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 Analítico Consolidado" sheetId="1" r:id="rId4"/>
    <sheet state="visible" name="KPIS e METRICAS " sheetId="2" r:id="rId5"/>
    <sheet state="visible" name="GOOGLE_ANALYTICS" sheetId="3" r:id="rId6"/>
    <sheet state="visible" name="DADOS CONSOLIDADOS" sheetId="4" r:id="rId7"/>
    <sheet state="visible" name="CRM" sheetId="5" r:id="rId8"/>
    <sheet state="visible" name="calculos" sheetId="6" r:id="rId9"/>
    <sheet state="visible" name="KPIS" sheetId="7" r:id="rId10"/>
    <sheet state="visible" name="LEADS CONVERTIDOS TRAFEGO PAGO " sheetId="8" r:id="rId11"/>
  </sheets>
  <definedNames/>
  <calcPr/>
  <extLst>
    <ext uri="GoogleSheetsCustomDataVersion2">
      <go:sheetsCustomData xmlns:go="http://customooxmlschemas.google.com/" r:id="rId12" roundtripDataChecksum="/Rx7aIO1f8rHi9PGU8y/Rl1FOq99XUp31X5FJfzI6Gw="/>
    </ext>
  </extLst>
</workbook>
</file>

<file path=xl/sharedStrings.xml><?xml version="1.0" encoding="utf-8"?>
<sst xmlns="http://schemas.openxmlformats.org/spreadsheetml/2006/main" count="16562" uniqueCount="207">
  <si>
    <t>Relatório de KPIs de Performance - BR Bank</t>
  </si>
  <si>
    <t>1. Visão Geral</t>
  </si>
  <si>
    <t>O objetivo deste relatório é analisar os KPIs de aquisição, retenção e monetização do BR Bank, com foco na performance dos vendedores e na eficiência do funil de vendas.</t>
  </si>
  <si>
    <t>2. Resumo Executivo - Insights Principais</t>
  </si>
  <si>
    <r>
      <rPr>
        <rFont val="Aptos Narrow"/>
        <color theme="1"/>
      </rPr>
      <t xml:space="preserve">📌 </t>
    </r>
    <r>
      <rPr>
        <rFont val="Aptos Narrow"/>
        <b/>
        <color theme="1"/>
        <sz val="11.0"/>
      </rPr>
      <t>Performance Geral:</t>
    </r>
  </si>
  <si>
    <r>
      <rPr>
        <rFont val="Aptos Narrow"/>
        <color theme="1"/>
      </rPr>
      <t xml:space="preserve">O funil de vendas converte </t>
    </r>
    <r>
      <rPr>
        <rFont val="Aptos Narrow"/>
        <b/>
        <color theme="1"/>
        <sz val="11.0"/>
      </rPr>
      <t>23,12%</t>
    </r>
    <r>
      <rPr>
        <rFont val="Aptos Narrow"/>
        <color theme="1"/>
        <sz val="11.0"/>
      </rPr>
      <t xml:space="preserve"> dos leads atendidos em clientes.</t>
    </r>
  </si>
  <si>
    <r>
      <rPr>
        <rFont val="Aptos Narrow"/>
        <color theme="1"/>
      </rPr>
      <t xml:space="preserve">O tempo médio para conversão é de </t>
    </r>
    <r>
      <rPr>
        <rFont val="Aptos Narrow"/>
        <b/>
        <color theme="1"/>
        <sz val="11.0"/>
      </rPr>
      <t>9 dias</t>
    </r>
    <r>
      <rPr>
        <rFont val="Aptos Narrow"/>
        <color theme="1"/>
        <sz val="11.0"/>
      </rPr>
      <t>, com variações entre vendedores.</t>
    </r>
  </si>
  <si>
    <r>
      <rPr>
        <rFont val="Aptos Narrow"/>
        <color theme="1"/>
      </rPr>
      <t xml:space="preserve">O ROAS (Retorno sobre Investimento em Ads) é </t>
    </r>
    <r>
      <rPr>
        <rFont val="Aptos Narrow"/>
        <b/>
        <color theme="1"/>
        <sz val="11.0"/>
      </rPr>
      <t>698,97%</t>
    </r>
    <r>
      <rPr>
        <rFont val="Aptos Narrow"/>
        <color theme="1"/>
        <sz val="11.0"/>
      </rPr>
      <t>, indicando eficiência nas campanhas pagas.</t>
    </r>
  </si>
  <si>
    <r>
      <rPr>
        <rFont val="Aptos Narrow"/>
        <color theme="1"/>
      </rPr>
      <t xml:space="preserve">A margem líquida é </t>
    </r>
    <r>
      <rPr>
        <rFont val="Aptos Narrow"/>
        <b/>
        <color theme="1"/>
        <sz val="11.0"/>
      </rPr>
      <t>85,69%</t>
    </r>
    <r>
      <rPr>
        <rFont val="Aptos Narrow"/>
        <color theme="1"/>
        <sz val="11.0"/>
      </rPr>
      <t>, mostrando uma boa rentabilidade.</t>
    </r>
  </si>
  <si>
    <r>
      <rPr>
        <rFont val="Aptos Narrow"/>
        <color theme="1"/>
      </rPr>
      <t xml:space="preserve">📌 </t>
    </r>
    <r>
      <rPr>
        <rFont val="Aptos Narrow"/>
        <b/>
        <color theme="1"/>
        <sz val="11.0"/>
      </rPr>
      <t>Destaques por Vendedor:</t>
    </r>
  </si>
  <si>
    <r>
      <rPr>
        <rFont val="Aptos Narrow"/>
        <b/>
        <color theme="1"/>
        <sz val="11.0"/>
      </rPr>
      <t>Vendedor B</t>
    </r>
    <r>
      <rPr>
        <rFont val="Aptos Narrow"/>
        <b val="0"/>
        <color theme="1"/>
        <sz val="11.0"/>
      </rPr>
      <t xml:space="preserve"> tem a melhor performance geral: </t>
    </r>
    <r>
      <rPr>
        <rFont val="Aptos Narrow"/>
        <b/>
        <color theme="1"/>
        <sz val="11.0"/>
      </rPr>
      <t>maior taxa de conversão (25,55%)</t>
    </r>
    <r>
      <rPr>
        <rFont val="Aptos Narrow"/>
        <b val="0"/>
        <color theme="1"/>
        <sz val="11.0"/>
      </rPr>
      <t xml:space="preserve">, </t>
    </r>
    <r>
      <rPr>
        <rFont val="Aptos Narrow"/>
        <b/>
        <color theme="1"/>
        <sz val="11.0"/>
      </rPr>
      <t>menor percentual de leads perdidos (74,45%)</t>
    </r>
    <r>
      <rPr>
        <rFont val="Aptos Narrow"/>
        <b val="0"/>
        <color theme="1"/>
        <sz val="11.0"/>
      </rPr>
      <t xml:space="preserve">, </t>
    </r>
    <r>
      <rPr>
        <rFont val="Aptos Narrow"/>
        <b/>
        <color theme="1"/>
        <sz val="11.0"/>
      </rPr>
      <t>maior ticket médio (R$ 19.888,98)</t>
    </r>
    <r>
      <rPr>
        <rFont val="Aptos Narrow"/>
        <b val="0"/>
        <color theme="1"/>
        <sz val="11.0"/>
      </rPr>
      <t xml:space="preserve"> e </t>
    </r>
    <r>
      <rPr>
        <rFont val="Aptos Narrow"/>
        <b/>
        <color theme="1"/>
        <sz val="11.0"/>
      </rPr>
      <t>maior receita total (R$ 2.068.453,65)</t>
    </r>
    <r>
      <rPr>
        <rFont val="Aptos Narrow"/>
        <b val="0"/>
        <color theme="1"/>
        <sz val="11.0"/>
      </rPr>
      <t>.</t>
    </r>
  </si>
  <si>
    <r>
      <rPr>
        <rFont val="Aptos Narrow"/>
        <b/>
        <color theme="1"/>
        <sz val="11.0"/>
      </rPr>
      <t>Vendedor D</t>
    </r>
    <r>
      <rPr>
        <rFont val="Aptos Narrow"/>
        <b val="0"/>
        <color theme="1"/>
        <sz val="11.0"/>
      </rPr>
      <t xml:space="preserve"> tem a menor taxa de conversão (</t>
    </r>
    <r>
      <rPr>
        <rFont val="Aptos Narrow"/>
        <b/>
        <color theme="1"/>
        <sz val="11.0"/>
      </rPr>
      <t>21,54%</t>
    </r>
    <r>
      <rPr>
        <rFont val="Aptos Narrow"/>
        <b val="0"/>
        <color theme="1"/>
        <sz val="11.0"/>
      </rPr>
      <t>) e a maior taxa de leads perdidos (</t>
    </r>
    <r>
      <rPr>
        <rFont val="Aptos Narrow"/>
        <b/>
        <color theme="1"/>
        <sz val="11.0"/>
      </rPr>
      <t>78,46%</t>
    </r>
    <r>
      <rPr>
        <rFont val="Aptos Narrow"/>
        <b val="0"/>
        <color theme="1"/>
        <sz val="11.0"/>
      </rPr>
      <t>), mas se destaca no menor tempo médio para conversão (</t>
    </r>
    <r>
      <rPr>
        <rFont val="Aptos Narrow"/>
        <b/>
        <color theme="1"/>
        <sz val="11.0"/>
      </rPr>
      <t>6 dias</t>
    </r>
    <r>
      <rPr>
        <rFont val="Aptos Narrow"/>
        <b val="0"/>
        <color theme="1"/>
        <sz val="11.0"/>
      </rPr>
      <t>).</t>
    </r>
  </si>
  <si>
    <r>
      <rPr>
        <rFont val="Aptos Narrow"/>
        <b/>
        <color theme="1"/>
        <sz val="11.0"/>
      </rPr>
      <t>Vendedor A</t>
    </r>
    <r>
      <rPr>
        <rFont val="Aptos Narrow"/>
        <b val="0"/>
        <color theme="1"/>
        <sz val="11.0"/>
      </rPr>
      <t xml:space="preserve"> tem o maior tempo para conversão (</t>
    </r>
    <r>
      <rPr>
        <rFont val="Aptos Narrow"/>
        <b/>
        <color theme="1"/>
        <sz val="11.0"/>
      </rPr>
      <t>11 dias</t>
    </r>
    <r>
      <rPr>
        <rFont val="Aptos Narrow"/>
        <b val="0"/>
        <color theme="1"/>
        <sz val="11.0"/>
      </rPr>
      <t>), sugerindo necessidade de otimização na abordagem.</t>
    </r>
  </si>
  <si>
    <r>
      <rPr>
        <rFont val="Aptos Narrow"/>
        <color theme="1"/>
      </rPr>
      <t xml:space="preserve">📌 </t>
    </r>
    <r>
      <rPr>
        <rFont val="Aptos Narrow"/>
        <b/>
        <color theme="1"/>
        <sz val="11.0"/>
      </rPr>
      <t>Leads Ativos para Follow-up:</t>
    </r>
  </si>
  <si>
    <r>
      <rPr>
        <rFont val="Aptos Narrow"/>
        <b/>
        <color theme="1"/>
        <sz val="11.0"/>
      </rPr>
      <t>1.530 leads ainda podem converter</t>
    </r>
    <r>
      <rPr>
        <rFont val="Aptos Narrow"/>
        <b val="0"/>
        <color theme="1"/>
        <sz val="11.0"/>
      </rPr>
      <t xml:space="preserve"> com reabordagem.</t>
    </r>
  </si>
  <si>
    <t>Os principais motivos de perda que permitem follow-up são:</t>
  </si>
  <si>
    <r>
      <rPr>
        <rFont val="Aptos Narrow"/>
        <b/>
        <color theme="1"/>
        <sz val="11.0"/>
      </rPr>
      <t>Não retornou contato:</t>
    </r>
    <r>
      <rPr>
        <rFont val="Aptos Narrow"/>
        <b val="0"/>
        <color theme="1"/>
        <sz val="11.0"/>
      </rPr>
      <t xml:space="preserve"> 1.304 leads</t>
    </r>
  </si>
  <si>
    <r>
      <rPr>
        <rFont val="Aptos Narrow"/>
        <b/>
        <color theme="1"/>
        <sz val="11.0"/>
      </rPr>
      <t>Preço alto:</t>
    </r>
    <r>
      <rPr>
        <rFont val="Aptos Narrow"/>
        <b val="0"/>
        <color theme="1"/>
        <sz val="11.0"/>
      </rPr>
      <t xml:space="preserve"> 136 leads</t>
    </r>
  </si>
  <si>
    <r>
      <rPr>
        <rFont val="Aptos Narrow"/>
        <b/>
        <color theme="1"/>
        <sz val="11.0"/>
      </rPr>
      <t>Vai deixar para outro momento:</t>
    </r>
    <r>
      <rPr>
        <rFont val="Aptos Narrow"/>
        <b val="0"/>
        <color theme="1"/>
        <sz val="11.0"/>
      </rPr>
      <t xml:space="preserve"> 90 leads</t>
    </r>
  </si>
  <si>
    <r>
      <rPr>
        <rFont val="Aptos Narrow"/>
        <color theme="1"/>
      </rPr>
      <t xml:space="preserve">📌 </t>
    </r>
    <r>
      <rPr>
        <rFont val="Aptos Narrow"/>
        <b/>
        <color theme="1"/>
        <sz val="11.0"/>
      </rPr>
      <t>Impacto da Falta de Vendedores na Conversão:</t>
    </r>
  </si>
  <si>
    <r>
      <rPr>
        <rFont val="Aptos Narrow"/>
        <color theme="1"/>
      </rPr>
      <t xml:space="preserve">Atualmente, cada vendedor atende </t>
    </r>
    <r>
      <rPr>
        <rFont val="Aptos Narrow"/>
        <b/>
        <color theme="1"/>
        <sz val="11.0"/>
      </rPr>
      <t>média de 431,6 leads</t>
    </r>
    <r>
      <rPr>
        <rFont val="Aptos Narrow"/>
        <color theme="1"/>
        <sz val="11.0"/>
      </rPr>
      <t>.</t>
    </r>
  </si>
  <si>
    <r>
      <rPr>
        <rFont val="Aptos Narrow"/>
        <color theme="1"/>
      </rPr>
      <t xml:space="preserve">Com mais 1 vendedor, essa média cairia para </t>
    </r>
    <r>
      <rPr>
        <rFont val="Aptos Narrow"/>
        <b/>
        <color theme="1"/>
        <sz val="11.0"/>
      </rPr>
      <t>360 leads/vendedor</t>
    </r>
    <r>
      <rPr>
        <rFont val="Aptos Narrow"/>
        <color theme="1"/>
        <sz val="11.0"/>
      </rPr>
      <t>.</t>
    </r>
  </si>
  <si>
    <r>
      <rPr>
        <rFont val="Aptos Narrow"/>
        <color theme="1"/>
      </rPr>
      <t xml:space="preserve">Se mantivermos a taxa de conversão de </t>
    </r>
    <r>
      <rPr>
        <rFont val="Aptos Narrow"/>
        <b/>
        <color theme="1"/>
        <sz val="11.0"/>
      </rPr>
      <t>23,12%</t>
    </r>
    <r>
      <rPr>
        <rFont val="Aptos Narrow"/>
        <color theme="1"/>
        <sz val="11.0"/>
      </rPr>
      <t xml:space="preserve">, isso poderia gerar </t>
    </r>
    <r>
      <rPr>
        <rFont val="Aptos Narrow"/>
        <b/>
        <color theme="1"/>
        <sz val="11.0"/>
      </rPr>
      <t>33 clientes a mais</t>
    </r>
    <r>
      <rPr>
        <rFont val="Aptos Narrow"/>
        <color theme="1"/>
        <sz val="11.0"/>
      </rPr>
      <t xml:space="preserve"> e um aumento potencial na receita de </t>
    </r>
    <r>
      <rPr>
        <rFont val="Aptos Narrow"/>
        <b/>
        <color theme="1"/>
        <sz val="11.0"/>
      </rPr>
      <t>R$ 643.000,00</t>
    </r>
    <r>
      <rPr>
        <rFont val="Aptos Narrow"/>
        <color theme="1"/>
        <sz val="11.0"/>
      </rPr>
      <t>.</t>
    </r>
  </si>
  <si>
    <r>
      <rPr>
        <rFont val="Aptos Narrow"/>
        <color theme="1"/>
      </rPr>
      <t xml:space="preserve">📌 </t>
    </r>
    <r>
      <rPr>
        <rFont val="Aptos Narrow"/>
        <b/>
        <color theme="1"/>
        <sz val="11.0"/>
      </rPr>
      <t>Recomendações:</t>
    </r>
    <r>
      <rPr>
        <rFont val="Aptos Narrow"/>
        <color theme="1"/>
        <sz val="11.0"/>
      </rPr>
      <t xml:space="preserve"> ✅ Melhorar a gestão de follow-ups para reduzir perdas por falta de contato. ✅ Oferecer treinamento aos vendedores com menor conversão (</t>
    </r>
    <r>
      <rPr>
        <rFont val="Aptos Narrow"/>
        <b/>
        <color theme="1"/>
        <sz val="11.0"/>
      </rPr>
      <t>Vendedor D e C</t>
    </r>
    <r>
      <rPr>
        <rFont val="Aptos Narrow"/>
        <color theme="1"/>
        <sz val="11.0"/>
      </rPr>
      <t>). ✅ Testar novas segmentações e abordagens comerciais para otimizar a conversão de leads. ✅ Refinar campanhas pagas para atrair leads mais qualificados e melhorar a taxa de conversão de visitantes para leads (</t>
    </r>
    <r>
      <rPr>
        <rFont val="Aptos Narrow"/>
        <b/>
        <color theme="1"/>
        <sz val="11.0"/>
      </rPr>
      <t>atualmente 0,15%</t>
    </r>
    <r>
      <rPr>
        <rFont val="Aptos Narrow"/>
        <color theme="1"/>
        <sz val="11.0"/>
      </rPr>
      <t>). ✅ Avaliar contratação de mais um vendedor para aumentar a eficiência no atendimento e na conversão.</t>
    </r>
  </si>
  <si>
    <t>3. Métricas Gerais</t>
  </si>
  <si>
    <t>Métrica</t>
  </si>
  <si>
    <t>Valor</t>
  </si>
  <si>
    <t>Impressões dos Anúncios</t>
  </si>
  <si>
    <t>Visitantes no site</t>
  </si>
  <si>
    <t>Cliques no Anúncio</t>
  </si>
  <si>
    <t>Leads Captados pelo Tráfego Pago</t>
  </si>
  <si>
    <t>Leads Cadastrados no CRM</t>
  </si>
  <si>
    <t>Leads Convertidos</t>
  </si>
  <si>
    <t>Leads Perdidos</t>
  </si>
  <si>
    <t>Taxa de Conversão Leads → Clientes</t>
  </si>
  <si>
    <t>Custo Total de Tráfego Pago</t>
  </si>
  <si>
    <t>Custo por Aquisição de Lead (CPA)</t>
  </si>
  <si>
    <t>Taxa de Conversão Visitantes → Leads</t>
  </si>
  <si>
    <t>Taxa de Conversão Visitantes → Clientes</t>
  </si>
  <si>
    <t>Receita Total</t>
  </si>
  <si>
    <t>Lucro Líquido</t>
  </si>
  <si>
    <t>Margem Líquida</t>
  </si>
  <si>
    <t>Retorno sobre Investimento em Ads (ROAS)</t>
  </si>
  <si>
    <t>Tempo Médio para Conversão</t>
  </si>
  <si>
    <t>9 dias</t>
  </si>
  <si>
    <t>Ticket Médio por Cliente</t>
  </si>
  <si>
    <t>Life Time Value (LTV)</t>
  </si>
  <si>
    <t>Leads Ativos para Follow-up</t>
  </si>
  <si>
    <t>4. Conclusão e Ações Recomendadas</t>
  </si>
  <si>
    <r>
      <rPr>
        <rFont val="Aptos Narrow"/>
        <b/>
        <color theme="1"/>
        <sz val="11.0"/>
      </rPr>
      <t>Treinamento para vendedores com baixa conversão</t>
    </r>
    <r>
      <rPr>
        <rFont val="Aptos Narrow"/>
        <b val="0"/>
        <color theme="1"/>
        <sz val="11.0"/>
      </rPr>
      <t xml:space="preserve"> (especialmente Vendedor D e C).</t>
    </r>
  </si>
  <si>
    <r>
      <rPr>
        <rFont val="Aptos Narrow"/>
        <b/>
        <color theme="1"/>
        <sz val="11.0"/>
      </rPr>
      <t>Ajuste na abordagem comercial</t>
    </r>
    <r>
      <rPr>
        <rFont val="Aptos Narrow"/>
        <b val="0"/>
        <color theme="1"/>
        <sz val="11.0"/>
      </rPr>
      <t xml:space="preserve"> para reduzir a taxa de perda de leads.</t>
    </r>
  </si>
  <si>
    <r>
      <rPr>
        <rFont val="Aptos Narrow"/>
        <b/>
        <color theme="1"/>
        <sz val="11.0"/>
      </rPr>
      <t>Acompanhamento dos 1.530 leads ativos</t>
    </r>
    <r>
      <rPr>
        <rFont val="Aptos Narrow"/>
        <b val="0"/>
        <color theme="1"/>
        <sz val="11.0"/>
      </rPr>
      <t xml:space="preserve"> para aumentar conversões.</t>
    </r>
  </si>
  <si>
    <r>
      <rPr>
        <rFont val="Aptos Narrow"/>
        <b/>
        <color theme="1"/>
        <sz val="11.0"/>
      </rPr>
      <t>Análise da capacidade de atendimento dos vendedores</t>
    </r>
    <r>
      <rPr>
        <rFont val="Aptos Narrow"/>
        <b val="0"/>
        <color theme="1"/>
        <sz val="11.0"/>
      </rPr>
      <t xml:space="preserve"> para avaliar a necessidade de contratação.</t>
    </r>
  </si>
  <si>
    <r>
      <rPr>
        <rFont val="Aptos Narrow"/>
        <b/>
        <color theme="1"/>
        <sz val="11.0"/>
      </rPr>
      <t>Otimização de campanhas pagas</t>
    </r>
    <r>
      <rPr>
        <rFont val="Aptos Narrow"/>
        <b val="0"/>
        <color theme="1"/>
        <sz val="11.0"/>
      </rPr>
      <t xml:space="preserve"> para atrair leads mais qualificados.</t>
    </r>
  </si>
  <si>
    <r>
      <rPr>
        <rFont val="Aptos Narrow"/>
        <b/>
        <color theme="1"/>
        <sz val="11.0"/>
      </rPr>
      <t>Próximos Passos:</t>
    </r>
    <r>
      <rPr>
        <rFont val="Aptos Narrow"/>
        <b val="0"/>
        <color theme="1"/>
        <sz val="11.0"/>
      </rPr>
      <t xml:space="preserve"> 🚀 Revisar e implementar estratégias para melhorar a conversão e a retenção!</t>
    </r>
  </si>
  <si>
    <r>
      <rPr>
        <rFont val="Arial"/>
        <b/>
        <color theme="1"/>
        <sz val="11.0"/>
      </rPr>
      <t xml:space="preserve">Responsável pelo Relatório: Danielle Alexandra Paulo </t>
    </r>
    <r>
      <rPr>
        <rFont val="Arial"/>
        <b val="0"/>
        <color theme="1"/>
        <sz val="11.0"/>
      </rPr>
      <t xml:space="preserve"> </t>
    </r>
    <r>
      <rPr>
        <rFont val="Arial"/>
        <b/>
        <color theme="1"/>
        <sz val="11.0"/>
      </rPr>
      <t>Data:</t>
    </r>
    <r>
      <rPr>
        <rFont val="Arial"/>
        <b val="0"/>
        <color theme="1"/>
        <sz val="11.0"/>
      </rPr>
      <t xml:space="preserve"> [02/04/2025]</t>
    </r>
  </si>
  <si>
    <t>MetaAds</t>
  </si>
  <si>
    <t>GoogleAds</t>
  </si>
  <si>
    <t>CRM</t>
  </si>
  <si>
    <t xml:space="preserve">Leads Captados pelo tráfego pago </t>
  </si>
  <si>
    <t>Leads Convertidos - Clientes que contrataram o empréstimo</t>
  </si>
  <si>
    <t>Leads Perdidos - Interessados que optaram por não contratar o empréstimo</t>
  </si>
  <si>
    <t>Taxa de conversão Leads Atendidos  → Clientes  que contrataram o empréstimo(%)</t>
  </si>
  <si>
    <t>Custo de Tráfego Pago: Soma dos investimentos em anúncios do Google Ads e Meta Ads.</t>
  </si>
  <si>
    <t>Custo por Aquisição de LEAD por tráfego pago (CPA)</t>
  </si>
  <si>
    <t>Taxa de Conversão de Visitantes do site em Leads</t>
  </si>
  <si>
    <t xml:space="preserve">Taxa de Conversão de Visitantes do site em Clientes </t>
  </si>
  <si>
    <t>Click-through-rate (CTR) (%)</t>
  </si>
  <si>
    <t>Receita Gerada / Receita total</t>
  </si>
  <si>
    <t>Lucro líquido</t>
  </si>
  <si>
    <t xml:space="preserve">Margem liquida </t>
  </si>
  <si>
    <t>Tempo médio para conversão (dias)</t>
  </si>
  <si>
    <t>Ticket médio por cliente</t>
  </si>
  <si>
    <t>Motivos de perda de clientes/Vendedor</t>
  </si>
  <si>
    <t xml:space="preserve">VENDEDOR A </t>
  </si>
  <si>
    <t>VENDEDOR B</t>
  </si>
  <si>
    <t>VENDEDOR C</t>
  </si>
  <si>
    <t>VENDEDOR D</t>
  </si>
  <si>
    <t>VENDEDOR E</t>
  </si>
  <si>
    <t xml:space="preserve">SOMA </t>
  </si>
  <si>
    <r>
      <rPr>
        <rFont val="Aptos Narrow"/>
        <color theme="1"/>
      </rPr>
      <t xml:space="preserve">📌 </t>
    </r>
    <r>
      <rPr>
        <rFont val="Aptos Narrow"/>
        <b/>
        <color theme="1"/>
        <sz val="11.0"/>
      </rPr>
      <t>Isso permite direcionar treinamentos e ajustar a abordagem comercial de forma personalizada.</t>
    </r>
  </si>
  <si>
    <t>Não retornou contato</t>
  </si>
  <si>
    <t>Não tem interesse</t>
  </si>
  <si>
    <t>Outros</t>
  </si>
  <si>
    <t>Preço alto</t>
  </si>
  <si>
    <t>Vai deixar para outro momento</t>
  </si>
  <si>
    <t>Vai fechar com a concorrência</t>
  </si>
  <si>
    <t>Taxa do motivo  de perda de clientes/Vendedor</t>
  </si>
  <si>
    <t xml:space="preserve">Receita por Vendedor </t>
  </si>
  <si>
    <t>Leads Recebidos por Vendedor</t>
  </si>
  <si>
    <t xml:space="preserve">Conversão por vendedor </t>
  </si>
  <si>
    <t>Leads Perdidos por vendedor</t>
  </si>
  <si>
    <t xml:space="preserve">Taxa de Conversão de LEADS em CLIENTES </t>
  </si>
  <si>
    <t>Receita Média por Vendedor (Ticket Médio)</t>
  </si>
  <si>
    <t>Percentual de Leads Perdidos por Vendedor (%)</t>
  </si>
  <si>
    <t>Receita Total vs. Leads Recebidos</t>
  </si>
  <si>
    <t>Numero total de Vendedores</t>
  </si>
  <si>
    <t>Média de Leads recebido por vendedor</t>
  </si>
  <si>
    <t>Média de Conversão de Leads por vendedor</t>
  </si>
  <si>
    <t>Ranking de Performance dos Vendedores</t>
  </si>
  <si>
    <r>
      <rPr>
        <rFont val="Aptos Narrow"/>
        <b/>
        <color theme="1"/>
        <sz val="11.0"/>
      </rPr>
      <t>Maior taxa de conversão</t>
    </r>
    <r>
      <rPr>
        <rFont val="Aptos Narrow"/>
        <b val="0"/>
        <color theme="1"/>
        <sz val="11.0"/>
      </rPr>
      <t>.</t>
    </r>
  </si>
  <si>
    <r>
      <rPr>
        <rFont val="Aptos Narrow"/>
        <b/>
        <color theme="1"/>
        <sz val="11.0"/>
      </rPr>
      <t>Menor percentual de leads perdidos</t>
    </r>
    <r>
      <rPr>
        <rFont val="Aptos Narrow"/>
        <b val="0"/>
        <color theme="1"/>
        <sz val="11.0"/>
      </rPr>
      <t>.</t>
    </r>
  </si>
  <si>
    <r>
      <rPr>
        <rFont val="Aptos Narrow"/>
        <b/>
        <color theme="1"/>
        <sz val="11.0"/>
      </rPr>
      <t>Maior ticket médio</t>
    </r>
    <r>
      <rPr>
        <rFont val="Aptos Narrow"/>
        <b val="0"/>
        <color theme="1"/>
        <sz val="11.0"/>
      </rPr>
      <t>.</t>
    </r>
  </si>
  <si>
    <r>
      <rPr>
        <rFont val="Aptos Narrow"/>
        <b/>
        <color theme="1"/>
        <sz val="11.0"/>
      </rPr>
      <t>Maior receita total</t>
    </r>
    <r>
      <rPr>
        <rFont val="Aptos Narrow"/>
        <b val="0"/>
        <color theme="1"/>
        <sz val="11.0"/>
      </rPr>
      <t>.</t>
    </r>
  </si>
  <si>
    <t xml:space="preserve">Menor média (dias) para conversão </t>
  </si>
  <si>
    <r>
      <rPr>
        <rFont val="Aptos Narrow"/>
        <color theme="1"/>
      </rPr>
      <t xml:space="preserve">Isso ajuda a </t>
    </r>
    <r>
      <rPr>
        <rFont val="Aptos Narrow"/>
        <b/>
        <color theme="1"/>
        <sz val="11.0"/>
      </rPr>
      <t>identificar os melhores vendedores e aqueles que precisam de suporte</t>
    </r>
    <r>
      <rPr>
        <rFont val="Aptos Narrow"/>
        <color theme="1"/>
        <sz val="11.0"/>
      </rPr>
      <t>.</t>
    </r>
  </si>
  <si>
    <r>
      <rPr>
        <rFont val="Aptos Narrow"/>
        <b/>
        <color rgb="FF000000"/>
        <sz val="11.0"/>
      </rPr>
      <t>Menor taxa de conversão</t>
    </r>
    <r>
      <rPr>
        <rFont val="Aptos Narrow"/>
        <b val="0"/>
        <color rgb="FF000000"/>
        <sz val="11.0"/>
      </rPr>
      <t>.</t>
    </r>
  </si>
  <si>
    <r>
      <rPr>
        <rFont val="Aptos Narrow"/>
        <b/>
        <color rgb="FF000000"/>
        <sz val="11.0"/>
      </rPr>
      <t>Maior percentual de leads perdidos</t>
    </r>
    <r>
      <rPr>
        <rFont val="Aptos Narrow"/>
        <b val="0"/>
        <color rgb="FF000000"/>
        <sz val="11.0"/>
      </rPr>
      <t>.</t>
    </r>
  </si>
  <si>
    <r>
      <rPr>
        <rFont val="Aptos Narrow"/>
        <b/>
        <color rgb="FF000000"/>
        <sz val="11.0"/>
      </rPr>
      <t>Menor ticket médio</t>
    </r>
    <r>
      <rPr>
        <rFont val="Aptos Narrow"/>
        <b val="0"/>
        <color rgb="FF000000"/>
        <sz val="11.0"/>
      </rPr>
      <t>.</t>
    </r>
  </si>
  <si>
    <r>
      <rPr>
        <rFont val="Aptos Narrow"/>
        <b/>
        <color rgb="FF000000"/>
        <sz val="11.0"/>
      </rPr>
      <t>Menor receita total</t>
    </r>
    <r>
      <rPr>
        <rFont val="Aptos Narrow"/>
        <b val="0"/>
        <color rgb="FF000000"/>
        <sz val="11.0"/>
      </rPr>
      <t>.</t>
    </r>
  </si>
  <si>
    <t xml:space="preserve">Maior média (dias) para conversão </t>
  </si>
  <si>
    <t>Data de Acesso</t>
  </si>
  <si>
    <t>Acessos ao Site</t>
  </si>
  <si>
    <t>Dia</t>
  </si>
  <si>
    <t>CAMPANHA</t>
  </si>
  <si>
    <t>Produto/Anúncio</t>
  </si>
  <si>
    <t>PUBLICO</t>
  </si>
  <si>
    <t>Impressões do anúncio</t>
  </si>
  <si>
    <t>Cliques</t>
  </si>
  <si>
    <t>Custo</t>
  </si>
  <si>
    <t>Cadastros de Conta Corrente</t>
  </si>
  <si>
    <t>Conversões</t>
  </si>
  <si>
    <t>Receita</t>
  </si>
  <si>
    <t>CTR (Click Through Rate)</t>
  </si>
  <si>
    <t>Taxa de Conversão de Cliques (H) para Conversões (K)</t>
  </si>
  <si>
    <t>CPC (Custo por Clique)</t>
  </si>
  <si>
    <t>CPA (Custo por Aquisição/Conversão)</t>
  </si>
  <si>
    <t>ROI como Índice (ROAS)</t>
  </si>
  <si>
    <t>ROI (Retorno sobre Investimento)</t>
  </si>
  <si>
    <t>CANAL_ORIGEM</t>
  </si>
  <si>
    <t>Índice de Expansão</t>
  </si>
  <si>
    <t>Coluna1</t>
  </si>
  <si>
    <t>Receita Gerada</t>
  </si>
  <si>
    <t>Vendedor que atendeu</t>
  </si>
  <si>
    <t>Remarketing</t>
  </si>
  <si>
    <t>Empréstimo</t>
  </si>
  <si>
    <t>HOT</t>
  </si>
  <si>
    <t>GOOGLE ADS</t>
  </si>
  <si>
    <t>Institucional</t>
  </si>
  <si>
    <t>COLD</t>
  </si>
  <si>
    <t>CONVERSAO</t>
  </si>
  <si>
    <t>METAADS</t>
  </si>
  <si>
    <t>REMARKETING</t>
  </si>
  <si>
    <t>Conversão</t>
  </si>
  <si>
    <t>Conta Corrente Digital</t>
  </si>
  <si>
    <t>Conversão-Youtube</t>
  </si>
  <si>
    <t>ID_Lead</t>
  </si>
  <si>
    <t>Data do Lead</t>
  </si>
  <si>
    <t>Data da Conversão</t>
  </si>
  <si>
    <t>Receita Possível</t>
  </si>
  <si>
    <t>Receita Perdida</t>
  </si>
  <si>
    <t>Data da Perda</t>
  </si>
  <si>
    <t>Motivo da Perda</t>
  </si>
  <si>
    <t>STATUS DO LEAD</t>
  </si>
  <si>
    <t>Tempo até Conversão (Dias)</t>
  </si>
  <si>
    <t>CANAL ORIGEM</t>
  </si>
  <si>
    <t>Vendedor D</t>
  </si>
  <si>
    <t>Convertido</t>
  </si>
  <si>
    <t>Vendedor E</t>
  </si>
  <si>
    <t>Vendedor A</t>
  </si>
  <si>
    <t>Vendedor B</t>
  </si>
  <si>
    <t>Perdido</t>
  </si>
  <si>
    <t/>
  </si>
  <si>
    <t>Vendedor C</t>
  </si>
  <si>
    <t>=Média(Tabela6[Data da Conversão]-('CRM'!C2159</t>
  </si>
  <si>
    <t>ACESSO AO SITE</t>
  </si>
  <si>
    <t>CANAL_ANUNCIO</t>
  </si>
  <si>
    <t>Impressoes_do_anuncio</t>
  </si>
  <si>
    <t>cliques_no_anuncio</t>
  </si>
  <si>
    <t>leads_gerados_por_anuncio</t>
  </si>
  <si>
    <t>CUSTO_ANUNCIOS</t>
  </si>
  <si>
    <t xml:space="preserve">LEADS CADASTRADOS NO CRM  </t>
  </si>
  <si>
    <t>LEADS -&gt; CONVERTIDOS</t>
  </si>
  <si>
    <t>LEADS -&gt; PERDIDOS</t>
  </si>
  <si>
    <t>Soma de Receita Gerada</t>
  </si>
  <si>
    <t>Soma de Tempo até Conversão (Dias)</t>
  </si>
  <si>
    <t>Contagem de Receita Perdida</t>
  </si>
  <si>
    <t>Total Geral</t>
  </si>
  <si>
    <t>Contagem de Data da Conversão</t>
  </si>
  <si>
    <t>(vazio)</t>
  </si>
  <si>
    <t>Contagem de ID_Lead</t>
  </si>
  <si>
    <t xml:space="preserve">Média de tempo em dias, para conversao </t>
  </si>
  <si>
    <t>📊 KPIs a serem calculados</t>
  </si>
  <si>
    <r>
      <rPr>
        <rFont val="Aptos Narrow"/>
        <color theme="1"/>
      </rPr>
      <t xml:space="preserve">Com base nas planilhas, podemos calcular </t>
    </r>
    <r>
      <rPr>
        <rFont val="Aptos Narrow"/>
        <b/>
        <color theme="1"/>
        <sz val="11.0"/>
      </rPr>
      <t>KPIs essenciais para aquisição, retenção e monetização</t>
    </r>
    <r>
      <rPr>
        <rFont val="Aptos Narrow"/>
        <color theme="1"/>
        <sz val="11.0"/>
      </rPr>
      <t>.</t>
    </r>
  </si>
  <si>
    <t>🔹 Aquisição (Top of Funnel - ToFu)</t>
  </si>
  <si>
    <r>
      <rPr>
        <rFont val="Aptos Narrow"/>
        <b/>
        <color theme="1"/>
        <sz val="11.0"/>
      </rPr>
      <t>Visitantes no site</t>
    </r>
    <r>
      <rPr>
        <rFont val="Aptos Narrow"/>
        <b val="0"/>
        <color theme="1"/>
        <sz val="11.0"/>
      </rPr>
      <t xml:space="preserve"> → Total de acessos do site.</t>
    </r>
  </si>
  <si>
    <r>
      <rPr>
        <rFont val="Aptos Narrow"/>
        <b/>
        <color theme="1"/>
        <sz val="11.0"/>
      </rPr>
      <t>Leads gerados</t>
    </r>
    <r>
      <rPr>
        <rFont val="Aptos Narrow"/>
        <b val="0"/>
        <color theme="1"/>
        <sz val="11.0"/>
      </rPr>
      <t xml:space="preserve"> → Número de leads captados via tráfego pago e orgânico.</t>
    </r>
  </si>
  <si>
    <r>
      <rPr>
        <rFont val="Aptos Narrow"/>
        <b/>
        <color theme="1"/>
        <sz val="11.0"/>
      </rPr>
      <t>Taxa de conversão Visitantes → Leads</t>
    </r>
    <r>
      <rPr>
        <rFont val="Aptos Narrow"/>
        <b val="0"/>
        <color theme="1"/>
        <sz val="11.0"/>
      </rPr>
      <t xml:space="preserve"> → (Leads Gerados ÷ Visitantes) * 100.</t>
    </r>
  </si>
  <si>
    <r>
      <rPr>
        <rFont val="Aptos Narrow"/>
        <b/>
        <color theme="1"/>
        <sz val="11.0"/>
      </rPr>
      <t>Custo de Aquisição de Cliente (CAC)</t>
    </r>
    <r>
      <rPr>
        <rFont val="Aptos Narrow"/>
        <b val="0"/>
        <color theme="1"/>
        <sz val="11.0"/>
      </rPr>
      <t xml:space="preserve"> → (Custo de Tráfego Pago + Custo do Time de Vendas) ÷ Total de Clientes Adquiridos.</t>
    </r>
  </si>
  <si>
    <r>
      <rPr>
        <rFont val="Aptos Narrow"/>
        <b/>
        <color theme="1"/>
        <sz val="11.0"/>
      </rPr>
      <t>Click-through-rate (CTR)</t>
    </r>
    <r>
      <rPr>
        <rFont val="Aptos Narrow"/>
        <b val="0"/>
        <color theme="1"/>
        <sz val="11.0"/>
      </rPr>
      <t xml:space="preserve"> → (Cliques ÷ Impressões) * 100.</t>
    </r>
  </si>
  <si>
    <r>
      <rPr>
        <rFont val="Aptos Narrow"/>
        <b/>
        <color theme="1"/>
        <sz val="11.0"/>
      </rPr>
      <t>Custo por clique (CPC)</t>
    </r>
    <r>
      <rPr>
        <rFont val="Aptos Narrow"/>
        <b val="0"/>
        <color theme="1"/>
        <sz val="11.0"/>
      </rPr>
      <t xml:space="preserve"> → Custo Total ÷ Número de Cliques.</t>
    </r>
  </si>
  <si>
    <r>
      <rPr>
        <rFont val="Aptos Narrow"/>
        <b/>
        <color theme="1"/>
        <sz val="11.0"/>
      </rPr>
      <t>Custo por conversão (CC ou CPA)</t>
    </r>
    <r>
      <rPr>
        <rFont val="Aptos Narrow"/>
        <b val="0"/>
        <color theme="1"/>
        <sz val="11.0"/>
      </rPr>
      <t xml:space="preserve"> → Investimento ÷ Número de conversões.</t>
    </r>
  </si>
  <si>
    <r>
      <rPr>
        <rFont val="Aptos Narrow"/>
        <b/>
        <color theme="1"/>
        <sz val="11.0"/>
      </rPr>
      <t>Retorno sobre Investimento em Ads (ROAS)</t>
    </r>
    <r>
      <rPr>
        <rFont val="Aptos Narrow"/>
        <b val="0"/>
        <color theme="1"/>
        <sz val="11.0"/>
      </rPr>
      <t xml:space="preserve"> → Receita gerada ÷ Custo de Ads.</t>
    </r>
  </si>
  <si>
    <t>🔹 Retenção (Middle of Funnel - MoFu)</t>
  </si>
  <si>
    <r>
      <rPr>
        <rFont val="Aptos Narrow"/>
        <b/>
        <color theme="1"/>
        <sz val="11.0"/>
      </rPr>
      <t>Taxa de conversão Leads → Vendas</t>
    </r>
    <r>
      <rPr>
        <rFont val="Aptos Narrow"/>
        <b val="0"/>
        <color theme="1"/>
        <sz val="11.0"/>
      </rPr>
      <t xml:space="preserve"> → (Número de Leads Convertidos ÷ Total de Leads) * 100.</t>
    </r>
  </si>
  <si>
    <r>
      <rPr>
        <rFont val="Aptos Narrow"/>
        <b/>
        <color theme="1"/>
        <sz val="11.0"/>
      </rPr>
      <t>Tempo médio para conversão</t>
    </r>
    <r>
      <rPr>
        <rFont val="Aptos Narrow"/>
        <b val="0"/>
        <color theme="1"/>
        <sz val="11.0"/>
      </rPr>
      <t xml:space="preserve"> → Média do tempo que um lead leva para se tornar cliente.</t>
    </r>
  </si>
  <si>
    <r>
      <rPr>
        <rFont val="Aptos Narrow"/>
        <b/>
        <color theme="1"/>
        <sz val="11.0"/>
      </rPr>
      <t>Motivos de perda de clientes</t>
    </r>
    <r>
      <rPr>
        <rFont val="Aptos Narrow"/>
        <b val="0"/>
        <color theme="1"/>
        <sz val="11.0"/>
      </rPr>
      <t xml:space="preserve"> → Análise qualitativa dos motivos de não conversão.</t>
    </r>
  </si>
  <si>
    <r>
      <rPr>
        <rFont val="Aptos Narrow"/>
        <b/>
        <color theme="1"/>
        <sz val="11.0"/>
      </rPr>
      <t>Engajamento dos leads não convertidos</t>
    </r>
    <r>
      <rPr>
        <rFont val="Aptos Narrow"/>
        <b val="0"/>
        <color theme="1"/>
        <sz val="11.0"/>
      </rPr>
      <t xml:space="preserve"> → Leads que continuam interagindo após o primeiro contato.</t>
    </r>
  </si>
  <si>
    <t>🔹 Monetização (Bottom of Funnel - BoFu)</t>
  </si>
  <si>
    <r>
      <rPr>
        <rFont val="Aptos Narrow"/>
        <b/>
        <color theme="1"/>
        <sz val="11.0"/>
      </rPr>
      <t>Receita total</t>
    </r>
    <r>
      <rPr>
        <rFont val="Aptos Narrow"/>
        <b val="0"/>
        <color theme="1"/>
        <sz val="11.0"/>
      </rPr>
      <t xml:space="preserve"> → Soma da receita gerada no período.</t>
    </r>
  </si>
  <si>
    <r>
      <rPr>
        <rFont val="Aptos Narrow"/>
        <b/>
        <color theme="1"/>
        <sz val="11.0"/>
      </rPr>
      <t>Lucro líquido e margem líquida</t>
    </r>
    <r>
      <rPr>
        <rFont val="Aptos Narrow"/>
        <b val="0"/>
        <color theme="1"/>
        <sz val="11.0"/>
      </rPr>
      <t xml:space="preserve"> → Receita - Custos fixos e variáveis.</t>
    </r>
  </si>
  <si>
    <r>
      <rPr>
        <rFont val="Aptos Narrow"/>
        <b/>
        <color theme="1"/>
        <sz val="11.0"/>
      </rPr>
      <t>Life Time Value (LTV)</t>
    </r>
    <r>
      <rPr>
        <rFont val="Aptos Narrow"/>
        <b val="0"/>
        <color theme="1"/>
        <sz val="11.0"/>
      </rPr>
      <t xml:space="preserve"> → Receita média gerada por um cliente em 12 meses.</t>
    </r>
  </si>
  <si>
    <r>
      <rPr>
        <rFont val="Aptos Narrow"/>
        <b/>
        <color theme="1"/>
        <sz val="11.0"/>
      </rPr>
      <t>Receita e conversão por vendedor</t>
    </r>
    <r>
      <rPr>
        <rFont val="Aptos Narrow"/>
        <b val="0"/>
        <color theme="1"/>
        <sz val="11.0"/>
      </rPr>
      <t xml:space="preserve"> → Quais vendedores convertem mais e geram mais receita.</t>
    </r>
  </si>
  <si>
    <r>
      <rPr>
        <rFont val="Aptos Narrow"/>
        <b/>
        <color theme="1"/>
        <sz val="11.0"/>
      </rPr>
      <t>Custo por vendedor</t>
    </r>
    <r>
      <rPr>
        <rFont val="Aptos Narrow"/>
        <b val="0"/>
        <color theme="1"/>
        <sz val="11.0"/>
      </rPr>
      <t xml:space="preserve"> → Quanto custa manter cada vendedor no time.</t>
    </r>
  </si>
  <si>
    <r>
      <rPr>
        <rFont val="Aptos Narrow"/>
        <b/>
        <color theme="1"/>
        <sz val="11.0"/>
      </rPr>
      <t>Clientes por vendedor</t>
    </r>
    <r>
      <rPr>
        <rFont val="Aptos Narrow"/>
        <b val="0"/>
        <color theme="1"/>
        <sz val="11.0"/>
      </rPr>
      <t xml:space="preserve"> → Quantidade de leads atribuídos a cada vendedor.</t>
    </r>
  </si>
  <si>
    <r>
      <rPr>
        <rFont val="Aptos Narrow"/>
        <b/>
        <color theme="1"/>
        <sz val="11.0"/>
      </rPr>
      <t>Taxa de recompra (retenção de clientes)</t>
    </r>
    <r>
      <rPr>
        <rFont val="Aptos Narrow"/>
        <b val="0"/>
        <color theme="1"/>
        <sz val="11.0"/>
      </rPr>
      <t xml:space="preserve"> → % de clientes que pegaram um segundo empréstimo.</t>
    </r>
  </si>
  <si>
    <r>
      <rPr>
        <rFont val="Aptos Narrow"/>
        <b/>
        <color theme="1"/>
        <sz val="11.0"/>
      </rPr>
      <t>Ticket médio por cliente</t>
    </r>
    <r>
      <rPr>
        <rFont val="Aptos Narrow"/>
        <b val="0"/>
        <color theme="1"/>
        <sz val="11.0"/>
      </rPr>
      <t xml:space="preserve"> → Receita total ÷ Número de clientes.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</si>
</sst>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R$&quot;\ #,##0.00;[Red]\-&quot;R$&quot;\ #,##0.00"/>
    <numFmt numFmtId="165" formatCode="&quot;R$&quot;\ #,##0.00"/>
    <numFmt numFmtId="166" formatCode="_-&quot;R$&quot;\ * #,##0.00_-;\-&quot;R$&quot;\ * #,##0.00_-;_-&quot;R$&quot;\ * &quot;-&quot;??_-;_-@"/>
  </numFmts>
  <fonts count="10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b/>
      <sz val="13.0"/>
      <color theme="1"/>
      <name val="Aptos Narrow"/>
    </font>
    <font>
      <b/>
      <sz val="18.0"/>
      <color theme="1"/>
      <name val="Aptos Narrow"/>
    </font>
    <font>
      <b/>
      <sz val="11.0"/>
      <color rgb="FF000000"/>
      <name val="Aptos Narrow"/>
    </font>
    <font>
      <b/>
      <sz val="11.0"/>
      <color theme="0"/>
      <name val="Aptos Narrow"/>
    </font>
    <font>
      <b/>
      <sz val="12.0"/>
      <color theme="1"/>
      <name val="Aptos Narrow"/>
    </font>
    <font>
      <sz val="11.0"/>
      <color rgb="FF000000"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F1CEEE"/>
        <bgColor rgb="FFF1CEEE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DBE9F7"/>
        <bgColor rgb="FFDBE9F7"/>
      </patternFill>
    </fill>
    <fill>
      <patternFill patternType="solid">
        <fgColor rgb="FFC0E4F5"/>
        <bgColor rgb="FFC0E4F5"/>
      </patternFill>
    </fill>
  </fills>
  <borders count="15">
    <border/>
    <border>
      <left/>
      <right/>
      <top/>
      <bottom/>
    </border>
    <border>
      <left style="thin">
        <color rgb="FF43AFE2"/>
      </left>
      <right/>
      <top style="thin">
        <color rgb="FF43AFE2"/>
      </top>
      <bottom style="thin">
        <color rgb="FF43AFE2"/>
      </bottom>
    </border>
    <border>
      <left/>
      <right/>
      <top style="thin">
        <color rgb="FF43AFE2"/>
      </top>
      <bottom style="thin">
        <color rgb="FF43AFE2"/>
      </bottom>
    </border>
    <border>
      <left/>
      <right style="thin">
        <color rgb="FF43AFE2"/>
      </right>
      <top style="thin">
        <color rgb="FF43AFE2"/>
      </top>
      <bottom style="thin">
        <color rgb="FF43AFE2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43AFE2"/>
      </top>
      <bottom style="thin">
        <color rgb="FF43AFE2"/>
      </bottom>
    </border>
    <border>
      <right style="thin">
        <color rgb="FF43AFE2"/>
      </right>
      <top style="thin">
        <color rgb="FF43AFE2"/>
      </top>
      <bottom style="thin">
        <color rgb="FF43AFE2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0" fontId="3" numFmtId="3" xfId="0" applyAlignment="1" applyFont="1" applyNumberFormat="1">
      <alignment shrinkToFit="0" wrapText="1"/>
    </xf>
    <xf borderId="0" fillId="0" fontId="3" numFmtId="10" xfId="0" applyAlignment="1" applyFont="1" applyNumberFormat="1">
      <alignment shrinkToFit="0" wrapText="1"/>
    </xf>
    <xf borderId="0" fillId="0" fontId="3" numFmtId="164" xfId="0" applyAlignment="1" applyFont="1" applyNumberFormat="1">
      <alignment shrinkToFit="0" wrapText="1"/>
    </xf>
    <xf borderId="0" fillId="0" fontId="3" numFmtId="0" xfId="0" applyAlignment="1" applyFont="1">
      <alignment shrinkToFit="0" wrapText="1"/>
    </xf>
    <xf borderId="0" fillId="0" fontId="1" numFmtId="10" xfId="0" applyAlignment="1" applyFont="1" applyNumberFormat="1">
      <alignment shrinkToFit="0" wrapText="1"/>
    </xf>
    <xf borderId="0" fillId="0" fontId="1" numFmtId="0" xfId="0" applyAlignment="1" applyFont="1">
      <alignment readingOrder="0" shrinkToFit="0" wrapText="1"/>
    </xf>
    <xf borderId="0" fillId="0" fontId="3" numFmtId="10" xfId="0" applyAlignment="1" applyFont="1" applyNumberFormat="1">
      <alignment horizontal="left" shrinkToFit="0" wrapText="1"/>
    </xf>
    <xf borderId="0" fillId="0" fontId="1" numFmtId="0" xfId="0" applyAlignment="1" applyFont="1">
      <alignment horizontal="left" shrinkToFit="0" wrapText="1"/>
    </xf>
    <xf borderId="0" fillId="0" fontId="1" numFmtId="3" xfId="0" applyAlignment="1" applyFont="1" applyNumberFormat="1">
      <alignment horizontal="left" shrinkToFit="0" wrapText="1"/>
    </xf>
    <xf borderId="0" fillId="0" fontId="1" numFmtId="9" xfId="0" applyAlignment="1" applyFont="1" applyNumberFormat="1">
      <alignment horizontal="left" shrinkToFit="0" wrapText="1"/>
    </xf>
    <xf borderId="0" fillId="0" fontId="5" numFmtId="0" xfId="0" applyAlignment="1" applyFont="1">
      <alignment horizontal="left" shrinkToFit="0" wrapText="1"/>
    </xf>
    <xf borderId="0" fillId="0" fontId="1" numFmtId="0" xfId="0" applyFont="1"/>
    <xf borderId="0" fillId="0" fontId="1" numFmtId="1" xfId="0" applyFont="1" applyNumberFormat="1"/>
    <xf borderId="0" fillId="0" fontId="3" numFmtId="0" xfId="0" applyFont="1"/>
    <xf borderId="0" fillId="0" fontId="6" numFmtId="0" xfId="0" applyAlignment="1" applyFont="1">
      <alignment shrinkToFit="0" wrapText="1"/>
    </xf>
    <xf borderId="0" fillId="0" fontId="1" numFmtId="10" xfId="0" applyFont="1" applyNumberFormat="1"/>
    <xf borderId="0" fillId="0" fontId="1" numFmtId="165" xfId="0" applyFont="1" applyNumberFormat="1"/>
    <xf borderId="0" fillId="0" fontId="6" numFmtId="0" xfId="0" applyFont="1"/>
    <xf borderId="0" fillId="0" fontId="2" numFmtId="0" xfId="0" applyFont="1"/>
    <xf borderId="0" fillId="0" fontId="3" numFmtId="10" xfId="0" applyFont="1" applyNumberFormat="1"/>
    <xf borderId="0" fillId="0" fontId="3" numFmtId="165" xfId="0" applyFont="1" applyNumberFormat="1"/>
    <xf borderId="0" fillId="0" fontId="3" numFmtId="1" xfId="0" applyFont="1" applyNumberFormat="1"/>
    <xf borderId="0" fillId="0" fontId="3" numFmtId="0" xfId="0" applyAlignment="1" applyFont="1">
      <alignment horizontal="left"/>
    </xf>
    <xf borderId="0" fillId="0" fontId="3" numFmtId="10" xfId="0" applyAlignment="1" applyFont="1" applyNumberFormat="1">
      <alignment horizontal="left"/>
    </xf>
    <xf borderId="0" fillId="0" fontId="3" numFmtId="2" xfId="0" applyAlignment="1" applyFont="1" applyNumberFormat="1">
      <alignment horizontal="left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0" fillId="0" fontId="1" numFmtId="3" xfId="0" applyFont="1" applyNumberFormat="1"/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 horizontal="right"/>
    </xf>
    <xf borderId="0" fillId="0" fontId="2" numFmtId="0" xfId="0" applyFont="1"/>
    <xf borderId="0" fillId="0" fontId="3" numFmtId="1" xfId="0" applyFont="1" applyNumberFormat="1"/>
    <xf borderId="0" fillId="0" fontId="3" numFmtId="14" xfId="0" applyFont="1" applyNumberFormat="1"/>
    <xf borderId="2" fillId="4" fontId="7" numFmtId="14" xfId="0" applyBorder="1" applyFill="1" applyFont="1" applyNumberFormat="1"/>
    <xf borderId="3" fillId="4" fontId="7" numFmtId="49" xfId="0" applyBorder="1" applyFont="1" applyNumberFormat="1"/>
    <xf borderId="3" fillId="4" fontId="7" numFmtId="1" xfId="0" applyBorder="1" applyFont="1" applyNumberFormat="1"/>
    <xf borderId="3" fillId="4" fontId="7" numFmtId="165" xfId="0" applyBorder="1" applyFont="1" applyNumberFormat="1"/>
    <xf borderId="3" fillId="4" fontId="7" numFmtId="166" xfId="0" applyBorder="1" applyFont="1" applyNumberFormat="1"/>
    <xf borderId="3" fillId="4" fontId="7" numFmtId="10" xfId="0" applyBorder="1" applyFont="1" applyNumberFormat="1"/>
    <xf borderId="3" fillId="4" fontId="7" numFmtId="2" xfId="0" applyBorder="1" applyFont="1" applyNumberFormat="1"/>
    <xf borderId="4" fillId="4" fontId="7" numFmtId="10" xfId="0" applyBorder="1" applyFont="1" applyNumberFormat="1"/>
    <xf borderId="1" fillId="4" fontId="7" numFmtId="0" xfId="0" applyBorder="1" applyFont="1"/>
    <xf borderId="0" fillId="0" fontId="3" numFmtId="165" xfId="0" applyFont="1" applyNumberFormat="1"/>
    <xf borderId="0" fillId="0" fontId="3" numFmtId="166" xfId="0" applyFont="1" applyNumberFormat="1"/>
    <xf borderId="0" fillId="0" fontId="3" numFmtId="0" xfId="0" applyFont="1"/>
    <xf borderId="0" fillId="0" fontId="3" numFmtId="49" xfId="0" applyFont="1" applyNumberForma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1" xfId="0" applyBorder="1" applyFont="1" applyNumberFormat="1"/>
    <xf borderId="9" fillId="0" fontId="3" numFmtId="0" xfId="0" applyBorder="1" applyFont="1"/>
    <xf borderId="7" fillId="0" fontId="3" numFmtId="165" xfId="0" applyBorder="1" applyFont="1" applyNumberFormat="1"/>
    <xf borderId="10" fillId="0" fontId="3" numFmtId="165" xfId="0" applyBorder="1" applyFont="1" applyNumberFormat="1"/>
    <xf borderId="8" fillId="0" fontId="3" numFmtId="0" xfId="0" applyBorder="1" applyFont="1"/>
    <xf borderId="11" fillId="0" fontId="3" numFmtId="0" xfId="0" applyBorder="1" applyFont="1"/>
    <xf borderId="12" fillId="0" fontId="3" numFmtId="165" xfId="0" applyBorder="1" applyFont="1" applyNumberFormat="1"/>
    <xf borderId="0" fillId="0" fontId="4" numFmtId="0" xfId="0" applyFont="1"/>
    <xf borderId="0" fillId="0" fontId="8" numFmtId="0" xfId="0" applyFont="1"/>
    <xf borderId="0" fillId="0" fontId="9" numFmtId="0" xfId="0" applyFont="1"/>
    <xf borderId="1" fillId="3" fontId="3" numFmtId="0" xfId="0" applyBorder="1" applyFont="1"/>
    <xf borderId="1" fillId="3" fontId="7" numFmtId="0" xfId="0" applyBorder="1" applyFont="1"/>
    <xf borderId="1" fillId="3" fontId="3" numFmtId="10" xfId="0" applyBorder="1" applyFont="1" applyNumberFormat="1"/>
    <xf borderId="1" fillId="3" fontId="1" numFmtId="10" xfId="0" applyBorder="1" applyFont="1" applyNumberFormat="1"/>
    <xf borderId="1" fillId="4" fontId="7" numFmtId="0" xfId="0" applyBorder="1" applyFont="1"/>
    <xf borderId="1" fillId="5" fontId="9" numFmtId="0" xfId="0" applyBorder="1" applyFill="1" applyFont="1"/>
    <xf borderId="1" fillId="5" fontId="3" numFmtId="1" xfId="0" applyBorder="1" applyFont="1" applyNumberFormat="1"/>
    <xf borderId="1" fillId="5" fontId="3" numFmtId="0" xfId="0" applyBorder="1" applyFont="1"/>
    <xf borderId="2" fillId="4" fontId="7" numFmtId="14" xfId="0" applyBorder="1" applyFont="1" applyNumberFormat="1"/>
    <xf borderId="3" fillId="4" fontId="7" numFmtId="49" xfId="0" applyBorder="1" applyFont="1" applyNumberFormat="1"/>
    <xf borderId="3" fillId="4" fontId="7" numFmtId="1" xfId="0" applyBorder="1" applyFont="1" applyNumberFormat="1"/>
    <xf borderId="3" fillId="4" fontId="7" numFmtId="165" xfId="0" applyBorder="1" applyFont="1" applyNumberFormat="1"/>
    <xf borderId="3" fillId="4" fontId="7" numFmtId="10" xfId="0" applyBorder="1" applyFont="1" applyNumberFormat="1"/>
    <xf borderId="3" fillId="4" fontId="7" numFmtId="2" xfId="0" applyBorder="1" applyFont="1" applyNumberFormat="1"/>
    <xf borderId="4" fillId="4" fontId="7" numFmtId="10" xfId="0" applyBorder="1" applyFont="1" applyNumberFormat="1"/>
    <xf borderId="0" fillId="0" fontId="3" numFmtId="14" xfId="0" applyFont="1" applyNumberFormat="1"/>
    <xf borderId="4" fillId="6" fontId="3" numFmtId="0" xfId="0" applyBorder="1" applyFill="1" applyFont="1"/>
    <xf borderId="13" fillId="0" fontId="3" numFmtId="165" xfId="0" applyBorder="1" applyFont="1" applyNumberFormat="1"/>
    <xf borderId="14" fillId="0" fontId="3" numFmtId="0" xfId="0" applyBorder="1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0E4F5"/>
          <bgColor rgb="FFC0E4F5"/>
        </patternFill>
      </fill>
      <border/>
    </dxf>
    <dxf>
      <font/>
      <fill>
        <patternFill patternType="solid">
          <fgColor rgb="FF82CAEB"/>
          <bgColor rgb="FF82CAEB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3">
    <tableStyle count="4" pivot="0" name="GOOGLE_ANALYTICS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DADOS CONSOLIDADOS-style">
      <tableStyleElement dxfId="1" type="headerRow"/>
      <tableStyleElement dxfId="2" type="firstRowStripe"/>
      <tableStyleElement dxfId="3" type="secondRowStripe"/>
      <tableStyleElement dxfId="4" type="totalRow"/>
    </tableStyle>
    <tableStyle count="3" pivot="0" name="CR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totalsRowCount="1" ref="A1:B183" displayName="Table_1" name="Table_1" id="1">
  <tableColumns count="2">
    <tableColumn name="Data de Acesso" id="1"/>
    <tableColumn totalsRowFunction="custom" name="Acessos ao Site" id="2"/>
  </tableColumns>
  <tableStyleInfo name="GOOGLE_ANALYTICS-style" showColumnStripes="0" showFirstColumn="1" showLastColumn="1" showRowStripes="1"/>
</table>
</file>

<file path=xl/tables/table2.xml><?xml version="1.0" encoding="utf-8"?>
<table xmlns="http://schemas.openxmlformats.org/spreadsheetml/2006/main" totalsRowCount="1" ref="A1:S1815" displayName="Table_2" name="Table_2" id="2">
  <tableColumns count="19">
    <tableColumn name="Dia" id="1"/>
    <tableColumn name="CAMPANHA" id="2"/>
    <tableColumn name="Produto/Anúncio" id="3"/>
    <tableColumn name="PUBLICO" id="4"/>
    <tableColumn name="Impressões do anúncio" id="5"/>
    <tableColumn name="Cliques" id="6"/>
    <tableColumn totalsRowFunction="custom" name="Custo" id="7"/>
    <tableColumn name="Cadastros de Conta Corrente" id="8"/>
    <tableColumn name="Conversões" id="9"/>
    <tableColumn name="Receita" id="10"/>
    <tableColumn name="CTR (Click Through Rate)" id="11"/>
    <tableColumn name="Taxa de Conversão de Cliques (H) para Conversões (K)" id="12"/>
    <tableColumn name="CPC (Custo por Clique)" id="13"/>
    <tableColumn name="CPA (Custo por Aquisição/Conversão)" id="14"/>
    <tableColumn name="ROI como Índice (ROAS)" id="15"/>
    <tableColumn name="ROI (Retorno sobre Investimento)" id="16"/>
    <tableColumn name="CANAL_ORIGEM" id="17"/>
    <tableColumn name="Índice de Expansão" id="18"/>
    <tableColumn name="Coluna1" id="19"/>
  </tableColumns>
  <tableStyleInfo name="DADOS CONSOLIDADOS-style" showColumnStripes="0" showFirstColumn="1" showLastColumn="1" showRowStripes="1"/>
</table>
</file>

<file path=xl/tables/table3.xml><?xml version="1.0" encoding="utf-8"?>
<table xmlns="http://schemas.openxmlformats.org/spreadsheetml/2006/main" ref="A1:L2159" displayName="Table_3" name="Table_3" id="3">
  <tableColumns count="12">
    <tableColumn name="ID_Lead" id="1"/>
    <tableColumn name="Vendedor que atendeu" id="2"/>
    <tableColumn name="Data do Lead" id="3"/>
    <tableColumn name="Data da Conversão" id="4"/>
    <tableColumn name="Receita Possível" id="5"/>
    <tableColumn name="Receita Gerada" id="6"/>
    <tableColumn name="Receita Perdida" id="7"/>
    <tableColumn name="Data da Perda" id="8"/>
    <tableColumn name="Motivo da Perda" id="9"/>
    <tableColumn name="STATUS DO LEAD" id="10"/>
    <tableColumn name="Tempo até Conversão (Dias)" id="11"/>
    <tableColumn name="CANAL ORIGEM" id="12"/>
  </tableColumns>
  <tableStyleInfo name="CR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6.5"/>
    <col customWidth="1" min="2" max="26" width="52.0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2</v>
      </c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4</v>
      </c>
      <c r="B5" s="2"/>
      <c r="C5" s="2"/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5</v>
      </c>
      <c r="B6" s="2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6</v>
      </c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7</v>
      </c>
      <c r="B8" s="2"/>
      <c r="C8" s="2"/>
      <c r="D8" s="2"/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8</v>
      </c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9</v>
      </c>
      <c r="B10" s="2"/>
      <c r="C10" s="2"/>
      <c r="D10" s="2"/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10</v>
      </c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11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12</v>
      </c>
      <c r="B13" s="2"/>
      <c r="C13" s="2"/>
      <c r="D13" s="2"/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13</v>
      </c>
      <c r="B14" s="2"/>
      <c r="C14" s="2"/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14</v>
      </c>
      <c r="B15" s="2"/>
      <c r="C15" s="2"/>
      <c r="D15" s="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15</v>
      </c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/>
      <c r="B17" s="1" t="s">
        <v>16</v>
      </c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/>
      <c r="B18" s="1" t="s">
        <v>17</v>
      </c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/>
      <c r="B19" s="1" t="s">
        <v>18</v>
      </c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19</v>
      </c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 t="s">
        <v>20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21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 t="s">
        <v>22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 t="s">
        <v>23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24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 t="s">
        <v>25</v>
      </c>
      <c r="B26" s="1" t="s">
        <v>26</v>
      </c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 t="s">
        <v>27</v>
      </c>
      <c r="B27" s="5">
        <v>6.234863E7</v>
      </c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 t="s">
        <v>28</v>
      </c>
      <c r="B28" s="5">
        <v>1421300.0</v>
      </c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 t="s">
        <v>29</v>
      </c>
      <c r="B29" s="5">
        <v>522108.0</v>
      </c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 t="s">
        <v>30</v>
      </c>
      <c r="B30" s="2">
        <v>346.0</v>
      </c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 t="s">
        <v>31</v>
      </c>
      <c r="B31" s="5">
        <v>2158.0</v>
      </c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 t="s">
        <v>32</v>
      </c>
      <c r="B32" s="2">
        <v>499.0</v>
      </c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 t="s">
        <v>33</v>
      </c>
      <c r="B33" s="5">
        <v>1659.0</v>
      </c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 t="s">
        <v>34</v>
      </c>
      <c r="B34" s="6">
        <v>0.2312</v>
      </c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 t="s">
        <v>35</v>
      </c>
      <c r="B35" s="7">
        <v>1392814.1</v>
      </c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 t="s">
        <v>36</v>
      </c>
      <c r="B36" s="7">
        <v>4025.47</v>
      </c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 t="s">
        <v>37</v>
      </c>
      <c r="B37" s="6">
        <v>0.0015</v>
      </c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 t="s">
        <v>38</v>
      </c>
      <c r="B38" s="6">
        <v>4.0E-4</v>
      </c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 t="s">
        <v>39</v>
      </c>
      <c r="B39" s="7">
        <v>9735383.85</v>
      </c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 t="s">
        <v>40</v>
      </c>
      <c r="B40" s="7">
        <v>8342569.75</v>
      </c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 t="s">
        <v>41</v>
      </c>
      <c r="B41" s="6">
        <v>0.8569</v>
      </c>
      <c r="C41" s="1"/>
      <c r="D41" s="1"/>
      <c r="E41" s="1"/>
      <c r="F41" s="1"/>
      <c r="G41" s="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 t="s">
        <v>42</v>
      </c>
      <c r="B42" s="6">
        <v>6.9897</v>
      </c>
      <c r="C42" s="7"/>
      <c r="D42" s="7"/>
      <c r="E42" s="7"/>
      <c r="F42" s="7"/>
      <c r="G42" s="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 t="s">
        <v>43</v>
      </c>
      <c r="B43" s="2" t="s">
        <v>44</v>
      </c>
      <c r="C43" s="2"/>
      <c r="D43" s="2"/>
      <c r="E43" s="2"/>
      <c r="F43" s="2"/>
      <c r="G43" s="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 t="s">
        <v>45</v>
      </c>
      <c r="B44" s="7">
        <v>19509.79</v>
      </c>
      <c r="C44" s="2"/>
      <c r="D44" s="2"/>
      <c r="E44" s="2"/>
      <c r="F44" s="2"/>
      <c r="G44" s="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 t="s">
        <v>46</v>
      </c>
      <c r="B45" s="7">
        <v>19509.79</v>
      </c>
      <c r="C45" s="2"/>
      <c r="D45" s="2"/>
      <c r="E45" s="2"/>
      <c r="F45" s="2"/>
      <c r="G45" s="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 t="s">
        <v>47</v>
      </c>
      <c r="B46" s="5">
        <v>1530.0</v>
      </c>
      <c r="C46" s="9"/>
      <c r="D46" s="6"/>
      <c r="E46" s="9"/>
      <c r="F46" s="6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 t="s">
        <v>48</v>
      </c>
      <c r="B47" s="2"/>
      <c r="C47" s="2"/>
      <c r="D47" s="2"/>
      <c r="E47" s="1"/>
      <c r="F47" s="2"/>
      <c r="G47" s="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">
        <v>1.0</v>
      </c>
      <c r="B48" s="1" t="s">
        <v>49</v>
      </c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">
        <v>2.0</v>
      </c>
      <c r="B49" s="1" t="s">
        <v>50</v>
      </c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">
        <v>3.0</v>
      </c>
      <c r="B50" s="1" t="s">
        <v>51</v>
      </c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">
        <v>4.0</v>
      </c>
      <c r="B51" s="1" t="s">
        <v>52</v>
      </c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">
        <v>5.0</v>
      </c>
      <c r="B52" s="1" t="s">
        <v>53</v>
      </c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 t="s">
        <v>54</v>
      </c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0" t="s">
        <v>55</v>
      </c>
      <c r="B54" s="2"/>
      <c r="C54" s="1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1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1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1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1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1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2"/>
      <c r="B60" s="13"/>
      <c r="C60" s="1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0"/>
    <col customWidth="1" min="2" max="2" width="25.75"/>
    <col customWidth="1" min="3" max="3" width="32.75"/>
    <col customWidth="1" min="4" max="4" width="15.88"/>
    <col customWidth="1" min="5" max="5" width="20.13"/>
    <col customWidth="1" min="6" max="6" width="21.88"/>
    <col customWidth="1" min="7" max="7" width="15.0"/>
    <col customWidth="1" min="8" max="26" width="8.63"/>
  </cols>
  <sheetData>
    <row r="1">
      <c r="A1" s="1" t="s">
        <v>25</v>
      </c>
      <c r="B1" s="16" t="s">
        <v>56</v>
      </c>
      <c r="C1" s="16" t="s">
        <v>57</v>
      </c>
      <c r="D1" s="16" t="s">
        <v>58</v>
      </c>
      <c r="E1" s="16" t="s">
        <v>26</v>
      </c>
      <c r="F1" s="16"/>
      <c r="G1" s="16"/>
    </row>
    <row r="2">
      <c r="A2" s="1" t="s">
        <v>27</v>
      </c>
      <c r="B2" s="16">
        <f>calculos!C5</f>
        <v>50890550</v>
      </c>
      <c r="C2" s="16">
        <f>calculos!C4</f>
        <v>11458080</v>
      </c>
      <c r="D2" s="16"/>
      <c r="E2" s="16">
        <f>+D2+C2+B2</f>
        <v>62348630</v>
      </c>
      <c r="F2" s="16"/>
      <c r="G2" s="16"/>
    </row>
    <row r="3" ht="15.75" customHeight="1">
      <c r="A3" s="1" t="s">
        <v>28</v>
      </c>
      <c r="B3" s="16"/>
      <c r="C3" s="16"/>
      <c r="D3" s="16"/>
      <c r="E3" s="17">
        <f>calculos!A4</f>
        <v>1421300</v>
      </c>
      <c r="F3" s="18"/>
    </row>
    <row r="4">
      <c r="A4" s="1" t="s">
        <v>29</v>
      </c>
      <c r="B4" s="16">
        <f>calculos!D5</f>
        <v>308738</v>
      </c>
      <c r="C4" s="16">
        <f>calculos!D4</f>
        <v>213370</v>
      </c>
      <c r="D4" s="16"/>
      <c r="E4" s="17">
        <f>C4+B4</f>
        <v>522108</v>
      </c>
      <c r="F4" s="18"/>
    </row>
    <row r="5">
      <c r="A5" s="1" t="s">
        <v>59</v>
      </c>
      <c r="B5" s="16">
        <f>calculos!E5</f>
        <v>208</v>
      </c>
      <c r="C5" s="16">
        <f>calculos!E4</f>
        <v>138</v>
      </c>
      <c r="D5" s="16"/>
      <c r="E5" s="16">
        <f>B5+C5</f>
        <v>346</v>
      </c>
      <c r="F5" s="18"/>
    </row>
    <row r="6">
      <c r="A6" s="1" t="s">
        <v>31</v>
      </c>
      <c r="B6" s="16"/>
      <c r="C6" s="16"/>
      <c r="D6" s="16">
        <f>calculos!G4</f>
        <v>2158</v>
      </c>
      <c r="E6" s="16">
        <f>calculos!G4</f>
        <v>2158</v>
      </c>
      <c r="F6" s="18"/>
    </row>
    <row r="7">
      <c r="A7" s="1" t="s">
        <v>60</v>
      </c>
      <c r="B7" s="16"/>
      <c r="C7" s="16"/>
      <c r="D7" s="16">
        <f>calculos!H4</f>
        <v>499</v>
      </c>
      <c r="E7" s="16">
        <f>D7</f>
        <v>499</v>
      </c>
      <c r="F7" s="18"/>
    </row>
    <row r="8">
      <c r="A8" s="19" t="s">
        <v>61</v>
      </c>
      <c r="B8" s="16"/>
      <c r="C8" s="16"/>
      <c r="D8" s="16">
        <f>calculos!I4</f>
        <v>1659</v>
      </c>
      <c r="E8" s="16">
        <f>+D8+C8+B8</f>
        <v>1659</v>
      </c>
      <c r="F8" s="18"/>
    </row>
    <row r="9">
      <c r="A9" s="1" t="s">
        <v>62</v>
      </c>
      <c r="B9" s="16"/>
      <c r="C9" s="16"/>
      <c r="D9" s="16"/>
      <c r="E9" s="20">
        <f>E7/E6</f>
        <v>0.2312326228</v>
      </c>
      <c r="F9" s="18"/>
    </row>
    <row r="10">
      <c r="A10" s="1" t="s">
        <v>63</v>
      </c>
      <c r="B10" s="21">
        <f>calculos!F5</f>
        <v>1103130.2</v>
      </c>
      <c r="C10" s="21">
        <f>calculos!F4</f>
        <v>289683.9</v>
      </c>
      <c r="D10" s="21"/>
      <c r="E10" s="21">
        <f>B10+C10+D10</f>
        <v>1392814.1</v>
      </c>
      <c r="F10" s="18"/>
    </row>
    <row r="11">
      <c r="A11" s="1" t="s">
        <v>64</v>
      </c>
      <c r="B11" s="21">
        <f>calculos!F5/calculos!E5</f>
        <v>5303.510577</v>
      </c>
      <c r="C11" s="21">
        <f>calculos!F4/calculos!E4</f>
        <v>2099.158696</v>
      </c>
      <c r="D11" s="16"/>
      <c r="E11" s="21">
        <f>calculos!F6/calculos!E6</f>
        <v>4025.474277</v>
      </c>
      <c r="F11" s="18"/>
      <c r="G11" s="16"/>
    </row>
    <row r="12">
      <c r="A12" s="1" t="s">
        <v>65</v>
      </c>
      <c r="B12" s="21"/>
      <c r="C12" s="21"/>
      <c r="D12" s="16"/>
      <c r="E12" s="20">
        <f>E6/E3</f>
        <v>0.001518328291</v>
      </c>
      <c r="F12" s="18"/>
      <c r="G12" s="16"/>
    </row>
    <row r="13">
      <c r="A13" s="1" t="s">
        <v>66</v>
      </c>
      <c r="B13" s="21"/>
      <c r="C13" s="21"/>
      <c r="D13" s="16"/>
      <c r="E13" s="20">
        <f>E7/E3</f>
        <v>0.000351087033</v>
      </c>
      <c r="F13" s="18"/>
      <c r="G13" s="16"/>
    </row>
    <row r="14">
      <c r="A14" s="1" t="s">
        <v>67</v>
      </c>
      <c r="B14" s="20">
        <f>calculos!D5/calculos!C5</f>
        <v>0.006066705901</v>
      </c>
      <c r="C14" s="20">
        <f>calculos!D4/calculos!C4</f>
        <v>0.01862179353</v>
      </c>
      <c r="D14" s="20"/>
      <c r="E14" s="20">
        <f>calculos!D6/calculos!C6</f>
        <v>0.00837400918</v>
      </c>
      <c r="F14" s="18"/>
      <c r="G14" s="16"/>
    </row>
    <row r="15">
      <c r="A15" s="1" t="s">
        <v>68</v>
      </c>
      <c r="B15" s="20"/>
      <c r="C15" s="20"/>
      <c r="D15" s="20"/>
      <c r="E15" s="21">
        <f>calculos!J4</f>
        <v>9735383.85</v>
      </c>
      <c r="F15" s="18"/>
      <c r="G15" s="16"/>
    </row>
    <row r="16">
      <c r="A16" s="22" t="s">
        <v>69</v>
      </c>
      <c r="B16" s="20"/>
      <c r="C16" s="20"/>
      <c r="D16" s="20"/>
      <c r="E16" s="21">
        <f>E15-E10</f>
        <v>8342569.75</v>
      </c>
      <c r="F16" s="18"/>
      <c r="G16" s="16"/>
    </row>
    <row r="17">
      <c r="A17" s="22" t="s">
        <v>70</v>
      </c>
      <c r="B17" s="20"/>
      <c r="C17" s="20"/>
      <c r="D17" s="20"/>
      <c r="E17" s="20">
        <f>E16/E15</f>
        <v>0.8569328009</v>
      </c>
      <c r="F17" s="18"/>
      <c r="G17" s="16"/>
    </row>
    <row r="18">
      <c r="A18" s="1" t="s">
        <v>42</v>
      </c>
      <c r="B18" s="16"/>
      <c r="C18" s="16"/>
      <c r="D18" s="16"/>
      <c r="E18" s="20">
        <f>E15/E10</f>
        <v>6.989722354</v>
      </c>
      <c r="F18" s="18"/>
      <c r="G18" s="16"/>
    </row>
    <row r="19">
      <c r="A19" s="1" t="s">
        <v>71</v>
      </c>
      <c r="B19" s="16"/>
      <c r="C19" s="16"/>
      <c r="D19" s="16"/>
      <c r="E19" s="17">
        <f>calculos!K4/calculos!H4</f>
        <v>9.074148297</v>
      </c>
      <c r="F19" s="18"/>
      <c r="G19" s="16"/>
    </row>
    <row r="20">
      <c r="A20" s="1" t="s">
        <v>72</v>
      </c>
      <c r="B20" s="16"/>
      <c r="C20" s="16"/>
      <c r="D20" s="16"/>
      <c r="E20" s="21">
        <f>E15/E7</f>
        <v>19509.78727</v>
      </c>
      <c r="F20" s="18"/>
      <c r="G20" s="16"/>
    </row>
    <row r="21" ht="15.75" customHeight="1">
      <c r="A21" s="1" t="s">
        <v>46</v>
      </c>
      <c r="B21" s="16"/>
      <c r="C21" s="16"/>
      <c r="D21" s="16"/>
      <c r="E21" s="21">
        <f>E15/E7</f>
        <v>19509.78727</v>
      </c>
      <c r="F21" s="18"/>
      <c r="G21" s="16"/>
    </row>
    <row r="22" ht="15.75" customHeight="1">
      <c r="B22" s="16"/>
      <c r="C22" s="16"/>
      <c r="D22" s="16"/>
      <c r="E22" s="17"/>
      <c r="F22" s="18"/>
      <c r="G22" s="16"/>
    </row>
    <row r="23" ht="15.75" customHeight="1">
      <c r="A23" s="1"/>
      <c r="B23" s="16"/>
      <c r="C23" s="16"/>
      <c r="D23" s="16"/>
      <c r="E23" s="17"/>
      <c r="F23" s="18"/>
      <c r="G23" s="16"/>
    </row>
    <row r="24" ht="15.75" customHeight="1">
      <c r="A24" s="1"/>
      <c r="B24" s="16"/>
      <c r="C24" s="16"/>
      <c r="D24" s="16"/>
      <c r="E24" s="17"/>
      <c r="F24" s="18"/>
      <c r="G24" s="16"/>
    </row>
    <row r="25" ht="15.75" customHeight="1">
      <c r="A25" s="1"/>
      <c r="B25" s="16"/>
      <c r="C25" s="16"/>
      <c r="D25" s="16"/>
      <c r="E25" s="17"/>
      <c r="F25" s="18"/>
      <c r="G25" s="16"/>
    </row>
    <row r="26" ht="15.75" customHeight="1">
      <c r="A26" s="1"/>
      <c r="B26" s="16"/>
      <c r="C26" s="16"/>
      <c r="D26" s="16"/>
      <c r="E26" s="17"/>
      <c r="F26" s="18"/>
      <c r="G26" s="16"/>
    </row>
    <row r="27" ht="15.75" customHeight="1">
      <c r="A27" s="1" t="s">
        <v>73</v>
      </c>
      <c r="B27" s="16" t="s">
        <v>74</v>
      </c>
      <c r="C27" s="16" t="s">
        <v>75</v>
      </c>
      <c r="D27" s="16" t="s">
        <v>76</v>
      </c>
      <c r="E27" s="16" t="s">
        <v>77</v>
      </c>
      <c r="F27" s="16" t="s">
        <v>78</v>
      </c>
      <c r="G27" s="16" t="s">
        <v>79</v>
      </c>
      <c r="H27" s="23" t="s">
        <v>80</v>
      </c>
    </row>
    <row r="28" ht="15.75" customHeight="1">
      <c r="A28" s="8" t="s">
        <v>81</v>
      </c>
      <c r="B28" s="23">
        <f>calculos!M5</f>
        <v>265</v>
      </c>
      <c r="C28" s="23">
        <f>calculos!N5</f>
        <v>242</v>
      </c>
      <c r="D28" s="23">
        <f>calculos!O5</f>
        <v>264</v>
      </c>
      <c r="E28" s="23">
        <f>calculos!P5</f>
        <v>267</v>
      </c>
      <c r="F28" s="23">
        <f>calculos!Q5</f>
        <v>266</v>
      </c>
      <c r="G28" s="16">
        <f t="shared" ref="G28:G33" si="1">B28+C28+D28+E28+F28</f>
        <v>1304</v>
      </c>
    </row>
    <row r="29" ht="15.75" customHeight="1">
      <c r="A29" s="8" t="s">
        <v>82</v>
      </c>
      <c r="B29" s="23">
        <f>calculos!M6</f>
        <v>24</v>
      </c>
      <c r="C29" s="23">
        <f>calculos!N6</f>
        <v>11</v>
      </c>
      <c r="D29" s="23">
        <f>calculos!O6</f>
        <v>19</v>
      </c>
      <c r="E29" s="23">
        <f>calculos!P6</f>
        <v>12</v>
      </c>
      <c r="F29" s="23">
        <f>calculos!Q6</f>
        <v>15</v>
      </c>
      <c r="G29" s="16">
        <f t="shared" si="1"/>
        <v>81</v>
      </c>
    </row>
    <row r="30" ht="15.75" customHeight="1">
      <c r="A30" s="8" t="s">
        <v>83</v>
      </c>
      <c r="B30" s="23">
        <f>calculos!M7</f>
        <v>10</v>
      </c>
      <c r="C30" s="23">
        <f>calculos!N7</f>
        <v>8</v>
      </c>
      <c r="D30" s="23">
        <f>calculos!O7</f>
        <v>7</v>
      </c>
      <c r="E30" s="23">
        <f>calculos!P7</f>
        <v>9</v>
      </c>
      <c r="F30" s="23">
        <f>calculos!Q7</f>
        <v>4</v>
      </c>
      <c r="G30" s="16">
        <f t="shared" si="1"/>
        <v>38</v>
      </c>
    </row>
    <row r="31" ht="15.75" customHeight="1">
      <c r="A31" s="8" t="s">
        <v>84</v>
      </c>
      <c r="B31" s="23">
        <f>calculos!M8</f>
        <v>31</v>
      </c>
      <c r="C31" s="23">
        <f>calculos!N8</f>
        <v>24</v>
      </c>
      <c r="D31" s="23">
        <f>calculos!O8</f>
        <v>20</v>
      </c>
      <c r="E31" s="23">
        <f>calculos!P8</f>
        <v>34</v>
      </c>
      <c r="F31" s="23">
        <f>calculos!Q8</f>
        <v>27</v>
      </c>
      <c r="G31" s="16">
        <f t="shared" si="1"/>
        <v>136</v>
      </c>
    </row>
    <row r="32" ht="15.75" customHeight="1">
      <c r="A32" s="8" t="s">
        <v>85</v>
      </c>
      <c r="B32" s="23">
        <f>calculos!M9</f>
        <v>23</v>
      </c>
      <c r="C32" s="23">
        <f>calculos!N9</f>
        <v>17</v>
      </c>
      <c r="D32" s="23">
        <f>calculos!O9</f>
        <v>16</v>
      </c>
      <c r="E32" s="23">
        <f>calculos!P9</f>
        <v>21</v>
      </c>
      <c r="F32" s="23">
        <f>calculos!Q9</f>
        <v>13</v>
      </c>
      <c r="G32" s="16">
        <f t="shared" si="1"/>
        <v>90</v>
      </c>
    </row>
    <row r="33" ht="15.75" customHeight="1">
      <c r="A33" s="8" t="s">
        <v>86</v>
      </c>
      <c r="B33" s="23">
        <f>calculos!M10</f>
        <v>3</v>
      </c>
      <c r="C33" s="23">
        <f>calculos!N10</f>
        <v>1</v>
      </c>
      <c r="D33" s="23">
        <f>calculos!O10</f>
        <v>3</v>
      </c>
      <c r="E33" s="23">
        <f>calculos!P10</f>
        <v>3</v>
      </c>
      <c r="F33" s="23" t="str">
        <f>calculos!Q10</f>
        <v/>
      </c>
      <c r="G33" s="16">
        <f t="shared" si="1"/>
        <v>10</v>
      </c>
    </row>
    <row r="34" ht="15.75" customHeight="1">
      <c r="A34" s="8"/>
      <c r="G34" s="16"/>
    </row>
    <row r="35" ht="15.75" customHeight="1">
      <c r="A35" s="1" t="s">
        <v>87</v>
      </c>
      <c r="B35" s="16" t="s">
        <v>74</v>
      </c>
      <c r="C35" s="16" t="s">
        <v>75</v>
      </c>
      <c r="D35" s="16" t="s">
        <v>76</v>
      </c>
      <c r="E35" s="16" t="s">
        <v>77</v>
      </c>
      <c r="F35" s="16" t="s">
        <v>78</v>
      </c>
      <c r="G35" s="16" t="s">
        <v>79</v>
      </c>
    </row>
    <row r="36" ht="15.75" customHeight="1">
      <c r="A36" s="8" t="s">
        <v>81</v>
      </c>
      <c r="B36" s="24">
        <f t="shared" ref="B36:F36" si="2">B28/$E$8</f>
        <v>0.15973478</v>
      </c>
      <c r="C36" s="24">
        <f t="shared" si="2"/>
        <v>0.1458710066</v>
      </c>
      <c r="D36" s="24">
        <f t="shared" si="2"/>
        <v>0.1591320072</v>
      </c>
      <c r="E36" s="24">
        <f t="shared" si="2"/>
        <v>0.1609403255</v>
      </c>
      <c r="F36" s="24">
        <f t="shared" si="2"/>
        <v>0.1603375527</v>
      </c>
      <c r="G36" s="20">
        <f t="shared" ref="G36:G41" si="4">B36+C36+D36+E36+F36</f>
        <v>0.7860156721</v>
      </c>
    </row>
    <row r="37" ht="15.75" customHeight="1">
      <c r="A37" s="8" t="s">
        <v>82</v>
      </c>
      <c r="B37" s="24">
        <f t="shared" ref="B37:F37" si="3">B29/$E$8</f>
        <v>0.01446654611</v>
      </c>
      <c r="C37" s="24">
        <f t="shared" si="3"/>
        <v>0.006630500301</v>
      </c>
      <c r="D37" s="24">
        <f t="shared" si="3"/>
        <v>0.01145268234</v>
      </c>
      <c r="E37" s="24">
        <f t="shared" si="3"/>
        <v>0.007233273056</v>
      </c>
      <c r="F37" s="24">
        <f t="shared" si="3"/>
        <v>0.00904159132</v>
      </c>
      <c r="G37" s="20">
        <f t="shared" si="4"/>
        <v>0.04882459313</v>
      </c>
    </row>
    <row r="38" ht="15.75" customHeight="1">
      <c r="A38" s="8" t="s">
        <v>83</v>
      </c>
      <c r="B38" s="24">
        <f t="shared" ref="B38:F38" si="5">B30/$E$8</f>
        <v>0.006027727547</v>
      </c>
      <c r="C38" s="24">
        <f t="shared" si="5"/>
        <v>0.004822182037</v>
      </c>
      <c r="D38" s="24">
        <f t="shared" si="5"/>
        <v>0.004219409283</v>
      </c>
      <c r="E38" s="24">
        <f t="shared" si="5"/>
        <v>0.005424954792</v>
      </c>
      <c r="F38" s="24">
        <f t="shared" si="5"/>
        <v>0.002411091019</v>
      </c>
      <c r="G38" s="20">
        <f t="shared" si="4"/>
        <v>0.02290536468</v>
      </c>
    </row>
    <row r="39" ht="15.75" customHeight="1">
      <c r="A39" s="8" t="s">
        <v>84</v>
      </c>
      <c r="B39" s="24">
        <f t="shared" ref="B39:F39" si="6">B31/$E$8</f>
        <v>0.01868595539</v>
      </c>
      <c r="C39" s="24">
        <f t="shared" si="6"/>
        <v>0.01446654611</v>
      </c>
      <c r="D39" s="24">
        <f t="shared" si="6"/>
        <v>0.01205545509</v>
      </c>
      <c r="E39" s="24">
        <f t="shared" si="6"/>
        <v>0.02049427366</v>
      </c>
      <c r="F39" s="24">
        <f t="shared" si="6"/>
        <v>0.01627486438</v>
      </c>
      <c r="G39" s="20">
        <f t="shared" si="4"/>
        <v>0.08197709464</v>
      </c>
    </row>
    <row r="40" ht="15.75" customHeight="1">
      <c r="A40" s="8" t="s">
        <v>85</v>
      </c>
      <c r="B40" s="24">
        <f t="shared" ref="B40:F40" si="7">B32/$E$8</f>
        <v>0.01386377336</v>
      </c>
      <c r="C40" s="24">
        <f t="shared" si="7"/>
        <v>0.01024713683</v>
      </c>
      <c r="D40" s="24">
        <f t="shared" si="7"/>
        <v>0.009644364075</v>
      </c>
      <c r="E40" s="24">
        <f t="shared" si="7"/>
        <v>0.01265822785</v>
      </c>
      <c r="F40" s="24">
        <f t="shared" si="7"/>
        <v>0.007836045811</v>
      </c>
      <c r="G40" s="20">
        <f t="shared" si="4"/>
        <v>0.05424954792</v>
      </c>
    </row>
    <row r="41" ht="15.75" customHeight="1">
      <c r="A41" s="8" t="s">
        <v>86</v>
      </c>
      <c r="B41" s="24">
        <f t="shared" ref="B41:F41" si="8">B33/$E$8</f>
        <v>0.001808318264</v>
      </c>
      <c r="C41" s="24">
        <f t="shared" si="8"/>
        <v>0.0006027727547</v>
      </c>
      <c r="D41" s="24">
        <f t="shared" si="8"/>
        <v>0.001808318264</v>
      </c>
      <c r="E41" s="24">
        <f t="shared" si="8"/>
        <v>0.001808318264</v>
      </c>
      <c r="F41" s="24">
        <f t="shared" si="8"/>
        <v>0</v>
      </c>
      <c r="G41" s="20">
        <f t="shared" si="4"/>
        <v>0.006027727547</v>
      </c>
    </row>
    <row r="42" ht="15.75" customHeight="1">
      <c r="A42" s="8"/>
      <c r="B42" s="24"/>
      <c r="C42" s="24"/>
      <c r="D42" s="24"/>
      <c r="E42" s="24"/>
      <c r="F42" s="24"/>
      <c r="G42" s="20">
        <f>SUM(G36:G41)</f>
        <v>1</v>
      </c>
    </row>
    <row r="43" ht="15.75" customHeight="1">
      <c r="A43" s="8"/>
      <c r="G43" s="16"/>
    </row>
    <row r="44" ht="15.75" customHeight="1">
      <c r="A44" s="8"/>
      <c r="B44" s="16"/>
      <c r="C44" s="16"/>
      <c r="D44" s="16"/>
      <c r="E44" s="16"/>
      <c r="F44" s="16"/>
      <c r="G44" s="16"/>
    </row>
    <row r="45" ht="15.75" customHeight="1">
      <c r="A45" s="8"/>
      <c r="B45" s="16"/>
      <c r="C45" s="16"/>
      <c r="D45" s="16"/>
      <c r="E45" s="16"/>
      <c r="F45" s="16"/>
      <c r="G45" s="16"/>
    </row>
    <row r="46" ht="15.75" customHeight="1">
      <c r="A46" s="8"/>
      <c r="B46" s="16" t="s">
        <v>74</v>
      </c>
      <c r="C46" s="16" t="s">
        <v>75</v>
      </c>
      <c r="D46" s="16" t="s">
        <v>76</v>
      </c>
      <c r="E46" s="16" t="s">
        <v>77</v>
      </c>
      <c r="F46" s="16" t="s">
        <v>78</v>
      </c>
      <c r="G46" s="16" t="s">
        <v>79</v>
      </c>
    </row>
    <row r="47" ht="15.75" customHeight="1">
      <c r="A47" s="8" t="s">
        <v>88</v>
      </c>
      <c r="B47" s="25">
        <f>calculos!U5</f>
        <v>2023026.9</v>
      </c>
      <c r="C47" s="25">
        <f>calculos!V5</f>
        <v>2068453.65</v>
      </c>
      <c r="D47" s="25">
        <f>calculos!W5</f>
        <v>1797927.3</v>
      </c>
      <c r="E47" s="25">
        <f>calculos!X5</f>
        <v>1880748</v>
      </c>
      <c r="F47" s="25">
        <f>calculos!Y5</f>
        <v>1965228</v>
      </c>
      <c r="G47" s="21">
        <f>calculos!Z5</f>
        <v>9735383.85</v>
      </c>
    </row>
    <row r="48" ht="15.75" customHeight="1">
      <c r="A48" s="8" t="s">
        <v>89</v>
      </c>
      <c r="B48" s="26">
        <f>calculos!U13</f>
        <v>460</v>
      </c>
      <c r="C48" s="26">
        <f>calculos!V13</f>
        <v>407</v>
      </c>
      <c r="D48" s="26">
        <f>calculos!W13</f>
        <v>422</v>
      </c>
      <c r="E48" s="26">
        <f>calculos!X13</f>
        <v>441</v>
      </c>
      <c r="F48" s="26">
        <f>calculos!Y13</f>
        <v>428</v>
      </c>
      <c r="G48" s="17">
        <f>calculos!Z13</f>
        <v>2158</v>
      </c>
    </row>
    <row r="49" ht="15.75" customHeight="1">
      <c r="A49" s="8" t="s">
        <v>90</v>
      </c>
      <c r="B49" s="18">
        <f>calculos!U9</f>
        <v>104</v>
      </c>
      <c r="C49" s="18">
        <f>calculos!V9</f>
        <v>104</v>
      </c>
      <c r="D49" s="18">
        <f>calculos!W9</f>
        <v>93</v>
      </c>
      <c r="E49" s="18">
        <f>calculos!X9</f>
        <v>95</v>
      </c>
      <c r="F49" s="18">
        <f>calculos!Y9</f>
        <v>103</v>
      </c>
      <c r="G49" s="16">
        <f>calculos!Z9</f>
        <v>499</v>
      </c>
    </row>
    <row r="50" ht="15.75" customHeight="1">
      <c r="A50" s="8" t="s">
        <v>91</v>
      </c>
      <c r="B50" s="18">
        <f>calculos!U17</f>
        <v>356</v>
      </c>
      <c r="C50" s="18">
        <f>calculos!V17</f>
        <v>303</v>
      </c>
      <c r="D50" s="18">
        <f>calculos!W17</f>
        <v>329</v>
      </c>
      <c r="E50" s="18">
        <f>calculos!X17</f>
        <v>346</v>
      </c>
      <c r="F50" s="18">
        <f>calculos!Y17</f>
        <v>325</v>
      </c>
      <c r="G50" s="16">
        <f>calculos!Z17</f>
        <v>1659</v>
      </c>
    </row>
    <row r="51" ht="15.75" customHeight="1">
      <c r="A51" s="8" t="s">
        <v>92</v>
      </c>
      <c r="B51" s="24">
        <f t="shared" ref="B51:G51" si="9">B49/B48</f>
        <v>0.2260869565</v>
      </c>
      <c r="C51" s="24">
        <f t="shared" si="9"/>
        <v>0.2555282555</v>
      </c>
      <c r="D51" s="24">
        <f t="shared" si="9"/>
        <v>0.2203791469</v>
      </c>
      <c r="E51" s="24">
        <f t="shared" si="9"/>
        <v>0.2154195011</v>
      </c>
      <c r="F51" s="24">
        <f t="shared" si="9"/>
        <v>0.2406542056</v>
      </c>
      <c r="G51" s="20">
        <f t="shared" si="9"/>
        <v>0.2312326228</v>
      </c>
    </row>
    <row r="52" ht="15.75" customHeight="1">
      <c r="A52" s="23" t="s">
        <v>93</v>
      </c>
      <c r="B52" s="25">
        <f t="shared" ref="B52:G52" si="10">B47/B49</f>
        <v>19452.18173</v>
      </c>
      <c r="C52" s="25">
        <f t="shared" si="10"/>
        <v>19888.9774</v>
      </c>
      <c r="D52" s="25">
        <f t="shared" si="10"/>
        <v>19332.55161</v>
      </c>
      <c r="E52" s="25">
        <f t="shared" si="10"/>
        <v>19797.34737</v>
      </c>
      <c r="F52" s="25">
        <f t="shared" si="10"/>
        <v>19079.8835</v>
      </c>
      <c r="G52" s="21">
        <f t="shared" si="10"/>
        <v>19509.78727</v>
      </c>
    </row>
    <row r="53" ht="15.75" customHeight="1">
      <c r="A53" s="23" t="s">
        <v>94</v>
      </c>
      <c r="B53" s="24">
        <f t="shared" ref="B53:G53" si="11">B50/B48</f>
        <v>0.7739130435</v>
      </c>
      <c r="C53" s="24">
        <f t="shared" si="11"/>
        <v>0.7444717445</v>
      </c>
      <c r="D53" s="24">
        <f t="shared" si="11"/>
        <v>0.7796208531</v>
      </c>
      <c r="E53" s="24">
        <f t="shared" si="11"/>
        <v>0.7845804989</v>
      </c>
      <c r="F53" s="24">
        <f t="shared" si="11"/>
        <v>0.7593457944</v>
      </c>
      <c r="G53" s="20">
        <f t="shared" si="11"/>
        <v>0.7687673772</v>
      </c>
    </row>
    <row r="54" ht="15.75" customHeight="1">
      <c r="A54" s="23" t="s">
        <v>95</v>
      </c>
      <c r="B54" s="25">
        <f t="shared" ref="B54:G54" si="12">B47/B48</f>
        <v>4397.884565</v>
      </c>
      <c r="C54" s="25">
        <f t="shared" si="12"/>
        <v>5082.1957</v>
      </c>
      <c r="D54" s="25">
        <f t="shared" si="12"/>
        <v>4260.491232</v>
      </c>
      <c r="E54" s="25">
        <f t="shared" si="12"/>
        <v>4264.734694</v>
      </c>
      <c r="F54" s="25">
        <f t="shared" si="12"/>
        <v>4591.654206</v>
      </c>
      <c r="G54" s="21">
        <f t="shared" si="12"/>
        <v>4511.299282</v>
      </c>
    </row>
    <row r="55" ht="15.75" customHeight="1">
      <c r="A55" s="23" t="s">
        <v>71</v>
      </c>
      <c r="B55" s="26">
        <f>calculos!U23</f>
        <v>10.90384615</v>
      </c>
      <c r="C55" s="26">
        <f>calculos!V23</f>
        <v>10.63461538</v>
      </c>
      <c r="D55" s="26">
        <f>calculos!W23</f>
        <v>10.05376344</v>
      </c>
      <c r="E55" s="26">
        <f>calculos!X23</f>
        <v>5.547368421</v>
      </c>
      <c r="F55" s="26">
        <f>calculos!Y23</f>
        <v>8.019417476</v>
      </c>
      <c r="G55" s="17">
        <f>calculos!Z23</f>
        <v>9.074148297</v>
      </c>
    </row>
    <row r="56" ht="15.75" customHeight="1">
      <c r="B56" s="25"/>
      <c r="C56" s="25"/>
      <c r="D56" s="25"/>
      <c r="E56" s="25"/>
      <c r="F56" s="25"/>
      <c r="G56" s="21"/>
    </row>
    <row r="57" ht="15.75" customHeight="1">
      <c r="B57" s="25"/>
      <c r="C57" s="25"/>
      <c r="D57" s="25"/>
      <c r="E57" s="25"/>
      <c r="F57" s="25"/>
      <c r="G57" s="21"/>
    </row>
    <row r="58" ht="15.75" customHeight="1">
      <c r="A58" s="1" t="s">
        <v>96</v>
      </c>
      <c r="B58" s="27">
        <v>5.0</v>
      </c>
      <c r="C58" s="18"/>
      <c r="D58" s="18"/>
      <c r="E58" s="18"/>
      <c r="F58" s="18"/>
      <c r="G58" s="16"/>
    </row>
    <row r="59" ht="15.75" customHeight="1">
      <c r="A59" s="1" t="s">
        <v>97</v>
      </c>
      <c r="B59" s="27">
        <f>G48/B58</f>
        <v>431.6</v>
      </c>
      <c r="C59" s="18"/>
      <c r="D59" s="18"/>
      <c r="E59" s="18"/>
      <c r="F59" s="18"/>
      <c r="G59" s="16"/>
    </row>
    <row r="60" ht="15.75" customHeight="1">
      <c r="A60" s="1" t="s">
        <v>98</v>
      </c>
      <c r="B60" s="28">
        <f>G51</f>
        <v>0.2312326228</v>
      </c>
      <c r="C60" s="18"/>
      <c r="D60" s="18"/>
      <c r="E60" s="18"/>
      <c r="F60" s="18"/>
      <c r="G60" s="16"/>
    </row>
    <row r="61" ht="15.75" customHeight="1">
      <c r="A61" s="1"/>
      <c r="B61" s="29"/>
      <c r="C61" s="18"/>
      <c r="D61" s="18"/>
      <c r="E61" s="18"/>
      <c r="F61" s="18"/>
      <c r="G61" s="16"/>
    </row>
    <row r="62" ht="15.75" customHeight="1">
      <c r="A62" s="1"/>
      <c r="B62" s="28"/>
      <c r="C62" s="18"/>
      <c r="D62" s="18"/>
      <c r="E62" s="18"/>
      <c r="F62" s="18"/>
      <c r="G62" s="16"/>
    </row>
    <row r="63" ht="15.75" customHeight="1">
      <c r="A63" s="1"/>
      <c r="B63" s="28"/>
      <c r="C63" s="18"/>
      <c r="D63" s="18"/>
      <c r="E63" s="18"/>
      <c r="F63" s="18"/>
      <c r="G63" s="16"/>
    </row>
    <row r="64" ht="15.75" customHeight="1">
      <c r="A64" s="1"/>
      <c r="B64" s="28"/>
      <c r="C64" s="18"/>
      <c r="D64" s="18"/>
      <c r="E64" s="18"/>
      <c r="F64" s="18"/>
      <c r="G64" s="16"/>
    </row>
    <row r="65" ht="15.75" customHeight="1">
      <c r="A65" s="1"/>
      <c r="B65" s="28"/>
      <c r="C65" s="18"/>
      <c r="D65" s="18"/>
      <c r="E65" s="18"/>
      <c r="F65" s="18"/>
      <c r="G65" s="16"/>
    </row>
    <row r="66" ht="15.75" customHeight="1">
      <c r="A66" s="1"/>
      <c r="B66" s="27"/>
      <c r="C66" s="18"/>
      <c r="D66" s="18"/>
      <c r="E66" s="18"/>
      <c r="F66" s="18"/>
      <c r="G66" s="16"/>
    </row>
    <row r="67" ht="15.75" customHeight="1">
      <c r="A67" s="23" t="s">
        <v>99</v>
      </c>
      <c r="B67" s="16"/>
      <c r="C67" s="16"/>
      <c r="D67" s="16"/>
      <c r="F67" s="18"/>
      <c r="G67" s="16"/>
    </row>
    <row r="68" ht="15.75" customHeight="1">
      <c r="A68" s="16" t="s">
        <v>100</v>
      </c>
      <c r="B68" s="18" t="str">
        <f>C46</f>
        <v>VENDEDOR B</v>
      </c>
      <c r="C68" s="16"/>
      <c r="D68" s="16"/>
      <c r="F68" s="16"/>
      <c r="G68" s="16"/>
    </row>
    <row r="69" ht="15.75" customHeight="1">
      <c r="A69" s="16" t="s">
        <v>101</v>
      </c>
      <c r="B69" s="18" t="str">
        <f>C46</f>
        <v>VENDEDOR B</v>
      </c>
      <c r="C69" s="16"/>
      <c r="D69" s="16"/>
      <c r="F69" s="18"/>
      <c r="G69" s="16"/>
    </row>
    <row r="70" ht="15.75" customHeight="1">
      <c r="A70" s="16" t="s">
        <v>102</v>
      </c>
      <c r="B70" s="18" t="str">
        <f>C46</f>
        <v>VENDEDOR B</v>
      </c>
      <c r="C70" s="16"/>
      <c r="D70" s="16"/>
      <c r="F70" s="18"/>
      <c r="G70" s="16"/>
    </row>
    <row r="71" ht="15.75" customHeight="1">
      <c r="A71" s="16" t="s">
        <v>103</v>
      </c>
      <c r="B71" s="25" t="str">
        <f>C46</f>
        <v>VENDEDOR B</v>
      </c>
      <c r="C71" s="16"/>
      <c r="D71" s="16"/>
      <c r="F71" s="18"/>
      <c r="G71" s="16"/>
    </row>
    <row r="72" ht="15.75" customHeight="1">
      <c r="A72" s="16" t="s">
        <v>104</v>
      </c>
      <c r="B72" s="25" t="str">
        <f>E46</f>
        <v>VENDEDOR D</v>
      </c>
      <c r="C72" s="16"/>
      <c r="D72" s="16"/>
      <c r="F72" s="18"/>
      <c r="G72" s="16"/>
    </row>
    <row r="73" ht="15.75" customHeight="1">
      <c r="A73" s="23" t="s">
        <v>105</v>
      </c>
      <c r="B73" s="16"/>
      <c r="C73" s="16"/>
      <c r="D73" s="16"/>
      <c r="F73" s="18"/>
      <c r="G73" s="16"/>
    </row>
    <row r="74" ht="15.75" customHeight="1">
      <c r="A74" s="8"/>
      <c r="B74" s="16"/>
      <c r="C74" s="16"/>
      <c r="D74" s="16"/>
      <c r="F74" s="18"/>
      <c r="G74" s="16"/>
    </row>
    <row r="75" ht="15.75" customHeight="1">
      <c r="A75" s="22" t="s">
        <v>106</v>
      </c>
      <c r="B75" s="23" t="str">
        <f>E46</f>
        <v>VENDEDOR D</v>
      </c>
    </row>
    <row r="76" ht="15.75" customHeight="1">
      <c r="A76" s="22" t="s">
        <v>107</v>
      </c>
      <c r="B76" s="23" t="str">
        <f>E46</f>
        <v>VENDEDOR D</v>
      </c>
    </row>
    <row r="77" ht="15.75" customHeight="1">
      <c r="A77" s="22" t="s">
        <v>108</v>
      </c>
      <c r="B77" s="23" t="str">
        <f>F46</f>
        <v>VENDEDOR E</v>
      </c>
    </row>
    <row r="78" ht="15.75" customHeight="1">
      <c r="A78" s="22" t="s">
        <v>109</v>
      </c>
      <c r="B78" s="23" t="str">
        <f>D46</f>
        <v>VENDEDOR C</v>
      </c>
    </row>
    <row r="79" ht="15.75" customHeight="1">
      <c r="A79" s="16" t="s">
        <v>110</v>
      </c>
      <c r="B79" s="23" t="str">
        <f>B46</f>
        <v>VENDEDOR A </v>
      </c>
    </row>
    <row r="80" ht="15.75" customHeight="1">
      <c r="A80" s="8"/>
    </row>
    <row r="81" ht="15.75" customHeight="1">
      <c r="A81" s="8"/>
    </row>
    <row r="82" ht="15.75" customHeight="1">
      <c r="A82" s="30" t="s">
        <v>47</v>
      </c>
      <c r="B82" s="30">
        <f>B83+B84+B85</f>
        <v>1530</v>
      </c>
      <c r="C82" s="31"/>
    </row>
    <row r="83" ht="15.75" customHeight="1">
      <c r="A83" s="16" t="s">
        <v>81</v>
      </c>
      <c r="B83" s="16">
        <f>G28</f>
        <v>1304</v>
      </c>
      <c r="C83" s="32"/>
    </row>
    <row r="84" ht="15.75" customHeight="1">
      <c r="A84" s="16" t="s">
        <v>84</v>
      </c>
      <c r="B84" s="16">
        <f t="shared" ref="B84:B85" si="13">G31</f>
        <v>136</v>
      </c>
      <c r="C84" s="16"/>
    </row>
    <row r="85" ht="15.75" customHeight="1">
      <c r="A85" s="16" t="s">
        <v>85</v>
      </c>
      <c r="B85" s="16">
        <f t="shared" si="13"/>
        <v>90</v>
      </c>
      <c r="C85" s="16"/>
    </row>
    <row r="86" ht="15.75" customHeight="1">
      <c r="A86" s="33"/>
      <c r="B86" s="33"/>
      <c r="C86" s="34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17.38"/>
    <col customWidth="1" min="3" max="26" width="8.63"/>
  </cols>
  <sheetData>
    <row r="1">
      <c r="A1" s="35" t="s">
        <v>111</v>
      </c>
      <c r="B1" s="36" t="s">
        <v>112</v>
      </c>
    </row>
    <row r="2">
      <c r="A2" s="37">
        <v>44805.0</v>
      </c>
      <c r="B2" s="36">
        <v>2432.0</v>
      </c>
    </row>
    <row r="3">
      <c r="A3" s="37">
        <v>44806.0</v>
      </c>
      <c r="B3" s="36">
        <v>2128.0</v>
      </c>
    </row>
    <row r="4">
      <c r="A4" s="37">
        <v>44807.0</v>
      </c>
      <c r="B4" s="36">
        <v>2280.0</v>
      </c>
    </row>
    <row r="5">
      <c r="A5" s="37">
        <v>44808.0</v>
      </c>
      <c r="B5" s="36">
        <v>1596.0</v>
      </c>
    </row>
    <row r="6">
      <c r="A6" s="37">
        <v>44809.0</v>
      </c>
      <c r="B6" s="36">
        <v>2432.0</v>
      </c>
    </row>
    <row r="7">
      <c r="A7" s="37">
        <v>44810.0</v>
      </c>
      <c r="B7" s="36">
        <v>2508.0</v>
      </c>
    </row>
    <row r="8">
      <c r="A8" s="37">
        <v>44811.0</v>
      </c>
      <c r="B8" s="36">
        <v>2660.0</v>
      </c>
    </row>
    <row r="9">
      <c r="A9" s="37">
        <v>44812.0</v>
      </c>
      <c r="B9" s="36">
        <v>2888.0</v>
      </c>
    </row>
    <row r="10">
      <c r="A10" s="37">
        <v>44813.0</v>
      </c>
      <c r="B10" s="36">
        <v>2128.0</v>
      </c>
    </row>
    <row r="11">
      <c r="A11" s="37">
        <v>44814.0</v>
      </c>
      <c r="B11" s="36">
        <v>2432.0</v>
      </c>
    </row>
    <row r="12">
      <c r="A12" s="37">
        <v>44815.0</v>
      </c>
      <c r="B12" s="36">
        <v>2888.0</v>
      </c>
    </row>
    <row r="13">
      <c r="A13" s="37">
        <v>44816.0</v>
      </c>
      <c r="B13" s="36">
        <v>2432.0</v>
      </c>
    </row>
    <row r="14">
      <c r="A14" s="37">
        <v>44817.0</v>
      </c>
      <c r="B14" s="36">
        <v>3116.0</v>
      </c>
    </row>
    <row r="15">
      <c r="A15" s="37">
        <v>44818.0</v>
      </c>
      <c r="B15" s="36">
        <v>3192.0</v>
      </c>
    </row>
    <row r="16">
      <c r="A16" s="37">
        <v>44819.0</v>
      </c>
      <c r="B16" s="36">
        <v>2812.0</v>
      </c>
    </row>
    <row r="17">
      <c r="A17" s="37">
        <v>44820.0</v>
      </c>
      <c r="B17" s="36">
        <v>4484.0</v>
      </c>
    </row>
    <row r="18">
      <c r="A18" s="37">
        <v>44821.0</v>
      </c>
      <c r="B18" s="36">
        <v>2204.0</v>
      </c>
    </row>
    <row r="19">
      <c r="A19" s="37">
        <v>44822.0</v>
      </c>
      <c r="B19" s="36">
        <v>2812.0</v>
      </c>
    </row>
    <row r="20">
      <c r="A20" s="37">
        <v>44823.0</v>
      </c>
      <c r="B20" s="36">
        <v>3116.0</v>
      </c>
    </row>
    <row r="21" ht="15.75" customHeight="1">
      <c r="A21" s="37">
        <v>44824.0</v>
      </c>
      <c r="B21" s="36">
        <v>2000.0</v>
      </c>
    </row>
    <row r="22" ht="15.75" customHeight="1">
      <c r="A22" s="37">
        <v>44825.0</v>
      </c>
      <c r="B22" s="36">
        <v>5472.0</v>
      </c>
    </row>
    <row r="23" ht="15.75" customHeight="1">
      <c r="A23" s="37">
        <v>44826.0</v>
      </c>
      <c r="B23" s="36">
        <v>5700.0</v>
      </c>
    </row>
    <row r="24" ht="15.75" customHeight="1">
      <c r="A24" s="37">
        <v>44827.0</v>
      </c>
      <c r="B24" s="36">
        <v>5700.0</v>
      </c>
    </row>
    <row r="25" ht="15.75" customHeight="1">
      <c r="A25" s="37">
        <v>44828.0</v>
      </c>
      <c r="B25" s="36">
        <v>3192.0</v>
      </c>
    </row>
    <row r="26" ht="15.75" customHeight="1">
      <c r="A26" s="37">
        <v>44829.0</v>
      </c>
      <c r="B26" s="36">
        <v>3724.0</v>
      </c>
    </row>
    <row r="27" ht="15.75" customHeight="1">
      <c r="A27" s="37">
        <v>44830.0</v>
      </c>
      <c r="B27" s="36">
        <v>7220.0</v>
      </c>
    </row>
    <row r="28" ht="15.75" customHeight="1">
      <c r="A28" s="37">
        <v>44831.0</v>
      </c>
      <c r="B28" s="36">
        <v>6004.0</v>
      </c>
    </row>
    <row r="29" ht="15.75" customHeight="1">
      <c r="A29" s="37">
        <v>44832.0</v>
      </c>
      <c r="B29" s="36">
        <v>6764.0</v>
      </c>
    </row>
    <row r="30" ht="15.75" customHeight="1">
      <c r="A30" s="37">
        <v>44833.0</v>
      </c>
      <c r="B30" s="36">
        <v>9424.0</v>
      </c>
    </row>
    <row r="31" ht="15.75" customHeight="1">
      <c r="A31" s="37">
        <v>44834.0</v>
      </c>
      <c r="B31" s="36">
        <v>8816.0</v>
      </c>
    </row>
    <row r="32" ht="15.75" customHeight="1">
      <c r="A32" s="37">
        <v>44835.0</v>
      </c>
      <c r="B32" s="36">
        <v>4864.0</v>
      </c>
    </row>
    <row r="33" ht="15.75" customHeight="1">
      <c r="A33" s="37">
        <v>44836.0</v>
      </c>
      <c r="B33" s="36">
        <v>4256.0</v>
      </c>
    </row>
    <row r="34" ht="15.75" customHeight="1">
      <c r="A34" s="37">
        <v>44837.0</v>
      </c>
      <c r="B34" s="36">
        <v>6384.0</v>
      </c>
    </row>
    <row r="35" ht="15.75" customHeight="1">
      <c r="A35" s="37">
        <v>44838.0</v>
      </c>
      <c r="B35" s="36">
        <v>9348.0</v>
      </c>
    </row>
    <row r="36" ht="15.75" customHeight="1">
      <c r="A36" s="37">
        <v>44839.0</v>
      </c>
      <c r="B36" s="36">
        <v>8208.0</v>
      </c>
    </row>
    <row r="37" ht="15.75" customHeight="1">
      <c r="A37" s="37">
        <v>44840.0</v>
      </c>
      <c r="B37" s="36">
        <v>6536.0</v>
      </c>
    </row>
    <row r="38" ht="15.75" customHeight="1">
      <c r="A38" s="37">
        <v>44841.0</v>
      </c>
      <c r="B38" s="36">
        <v>14744.0</v>
      </c>
    </row>
    <row r="39" ht="15.75" customHeight="1">
      <c r="A39" s="37">
        <v>44842.0</v>
      </c>
      <c r="B39" s="36">
        <v>6460.0</v>
      </c>
    </row>
    <row r="40" ht="15.75" customHeight="1">
      <c r="A40" s="37">
        <v>44843.0</v>
      </c>
      <c r="B40" s="36">
        <v>5244.0</v>
      </c>
    </row>
    <row r="41" ht="15.75" customHeight="1">
      <c r="A41" s="37">
        <v>44844.0</v>
      </c>
      <c r="B41" s="36">
        <v>5396.0</v>
      </c>
    </row>
    <row r="42" ht="15.75" customHeight="1">
      <c r="A42" s="37">
        <v>44845.0</v>
      </c>
      <c r="B42" s="36">
        <v>6004.0</v>
      </c>
    </row>
    <row r="43" ht="15.75" customHeight="1">
      <c r="A43" s="37">
        <v>44846.0</v>
      </c>
      <c r="B43" s="36">
        <v>4788.0</v>
      </c>
    </row>
    <row r="44" ht="15.75" customHeight="1">
      <c r="A44" s="37">
        <v>44847.0</v>
      </c>
      <c r="B44" s="36">
        <v>5928.0</v>
      </c>
    </row>
    <row r="45" ht="15.75" customHeight="1">
      <c r="A45" s="37">
        <v>44848.0</v>
      </c>
      <c r="B45" s="36">
        <v>6460.0</v>
      </c>
    </row>
    <row r="46" ht="15.75" customHeight="1">
      <c r="A46" s="37">
        <v>44849.0</v>
      </c>
      <c r="B46" s="36">
        <v>5092.0</v>
      </c>
    </row>
    <row r="47" ht="15.75" customHeight="1">
      <c r="A47" s="37">
        <v>44850.0</v>
      </c>
      <c r="B47" s="36">
        <v>5016.0</v>
      </c>
    </row>
    <row r="48" ht="15.75" customHeight="1">
      <c r="A48" s="37">
        <v>44851.0</v>
      </c>
      <c r="B48" s="36">
        <v>6764.0</v>
      </c>
    </row>
    <row r="49" ht="15.75" customHeight="1">
      <c r="A49" s="37">
        <v>44852.0</v>
      </c>
      <c r="B49" s="36">
        <v>6840.0</v>
      </c>
    </row>
    <row r="50" ht="15.75" customHeight="1">
      <c r="A50" s="37">
        <v>44853.0</v>
      </c>
      <c r="B50" s="36">
        <v>5776.0</v>
      </c>
    </row>
    <row r="51" ht="15.75" customHeight="1">
      <c r="A51" s="37">
        <v>44854.0</v>
      </c>
      <c r="B51" s="36">
        <v>5396.0</v>
      </c>
    </row>
    <row r="52" ht="15.75" customHeight="1">
      <c r="A52" s="37">
        <v>44855.0</v>
      </c>
      <c r="B52" s="36">
        <v>6460.0</v>
      </c>
    </row>
    <row r="53" ht="15.75" customHeight="1">
      <c r="A53" s="37">
        <v>44856.0</v>
      </c>
      <c r="B53" s="36">
        <v>3876.0</v>
      </c>
    </row>
    <row r="54" ht="15.75" customHeight="1">
      <c r="A54" s="37">
        <v>44857.0</v>
      </c>
      <c r="B54" s="36">
        <v>4028.0</v>
      </c>
    </row>
    <row r="55" ht="15.75" customHeight="1">
      <c r="A55" s="37">
        <v>44858.0</v>
      </c>
      <c r="B55" s="36">
        <v>7904.0</v>
      </c>
    </row>
    <row r="56" ht="15.75" customHeight="1">
      <c r="A56" s="37">
        <v>44859.0</v>
      </c>
      <c r="B56" s="36">
        <v>5244.0</v>
      </c>
    </row>
    <row r="57" ht="15.75" customHeight="1">
      <c r="A57" s="37">
        <v>44860.0</v>
      </c>
      <c r="B57" s="36">
        <v>5852.0</v>
      </c>
    </row>
    <row r="58" ht="15.75" customHeight="1">
      <c r="A58" s="37">
        <v>44861.0</v>
      </c>
      <c r="B58" s="36">
        <v>5396.0</v>
      </c>
    </row>
    <row r="59" ht="15.75" customHeight="1">
      <c r="A59" s="37">
        <v>44862.0</v>
      </c>
      <c r="B59" s="36">
        <v>5548.0</v>
      </c>
    </row>
    <row r="60" ht="15.75" customHeight="1">
      <c r="A60" s="37">
        <v>44863.0</v>
      </c>
      <c r="B60" s="36">
        <v>3192.0</v>
      </c>
    </row>
    <row r="61" ht="15.75" customHeight="1">
      <c r="A61" s="37">
        <v>44864.0</v>
      </c>
      <c r="B61" s="36">
        <v>3800.0</v>
      </c>
    </row>
    <row r="62" ht="15.75" customHeight="1">
      <c r="A62" s="37">
        <v>44865.0</v>
      </c>
      <c r="B62" s="36">
        <v>5776.0</v>
      </c>
    </row>
    <row r="63" ht="15.75" customHeight="1">
      <c r="A63" s="37">
        <v>44866.0</v>
      </c>
      <c r="B63" s="36">
        <v>6004.0</v>
      </c>
    </row>
    <row r="64" ht="15.75" customHeight="1">
      <c r="A64" s="37">
        <v>44867.0</v>
      </c>
      <c r="B64" s="36">
        <v>5548.0</v>
      </c>
    </row>
    <row r="65" ht="15.75" customHeight="1">
      <c r="A65" s="37">
        <v>44868.0</v>
      </c>
      <c r="B65" s="36">
        <v>5700.0</v>
      </c>
    </row>
    <row r="66" ht="15.75" customHeight="1">
      <c r="A66" s="37">
        <v>44869.0</v>
      </c>
      <c r="B66" s="36">
        <v>5244.0</v>
      </c>
    </row>
    <row r="67" ht="15.75" customHeight="1">
      <c r="A67" s="37">
        <v>44870.0</v>
      </c>
      <c r="B67" s="36">
        <v>4104.0</v>
      </c>
    </row>
    <row r="68" ht="15.75" customHeight="1">
      <c r="A68" s="37">
        <v>44871.0</v>
      </c>
      <c r="B68" s="36">
        <v>4636.0</v>
      </c>
    </row>
    <row r="69" ht="15.75" customHeight="1">
      <c r="A69" s="37">
        <v>44872.0</v>
      </c>
      <c r="B69" s="36">
        <v>5472.0</v>
      </c>
    </row>
    <row r="70" ht="15.75" customHeight="1">
      <c r="A70" s="37">
        <v>44873.0</v>
      </c>
      <c r="B70" s="36">
        <v>6840.0</v>
      </c>
    </row>
    <row r="71" ht="15.75" customHeight="1">
      <c r="A71" s="37">
        <v>44874.0</v>
      </c>
      <c r="B71" s="36">
        <v>10792.0</v>
      </c>
    </row>
    <row r="72" ht="15.75" customHeight="1">
      <c r="A72" s="37">
        <v>44875.0</v>
      </c>
      <c r="B72" s="36">
        <v>8284.0</v>
      </c>
    </row>
    <row r="73" ht="15.75" customHeight="1">
      <c r="A73" s="37">
        <v>44876.0</v>
      </c>
      <c r="B73" s="36">
        <v>8132.0</v>
      </c>
    </row>
    <row r="74" ht="15.75" customHeight="1">
      <c r="A74" s="37">
        <v>44877.0</v>
      </c>
      <c r="B74" s="36">
        <v>5320.0</v>
      </c>
    </row>
    <row r="75" ht="15.75" customHeight="1">
      <c r="A75" s="37">
        <v>44878.0</v>
      </c>
      <c r="B75" s="36">
        <v>5548.0</v>
      </c>
    </row>
    <row r="76" ht="15.75" customHeight="1">
      <c r="A76" s="37">
        <v>44879.0</v>
      </c>
      <c r="B76" s="36">
        <v>9500.0</v>
      </c>
    </row>
    <row r="77" ht="15.75" customHeight="1">
      <c r="A77" s="37">
        <v>44880.0</v>
      </c>
      <c r="B77" s="36">
        <v>8208.0</v>
      </c>
    </row>
    <row r="78" ht="15.75" customHeight="1">
      <c r="A78" s="37">
        <v>44881.0</v>
      </c>
      <c r="B78" s="36">
        <v>12236.0</v>
      </c>
    </row>
    <row r="79" ht="15.75" customHeight="1">
      <c r="A79" s="37">
        <v>44882.0</v>
      </c>
      <c r="B79" s="36">
        <v>8284.0</v>
      </c>
    </row>
    <row r="80" ht="15.75" customHeight="1">
      <c r="A80" s="37">
        <v>44883.0</v>
      </c>
      <c r="B80" s="36">
        <v>10868.0</v>
      </c>
    </row>
    <row r="81" ht="15.75" customHeight="1">
      <c r="A81" s="37">
        <v>44884.0</v>
      </c>
      <c r="B81" s="36">
        <v>5700.0</v>
      </c>
    </row>
    <row r="82" ht="15.75" customHeight="1">
      <c r="A82" s="37">
        <v>44885.0</v>
      </c>
      <c r="B82" s="36">
        <v>7752.0</v>
      </c>
    </row>
    <row r="83" ht="15.75" customHeight="1">
      <c r="A83" s="37">
        <v>44886.0</v>
      </c>
      <c r="B83" s="36">
        <v>9272.0</v>
      </c>
    </row>
    <row r="84" ht="15.75" customHeight="1">
      <c r="A84" s="37">
        <v>44887.0</v>
      </c>
      <c r="B84" s="36">
        <v>9424.0</v>
      </c>
    </row>
    <row r="85" ht="15.75" customHeight="1">
      <c r="A85" s="37">
        <v>44888.0</v>
      </c>
      <c r="B85" s="36">
        <v>7752.0</v>
      </c>
    </row>
    <row r="86" ht="15.75" customHeight="1">
      <c r="A86" s="37">
        <v>44889.0</v>
      </c>
      <c r="B86" s="36">
        <v>6916.0</v>
      </c>
    </row>
    <row r="87" ht="15.75" customHeight="1">
      <c r="A87" s="37">
        <v>44890.0</v>
      </c>
      <c r="B87" s="36">
        <v>13604.0</v>
      </c>
    </row>
    <row r="88" ht="15.75" customHeight="1">
      <c r="A88" s="37">
        <v>44891.0</v>
      </c>
      <c r="B88" s="36">
        <v>8892.0</v>
      </c>
    </row>
    <row r="89" ht="15.75" customHeight="1">
      <c r="A89" s="37">
        <v>44892.0</v>
      </c>
      <c r="B89" s="36">
        <v>8436.0</v>
      </c>
    </row>
    <row r="90" ht="15.75" customHeight="1">
      <c r="A90" s="37">
        <v>44893.0</v>
      </c>
      <c r="B90" s="36">
        <v>8968.0</v>
      </c>
    </row>
    <row r="91" ht="15.75" customHeight="1">
      <c r="A91" s="37">
        <v>44894.0</v>
      </c>
      <c r="B91" s="36">
        <v>11400.0</v>
      </c>
    </row>
    <row r="92" ht="15.75" customHeight="1">
      <c r="A92" s="37">
        <v>44895.0</v>
      </c>
      <c r="B92" s="36">
        <v>13452.0</v>
      </c>
    </row>
    <row r="93" ht="15.75" customHeight="1">
      <c r="A93" s="37">
        <v>44896.0</v>
      </c>
      <c r="B93" s="36">
        <v>8968.0</v>
      </c>
    </row>
    <row r="94" ht="15.75" customHeight="1">
      <c r="A94" s="37">
        <v>44897.0</v>
      </c>
      <c r="B94" s="36">
        <v>6460.0</v>
      </c>
    </row>
    <row r="95" ht="15.75" customHeight="1">
      <c r="A95" s="37">
        <v>44898.0</v>
      </c>
      <c r="B95" s="36">
        <v>6612.0</v>
      </c>
    </row>
    <row r="96" ht="15.75" customHeight="1">
      <c r="A96" s="37">
        <v>44899.0</v>
      </c>
      <c r="B96" s="36">
        <v>7296.0</v>
      </c>
    </row>
    <row r="97" ht="15.75" customHeight="1">
      <c r="A97" s="37">
        <v>44900.0</v>
      </c>
      <c r="B97" s="36">
        <v>10792.0</v>
      </c>
    </row>
    <row r="98" ht="15.75" customHeight="1">
      <c r="A98" s="37">
        <v>44901.0</v>
      </c>
      <c r="B98" s="36">
        <v>9044.0</v>
      </c>
    </row>
    <row r="99" ht="15.75" customHeight="1">
      <c r="A99" s="37">
        <v>44902.0</v>
      </c>
      <c r="B99" s="36">
        <v>9652.0</v>
      </c>
    </row>
    <row r="100" ht="15.75" customHeight="1">
      <c r="A100" s="37">
        <v>44903.0</v>
      </c>
      <c r="B100" s="36">
        <v>8512.0</v>
      </c>
    </row>
    <row r="101" ht="15.75" customHeight="1">
      <c r="A101" s="37">
        <v>44904.0</v>
      </c>
      <c r="B101" s="36">
        <v>8892.0</v>
      </c>
    </row>
    <row r="102" ht="15.75" customHeight="1">
      <c r="A102" s="37">
        <v>44905.0</v>
      </c>
      <c r="B102" s="36">
        <v>7980.0</v>
      </c>
    </row>
    <row r="103" ht="15.75" customHeight="1">
      <c r="A103" s="37">
        <v>44906.0</v>
      </c>
      <c r="B103" s="36">
        <v>12692.0</v>
      </c>
    </row>
    <row r="104" ht="15.75" customHeight="1">
      <c r="A104" s="37">
        <v>44907.0</v>
      </c>
      <c r="B104" s="36">
        <v>9120.0</v>
      </c>
    </row>
    <row r="105" ht="15.75" customHeight="1">
      <c r="A105" s="37">
        <v>44908.0</v>
      </c>
      <c r="B105" s="36">
        <v>10564.0</v>
      </c>
    </row>
    <row r="106" ht="15.75" customHeight="1">
      <c r="A106" s="37">
        <v>44909.0</v>
      </c>
      <c r="B106" s="36">
        <v>11172.0</v>
      </c>
    </row>
    <row r="107" ht="15.75" customHeight="1">
      <c r="A107" s="37">
        <v>44910.0</v>
      </c>
      <c r="B107" s="36">
        <v>10944.0</v>
      </c>
    </row>
    <row r="108" ht="15.75" customHeight="1">
      <c r="A108" s="37">
        <v>44911.0</v>
      </c>
      <c r="B108" s="36">
        <v>10716.0</v>
      </c>
    </row>
    <row r="109" ht="15.75" customHeight="1">
      <c r="A109" s="37">
        <v>44912.0</v>
      </c>
      <c r="B109" s="36">
        <v>9196.0</v>
      </c>
    </row>
    <row r="110" ht="15.75" customHeight="1">
      <c r="A110" s="37">
        <v>44913.0</v>
      </c>
      <c r="B110" s="36">
        <v>12616.0</v>
      </c>
    </row>
    <row r="111" ht="15.75" customHeight="1">
      <c r="A111" s="37">
        <v>44914.0</v>
      </c>
      <c r="B111" s="36">
        <v>10108.0</v>
      </c>
    </row>
    <row r="112" ht="15.75" customHeight="1">
      <c r="A112" s="37">
        <v>44915.0</v>
      </c>
      <c r="B112" s="36">
        <v>11324.0</v>
      </c>
    </row>
    <row r="113" ht="15.75" customHeight="1">
      <c r="A113" s="37">
        <v>44916.0</v>
      </c>
      <c r="B113" s="36">
        <v>10716.0</v>
      </c>
    </row>
    <row r="114" ht="15.75" customHeight="1">
      <c r="A114" s="37">
        <v>44917.0</v>
      </c>
      <c r="B114" s="36">
        <v>8132.0</v>
      </c>
    </row>
    <row r="115" ht="15.75" customHeight="1">
      <c r="A115" s="37">
        <v>44918.0</v>
      </c>
      <c r="B115" s="36">
        <v>8284.0</v>
      </c>
    </row>
    <row r="116" ht="15.75" customHeight="1">
      <c r="A116" s="37">
        <v>44919.0</v>
      </c>
      <c r="B116" s="36">
        <v>2432.0</v>
      </c>
    </row>
    <row r="117" ht="15.75" customHeight="1">
      <c r="A117" s="37">
        <v>44920.0</v>
      </c>
      <c r="B117" s="36">
        <v>2584.0</v>
      </c>
    </row>
    <row r="118" ht="15.75" customHeight="1">
      <c r="A118" s="37">
        <v>44921.0</v>
      </c>
      <c r="B118" s="36">
        <v>6460.0</v>
      </c>
    </row>
    <row r="119" ht="15.75" customHeight="1">
      <c r="A119" s="37">
        <v>44922.0</v>
      </c>
      <c r="B119" s="36">
        <v>10336.0</v>
      </c>
    </row>
    <row r="120" ht="15.75" customHeight="1">
      <c r="A120" s="37">
        <v>44923.0</v>
      </c>
      <c r="B120" s="36">
        <v>10260.0</v>
      </c>
    </row>
    <row r="121" ht="15.75" customHeight="1">
      <c r="A121" s="37">
        <v>44924.0</v>
      </c>
      <c r="B121" s="36">
        <v>12008.0</v>
      </c>
    </row>
    <row r="122" ht="15.75" customHeight="1">
      <c r="A122" s="37">
        <v>44925.0</v>
      </c>
      <c r="B122" s="36">
        <v>10564.0</v>
      </c>
    </row>
    <row r="123" ht="15.75" customHeight="1">
      <c r="A123" s="37">
        <v>44926.0</v>
      </c>
      <c r="B123" s="36">
        <v>2736.0</v>
      </c>
    </row>
    <row r="124" ht="15.75" customHeight="1">
      <c r="A124" s="37">
        <v>44927.0</v>
      </c>
      <c r="B124" s="36">
        <v>2508.0</v>
      </c>
    </row>
    <row r="125" ht="15.75" customHeight="1">
      <c r="A125" s="37">
        <v>44928.0</v>
      </c>
      <c r="B125" s="36">
        <v>7676.0</v>
      </c>
    </row>
    <row r="126" ht="15.75" customHeight="1">
      <c r="A126" s="37">
        <v>44929.0</v>
      </c>
      <c r="B126" s="36">
        <v>6992.0</v>
      </c>
    </row>
    <row r="127" ht="15.75" customHeight="1">
      <c r="A127" s="37">
        <v>44930.0</v>
      </c>
      <c r="B127" s="36">
        <v>7524.0</v>
      </c>
    </row>
    <row r="128" ht="15.75" customHeight="1">
      <c r="A128" s="37">
        <v>44931.0</v>
      </c>
      <c r="B128" s="36">
        <v>8132.0</v>
      </c>
    </row>
    <row r="129" ht="15.75" customHeight="1">
      <c r="A129" s="37">
        <v>44932.0</v>
      </c>
      <c r="B129" s="36">
        <v>8892.0</v>
      </c>
    </row>
    <row r="130" ht="15.75" customHeight="1">
      <c r="A130" s="37">
        <v>44933.0</v>
      </c>
      <c r="B130" s="36">
        <v>7296.0</v>
      </c>
    </row>
    <row r="131" ht="15.75" customHeight="1">
      <c r="A131" s="37">
        <v>44934.0</v>
      </c>
      <c r="B131" s="36">
        <v>8816.0</v>
      </c>
    </row>
    <row r="132" ht="15.75" customHeight="1">
      <c r="A132" s="37">
        <v>44935.0</v>
      </c>
      <c r="B132" s="36">
        <v>9272.0</v>
      </c>
    </row>
    <row r="133" ht="15.75" customHeight="1">
      <c r="A133" s="37">
        <v>44936.0</v>
      </c>
      <c r="B133" s="36">
        <v>11248.0</v>
      </c>
    </row>
    <row r="134" ht="15.75" customHeight="1">
      <c r="A134" s="37">
        <v>44937.0</v>
      </c>
      <c r="B134" s="36">
        <v>9880.0</v>
      </c>
    </row>
    <row r="135" ht="15.75" customHeight="1">
      <c r="A135" s="37">
        <v>44938.0</v>
      </c>
      <c r="B135" s="36">
        <v>10260.0</v>
      </c>
    </row>
    <row r="136" ht="15.75" customHeight="1">
      <c r="A136" s="37">
        <v>44939.0</v>
      </c>
      <c r="B136" s="36">
        <v>9424.0</v>
      </c>
    </row>
    <row r="137" ht="15.75" customHeight="1">
      <c r="A137" s="37">
        <v>44940.0</v>
      </c>
      <c r="B137" s="36">
        <v>8056.0</v>
      </c>
    </row>
    <row r="138" ht="15.75" customHeight="1">
      <c r="A138" s="37">
        <v>44941.0</v>
      </c>
      <c r="B138" s="36">
        <v>8892.0</v>
      </c>
    </row>
    <row r="139" ht="15.75" customHeight="1">
      <c r="A139" s="37">
        <v>44942.0</v>
      </c>
      <c r="B139" s="36">
        <v>9044.0</v>
      </c>
    </row>
    <row r="140" ht="15.75" customHeight="1">
      <c r="A140" s="37">
        <v>44943.0</v>
      </c>
      <c r="B140" s="36">
        <v>10412.0</v>
      </c>
    </row>
    <row r="141" ht="15.75" customHeight="1">
      <c r="A141" s="37">
        <v>44944.0</v>
      </c>
      <c r="B141" s="36">
        <v>10260.0</v>
      </c>
    </row>
    <row r="142" ht="15.75" customHeight="1">
      <c r="A142" s="37">
        <v>44945.0</v>
      </c>
      <c r="B142" s="36">
        <v>11932.0</v>
      </c>
    </row>
    <row r="143" ht="15.75" customHeight="1">
      <c r="A143" s="37">
        <v>44946.0</v>
      </c>
      <c r="B143" s="36">
        <v>10640.0</v>
      </c>
    </row>
    <row r="144" ht="15.75" customHeight="1">
      <c r="A144" s="37">
        <v>44947.0</v>
      </c>
      <c r="B144" s="36">
        <v>9880.0</v>
      </c>
    </row>
    <row r="145" ht="15.75" customHeight="1">
      <c r="A145" s="37">
        <v>44948.0</v>
      </c>
      <c r="B145" s="36">
        <v>9728.0</v>
      </c>
    </row>
    <row r="146" ht="15.75" customHeight="1">
      <c r="A146" s="37">
        <v>44949.0</v>
      </c>
      <c r="B146" s="36">
        <v>11780.0</v>
      </c>
    </row>
    <row r="147" ht="15.75" customHeight="1">
      <c r="A147" s="37">
        <v>44950.0</v>
      </c>
      <c r="B147" s="36">
        <v>12084.0</v>
      </c>
    </row>
    <row r="148" ht="15.75" customHeight="1">
      <c r="A148" s="37">
        <v>44951.0</v>
      </c>
      <c r="B148" s="36">
        <v>10488.0</v>
      </c>
    </row>
    <row r="149" ht="15.75" customHeight="1">
      <c r="A149" s="37">
        <v>44952.0</v>
      </c>
      <c r="B149" s="36">
        <v>10640.0</v>
      </c>
    </row>
    <row r="150" ht="15.75" customHeight="1">
      <c r="A150" s="37">
        <v>44953.0</v>
      </c>
      <c r="B150" s="36">
        <v>11476.0</v>
      </c>
    </row>
    <row r="151" ht="15.75" customHeight="1">
      <c r="A151" s="37">
        <v>44954.0</v>
      </c>
      <c r="B151" s="36">
        <v>11020.0</v>
      </c>
    </row>
    <row r="152" ht="15.75" customHeight="1">
      <c r="A152" s="37">
        <v>44955.0</v>
      </c>
      <c r="B152" s="36">
        <v>10336.0</v>
      </c>
    </row>
    <row r="153" ht="15.75" customHeight="1">
      <c r="A153" s="37">
        <v>44956.0</v>
      </c>
      <c r="B153" s="36">
        <v>12464.0</v>
      </c>
    </row>
    <row r="154" ht="15.75" customHeight="1">
      <c r="A154" s="37">
        <v>44957.0</v>
      </c>
      <c r="B154" s="36">
        <v>14592.0</v>
      </c>
    </row>
    <row r="155" ht="15.75" customHeight="1">
      <c r="A155" s="37">
        <v>44958.0</v>
      </c>
      <c r="B155" s="36">
        <v>11324.0</v>
      </c>
    </row>
    <row r="156" ht="15.75" customHeight="1">
      <c r="A156" s="37">
        <v>44959.0</v>
      </c>
      <c r="B156" s="36">
        <v>10336.0</v>
      </c>
    </row>
    <row r="157" ht="15.75" customHeight="1">
      <c r="A157" s="37">
        <v>44960.0</v>
      </c>
      <c r="B157" s="36">
        <v>12312.0</v>
      </c>
    </row>
    <row r="158" ht="15.75" customHeight="1">
      <c r="A158" s="37">
        <v>44961.0</v>
      </c>
      <c r="B158" s="36">
        <v>10640.0</v>
      </c>
    </row>
    <row r="159" ht="15.75" customHeight="1">
      <c r="A159" s="37">
        <v>44962.0</v>
      </c>
      <c r="B159" s="36">
        <v>10564.0</v>
      </c>
    </row>
    <row r="160" ht="15.75" customHeight="1">
      <c r="A160" s="37">
        <v>44963.0</v>
      </c>
      <c r="B160" s="36">
        <v>10564.0</v>
      </c>
    </row>
    <row r="161" ht="15.75" customHeight="1">
      <c r="A161" s="37">
        <v>44964.0</v>
      </c>
      <c r="B161" s="36">
        <v>12084.0</v>
      </c>
    </row>
    <row r="162" ht="15.75" customHeight="1">
      <c r="A162" s="37">
        <v>44965.0</v>
      </c>
      <c r="B162" s="36">
        <v>9956.0</v>
      </c>
    </row>
    <row r="163" ht="15.75" customHeight="1">
      <c r="A163" s="37">
        <v>44966.0</v>
      </c>
      <c r="B163" s="36">
        <v>9652.0</v>
      </c>
    </row>
    <row r="164" ht="15.75" customHeight="1">
      <c r="A164" s="37">
        <v>44967.0</v>
      </c>
      <c r="B164" s="36">
        <v>8968.0</v>
      </c>
    </row>
    <row r="165" ht="15.75" customHeight="1">
      <c r="A165" s="37">
        <v>44968.0</v>
      </c>
      <c r="B165" s="36">
        <v>6840.0</v>
      </c>
    </row>
    <row r="166" ht="15.75" customHeight="1">
      <c r="A166" s="37">
        <v>44969.0</v>
      </c>
      <c r="B166" s="36">
        <v>8968.0</v>
      </c>
    </row>
    <row r="167" ht="15.75" customHeight="1">
      <c r="A167" s="37">
        <v>44970.0</v>
      </c>
      <c r="B167" s="36">
        <v>8360.0</v>
      </c>
    </row>
    <row r="168" ht="15.75" customHeight="1">
      <c r="A168" s="37">
        <v>44971.0</v>
      </c>
      <c r="B168" s="36">
        <v>12540.0</v>
      </c>
    </row>
    <row r="169" ht="15.75" customHeight="1">
      <c r="A169" s="37">
        <v>44972.0</v>
      </c>
      <c r="B169" s="36">
        <v>10488.0</v>
      </c>
    </row>
    <row r="170" ht="15.75" customHeight="1">
      <c r="A170" s="37">
        <v>44973.0</v>
      </c>
      <c r="B170" s="36">
        <v>11020.0</v>
      </c>
    </row>
    <row r="171" ht="15.75" customHeight="1">
      <c r="A171" s="37">
        <v>44974.0</v>
      </c>
      <c r="B171" s="36">
        <v>12692.0</v>
      </c>
    </row>
    <row r="172" ht="15.75" customHeight="1">
      <c r="A172" s="37">
        <v>44975.0</v>
      </c>
      <c r="B172" s="36">
        <v>10184.0</v>
      </c>
    </row>
    <row r="173" ht="15.75" customHeight="1">
      <c r="A173" s="37">
        <v>44976.0</v>
      </c>
      <c r="B173" s="36">
        <v>9424.0</v>
      </c>
    </row>
    <row r="174" ht="15.75" customHeight="1">
      <c r="A174" s="37">
        <v>44977.0</v>
      </c>
      <c r="B174" s="36">
        <v>9652.0</v>
      </c>
    </row>
    <row r="175" ht="15.75" customHeight="1">
      <c r="A175" s="37">
        <v>44978.0</v>
      </c>
      <c r="B175" s="36">
        <v>13072.0</v>
      </c>
    </row>
    <row r="176" ht="15.75" customHeight="1">
      <c r="A176" s="37">
        <v>44979.0</v>
      </c>
      <c r="B176" s="36">
        <v>13072.0</v>
      </c>
    </row>
    <row r="177" ht="15.75" customHeight="1">
      <c r="A177" s="37">
        <v>44980.0</v>
      </c>
      <c r="B177" s="36">
        <v>11096.0</v>
      </c>
    </row>
    <row r="178" ht="15.75" customHeight="1">
      <c r="A178" s="37">
        <v>44981.0</v>
      </c>
      <c r="B178" s="36">
        <v>11324.0</v>
      </c>
    </row>
    <row r="179" ht="15.75" customHeight="1">
      <c r="A179" s="37">
        <v>44982.0</v>
      </c>
      <c r="B179" s="36">
        <v>9804.0</v>
      </c>
    </row>
    <row r="180" ht="15.75" customHeight="1">
      <c r="A180" s="37">
        <v>44983.0</v>
      </c>
      <c r="B180" s="36">
        <v>9196.0</v>
      </c>
    </row>
    <row r="181" ht="15.75" customHeight="1">
      <c r="A181" s="37">
        <v>44984.0</v>
      </c>
      <c r="B181" s="36">
        <v>9652.0</v>
      </c>
    </row>
    <row r="182" ht="15.75" customHeight="1">
      <c r="A182" s="37">
        <v>44985.0</v>
      </c>
      <c r="B182" s="36">
        <v>15276.0</v>
      </c>
    </row>
    <row r="183" ht="15.75" customHeight="1">
      <c r="A183" s="37"/>
      <c r="B183" s="36">
        <f>SUM(B2:B182)</f>
        <v>1421300</v>
      </c>
    </row>
    <row r="184" ht="15.75" customHeight="1">
      <c r="B184" s="26"/>
    </row>
    <row r="185" ht="15.75" customHeight="1">
      <c r="B185" s="26"/>
    </row>
    <row r="186" ht="15.75" customHeight="1">
      <c r="B186" s="26"/>
    </row>
    <row r="187" ht="15.75" customHeight="1">
      <c r="B187" s="26"/>
    </row>
    <row r="188" ht="15.75" customHeight="1">
      <c r="B188" s="26"/>
    </row>
    <row r="189" ht="15.75" customHeight="1">
      <c r="B189" s="26"/>
    </row>
    <row r="190" ht="15.75" customHeight="1">
      <c r="B190" s="26"/>
    </row>
    <row r="191" ht="15.75" customHeight="1">
      <c r="B191" s="26"/>
    </row>
    <row r="192" ht="15.75" customHeight="1">
      <c r="B192" s="26"/>
    </row>
    <row r="193" ht="15.75" customHeight="1">
      <c r="B193" s="26"/>
    </row>
    <row r="194" ht="15.75" customHeight="1">
      <c r="B194" s="26"/>
    </row>
    <row r="195" ht="15.75" customHeight="1">
      <c r="B195" s="26"/>
    </row>
    <row r="196" ht="15.75" customHeight="1">
      <c r="B196" s="26"/>
    </row>
    <row r="197" ht="15.75" customHeight="1">
      <c r="B197" s="26"/>
    </row>
    <row r="198" ht="15.75" customHeight="1">
      <c r="B198" s="26"/>
    </row>
    <row r="199" ht="15.75" customHeight="1">
      <c r="B199" s="26"/>
    </row>
    <row r="200" ht="15.75" customHeight="1">
      <c r="B200" s="26"/>
    </row>
    <row r="201" ht="15.75" customHeight="1">
      <c r="B201" s="26"/>
    </row>
    <row r="202" ht="15.75" customHeight="1">
      <c r="B202" s="26"/>
    </row>
    <row r="203" ht="15.75" customHeight="1">
      <c r="B203" s="26"/>
    </row>
    <row r="204" ht="15.75" customHeight="1">
      <c r="B204" s="26"/>
    </row>
    <row r="205" ht="15.75" customHeight="1">
      <c r="B205" s="26"/>
    </row>
    <row r="206" ht="15.75" customHeight="1">
      <c r="B206" s="26"/>
    </row>
    <row r="207" ht="15.75" customHeight="1">
      <c r="B207" s="26"/>
    </row>
    <row r="208" ht="15.75" customHeight="1">
      <c r="B208" s="26"/>
    </row>
    <row r="209" ht="15.75" customHeight="1">
      <c r="B209" s="26"/>
    </row>
    <row r="210" ht="15.75" customHeight="1">
      <c r="B210" s="26"/>
    </row>
    <row r="211" ht="15.75" customHeight="1">
      <c r="B211" s="26"/>
    </row>
    <row r="212" ht="15.75" customHeight="1">
      <c r="B212" s="26"/>
    </row>
    <row r="213" ht="15.75" customHeight="1">
      <c r="B213" s="26"/>
    </row>
    <row r="214" ht="15.75" customHeight="1">
      <c r="B214" s="26"/>
    </row>
    <row r="215" ht="15.75" customHeight="1">
      <c r="B215" s="26"/>
    </row>
    <row r="216" ht="15.75" customHeight="1">
      <c r="B216" s="26"/>
    </row>
    <row r="217" ht="15.75" customHeight="1">
      <c r="B217" s="26"/>
    </row>
    <row r="218" ht="15.75" customHeight="1">
      <c r="B218" s="26"/>
    </row>
    <row r="219" ht="15.75" customHeight="1">
      <c r="B219" s="26"/>
    </row>
    <row r="220" ht="15.75" customHeight="1">
      <c r="B220" s="26"/>
    </row>
    <row r="221" ht="15.75" customHeight="1">
      <c r="B221" s="26"/>
    </row>
    <row r="222" ht="15.75" customHeight="1">
      <c r="B222" s="26"/>
    </row>
    <row r="223" ht="15.75" customHeight="1">
      <c r="B223" s="26"/>
    </row>
    <row r="224" ht="15.75" customHeight="1">
      <c r="B224" s="26"/>
    </row>
    <row r="225" ht="15.75" customHeight="1">
      <c r="B225" s="26"/>
    </row>
    <row r="226" ht="15.75" customHeight="1">
      <c r="B226" s="26"/>
    </row>
    <row r="227" ht="15.75" customHeight="1">
      <c r="B227" s="26"/>
    </row>
    <row r="228" ht="15.75" customHeight="1">
      <c r="B228" s="26"/>
    </row>
    <row r="229" ht="15.75" customHeight="1">
      <c r="B229" s="26"/>
    </row>
    <row r="230" ht="15.75" customHeight="1">
      <c r="B230" s="26"/>
    </row>
    <row r="231" ht="15.75" customHeight="1">
      <c r="B231" s="26"/>
    </row>
    <row r="232" ht="15.75" customHeight="1">
      <c r="B232" s="26"/>
    </row>
    <row r="233" ht="15.75" customHeight="1">
      <c r="B233" s="26"/>
    </row>
    <row r="234" ht="15.75" customHeight="1">
      <c r="B234" s="26"/>
    </row>
    <row r="235" ht="15.75" customHeight="1">
      <c r="B235" s="26"/>
    </row>
    <row r="236" ht="15.75" customHeight="1">
      <c r="B236" s="26"/>
    </row>
    <row r="237" ht="15.75" customHeight="1">
      <c r="B237" s="26"/>
    </row>
    <row r="238" ht="15.75" customHeight="1">
      <c r="B238" s="26"/>
    </row>
    <row r="239" ht="15.75" customHeight="1">
      <c r="B239" s="26"/>
    </row>
    <row r="240" ht="15.75" customHeight="1">
      <c r="B240" s="26"/>
    </row>
    <row r="241" ht="15.75" customHeight="1">
      <c r="B241" s="26"/>
    </row>
    <row r="242" ht="15.75" customHeight="1">
      <c r="B242" s="26"/>
    </row>
    <row r="243" ht="15.75" customHeight="1">
      <c r="B243" s="26"/>
    </row>
    <row r="244" ht="15.75" customHeight="1">
      <c r="B244" s="26"/>
    </row>
    <row r="245" ht="15.75" customHeight="1">
      <c r="B245" s="26"/>
    </row>
    <row r="246" ht="15.75" customHeight="1">
      <c r="B246" s="26"/>
    </row>
    <row r="247" ht="15.75" customHeight="1">
      <c r="B247" s="26"/>
    </row>
    <row r="248" ht="15.75" customHeight="1">
      <c r="B248" s="26"/>
    </row>
    <row r="249" ht="15.75" customHeight="1">
      <c r="B249" s="26"/>
    </row>
    <row r="250" ht="15.75" customHeight="1">
      <c r="B250" s="26"/>
    </row>
    <row r="251" ht="15.75" customHeight="1">
      <c r="B251" s="26"/>
    </row>
    <row r="252" ht="15.75" customHeight="1">
      <c r="B252" s="26"/>
    </row>
    <row r="253" ht="15.75" customHeight="1">
      <c r="B253" s="26"/>
    </row>
    <row r="254" ht="15.75" customHeight="1">
      <c r="B254" s="26"/>
    </row>
    <row r="255" ht="15.75" customHeight="1">
      <c r="B255" s="26"/>
    </row>
    <row r="256" ht="15.75" customHeight="1">
      <c r="B256" s="26"/>
    </row>
    <row r="257" ht="15.75" customHeight="1">
      <c r="B257" s="26"/>
    </row>
    <row r="258" ht="15.75" customHeight="1">
      <c r="B258" s="26"/>
    </row>
    <row r="259" ht="15.75" customHeight="1">
      <c r="B259" s="26"/>
    </row>
    <row r="260" ht="15.75" customHeight="1">
      <c r="B260" s="26"/>
    </row>
    <row r="261" ht="15.75" customHeight="1">
      <c r="B261" s="26"/>
    </row>
    <row r="262" ht="15.75" customHeight="1">
      <c r="B262" s="26"/>
    </row>
    <row r="263" ht="15.75" customHeight="1">
      <c r="B263" s="26"/>
    </row>
    <row r="264" ht="15.75" customHeight="1">
      <c r="B264" s="26"/>
    </row>
    <row r="265" ht="15.75" customHeight="1">
      <c r="B265" s="26"/>
    </row>
    <row r="266" ht="15.75" customHeight="1">
      <c r="B266" s="26"/>
    </row>
    <row r="267" ht="15.75" customHeight="1">
      <c r="B267" s="26"/>
    </row>
    <row r="268" ht="15.75" customHeight="1">
      <c r="B268" s="26"/>
    </row>
    <row r="269" ht="15.75" customHeight="1">
      <c r="B269" s="26"/>
    </row>
    <row r="270" ht="15.75" customHeight="1">
      <c r="B270" s="26"/>
    </row>
    <row r="271" ht="15.75" customHeight="1">
      <c r="B271" s="26"/>
    </row>
    <row r="272" ht="15.75" customHeight="1">
      <c r="B272" s="26"/>
    </row>
    <row r="273" ht="15.75" customHeight="1">
      <c r="B273" s="26"/>
    </row>
    <row r="274" ht="15.75" customHeight="1">
      <c r="B274" s="26"/>
    </row>
    <row r="275" ht="15.75" customHeight="1">
      <c r="B275" s="26"/>
    </row>
    <row r="276" ht="15.75" customHeight="1">
      <c r="B276" s="26"/>
    </row>
    <row r="277" ht="15.75" customHeight="1">
      <c r="B277" s="26"/>
    </row>
    <row r="278" ht="15.75" customHeight="1">
      <c r="B278" s="26"/>
    </row>
    <row r="279" ht="15.75" customHeight="1">
      <c r="B279" s="26"/>
    </row>
    <row r="280" ht="15.75" customHeight="1">
      <c r="B280" s="26"/>
    </row>
    <row r="281" ht="15.75" customHeight="1">
      <c r="B281" s="26"/>
    </row>
    <row r="282" ht="15.75" customHeight="1">
      <c r="B282" s="26"/>
    </row>
    <row r="283" ht="15.75" customHeight="1">
      <c r="B283" s="26"/>
    </row>
    <row r="284" ht="15.75" customHeight="1">
      <c r="B284" s="26"/>
    </row>
    <row r="285" ht="15.75" customHeight="1">
      <c r="B285" s="26"/>
    </row>
    <row r="286" ht="15.75" customHeight="1">
      <c r="B286" s="26"/>
    </row>
    <row r="287" ht="15.75" customHeight="1">
      <c r="B287" s="26"/>
    </row>
    <row r="288" ht="15.75" customHeight="1">
      <c r="B288" s="26"/>
    </row>
    <row r="289" ht="15.75" customHeight="1">
      <c r="B289" s="26"/>
    </row>
    <row r="290" ht="15.75" customHeight="1">
      <c r="B290" s="26"/>
    </row>
    <row r="291" ht="15.75" customHeight="1">
      <c r="B291" s="26"/>
    </row>
    <row r="292" ht="15.75" customHeight="1">
      <c r="B292" s="26"/>
    </row>
    <row r="293" ht="15.75" customHeight="1">
      <c r="B293" s="26"/>
    </row>
    <row r="294" ht="15.75" customHeight="1">
      <c r="B294" s="26"/>
    </row>
    <row r="295" ht="15.75" customHeight="1">
      <c r="B295" s="26"/>
    </row>
    <row r="296" ht="15.75" customHeight="1">
      <c r="B296" s="26"/>
    </row>
    <row r="297" ht="15.75" customHeight="1">
      <c r="B297" s="26"/>
    </row>
    <row r="298" ht="15.75" customHeight="1">
      <c r="B298" s="26"/>
    </row>
    <row r="299" ht="15.75" customHeight="1">
      <c r="B299" s="26"/>
    </row>
    <row r="300" ht="15.75" customHeight="1">
      <c r="B300" s="26"/>
    </row>
    <row r="301" ht="15.75" customHeight="1">
      <c r="B301" s="26"/>
    </row>
    <row r="302" ht="15.75" customHeight="1">
      <c r="B302" s="26"/>
    </row>
    <row r="303" ht="15.75" customHeight="1">
      <c r="B303" s="26"/>
    </row>
    <row r="304" ht="15.75" customHeight="1">
      <c r="B304" s="26"/>
    </row>
    <row r="305" ht="15.75" customHeight="1">
      <c r="B305" s="26"/>
    </row>
    <row r="306" ht="15.75" customHeight="1">
      <c r="B306" s="26"/>
    </row>
    <row r="307" ht="15.75" customHeight="1">
      <c r="B307" s="26"/>
    </row>
    <row r="308" ht="15.75" customHeight="1">
      <c r="B308" s="26"/>
    </row>
    <row r="309" ht="15.75" customHeight="1">
      <c r="B309" s="26"/>
    </row>
    <row r="310" ht="15.75" customHeight="1">
      <c r="B310" s="26"/>
    </row>
    <row r="311" ht="15.75" customHeight="1">
      <c r="B311" s="26"/>
    </row>
    <row r="312" ht="15.75" customHeight="1">
      <c r="B312" s="26"/>
    </row>
    <row r="313" ht="15.75" customHeight="1">
      <c r="B313" s="26"/>
    </row>
    <row r="314" ht="15.75" customHeight="1">
      <c r="B314" s="26"/>
    </row>
    <row r="315" ht="15.75" customHeight="1">
      <c r="B315" s="26"/>
    </row>
    <row r="316" ht="15.75" customHeight="1">
      <c r="B316" s="26"/>
    </row>
    <row r="317" ht="15.75" customHeight="1">
      <c r="B317" s="26"/>
    </row>
    <row r="318" ht="15.75" customHeight="1">
      <c r="B318" s="26"/>
    </row>
    <row r="319" ht="15.75" customHeight="1">
      <c r="B319" s="26"/>
    </row>
    <row r="320" ht="15.75" customHeight="1">
      <c r="B320" s="26"/>
    </row>
    <row r="321" ht="15.75" customHeight="1">
      <c r="B321" s="26"/>
    </row>
    <row r="322" ht="15.75" customHeight="1">
      <c r="B322" s="26"/>
    </row>
    <row r="323" ht="15.75" customHeight="1">
      <c r="B323" s="26"/>
    </row>
    <row r="324" ht="15.75" customHeight="1">
      <c r="B324" s="26"/>
    </row>
    <row r="325" ht="15.75" customHeight="1">
      <c r="B325" s="26"/>
    </row>
    <row r="326" ht="15.75" customHeight="1">
      <c r="B326" s="26"/>
    </row>
    <row r="327" ht="15.75" customHeight="1">
      <c r="B327" s="26"/>
    </row>
    <row r="328" ht="15.75" customHeight="1">
      <c r="B328" s="26"/>
    </row>
    <row r="329" ht="15.75" customHeight="1">
      <c r="B329" s="26"/>
    </row>
    <row r="330" ht="15.75" customHeight="1">
      <c r="B330" s="26"/>
    </row>
    <row r="331" ht="15.75" customHeight="1">
      <c r="B331" s="26"/>
    </row>
    <row r="332" ht="15.75" customHeight="1">
      <c r="B332" s="26"/>
    </row>
    <row r="333" ht="15.75" customHeight="1">
      <c r="B333" s="26"/>
    </row>
    <row r="334" ht="15.75" customHeight="1">
      <c r="B334" s="26"/>
    </row>
    <row r="335" ht="15.75" customHeight="1">
      <c r="B335" s="26"/>
    </row>
    <row r="336" ht="15.75" customHeight="1">
      <c r="B336" s="26"/>
    </row>
    <row r="337" ht="15.75" customHeight="1">
      <c r="B337" s="26"/>
    </row>
    <row r="338" ht="15.75" customHeight="1">
      <c r="B338" s="26"/>
    </row>
    <row r="339" ht="15.75" customHeight="1">
      <c r="B339" s="26"/>
    </row>
    <row r="340" ht="15.75" customHeight="1">
      <c r="B340" s="26"/>
    </row>
    <row r="341" ht="15.75" customHeight="1">
      <c r="B341" s="26"/>
    </row>
    <row r="342" ht="15.75" customHeight="1">
      <c r="B342" s="26"/>
    </row>
    <row r="343" ht="15.75" customHeight="1">
      <c r="B343" s="26"/>
    </row>
    <row r="344" ht="15.75" customHeight="1">
      <c r="B344" s="26"/>
    </row>
    <row r="345" ht="15.75" customHeight="1">
      <c r="B345" s="26"/>
    </row>
    <row r="346" ht="15.75" customHeight="1">
      <c r="B346" s="26"/>
    </row>
    <row r="347" ht="15.75" customHeight="1">
      <c r="B347" s="26"/>
    </row>
    <row r="348" ht="15.75" customHeight="1">
      <c r="B348" s="26"/>
    </row>
    <row r="349" ht="15.75" customHeight="1">
      <c r="B349" s="26"/>
    </row>
    <row r="350" ht="15.75" customHeight="1">
      <c r="B350" s="26"/>
    </row>
    <row r="351" ht="15.75" customHeight="1">
      <c r="B351" s="26"/>
    </row>
    <row r="352" ht="15.75" customHeight="1">
      <c r="B352" s="26"/>
    </row>
    <row r="353" ht="15.75" customHeight="1">
      <c r="B353" s="26"/>
    </row>
    <row r="354" ht="15.75" customHeight="1">
      <c r="B354" s="26"/>
    </row>
    <row r="355" ht="15.75" customHeight="1">
      <c r="B355" s="26"/>
    </row>
    <row r="356" ht="15.75" customHeight="1">
      <c r="B356" s="26"/>
    </row>
    <row r="357" ht="15.75" customHeight="1">
      <c r="B357" s="26"/>
    </row>
    <row r="358" ht="15.75" customHeight="1">
      <c r="B358" s="26"/>
    </row>
    <row r="359" ht="15.75" customHeight="1">
      <c r="B359" s="26"/>
    </row>
    <row r="360" ht="15.75" customHeight="1">
      <c r="B360" s="26"/>
    </row>
    <row r="361" ht="15.75" customHeight="1">
      <c r="B361" s="26"/>
    </row>
    <row r="362" ht="15.75" customHeight="1">
      <c r="B362" s="26"/>
    </row>
    <row r="363" ht="15.75" customHeight="1">
      <c r="B363" s="26"/>
    </row>
    <row r="364" ht="15.75" customHeight="1">
      <c r="B364" s="26"/>
    </row>
    <row r="365" ht="15.75" customHeight="1">
      <c r="B365" s="26"/>
    </row>
    <row r="366" ht="15.75" customHeight="1">
      <c r="B366" s="26"/>
    </row>
    <row r="367" ht="15.75" customHeight="1">
      <c r="B367" s="26"/>
    </row>
    <row r="368" ht="15.75" customHeight="1">
      <c r="B368" s="26"/>
    </row>
    <row r="369" ht="15.75" customHeight="1">
      <c r="B369" s="26"/>
    </row>
    <row r="370" ht="15.75" customHeight="1">
      <c r="B370" s="26"/>
    </row>
    <row r="371" ht="15.75" customHeight="1">
      <c r="B371" s="26"/>
    </row>
    <row r="372" ht="15.75" customHeight="1">
      <c r="B372" s="26"/>
    </row>
    <row r="373" ht="15.75" customHeight="1">
      <c r="B373" s="26"/>
    </row>
    <row r="374" ht="15.75" customHeight="1">
      <c r="B374" s="26"/>
    </row>
    <row r="375" ht="15.75" customHeight="1">
      <c r="B375" s="26"/>
    </row>
    <row r="376" ht="15.75" customHeight="1">
      <c r="B376" s="26"/>
    </row>
    <row r="377" ht="15.75" customHeight="1">
      <c r="B377" s="26"/>
    </row>
    <row r="378" ht="15.75" customHeight="1">
      <c r="B378" s="26"/>
    </row>
    <row r="379" ht="15.75" customHeight="1">
      <c r="B379" s="26"/>
    </row>
    <row r="380" ht="15.75" customHeight="1">
      <c r="B380" s="26"/>
    </row>
    <row r="381" ht="15.75" customHeight="1">
      <c r="B381" s="26"/>
    </row>
    <row r="382" ht="15.75" customHeight="1">
      <c r="B382" s="26"/>
    </row>
    <row r="383" ht="15.75" customHeight="1">
      <c r="B383" s="26"/>
    </row>
    <row r="384" ht="15.75" customHeight="1">
      <c r="B384" s="26"/>
    </row>
    <row r="385" ht="15.75" customHeight="1">
      <c r="B385" s="26"/>
    </row>
    <row r="386" ht="15.75" customHeight="1">
      <c r="B386" s="26"/>
    </row>
    <row r="387" ht="15.75" customHeight="1">
      <c r="B387" s="26"/>
    </row>
    <row r="388" ht="15.75" customHeight="1">
      <c r="B388" s="26"/>
    </row>
    <row r="389" ht="15.75" customHeight="1">
      <c r="B389" s="26"/>
    </row>
    <row r="390" ht="15.75" customHeight="1">
      <c r="B390" s="26"/>
    </row>
    <row r="391" ht="15.75" customHeight="1">
      <c r="B391" s="26"/>
    </row>
    <row r="392" ht="15.75" customHeight="1">
      <c r="B392" s="26"/>
    </row>
    <row r="393" ht="15.75" customHeight="1">
      <c r="B393" s="26"/>
    </row>
    <row r="394" ht="15.75" customHeight="1">
      <c r="B394" s="26"/>
    </row>
    <row r="395" ht="15.75" customHeight="1">
      <c r="B395" s="26"/>
    </row>
    <row r="396" ht="15.75" customHeight="1">
      <c r="B396" s="26"/>
    </row>
    <row r="397" ht="15.75" customHeight="1">
      <c r="B397" s="26"/>
    </row>
    <row r="398" ht="15.75" customHeight="1">
      <c r="B398" s="26"/>
    </row>
    <row r="399" ht="15.75" customHeight="1">
      <c r="B399" s="26"/>
    </row>
    <row r="400" ht="15.75" customHeight="1">
      <c r="B400" s="26"/>
    </row>
    <row r="401" ht="15.75" customHeight="1">
      <c r="B401" s="26"/>
    </row>
    <row r="402" ht="15.75" customHeight="1">
      <c r="B402" s="26"/>
    </row>
    <row r="403" ht="15.75" customHeight="1">
      <c r="B403" s="26"/>
    </row>
    <row r="404" ht="15.75" customHeight="1">
      <c r="B404" s="26"/>
    </row>
    <row r="405" ht="15.75" customHeight="1">
      <c r="B405" s="26"/>
    </row>
    <row r="406" ht="15.75" customHeight="1">
      <c r="B406" s="26"/>
    </row>
    <row r="407" ht="15.75" customHeight="1">
      <c r="B407" s="26"/>
    </row>
    <row r="408" ht="15.75" customHeight="1">
      <c r="B408" s="26"/>
    </row>
    <row r="409" ht="15.75" customHeight="1">
      <c r="B409" s="26"/>
    </row>
    <row r="410" ht="15.75" customHeight="1">
      <c r="B410" s="26"/>
    </row>
    <row r="411" ht="15.75" customHeight="1">
      <c r="B411" s="26"/>
    </row>
    <row r="412" ht="15.75" customHeight="1">
      <c r="B412" s="26"/>
    </row>
    <row r="413" ht="15.75" customHeight="1">
      <c r="B413" s="26"/>
    </row>
    <row r="414" ht="15.75" customHeight="1">
      <c r="B414" s="26"/>
    </row>
    <row r="415" ht="15.75" customHeight="1">
      <c r="B415" s="26"/>
    </row>
    <row r="416" ht="15.75" customHeight="1">
      <c r="B416" s="26"/>
    </row>
    <row r="417" ht="15.75" customHeight="1">
      <c r="B417" s="26"/>
    </row>
    <row r="418" ht="15.75" customHeight="1">
      <c r="B418" s="26"/>
    </row>
    <row r="419" ht="15.75" customHeight="1">
      <c r="B419" s="26"/>
    </row>
    <row r="420" ht="15.75" customHeight="1">
      <c r="B420" s="26"/>
    </row>
    <row r="421" ht="15.75" customHeight="1">
      <c r="B421" s="26"/>
    </row>
    <row r="422" ht="15.75" customHeight="1">
      <c r="B422" s="26"/>
    </row>
    <row r="423" ht="15.75" customHeight="1">
      <c r="B423" s="26"/>
    </row>
    <row r="424" ht="15.75" customHeight="1">
      <c r="B424" s="26"/>
    </row>
    <row r="425" ht="15.75" customHeight="1">
      <c r="B425" s="26"/>
    </row>
    <row r="426" ht="15.75" customHeight="1">
      <c r="B426" s="26"/>
    </row>
    <row r="427" ht="15.75" customHeight="1">
      <c r="B427" s="26"/>
    </row>
    <row r="428" ht="15.75" customHeight="1">
      <c r="B428" s="26"/>
    </row>
    <row r="429" ht="15.75" customHeight="1">
      <c r="B429" s="26"/>
    </row>
    <row r="430" ht="15.75" customHeight="1">
      <c r="B430" s="26"/>
    </row>
    <row r="431" ht="15.75" customHeight="1">
      <c r="B431" s="26"/>
    </row>
    <row r="432" ht="15.75" customHeight="1">
      <c r="B432" s="26"/>
    </row>
    <row r="433" ht="15.75" customHeight="1">
      <c r="B433" s="26"/>
    </row>
    <row r="434" ht="15.75" customHeight="1">
      <c r="B434" s="26"/>
    </row>
    <row r="435" ht="15.75" customHeight="1">
      <c r="B435" s="26"/>
    </row>
    <row r="436" ht="15.75" customHeight="1">
      <c r="B436" s="26"/>
    </row>
    <row r="437" ht="15.75" customHeight="1">
      <c r="B437" s="26"/>
    </row>
    <row r="438" ht="15.75" customHeight="1">
      <c r="B438" s="26"/>
    </row>
    <row r="439" ht="15.75" customHeight="1">
      <c r="B439" s="26"/>
    </row>
    <row r="440" ht="15.75" customHeight="1">
      <c r="B440" s="26"/>
    </row>
    <row r="441" ht="15.75" customHeight="1">
      <c r="B441" s="26"/>
    </row>
    <row r="442" ht="15.75" customHeight="1">
      <c r="B442" s="26"/>
    </row>
    <row r="443" ht="15.75" customHeight="1">
      <c r="B443" s="26"/>
    </row>
    <row r="444" ht="15.75" customHeight="1">
      <c r="B444" s="26"/>
    </row>
    <row r="445" ht="15.75" customHeight="1">
      <c r="B445" s="26"/>
    </row>
    <row r="446" ht="15.75" customHeight="1">
      <c r="B446" s="26"/>
    </row>
    <row r="447" ht="15.75" customHeight="1">
      <c r="B447" s="26"/>
    </row>
    <row r="448" ht="15.75" customHeight="1">
      <c r="B448" s="26"/>
    </row>
    <row r="449" ht="15.75" customHeight="1">
      <c r="B449" s="26"/>
    </row>
    <row r="450" ht="15.75" customHeight="1">
      <c r="B450" s="26"/>
    </row>
    <row r="451" ht="15.75" customHeight="1">
      <c r="B451" s="26"/>
    </row>
    <row r="452" ht="15.75" customHeight="1">
      <c r="B452" s="26"/>
    </row>
    <row r="453" ht="15.75" customHeight="1">
      <c r="B453" s="26"/>
    </row>
    <row r="454" ht="15.75" customHeight="1">
      <c r="B454" s="26"/>
    </row>
    <row r="455" ht="15.75" customHeight="1">
      <c r="B455" s="26"/>
    </row>
    <row r="456" ht="15.75" customHeight="1">
      <c r="B456" s="26"/>
    </row>
    <row r="457" ht="15.75" customHeight="1">
      <c r="B457" s="26"/>
    </row>
    <row r="458" ht="15.75" customHeight="1">
      <c r="B458" s="26"/>
    </row>
    <row r="459" ht="15.75" customHeight="1">
      <c r="B459" s="26"/>
    </row>
    <row r="460" ht="15.75" customHeight="1">
      <c r="B460" s="26"/>
    </row>
    <row r="461" ht="15.75" customHeight="1">
      <c r="B461" s="26"/>
    </row>
    <row r="462" ht="15.75" customHeight="1">
      <c r="B462" s="26"/>
    </row>
    <row r="463" ht="15.75" customHeight="1">
      <c r="B463" s="26"/>
    </row>
    <row r="464" ht="15.75" customHeight="1">
      <c r="B464" s="26"/>
    </row>
    <row r="465" ht="15.75" customHeight="1">
      <c r="B465" s="26"/>
    </row>
    <row r="466" ht="15.75" customHeight="1">
      <c r="B466" s="26"/>
    </row>
    <row r="467" ht="15.75" customHeight="1">
      <c r="B467" s="26"/>
    </row>
    <row r="468" ht="15.75" customHeight="1">
      <c r="B468" s="26"/>
    </row>
    <row r="469" ht="15.75" customHeight="1">
      <c r="B469" s="26"/>
    </row>
    <row r="470" ht="15.75" customHeight="1">
      <c r="B470" s="26"/>
    </row>
    <row r="471" ht="15.75" customHeight="1">
      <c r="B471" s="26"/>
    </row>
    <row r="472" ht="15.75" customHeight="1">
      <c r="B472" s="26"/>
    </row>
    <row r="473" ht="15.75" customHeight="1">
      <c r="B473" s="26"/>
    </row>
    <row r="474" ht="15.75" customHeight="1">
      <c r="B474" s="26"/>
    </row>
    <row r="475" ht="15.75" customHeight="1">
      <c r="B475" s="26"/>
    </row>
    <row r="476" ht="15.75" customHeight="1">
      <c r="B476" s="26"/>
    </row>
    <row r="477" ht="15.75" customHeight="1">
      <c r="B477" s="26"/>
    </row>
    <row r="478" ht="15.75" customHeight="1">
      <c r="B478" s="26"/>
    </row>
    <row r="479" ht="15.75" customHeight="1">
      <c r="B479" s="26"/>
    </row>
    <row r="480" ht="15.75" customHeight="1">
      <c r="B480" s="26"/>
    </row>
    <row r="481" ht="15.75" customHeight="1">
      <c r="B481" s="26"/>
    </row>
    <row r="482" ht="15.75" customHeight="1">
      <c r="B482" s="26"/>
    </row>
    <row r="483" ht="15.75" customHeight="1">
      <c r="B483" s="26"/>
    </row>
    <row r="484" ht="15.75" customHeight="1">
      <c r="B484" s="26"/>
    </row>
    <row r="485" ht="15.75" customHeight="1">
      <c r="B485" s="26"/>
    </row>
    <row r="486" ht="15.75" customHeight="1">
      <c r="B486" s="26"/>
    </row>
    <row r="487" ht="15.75" customHeight="1">
      <c r="B487" s="26"/>
    </row>
    <row r="488" ht="15.75" customHeight="1">
      <c r="B488" s="26"/>
    </row>
    <row r="489" ht="15.75" customHeight="1">
      <c r="B489" s="26"/>
    </row>
    <row r="490" ht="15.75" customHeight="1">
      <c r="B490" s="26"/>
    </row>
    <row r="491" ht="15.75" customHeight="1">
      <c r="B491" s="26"/>
    </row>
    <row r="492" ht="15.75" customHeight="1">
      <c r="B492" s="26"/>
    </row>
    <row r="493" ht="15.75" customHeight="1">
      <c r="B493" s="26"/>
    </row>
    <row r="494" ht="15.75" customHeight="1">
      <c r="B494" s="26"/>
    </row>
    <row r="495" ht="15.75" customHeight="1">
      <c r="B495" s="26"/>
    </row>
    <row r="496" ht="15.75" customHeight="1">
      <c r="B496" s="26"/>
    </row>
    <row r="497" ht="15.75" customHeight="1">
      <c r="B497" s="26"/>
    </row>
    <row r="498" ht="15.75" customHeight="1">
      <c r="B498" s="26"/>
    </row>
    <row r="499" ht="15.75" customHeight="1">
      <c r="B499" s="26"/>
    </row>
    <row r="500" ht="15.75" customHeight="1">
      <c r="B500" s="26"/>
    </row>
    <row r="501" ht="15.75" customHeight="1">
      <c r="B501" s="26"/>
    </row>
    <row r="502" ht="15.75" customHeight="1">
      <c r="B502" s="26"/>
    </row>
    <row r="503" ht="15.75" customHeight="1">
      <c r="B503" s="26"/>
    </row>
    <row r="504" ht="15.75" customHeight="1">
      <c r="B504" s="26"/>
    </row>
    <row r="505" ht="15.75" customHeight="1">
      <c r="B505" s="26"/>
    </row>
    <row r="506" ht="15.75" customHeight="1">
      <c r="B506" s="26"/>
    </row>
    <row r="507" ht="15.75" customHeight="1">
      <c r="B507" s="26"/>
    </row>
    <row r="508" ht="15.75" customHeight="1">
      <c r="B508" s="26"/>
    </row>
    <row r="509" ht="15.75" customHeight="1">
      <c r="B509" s="26"/>
    </row>
    <row r="510" ht="15.75" customHeight="1">
      <c r="B510" s="26"/>
    </row>
    <row r="511" ht="15.75" customHeight="1">
      <c r="B511" s="26"/>
    </row>
    <row r="512" ht="15.75" customHeight="1">
      <c r="B512" s="26"/>
    </row>
    <row r="513" ht="15.75" customHeight="1">
      <c r="B513" s="26"/>
    </row>
    <row r="514" ht="15.75" customHeight="1">
      <c r="B514" s="26"/>
    </row>
    <row r="515" ht="15.75" customHeight="1">
      <c r="B515" s="26"/>
    </row>
    <row r="516" ht="15.75" customHeight="1">
      <c r="B516" s="26"/>
    </row>
    <row r="517" ht="15.75" customHeight="1">
      <c r="B517" s="26"/>
    </row>
    <row r="518" ht="15.75" customHeight="1">
      <c r="B518" s="26"/>
    </row>
    <row r="519" ht="15.75" customHeight="1">
      <c r="B519" s="26"/>
    </row>
    <row r="520" ht="15.75" customHeight="1">
      <c r="B520" s="26"/>
    </row>
    <row r="521" ht="15.75" customHeight="1">
      <c r="B521" s="26"/>
    </row>
    <row r="522" ht="15.75" customHeight="1">
      <c r="B522" s="26"/>
    </row>
    <row r="523" ht="15.75" customHeight="1">
      <c r="B523" s="26"/>
    </row>
    <row r="524" ht="15.75" customHeight="1">
      <c r="B524" s="26"/>
    </row>
    <row r="525" ht="15.75" customHeight="1">
      <c r="B525" s="26"/>
    </row>
    <row r="526" ht="15.75" customHeight="1">
      <c r="B526" s="26"/>
    </row>
    <row r="527" ht="15.75" customHeight="1">
      <c r="B527" s="26"/>
    </row>
    <row r="528" ht="15.75" customHeight="1">
      <c r="B528" s="26"/>
    </row>
    <row r="529" ht="15.75" customHeight="1">
      <c r="B529" s="26"/>
    </row>
    <row r="530" ht="15.75" customHeight="1">
      <c r="B530" s="26"/>
    </row>
    <row r="531" ht="15.75" customHeight="1">
      <c r="B531" s="26"/>
    </row>
    <row r="532" ht="15.75" customHeight="1">
      <c r="B532" s="26"/>
    </row>
    <row r="533" ht="15.75" customHeight="1">
      <c r="B533" s="26"/>
    </row>
    <row r="534" ht="15.75" customHeight="1">
      <c r="B534" s="26"/>
    </row>
    <row r="535" ht="15.75" customHeight="1">
      <c r="B535" s="26"/>
    </row>
    <row r="536" ht="15.75" customHeight="1">
      <c r="B536" s="26"/>
    </row>
    <row r="537" ht="15.75" customHeight="1">
      <c r="B537" s="26"/>
    </row>
    <row r="538" ht="15.75" customHeight="1">
      <c r="B538" s="26"/>
    </row>
    <row r="539" ht="15.75" customHeight="1">
      <c r="B539" s="26"/>
    </row>
    <row r="540" ht="15.75" customHeight="1">
      <c r="B540" s="26"/>
    </row>
    <row r="541" ht="15.75" customHeight="1">
      <c r="B541" s="26"/>
    </row>
    <row r="542" ht="15.75" customHeight="1">
      <c r="B542" s="26"/>
    </row>
    <row r="543" ht="15.75" customHeight="1">
      <c r="B543" s="26"/>
    </row>
    <row r="544" ht="15.75" customHeight="1">
      <c r="B544" s="26"/>
    </row>
    <row r="545" ht="15.75" customHeight="1">
      <c r="B545" s="26"/>
    </row>
    <row r="546" ht="15.75" customHeight="1">
      <c r="B546" s="26"/>
    </row>
    <row r="547" ht="15.75" customHeight="1">
      <c r="B547" s="26"/>
    </row>
    <row r="548" ht="15.75" customHeight="1">
      <c r="B548" s="26"/>
    </row>
    <row r="549" ht="15.75" customHeight="1">
      <c r="B549" s="26"/>
    </row>
    <row r="550" ht="15.75" customHeight="1">
      <c r="B550" s="26"/>
    </row>
    <row r="551" ht="15.75" customHeight="1">
      <c r="B551" s="26"/>
    </row>
    <row r="552" ht="15.75" customHeight="1">
      <c r="B552" s="26"/>
    </row>
    <row r="553" ht="15.75" customHeight="1">
      <c r="B553" s="26"/>
    </row>
    <row r="554" ht="15.75" customHeight="1">
      <c r="B554" s="26"/>
    </row>
    <row r="555" ht="15.75" customHeight="1">
      <c r="B555" s="26"/>
    </row>
    <row r="556" ht="15.75" customHeight="1">
      <c r="B556" s="26"/>
    </row>
    <row r="557" ht="15.75" customHeight="1">
      <c r="B557" s="26"/>
    </row>
    <row r="558" ht="15.75" customHeight="1">
      <c r="B558" s="26"/>
    </row>
    <row r="559" ht="15.75" customHeight="1">
      <c r="B559" s="26"/>
    </row>
    <row r="560" ht="15.75" customHeight="1">
      <c r="B560" s="26"/>
    </row>
    <row r="561" ht="15.75" customHeight="1">
      <c r="B561" s="26"/>
    </row>
    <row r="562" ht="15.75" customHeight="1">
      <c r="B562" s="26"/>
    </row>
    <row r="563" ht="15.75" customHeight="1">
      <c r="B563" s="26"/>
    </row>
    <row r="564" ht="15.75" customHeight="1">
      <c r="B564" s="26"/>
    </row>
    <row r="565" ht="15.75" customHeight="1">
      <c r="B565" s="26"/>
    </row>
    <row r="566" ht="15.75" customHeight="1">
      <c r="B566" s="26"/>
    </row>
    <row r="567" ht="15.75" customHeight="1">
      <c r="B567" s="26"/>
    </row>
    <row r="568" ht="15.75" customHeight="1">
      <c r="B568" s="26"/>
    </row>
    <row r="569" ht="15.75" customHeight="1">
      <c r="B569" s="26"/>
    </row>
    <row r="570" ht="15.75" customHeight="1">
      <c r="B570" s="26"/>
    </row>
    <row r="571" ht="15.75" customHeight="1">
      <c r="B571" s="26"/>
    </row>
    <row r="572" ht="15.75" customHeight="1">
      <c r="B572" s="26"/>
    </row>
    <row r="573" ht="15.75" customHeight="1">
      <c r="B573" s="26"/>
    </row>
    <row r="574" ht="15.75" customHeight="1">
      <c r="B574" s="26"/>
    </row>
    <row r="575" ht="15.75" customHeight="1">
      <c r="B575" s="26"/>
    </row>
    <row r="576" ht="15.75" customHeight="1">
      <c r="B576" s="26"/>
    </row>
    <row r="577" ht="15.75" customHeight="1">
      <c r="B577" s="26"/>
    </row>
    <row r="578" ht="15.75" customHeight="1">
      <c r="B578" s="26"/>
    </row>
    <row r="579" ht="15.75" customHeight="1">
      <c r="B579" s="26"/>
    </row>
    <row r="580" ht="15.75" customHeight="1">
      <c r="B580" s="26"/>
    </row>
    <row r="581" ht="15.75" customHeight="1">
      <c r="B581" s="26"/>
    </row>
    <row r="582" ht="15.75" customHeight="1">
      <c r="B582" s="26"/>
    </row>
    <row r="583" ht="15.75" customHeight="1">
      <c r="B583" s="26"/>
    </row>
    <row r="584" ht="15.75" customHeight="1">
      <c r="B584" s="26"/>
    </row>
    <row r="585" ht="15.75" customHeight="1">
      <c r="B585" s="26"/>
    </row>
    <row r="586" ht="15.75" customHeight="1">
      <c r="B586" s="26"/>
    </row>
    <row r="587" ht="15.75" customHeight="1">
      <c r="B587" s="26"/>
    </row>
    <row r="588" ht="15.75" customHeight="1">
      <c r="B588" s="26"/>
    </row>
    <row r="589" ht="15.75" customHeight="1">
      <c r="B589" s="26"/>
    </row>
    <row r="590" ht="15.75" customHeight="1">
      <c r="B590" s="26"/>
    </row>
    <row r="591" ht="15.75" customHeight="1">
      <c r="B591" s="26"/>
    </row>
    <row r="592" ht="15.75" customHeight="1">
      <c r="B592" s="26"/>
    </row>
    <row r="593" ht="15.75" customHeight="1">
      <c r="B593" s="26"/>
    </row>
    <row r="594" ht="15.75" customHeight="1">
      <c r="B594" s="26"/>
    </row>
    <row r="595" ht="15.75" customHeight="1">
      <c r="B595" s="26"/>
    </row>
    <row r="596" ht="15.75" customHeight="1">
      <c r="B596" s="26"/>
    </row>
    <row r="597" ht="15.75" customHeight="1">
      <c r="B597" s="26"/>
    </row>
    <row r="598" ht="15.75" customHeight="1">
      <c r="B598" s="26"/>
    </row>
    <row r="599" ht="15.75" customHeight="1">
      <c r="B599" s="26"/>
    </row>
    <row r="600" ht="15.75" customHeight="1">
      <c r="B600" s="26"/>
    </row>
    <row r="601" ht="15.75" customHeight="1">
      <c r="B601" s="26"/>
    </row>
    <row r="602" ht="15.75" customHeight="1">
      <c r="B602" s="26"/>
    </row>
    <row r="603" ht="15.75" customHeight="1">
      <c r="B603" s="26"/>
    </row>
    <row r="604" ht="15.75" customHeight="1">
      <c r="B604" s="26"/>
    </row>
    <row r="605" ht="15.75" customHeight="1">
      <c r="B605" s="26"/>
    </row>
    <row r="606" ht="15.75" customHeight="1">
      <c r="B606" s="26"/>
    </row>
    <row r="607" ht="15.75" customHeight="1">
      <c r="B607" s="26"/>
    </row>
    <row r="608" ht="15.75" customHeight="1">
      <c r="B608" s="26"/>
    </row>
    <row r="609" ht="15.75" customHeight="1">
      <c r="B609" s="26"/>
    </row>
    <row r="610" ht="15.75" customHeight="1">
      <c r="B610" s="26"/>
    </row>
    <row r="611" ht="15.75" customHeight="1">
      <c r="B611" s="26"/>
    </row>
    <row r="612" ht="15.75" customHeight="1">
      <c r="B612" s="26"/>
    </row>
    <row r="613" ht="15.75" customHeight="1">
      <c r="B613" s="26"/>
    </row>
    <row r="614" ht="15.75" customHeight="1">
      <c r="B614" s="26"/>
    </row>
    <row r="615" ht="15.75" customHeight="1">
      <c r="B615" s="26"/>
    </row>
    <row r="616" ht="15.75" customHeight="1">
      <c r="B616" s="26"/>
    </row>
    <row r="617" ht="15.75" customHeight="1">
      <c r="B617" s="26"/>
    </row>
    <row r="618" ht="15.75" customHeight="1">
      <c r="B618" s="26"/>
    </row>
    <row r="619" ht="15.75" customHeight="1">
      <c r="B619" s="26"/>
    </row>
    <row r="620" ht="15.75" customHeight="1">
      <c r="B620" s="26"/>
    </row>
    <row r="621" ht="15.75" customHeight="1">
      <c r="B621" s="26"/>
    </row>
    <row r="622" ht="15.75" customHeight="1">
      <c r="B622" s="26"/>
    </row>
    <row r="623" ht="15.75" customHeight="1">
      <c r="B623" s="26"/>
    </row>
    <row r="624" ht="15.75" customHeight="1">
      <c r="B624" s="26"/>
    </row>
    <row r="625" ht="15.75" customHeight="1">
      <c r="B625" s="26"/>
    </row>
    <row r="626" ht="15.75" customHeight="1">
      <c r="B626" s="26"/>
    </row>
    <row r="627" ht="15.75" customHeight="1">
      <c r="B627" s="26"/>
    </row>
    <row r="628" ht="15.75" customHeight="1">
      <c r="B628" s="26"/>
    </row>
    <row r="629" ht="15.75" customHeight="1">
      <c r="B629" s="26"/>
    </row>
    <row r="630" ht="15.75" customHeight="1">
      <c r="B630" s="26"/>
    </row>
    <row r="631" ht="15.75" customHeight="1">
      <c r="B631" s="26"/>
    </row>
    <row r="632" ht="15.75" customHeight="1">
      <c r="B632" s="26"/>
    </row>
    <row r="633" ht="15.75" customHeight="1">
      <c r="B633" s="26"/>
    </row>
    <row r="634" ht="15.75" customHeight="1">
      <c r="B634" s="26"/>
    </row>
    <row r="635" ht="15.75" customHeight="1">
      <c r="B635" s="26"/>
    </row>
    <row r="636" ht="15.75" customHeight="1">
      <c r="B636" s="26"/>
    </row>
    <row r="637" ht="15.75" customHeight="1">
      <c r="B637" s="26"/>
    </row>
    <row r="638" ht="15.75" customHeight="1">
      <c r="B638" s="26"/>
    </row>
    <row r="639" ht="15.75" customHeight="1">
      <c r="B639" s="26"/>
    </row>
    <row r="640" ht="15.75" customHeight="1">
      <c r="B640" s="26"/>
    </row>
    <row r="641" ht="15.75" customHeight="1">
      <c r="B641" s="26"/>
    </row>
    <row r="642" ht="15.75" customHeight="1">
      <c r="B642" s="26"/>
    </row>
    <row r="643" ht="15.75" customHeight="1">
      <c r="B643" s="26"/>
    </row>
    <row r="644" ht="15.75" customHeight="1">
      <c r="B644" s="26"/>
    </row>
    <row r="645" ht="15.75" customHeight="1">
      <c r="B645" s="26"/>
    </row>
    <row r="646" ht="15.75" customHeight="1">
      <c r="B646" s="26"/>
    </row>
    <row r="647" ht="15.75" customHeight="1">
      <c r="B647" s="26"/>
    </row>
    <row r="648" ht="15.75" customHeight="1">
      <c r="B648" s="26"/>
    </row>
    <row r="649" ht="15.75" customHeight="1">
      <c r="B649" s="26"/>
    </row>
    <row r="650" ht="15.75" customHeight="1">
      <c r="B650" s="26"/>
    </row>
    <row r="651" ht="15.75" customHeight="1">
      <c r="B651" s="26"/>
    </row>
    <row r="652" ht="15.75" customHeight="1">
      <c r="B652" s="26"/>
    </row>
    <row r="653" ht="15.75" customHeight="1">
      <c r="B653" s="26"/>
    </row>
    <row r="654" ht="15.75" customHeight="1">
      <c r="B654" s="26"/>
    </row>
    <row r="655" ht="15.75" customHeight="1">
      <c r="B655" s="26"/>
    </row>
    <row r="656" ht="15.75" customHeight="1">
      <c r="B656" s="26"/>
    </row>
    <row r="657" ht="15.75" customHeight="1">
      <c r="B657" s="26"/>
    </row>
    <row r="658" ht="15.75" customHeight="1">
      <c r="B658" s="26"/>
    </row>
    <row r="659" ht="15.75" customHeight="1">
      <c r="B659" s="26"/>
    </row>
    <row r="660" ht="15.75" customHeight="1">
      <c r="B660" s="26"/>
    </row>
    <row r="661" ht="15.75" customHeight="1">
      <c r="B661" s="26"/>
    </row>
    <row r="662" ht="15.75" customHeight="1">
      <c r="B662" s="26"/>
    </row>
    <row r="663" ht="15.75" customHeight="1">
      <c r="B663" s="26"/>
    </row>
    <row r="664" ht="15.75" customHeight="1">
      <c r="B664" s="26"/>
    </row>
    <row r="665" ht="15.75" customHeight="1">
      <c r="B665" s="26"/>
    </row>
    <row r="666" ht="15.75" customHeight="1">
      <c r="B666" s="26"/>
    </row>
    <row r="667" ht="15.75" customHeight="1">
      <c r="B667" s="26"/>
    </row>
    <row r="668" ht="15.75" customHeight="1">
      <c r="B668" s="26"/>
    </row>
    <row r="669" ht="15.75" customHeight="1">
      <c r="B669" s="26"/>
    </row>
    <row r="670" ht="15.75" customHeight="1">
      <c r="B670" s="26"/>
    </row>
    <row r="671" ht="15.75" customHeight="1">
      <c r="B671" s="26"/>
    </row>
    <row r="672" ht="15.75" customHeight="1">
      <c r="B672" s="26"/>
    </row>
    <row r="673" ht="15.75" customHeight="1">
      <c r="B673" s="26"/>
    </row>
    <row r="674" ht="15.75" customHeight="1">
      <c r="B674" s="26"/>
    </row>
    <row r="675" ht="15.75" customHeight="1">
      <c r="B675" s="26"/>
    </row>
    <row r="676" ht="15.75" customHeight="1">
      <c r="B676" s="26"/>
    </row>
    <row r="677" ht="15.75" customHeight="1">
      <c r="B677" s="26"/>
    </row>
    <row r="678" ht="15.75" customHeight="1">
      <c r="B678" s="26"/>
    </row>
    <row r="679" ht="15.75" customHeight="1">
      <c r="B679" s="26"/>
    </row>
    <row r="680" ht="15.75" customHeight="1">
      <c r="B680" s="26"/>
    </row>
    <row r="681" ht="15.75" customHeight="1">
      <c r="B681" s="26"/>
    </row>
    <row r="682" ht="15.75" customHeight="1">
      <c r="B682" s="26"/>
    </row>
    <row r="683" ht="15.75" customHeight="1">
      <c r="B683" s="26"/>
    </row>
    <row r="684" ht="15.75" customHeight="1">
      <c r="B684" s="26"/>
    </row>
    <row r="685" ht="15.75" customHeight="1">
      <c r="B685" s="26"/>
    </row>
    <row r="686" ht="15.75" customHeight="1">
      <c r="B686" s="26"/>
    </row>
    <row r="687" ht="15.75" customHeight="1">
      <c r="B687" s="26"/>
    </row>
    <row r="688" ht="15.75" customHeight="1">
      <c r="B688" s="26"/>
    </row>
    <row r="689" ht="15.75" customHeight="1">
      <c r="B689" s="26"/>
    </row>
    <row r="690" ht="15.75" customHeight="1">
      <c r="B690" s="26"/>
    </row>
    <row r="691" ht="15.75" customHeight="1">
      <c r="B691" s="26"/>
    </row>
    <row r="692" ht="15.75" customHeight="1">
      <c r="B692" s="26"/>
    </row>
    <row r="693" ht="15.75" customHeight="1">
      <c r="B693" s="26"/>
    </row>
    <row r="694" ht="15.75" customHeight="1">
      <c r="B694" s="26"/>
    </row>
    <row r="695" ht="15.75" customHeight="1">
      <c r="B695" s="26"/>
    </row>
    <row r="696" ht="15.75" customHeight="1">
      <c r="B696" s="26"/>
    </row>
    <row r="697" ht="15.75" customHeight="1">
      <c r="B697" s="26"/>
    </row>
    <row r="698" ht="15.75" customHeight="1">
      <c r="B698" s="26"/>
    </row>
    <row r="699" ht="15.75" customHeight="1">
      <c r="B699" s="26"/>
    </row>
    <row r="700" ht="15.75" customHeight="1">
      <c r="B700" s="26"/>
    </row>
    <row r="701" ht="15.75" customHeight="1">
      <c r="B701" s="26"/>
    </row>
    <row r="702" ht="15.75" customHeight="1">
      <c r="B702" s="26"/>
    </row>
    <row r="703" ht="15.75" customHeight="1">
      <c r="B703" s="26"/>
    </row>
    <row r="704" ht="15.75" customHeight="1">
      <c r="B704" s="26"/>
    </row>
    <row r="705" ht="15.75" customHeight="1">
      <c r="B705" s="26"/>
    </row>
    <row r="706" ht="15.75" customHeight="1">
      <c r="B706" s="26"/>
    </row>
    <row r="707" ht="15.75" customHeight="1">
      <c r="B707" s="26"/>
    </row>
    <row r="708" ht="15.75" customHeight="1">
      <c r="B708" s="26"/>
    </row>
    <row r="709" ht="15.75" customHeight="1">
      <c r="B709" s="26"/>
    </row>
    <row r="710" ht="15.75" customHeight="1">
      <c r="B710" s="26"/>
    </row>
    <row r="711" ht="15.75" customHeight="1">
      <c r="B711" s="26"/>
    </row>
    <row r="712" ht="15.75" customHeight="1">
      <c r="B712" s="26"/>
    </row>
    <row r="713" ht="15.75" customHeight="1">
      <c r="B713" s="26"/>
    </row>
    <row r="714" ht="15.75" customHeight="1">
      <c r="B714" s="26"/>
    </row>
    <row r="715" ht="15.75" customHeight="1">
      <c r="B715" s="26"/>
    </row>
    <row r="716" ht="15.75" customHeight="1">
      <c r="B716" s="26"/>
    </row>
    <row r="717" ht="15.75" customHeight="1">
      <c r="B717" s="26"/>
    </row>
    <row r="718" ht="15.75" customHeight="1">
      <c r="B718" s="26"/>
    </row>
    <row r="719" ht="15.75" customHeight="1">
      <c r="B719" s="26"/>
    </row>
    <row r="720" ht="15.75" customHeight="1">
      <c r="B720" s="26"/>
    </row>
    <row r="721" ht="15.75" customHeight="1">
      <c r="B721" s="26"/>
    </row>
    <row r="722" ht="15.75" customHeight="1">
      <c r="B722" s="26"/>
    </row>
    <row r="723" ht="15.75" customHeight="1">
      <c r="B723" s="26"/>
    </row>
    <row r="724" ht="15.75" customHeight="1">
      <c r="B724" s="26"/>
    </row>
    <row r="725" ht="15.75" customHeight="1">
      <c r="B725" s="26"/>
    </row>
    <row r="726" ht="15.75" customHeight="1">
      <c r="B726" s="26"/>
    </row>
    <row r="727" ht="15.75" customHeight="1">
      <c r="B727" s="26"/>
    </row>
    <row r="728" ht="15.75" customHeight="1">
      <c r="B728" s="26"/>
    </row>
    <row r="729" ht="15.75" customHeight="1">
      <c r="B729" s="26"/>
    </row>
    <row r="730" ht="15.75" customHeight="1">
      <c r="B730" s="26"/>
    </row>
    <row r="731" ht="15.75" customHeight="1">
      <c r="B731" s="26"/>
    </row>
    <row r="732" ht="15.75" customHeight="1">
      <c r="B732" s="26"/>
    </row>
    <row r="733" ht="15.75" customHeight="1">
      <c r="B733" s="26"/>
    </row>
    <row r="734" ht="15.75" customHeight="1">
      <c r="B734" s="26"/>
    </row>
    <row r="735" ht="15.75" customHeight="1">
      <c r="B735" s="26"/>
    </row>
    <row r="736" ht="15.75" customHeight="1">
      <c r="B736" s="26"/>
    </row>
    <row r="737" ht="15.75" customHeight="1">
      <c r="B737" s="26"/>
    </row>
    <row r="738" ht="15.75" customHeight="1">
      <c r="B738" s="26"/>
    </row>
    <row r="739" ht="15.75" customHeight="1">
      <c r="B739" s="26"/>
    </row>
    <row r="740" ht="15.75" customHeight="1">
      <c r="B740" s="26"/>
    </row>
    <row r="741" ht="15.75" customHeight="1">
      <c r="B741" s="26"/>
    </row>
    <row r="742" ht="15.75" customHeight="1">
      <c r="B742" s="26"/>
    </row>
    <row r="743" ht="15.75" customHeight="1">
      <c r="B743" s="26"/>
    </row>
    <row r="744" ht="15.75" customHeight="1">
      <c r="B744" s="26"/>
    </row>
    <row r="745" ht="15.75" customHeight="1">
      <c r="B745" s="26"/>
    </row>
    <row r="746" ht="15.75" customHeight="1">
      <c r="B746" s="26"/>
    </row>
    <row r="747" ht="15.75" customHeight="1">
      <c r="B747" s="26"/>
    </row>
    <row r="748" ht="15.75" customHeight="1">
      <c r="B748" s="26"/>
    </row>
    <row r="749" ht="15.75" customHeight="1">
      <c r="B749" s="26"/>
    </row>
    <row r="750" ht="15.75" customHeight="1">
      <c r="B750" s="26"/>
    </row>
    <row r="751" ht="15.75" customHeight="1">
      <c r="B751" s="26"/>
    </row>
    <row r="752" ht="15.75" customHeight="1">
      <c r="B752" s="26"/>
    </row>
    <row r="753" ht="15.75" customHeight="1">
      <c r="B753" s="26"/>
    </row>
    <row r="754" ht="15.75" customHeight="1">
      <c r="B754" s="26"/>
    </row>
    <row r="755" ht="15.75" customHeight="1">
      <c r="B755" s="26"/>
    </row>
    <row r="756" ht="15.75" customHeight="1">
      <c r="B756" s="26"/>
    </row>
    <row r="757" ht="15.75" customHeight="1">
      <c r="B757" s="26"/>
    </row>
    <row r="758" ht="15.75" customHeight="1">
      <c r="B758" s="26"/>
    </row>
    <row r="759" ht="15.75" customHeight="1">
      <c r="B759" s="26"/>
    </row>
    <row r="760" ht="15.75" customHeight="1">
      <c r="B760" s="26"/>
    </row>
    <row r="761" ht="15.75" customHeight="1">
      <c r="B761" s="26"/>
    </row>
    <row r="762" ht="15.75" customHeight="1">
      <c r="B762" s="26"/>
    </row>
    <row r="763" ht="15.75" customHeight="1">
      <c r="B763" s="26"/>
    </row>
    <row r="764" ht="15.75" customHeight="1">
      <c r="B764" s="26"/>
    </row>
    <row r="765" ht="15.75" customHeight="1">
      <c r="B765" s="26"/>
    </row>
    <row r="766" ht="15.75" customHeight="1">
      <c r="B766" s="26"/>
    </row>
    <row r="767" ht="15.75" customHeight="1">
      <c r="B767" s="26"/>
    </row>
    <row r="768" ht="15.75" customHeight="1">
      <c r="B768" s="26"/>
    </row>
    <row r="769" ht="15.75" customHeight="1">
      <c r="B769" s="26"/>
    </row>
    <row r="770" ht="15.75" customHeight="1">
      <c r="B770" s="26"/>
    </row>
    <row r="771" ht="15.75" customHeight="1">
      <c r="B771" s="26"/>
    </row>
    <row r="772" ht="15.75" customHeight="1">
      <c r="B772" s="26"/>
    </row>
    <row r="773" ht="15.75" customHeight="1">
      <c r="B773" s="26"/>
    </row>
    <row r="774" ht="15.75" customHeight="1">
      <c r="B774" s="26"/>
    </row>
    <row r="775" ht="15.75" customHeight="1">
      <c r="B775" s="26"/>
    </row>
    <row r="776" ht="15.75" customHeight="1">
      <c r="B776" s="26"/>
    </row>
    <row r="777" ht="15.75" customHeight="1">
      <c r="B777" s="26"/>
    </row>
    <row r="778" ht="15.75" customHeight="1">
      <c r="B778" s="26"/>
    </row>
    <row r="779" ht="15.75" customHeight="1">
      <c r="B779" s="26"/>
    </row>
    <row r="780" ht="15.75" customHeight="1">
      <c r="B780" s="26"/>
    </row>
    <row r="781" ht="15.75" customHeight="1">
      <c r="B781" s="26"/>
    </row>
    <row r="782" ht="15.75" customHeight="1">
      <c r="B782" s="26"/>
    </row>
    <row r="783" ht="15.75" customHeight="1">
      <c r="B783" s="26"/>
    </row>
    <row r="784" ht="15.75" customHeight="1">
      <c r="B784" s="26"/>
    </row>
    <row r="785" ht="15.75" customHeight="1">
      <c r="B785" s="26"/>
    </row>
    <row r="786" ht="15.75" customHeight="1">
      <c r="B786" s="26"/>
    </row>
    <row r="787" ht="15.75" customHeight="1">
      <c r="B787" s="26"/>
    </row>
    <row r="788" ht="15.75" customHeight="1">
      <c r="B788" s="26"/>
    </row>
    <row r="789" ht="15.75" customHeight="1">
      <c r="B789" s="26"/>
    </row>
    <row r="790" ht="15.75" customHeight="1">
      <c r="B790" s="26"/>
    </row>
    <row r="791" ht="15.75" customHeight="1">
      <c r="B791" s="26"/>
    </row>
    <row r="792" ht="15.75" customHeight="1">
      <c r="B792" s="26"/>
    </row>
    <row r="793" ht="15.75" customHeight="1">
      <c r="B793" s="26"/>
    </row>
    <row r="794" ht="15.75" customHeight="1">
      <c r="B794" s="26"/>
    </row>
    <row r="795" ht="15.75" customHeight="1">
      <c r="B795" s="26"/>
    </row>
    <row r="796" ht="15.75" customHeight="1">
      <c r="B796" s="26"/>
    </row>
    <row r="797" ht="15.75" customHeight="1">
      <c r="B797" s="26"/>
    </row>
    <row r="798" ht="15.75" customHeight="1">
      <c r="B798" s="26"/>
    </row>
    <row r="799" ht="15.75" customHeight="1">
      <c r="B799" s="26"/>
    </row>
    <row r="800" ht="15.75" customHeight="1">
      <c r="B800" s="26"/>
    </row>
    <row r="801" ht="15.75" customHeight="1">
      <c r="B801" s="26"/>
    </row>
    <row r="802" ht="15.75" customHeight="1">
      <c r="B802" s="26"/>
    </row>
    <row r="803" ht="15.75" customHeight="1">
      <c r="B803" s="26"/>
    </row>
    <row r="804" ht="15.75" customHeight="1">
      <c r="B804" s="26"/>
    </row>
    <row r="805" ht="15.75" customHeight="1">
      <c r="B805" s="26"/>
    </row>
    <row r="806" ht="15.75" customHeight="1">
      <c r="B806" s="26"/>
    </row>
    <row r="807" ht="15.75" customHeight="1">
      <c r="B807" s="26"/>
    </row>
    <row r="808" ht="15.75" customHeight="1">
      <c r="B808" s="26"/>
    </row>
    <row r="809" ht="15.75" customHeight="1">
      <c r="B809" s="26"/>
    </row>
    <row r="810" ht="15.75" customHeight="1">
      <c r="B810" s="26"/>
    </row>
    <row r="811" ht="15.75" customHeight="1">
      <c r="B811" s="26"/>
    </row>
    <row r="812" ht="15.75" customHeight="1">
      <c r="B812" s="26"/>
    </row>
    <row r="813" ht="15.75" customHeight="1">
      <c r="B813" s="26"/>
    </row>
    <row r="814" ht="15.75" customHeight="1">
      <c r="B814" s="26"/>
    </row>
    <row r="815" ht="15.75" customHeight="1">
      <c r="B815" s="26"/>
    </row>
    <row r="816" ht="15.75" customHeight="1">
      <c r="B816" s="26"/>
    </row>
    <row r="817" ht="15.75" customHeight="1">
      <c r="B817" s="26"/>
    </row>
    <row r="818" ht="15.75" customHeight="1">
      <c r="B818" s="26"/>
    </row>
    <row r="819" ht="15.75" customHeight="1">
      <c r="B819" s="26"/>
    </row>
    <row r="820" ht="15.75" customHeight="1">
      <c r="B820" s="26"/>
    </row>
    <row r="821" ht="15.75" customHeight="1">
      <c r="B821" s="26"/>
    </row>
    <row r="822" ht="15.75" customHeight="1">
      <c r="B822" s="26"/>
    </row>
    <row r="823" ht="15.75" customHeight="1">
      <c r="B823" s="26"/>
    </row>
    <row r="824" ht="15.75" customHeight="1">
      <c r="B824" s="26"/>
    </row>
    <row r="825" ht="15.75" customHeight="1">
      <c r="B825" s="26"/>
    </row>
    <row r="826" ht="15.75" customHeight="1">
      <c r="B826" s="26"/>
    </row>
    <row r="827" ht="15.75" customHeight="1">
      <c r="B827" s="26"/>
    </row>
    <row r="828" ht="15.75" customHeight="1">
      <c r="B828" s="26"/>
    </row>
    <row r="829" ht="15.75" customHeight="1">
      <c r="B829" s="26"/>
    </row>
    <row r="830" ht="15.75" customHeight="1">
      <c r="B830" s="26"/>
    </row>
    <row r="831" ht="15.75" customHeight="1">
      <c r="B831" s="26"/>
    </row>
    <row r="832" ht="15.75" customHeight="1">
      <c r="B832" s="26"/>
    </row>
    <row r="833" ht="15.75" customHeight="1">
      <c r="B833" s="26"/>
    </row>
    <row r="834" ht="15.75" customHeight="1">
      <c r="B834" s="26"/>
    </row>
    <row r="835" ht="15.75" customHeight="1">
      <c r="B835" s="26"/>
    </row>
    <row r="836" ht="15.75" customHeight="1">
      <c r="B836" s="26"/>
    </row>
    <row r="837" ht="15.75" customHeight="1">
      <c r="B837" s="26"/>
    </row>
    <row r="838" ht="15.75" customHeight="1">
      <c r="B838" s="26"/>
    </row>
    <row r="839" ht="15.75" customHeight="1">
      <c r="B839" s="26"/>
    </row>
    <row r="840" ht="15.75" customHeight="1">
      <c r="B840" s="26"/>
    </row>
    <row r="841" ht="15.75" customHeight="1">
      <c r="B841" s="26"/>
    </row>
    <row r="842" ht="15.75" customHeight="1">
      <c r="B842" s="26"/>
    </row>
    <row r="843" ht="15.75" customHeight="1">
      <c r="B843" s="26"/>
    </row>
    <row r="844" ht="15.75" customHeight="1">
      <c r="B844" s="26"/>
    </row>
    <row r="845" ht="15.75" customHeight="1">
      <c r="B845" s="26"/>
    </row>
    <row r="846" ht="15.75" customHeight="1">
      <c r="B846" s="26"/>
    </row>
    <row r="847" ht="15.75" customHeight="1">
      <c r="B847" s="26"/>
    </row>
    <row r="848" ht="15.75" customHeight="1">
      <c r="B848" s="26"/>
    </row>
    <row r="849" ht="15.75" customHeight="1">
      <c r="B849" s="26"/>
    </row>
    <row r="850" ht="15.75" customHeight="1">
      <c r="B850" s="26"/>
    </row>
    <row r="851" ht="15.75" customHeight="1">
      <c r="B851" s="26"/>
    </row>
    <row r="852" ht="15.75" customHeight="1">
      <c r="B852" s="26"/>
    </row>
    <row r="853" ht="15.75" customHeight="1">
      <c r="B853" s="26"/>
    </row>
    <row r="854" ht="15.75" customHeight="1">
      <c r="B854" s="26"/>
    </row>
    <row r="855" ht="15.75" customHeight="1">
      <c r="B855" s="26"/>
    </row>
    <row r="856" ht="15.75" customHeight="1">
      <c r="B856" s="26"/>
    </row>
    <row r="857" ht="15.75" customHeight="1">
      <c r="B857" s="26"/>
    </row>
    <row r="858" ht="15.75" customHeight="1">
      <c r="B858" s="26"/>
    </row>
    <row r="859" ht="15.75" customHeight="1">
      <c r="B859" s="26"/>
    </row>
    <row r="860" ht="15.75" customHeight="1">
      <c r="B860" s="26"/>
    </row>
    <row r="861" ht="15.75" customHeight="1">
      <c r="B861" s="26"/>
    </row>
    <row r="862" ht="15.75" customHeight="1">
      <c r="B862" s="26"/>
    </row>
    <row r="863" ht="15.75" customHeight="1">
      <c r="B863" s="26"/>
    </row>
    <row r="864" ht="15.75" customHeight="1">
      <c r="B864" s="26"/>
    </row>
    <row r="865" ht="15.75" customHeight="1">
      <c r="B865" s="26"/>
    </row>
    <row r="866" ht="15.75" customHeight="1">
      <c r="B866" s="26"/>
    </row>
    <row r="867" ht="15.75" customHeight="1">
      <c r="B867" s="26"/>
    </row>
    <row r="868" ht="15.75" customHeight="1">
      <c r="B868" s="26"/>
    </row>
    <row r="869" ht="15.75" customHeight="1">
      <c r="B869" s="26"/>
    </row>
    <row r="870" ht="15.75" customHeight="1">
      <c r="B870" s="26"/>
    </row>
    <row r="871" ht="15.75" customHeight="1">
      <c r="B871" s="26"/>
    </row>
    <row r="872" ht="15.75" customHeight="1">
      <c r="B872" s="26"/>
    </row>
    <row r="873" ht="15.75" customHeight="1">
      <c r="B873" s="26"/>
    </row>
    <row r="874" ht="15.75" customHeight="1">
      <c r="B874" s="26"/>
    </row>
    <row r="875" ht="15.75" customHeight="1">
      <c r="B875" s="26"/>
    </row>
    <row r="876" ht="15.75" customHeight="1">
      <c r="B876" s="26"/>
    </row>
    <row r="877" ht="15.75" customHeight="1">
      <c r="B877" s="26"/>
    </row>
    <row r="878" ht="15.75" customHeight="1">
      <c r="B878" s="26"/>
    </row>
    <row r="879" ht="15.75" customHeight="1">
      <c r="B879" s="26"/>
    </row>
    <row r="880" ht="15.75" customHeight="1">
      <c r="B880" s="26"/>
    </row>
    <row r="881" ht="15.75" customHeight="1">
      <c r="B881" s="26"/>
    </row>
    <row r="882" ht="15.75" customHeight="1">
      <c r="B882" s="26"/>
    </row>
    <row r="883" ht="15.75" customHeight="1">
      <c r="B883" s="26"/>
    </row>
    <row r="884" ht="15.75" customHeight="1">
      <c r="B884" s="26"/>
    </row>
    <row r="885" ht="15.75" customHeight="1">
      <c r="B885" s="26"/>
    </row>
    <row r="886" ht="15.75" customHeight="1">
      <c r="B886" s="26"/>
    </row>
    <row r="887" ht="15.75" customHeight="1">
      <c r="B887" s="26"/>
    </row>
    <row r="888" ht="15.75" customHeight="1">
      <c r="B888" s="26"/>
    </row>
    <row r="889" ht="15.75" customHeight="1">
      <c r="B889" s="26"/>
    </row>
    <row r="890" ht="15.75" customHeight="1">
      <c r="B890" s="26"/>
    </row>
    <row r="891" ht="15.75" customHeight="1">
      <c r="B891" s="26"/>
    </row>
    <row r="892" ht="15.75" customHeight="1">
      <c r="B892" s="26"/>
    </row>
    <row r="893" ht="15.75" customHeight="1">
      <c r="B893" s="26"/>
    </row>
    <row r="894" ht="15.75" customHeight="1">
      <c r="B894" s="26"/>
    </row>
    <row r="895" ht="15.75" customHeight="1">
      <c r="B895" s="26"/>
    </row>
    <row r="896" ht="15.75" customHeight="1">
      <c r="B896" s="26"/>
    </row>
    <row r="897" ht="15.75" customHeight="1">
      <c r="B897" s="26"/>
    </row>
    <row r="898" ht="15.75" customHeight="1">
      <c r="B898" s="26"/>
    </row>
    <row r="899" ht="15.75" customHeight="1">
      <c r="B899" s="26"/>
    </row>
    <row r="900" ht="15.75" customHeight="1">
      <c r="B900" s="26"/>
    </row>
    <row r="901" ht="15.75" customHeight="1">
      <c r="B901" s="26"/>
    </row>
    <row r="902" ht="15.75" customHeight="1">
      <c r="B902" s="26"/>
    </row>
    <row r="903" ht="15.75" customHeight="1">
      <c r="B903" s="26"/>
    </row>
    <row r="904" ht="15.75" customHeight="1">
      <c r="B904" s="26"/>
    </row>
    <row r="905" ht="15.75" customHeight="1">
      <c r="B905" s="26"/>
    </row>
    <row r="906" ht="15.75" customHeight="1">
      <c r="B906" s="26"/>
    </row>
    <row r="907" ht="15.75" customHeight="1">
      <c r="B907" s="26"/>
    </row>
    <row r="908" ht="15.75" customHeight="1">
      <c r="B908" s="26"/>
    </row>
    <row r="909" ht="15.75" customHeight="1">
      <c r="B909" s="26"/>
    </row>
    <row r="910" ht="15.75" customHeight="1">
      <c r="B910" s="26"/>
    </row>
    <row r="911" ht="15.75" customHeight="1">
      <c r="B911" s="26"/>
    </row>
    <row r="912" ht="15.75" customHeight="1">
      <c r="B912" s="26"/>
    </row>
    <row r="913" ht="15.75" customHeight="1">
      <c r="B913" s="26"/>
    </row>
    <row r="914" ht="15.75" customHeight="1">
      <c r="B914" s="26"/>
    </row>
    <row r="915" ht="15.75" customHeight="1">
      <c r="B915" s="26"/>
    </row>
    <row r="916" ht="15.75" customHeight="1">
      <c r="B916" s="26"/>
    </row>
    <row r="917" ht="15.75" customHeight="1">
      <c r="B917" s="26"/>
    </row>
    <row r="918" ht="15.75" customHeight="1">
      <c r="B918" s="26"/>
    </row>
    <row r="919" ht="15.75" customHeight="1">
      <c r="B919" s="26"/>
    </row>
    <row r="920" ht="15.75" customHeight="1">
      <c r="B920" s="26"/>
    </row>
    <row r="921" ht="15.75" customHeight="1">
      <c r="B921" s="26"/>
    </row>
    <row r="922" ht="15.75" customHeight="1">
      <c r="B922" s="26"/>
    </row>
    <row r="923" ht="15.75" customHeight="1">
      <c r="B923" s="26"/>
    </row>
    <row r="924" ht="15.75" customHeight="1">
      <c r="B924" s="26"/>
    </row>
    <row r="925" ht="15.75" customHeight="1">
      <c r="B925" s="26"/>
    </row>
    <row r="926" ht="15.75" customHeight="1">
      <c r="B926" s="26"/>
    </row>
    <row r="927" ht="15.75" customHeight="1">
      <c r="B927" s="26"/>
    </row>
    <row r="928" ht="15.75" customHeight="1">
      <c r="B928" s="26"/>
    </row>
    <row r="929" ht="15.75" customHeight="1">
      <c r="B929" s="26"/>
    </row>
    <row r="930" ht="15.75" customHeight="1">
      <c r="B930" s="26"/>
    </row>
    <row r="931" ht="15.75" customHeight="1">
      <c r="B931" s="26"/>
    </row>
    <row r="932" ht="15.75" customHeight="1">
      <c r="B932" s="26"/>
    </row>
    <row r="933" ht="15.75" customHeight="1">
      <c r="B933" s="26"/>
    </row>
    <row r="934" ht="15.75" customHeight="1">
      <c r="B934" s="26"/>
    </row>
    <row r="935" ht="15.75" customHeight="1">
      <c r="B935" s="26"/>
    </row>
    <row r="936" ht="15.75" customHeight="1">
      <c r="B936" s="26"/>
    </row>
    <row r="937" ht="15.75" customHeight="1">
      <c r="B937" s="26"/>
    </row>
    <row r="938" ht="15.75" customHeight="1">
      <c r="B938" s="26"/>
    </row>
    <row r="939" ht="15.75" customHeight="1">
      <c r="B939" s="26"/>
    </row>
    <row r="940" ht="15.75" customHeight="1">
      <c r="B940" s="26"/>
    </row>
    <row r="941" ht="15.75" customHeight="1">
      <c r="B941" s="26"/>
    </row>
    <row r="942" ht="15.75" customHeight="1">
      <c r="B942" s="26"/>
    </row>
    <row r="943" ht="15.75" customHeight="1">
      <c r="B943" s="26"/>
    </row>
    <row r="944" ht="15.75" customHeight="1">
      <c r="B944" s="26"/>
    </row>
    <row r="945" ht="15.75" customHeight="1">
      <c r="B945" s="26"/>
    </row>
    <row r="946" ht="15.75" customHeight="1">
      <c r="B946" s="26"/>
    </row>
    <row r="947" ht="15.75" customHeight="1">
      <c r="B947" s="26"/>
    </row>
    <row r="948" ht="15.75" customHeight="1">
      <c r="B948" s="26"/>
    </row>
    <row r="949" ht="15.75" customHeight="1">
      <c r="B949" s="26"/>
    </row>
    <row r="950" ht="15.75" customHeight="1">
      <c r="B950" s="26"/>
    </row>
    <row r="951" ht="15.75" customHeight="1">
      <c r="B951" s="26"/>
    </row>
    <row r="952" ht="15.75" customHeight="1">
      <c r="B952" s="26"/>
    </row>
    <row r="953" ht="15.75" customHeight="1">
      <c r="B953" s="26"/>
    </row>
    <row r="954" ht="15.75" customHeight="1">
      <c r="B954" s="26"/>
    </row>
    <row r="955" ht="15.75" customHeight="1">
      <c r="B955" s="26"/>
    </row>
    <row r="956" ht="15.75" customHeight="1">
      <c r="B956" s="26"/>
    </row>
    <row r="957" ht="15.75" customHeight="1">
      <c r="B957" s="26"/>
    </row>
    <row r="958" ht="15.75" customHeight="1">
      <c r="B958" s="26"/>
    </row>
    <row r="959" ht="15.75" customHeight="1">
      <c r="B959" s="26"/>
    </row>
    <row r="960" ht="15.75" customHeight="1">
      <c r="B960" s="26"/>
    </row>
    <row r="961" ht="15.75" customHeight="1">
      <c r="B961" s="26"/>
    </row>
    <row r="962" ht="15.75" customHeight="1">
      <c r="B962" s="26"/>
    </row>
    <row r="963" ht="15.75" customHeight="1">
      <c r="B963" s="26"/>
    </row>
    <row r="964" ht="15.75" customHeight="1">
      <c r="B964" s="26"/>
    </row>
    <row r="965" ht="15.75" customHeight="1">
      <c r="B965" s="26"/>
    </row>
    <row r="966" ht="15.75" customHeight="1">
      <c r="B966" s="26"/>
    </row>
    <row r="967" ht="15.75" customHeight="1">
      <c r="B967" s="26"/>
    </row>
    <row r="968" ht="15.75" customHeight="1">
      <c r="B968" s="26"/>
    </row>
    <row r="969" ht="15.75" customHeight="1">
      <c r="B969" s="26"/>
    </row>
    <row r="970" ht="15.75" customHeight="1">
      <c r="B970" s="26"/>
    </row>
    <row r="971" ht="15.75" customHeight="1">
      <c r="B971" s="26"/>
    </row>
    <row r="972" ht="15.75" customHeight="1">
      <c r="B972" s="26"/>
    </row>
    <row r="973" ht="15.75" customHeight="1">
      <c r="B973" s="26"/>
    </row>
    <row r="974" ht="15.75" customHeight="1">
      <c r="B974" s="26"/>
    </row>
    <row r="975" ht="15.75" customHeight="1">
      <c r="B975" s="26"/>
    </row>
    <row r="976" ht="15.75" customHeight="1">
      <c r="B976" s="26"/>
    </row>
    <row r="977" ht="15.75" customHeight="1">
      <c r="B977" s="26"/>
    </row>
    <row r="978" ht="15.75" customHeight="1">
      <c r="B978" s="26"/>
    </row>
    <row r="979" ht="15.75" customHeight="1">
      <c r="B979" s="26"/>
    </row>
    <row r="980" ht="15.75" customHeight="1">
      <c r="B980" s="26"/>
    </row>
    <row r="981" ht="15.75" customHeight="1">
      <c r="B981" s="26"/>
    </row>
    <row r="982" ht="15.75" customHeight="1">
      <c r="B982" s="26"/>
    </row>
    <row r="983" ht="15.75" customHeight="1">
      <c r="B983" s="26"/>
    </row>
    <row r="984" ht="15.75" customHeight="1">
      <c r="B984" s="26"/>
    </row>
    <row r="985" ht="15.75" customHeight="1">
      <c r="B985" s="26"/>
    </row>
    <row r="986" ht="15.75" customHeight="1">
      <c r="B986" s="26"/>
    </row>
    <row r="987" ht="15.75" customHeight="1">
      <c r="B987" s="26"/>
    </row>
    <row r="988" ht="15.75" customHeight="1">
      <c r="B988" s="26"/>
    </row>
    <row r="989" ht="15.75" customHeight="1">
      <c r="B989" s="26"/>
    </row>
    <row r="990" ht="15.75" customHeight="1">
      <c r="B990" s="26"/>
    </row>
    <row r="991" ht="15.75" customHeight="1">
      <c r="B991" s="26"/>
    </row>
    <row r="992" ht="15.75" customHeight="1">
      <c r="B992" s="26"/>
    </row>
    <row r="993" ht="15.75" customHeight="1">
      <c r="B993" s="26"/>
    </row>
    <row r="994" ht="15.75" customHeight="1">
      <c r="B994" s="26"/>
    </row>
    <row r="995" ht="15.75" customHeight="1">
      <c r="B995" s="26"/>
    </row>
    <row r="996" ht="15.75" customHeight="1">
      <c r="B996" s="26"/>
    </row>
    <row r="997" ht="15.75" customHeight="1">
      <c r="B997" s="26"/>
    </row>
    <row r="998" ht="15.75" customHeight="1">
      <c r="B998" s="26"/>
    </row>
    <row r="999" ht="15.75" customHeight="1">
      <c r="B999" s="26"/>
    </row>
    <row r="1000" ht="15.75" customHeight="1">
      <c r="B1000" s="26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7.63"/>
    <col customWidth="1" min="3" max="3" width="20.0"/>
    <col customWidth="1" min="4" max="4" width="11.13"/>
    <col customWidth="1" min="5" max="5" width="23.63"/>
    <col customWidth="1" min="6" max="6" width="10.0"/>
    <col customWidth="1" min="7" max="7" width="25.13"/>
    <col customWidth="1" min="8" max="8" width="28.88"/>
    <col customWidth="1" min="9" max="9" width="13.63"/>
    <col customWidth="1" min="10" max="10" width="19.63"/>
    <col customWidth="1" min="11" max="11" width="25.0"/>
    <col customWidth="1" min="12" max="12" width="48.13"/>
    <col customWidth="1" min="13" max="13" width="23.63"/>
    <col customWidth="1" min="14" max="14" width="34.13"/>
    <col customWidth="1" min="15" max="15" width="24.25"/>
    <col customWidth="1" min="16" max="16" width="30.75"/>
    <col customWidth="1" min="17" max="17" width="17.88"/>
    <col customWidth="1" min="18" max="18" width="26.0"/>
    <col customWidth="1" min="19" max="19" width="15.75"/>
    <col customWidth="1" min="20" max="20" width="24.0"/>
    <col customWidth="1" min="21" max="21" width="25.13"/>
  </cols>
  <sheetData>
    <row r="1">
      <c r="A1" s="38" t="s">
        <v>113</v>
      </c>
      <c r="B1" s="39" t="s">
        <v>114</v>
      </c>
      <c r="C1" s="39" t="s">
        <v>115</v>
      </c>
      <c r="D1" s="39" t="s">
        <v>116</v>
      </c>
      <c r="E1" s="40" t="s">
        <v>117</v>
      </c>
      <c r="F1" s="40" t="s">
        <v>118</v>
      </c>
      <c r="G1" s="41" t="s">
        <v>119</v>
      </c>
      <c r="H1" s="40" t="s">
        <v>120</v>
      </c>
      <c r="I1" s="40" t="s">
        <v>121</v>
      </c>
      <c r="J1" s="42" t="s">
        <v>122</v>
      </c>
      <c r="K1" s="43" t="s">
        <v>123</v>
      </c>
      <c r="L1" s="43" t="s">
        <v>124</v>
      </c>
      <c r="M1" s="41" t="s">
        <v>125</v>
      </c>
      <c r="N1" s="41" t="s">
        <v>126</v>
      </c>
      <c r="O1" s="44" t="s">
        <v>127</v>
      </c>
      <c r="P1" s="45" t="s">
        <v>128</v>
      </c>
      <c r="Q1" s="46" t="s">
        <v>129</v>
      </c>
      <c r="R1" s="46" t="s">
        <v>130</v>
      </c>
      <c r="S1" s="35" t="s">
        <v>131</v>
      </c>
      <c r="T1" s="23" t="s">
        <v>132</v>
      </c>
      <c r="U1" s="23" t="s">
        <v>133</v>
      </c>
    </row>
    <row r="2">
      <c r="A2" s="37">
        <v>44805.0</v>
      </c>
      <c r="B2" s="35" t="s">
        <v>134</v>
      </c>
      <c r="C2" s="35" t="s">
        <v>135</v>
      </c>
      <c r="D2" s="35" t="s">
        <v>136</v>
      </c>
      <c r="E2" s="35">
        <v>19960.0</v>
      </c>
      <c r="F2" s="35">
        <v>100.0</v>
      </c>
      <c r="G2" s="47">
        <v>80.19999999999999</v>
      </c>
      <c r="H2" s="35"/>
      <c r="I2" s="35">
        <v>0.0</v>
      </c>
      <c r="J2" s="48">
        <v>0.0</v>
      </c>
      <c r="K2" s="35">
        <v>0.00501002004008016</v>
      </c>
      <c r="L2" s="35">
        <v>0.0</v>
      </c>
      <c r="M2" s="47">
        <v>0.8019999999999999</v>
      </c>
      <c r="N2" s="47">
        <v>0.0</v>
      </c>
      <c r="O2" s="35">
        <v>0.0</v>
      </c>
      <c r="P2" s="35">
        <v>-1.0</v>
      </c>
      <c r="Q2" s="35" t="s">
        <v>137</v>
      </c>
      <c r="R2" s="35">
        <f>'DADOS CONSOLIDADOS'!$I2</f>
        <v>0</v>
      </c>
      <c r="S2" s="35"/>
      <c r="T2" s="23">
        <f t="array" ref="T2">IFERROR(INDEX(CRM!$F$2:$F$2159,MATCH(A2,CRM!$C$2:$C$2159,0)),0)</f>
        <v>14955</v>
      </c>
      <c r="U2" s="23" t="str">
        <f>IFERROR(VLOOKUP(A2,CRM!$B$2:$C$2159,1,FALSE),"")</f>
        <v/>
      </c>
    </row>
    <row r="3">
      <c r="A3" s="37">
        <v>44805.0</v>
      </c>
      <c r="B3" s="35" t="s">
        <v>138</v>
      </c>
      <c r="C3" s="35" t="s">
        <v>135</v>
      </c>
      <c r="D3" s="35" t="s">
        <v>139</v>
      </c>
      <c r="E3" s="35">
        <v>1080.0</v>
      </c>
      <c r="F3" s="35">
        <v>150.0</v>
      </c>
      <c r="G3" s="47">
        <v>300.59999999999997</v>
      </c>
      <c r="H3" s="35"/>
      <c r="I3" s="35">
        <v>0.0</v>
      </c>
      <c r="J3" s="48">
        <v>0.0</v>
      </c>
      <c r="K3" s="35">
        <v>0.1388888888888889</v>
      </c>
      <c r="L3" s="35">
        <v>0.0</v>
      </c>
      <c r="M3" s="47">
        <v>2.0039999999999996</v>
      </c>
      <c r="N3" s="47">
        <v>0.0</v>
      </c>
      <c r="O3" s="35">
        <v>0.0</v>
      </c>
      <c r="P3" s="35">
        <v>-1.0</v>
      </c>
      <c r="Q3" s="35" t="s">
        <v>137</v>
      </c>
      <c r="R3" s="35">
        <f>'DADOS CONSOLIDADOS'!$I3</f>
        <v>0</v>
      </c>
      <c r="S3" s="35"/>
    </row>
    <row r="4">
      <c r="A4" s="37">
        <v>44805.0</v>
      </c>
      <c r="B4" s="35" t="s">
        <v>140</v>
      </c>
      <c r="C4" s="35" t="s">
        <v>135</v>
      </c>
      <c r="D4" s="35" t="s">
        <v>139</v>
      </c>
      <c r="E4" s="35">
        <v>70490.0</v>
      </c>
      <c r="F4" s="35">
        <v>430.0</v>
      </c>
      <c r="G4" s="47">
        <v>1463.0</v>
      </c>
      <c r="H4" s="35">
        <v>0.0</v>
      </c>
      <c r="I4" s="35">
        <v>0.0</v>
      </c>
      <c r="J4" s="48">
        <v>0.0</v>
      </c>
      <c r="K4" s="35">
        <v>0.006100156050503618</v>
      </c>
      <c r="L4" s="35">
        <v>0.0</v>
      </c>
      <c r="M4" s="47">
        <v>3.402325581395349</v>
      </c>
      <c r="N4" s="47">
        <v>0.0</v>
      </c>
      <c r="O4" s="35">
        <v>0.0</v>
      </c>
      <c r="P4" s="35">
        <v>-1.0</v>
      </c>
      <c r="Q4" s="35" t="s">
        <v>141</v>
      </c>
      <c r="R4" s="35">
        <f>'DADOS CONSOLIDADOS'!$I4</f>
        <v>0</v>
      </c>
      <c r="S4" s="35"/>
    </row>
    <row r="5">
      <c r="A5" s="37">
        <v>44805.0</v>
      </c>
      <c r="B5" s="35" t="s">
        <v>140</v>
      </c>
      <c r="C5" s="35" t="s">
        <v>135</v>
      </c>
      <c r="D5" s="35" t="s">
        <v>136</v>
      </c>
      <c r="E5" s="35">
        <v>49050.0</v>
      </c>
      <c r="F5" s="35">
        <v>270.0</v>
      </c>
      <c r="G5" s="47">
        <v>976.1</v>
      </c>
      <c r="H5" s="35">
        <v>0.0</v>
      </c>
      <c r="I5" s="35">
        <v>0.0</v>
      </c>
      <c r="J5" s="48">
        <v>0.0</v>
      </c>
      <c r="K5" s="35">
        <v>0.005504587155963303</v>
      </c>
      <c r="L5" s="35">
        <v>0.0</v>
      </c>
      <c r="M5" s="47">
        <v>3.6151851851851853</v>
      </c>
      <c r="N5" s="47">
        <v>0.0</v>
      </c>
      <c r="O5" s="35">
        <v>0.0</v>
      </c>
      <c r="P5" s="35">
        <v>-1.0</v>
      </c>
      <c r="Q5" s="35" t="s">
        <v>141</v>
      </c>
      <c r="R5" s="35">
        <f>'DADOS CONSOLIDADOS'!$I5</f>
        <v>0</v>
      </c>
      <c r="S5" s="35"/>
    </row>
    <row r="6">
      <c r="A6" s="37">
        <v>44805.0</v>
      </c>
      <c r="B6" s="35" t="s">
        <v>142</v>
      </c>
      <c r="C6" s="35" t="s">
        <v>135</v>
      </c>
      <c r="D6" s="35" t="s">
        <v>136</v>
      </c>
      <c r="E6" s="35">
        <v>6010.0</v>
      </c>
      <c r="F6" s="35">
        <v>20.0</v>
      </c>
      <c r="G6" s="47">
        <v>296.1</v>
      </c>
      <c r="H6" s="35">
        <v>0.0</v>
      </c>
      <c r="I6" s="35">
        <v>0.0</v>
      </c>
      <c r="J6" s="48">
        <v>0.0</v>
      </c>
      <c r="K6" s="35">
        <v>0.0033277870216306157</v>
      </c>
      <c r="L6" s="35">
        <v>0.0</v>
      </c>
      <c r="M6" s="47">
        <v>14.805000000000001</v>
      </c>
      <c r="N6" s="47">
        <v>0.0</v>
      </c>
      <c r="O6" s="35">
        <v>0.0</v>
      </c>
      <c r="P6" s="35">
        <v>-1.0</v>
      </c>
      <c r="Q6" s="35" t="s">
        <v>141</v>
      </c>
      <c r="R6" s="35">
        <f>'DADOS CONSOLIDADOS'!$I6</f>
        <v>0</v>
      </c>
      <c r="S6" s="35"/>
    </row>
    <row r="7">
      <c r="A7" s="37">
        <v>44806.0</v>
      </c>
      <c r="B7" s="35" t="s">
        <v>134</v>
      </c>
      <c r="C7" s="35" t="s">
        <v>135</v>
      </c>
      <c r="D7" s="35" t="s">
        <v>136</v>
      </c>
      <c r="E7" s="35">
        <v>19650.0</v>
      </c>
      <c r="F7" s="35">
        <v>110.0</v>
      </c>
      <c r="G7" s="47">
        <v>87.89999999999999</v>
      </c>
      <c r="H7" s="35"/>
      <c r="I7" s="35">
        <v>0.0</v>
      </c>
      <c r="J7" s="48">
        <v>0.0</v>
      </c>
      <c r="K7" s="35">
        <v>0.0055979643765903305</v>
      </c>
      <c r="L7" s="35">
        <v>0.0</v>
      </c>
      <c r="M7" s="47">
        <v>0.799090909090909</v>
      </c>
      <c r="N7" s="47">
        <v>0.0</v>
      </c>
      <c r="O7" s="35">
        <v>0.0</v>
      </c>
      <c r="P7" s="35">
        <v>-1.0</v>
      </c>
      <c r="Q7" s="35" t="s">
        <v>137</v>
      </c>
      <c r="R7" s="35">
        <f>'DADOS CONSOLIDADOS'!$I7</f>
        <v>0</v>
      </c>
      <c r="S7" s="35"/>
    </row>
    <row r="8">
      <c r="A8" s="37">
        <v>44806.0</v>
      </c>
      <c r="B8" s="35" t="s">
        <v>138</v>
      </c>
      <c r="C8" s="35" t="s">
        <v>135</v>
      </c>
      <c r="D8" s="35" t="s">
        <v>139</v>
      </c>
      <c r="E8" s="35">
        <v>890.0</v>
      </c>
      <c r="F8" s="35">
        <v>110.0</v>
      </c>
      <c r="G8" s="47">
        <v>161.6</v>
      </c>
      <c r="H8" s="35"/>
      <c r="I8" s="35">
        <v>0.0</v>
      </c>
      <c r="J8" s="48">
        <v>0.0</v>
      </c>
      <c r="K8" s="35">
        <v>0.12359550561797752</v>
      </c>
      <c r="L8" s="35">
        <v>0.0</v>
      </c>
      <c r="M8" s="47">
        <v>1.469090909090909</v>
      </c>
      <c r="N8" s="47">
        <v>0.0</v>
      </c>
      <c r="O8" s="35">
        <v>0.0</v>
      </c>
      <c r="P8" s="35">
        <v>-1.0</v>
      </c>
      <c r="Q8" s="35" t="s">
        <v>137</v>
      </c>
      <c r="R8" s="35">
        <f>'DADOS CONSOLIDADOS'!$I8</f>
        <v>0</v>
      </c>
      <c r="S8" s="35"/>
    </row>
    <row r="9">
      <c r="A9" s="37">
        <v>44806.0</v>
      </c>
      <c r="B9" s="35" t="s">
        <v>142</v>
      </c>
      <c r="C9" s="35" t="s">
        <v>135</v>
      </c>
      <c r="D9" s="35" t="s">
        <v>139</v>
      </c>
      <c r="E9" s="35">
        <v>61850.0</v>
      </c>
      <c r="F9" s="35">
        <v>370.0</v>
      </c>
      <c r="G9" s="47">
        <v>1457.2</v>
      </c>
      <c r="H9" s="35">
        <v>0.0</v>
      </c>
      <c r="I9" s="35">
        <v>0.0</v>
      </c>
      <c r="J9" s="48">
        <v>0.0</v>
      </c>
      <c r="K9" s="35">
        <v>0.005982215036378334</v>
      </c>
      <c r="L9" s="35">
        <v>0.0</v>
      </c>
      <c r="M9" s="47">
        <v>3.9383783783783786</v>
      </c>
      <c r="N9" s="47">
        <v>0.0</v>
      </c>
      <c r="O9" s="35">
        <v>0.0</v>
      </c>
      <c r="P9" s="35">
        <v>-1.0</v>
      </c>
      <c r="Q9" s="35" t="s">
        <v>141</v>
      </c>
      <c r="R9" s="35">
        <f>'DADOS CONSOLIDADOS'!$I9</f>
        <v>0</v>
      </c>
      <c r="S9" s="35"/>
    </row>
    <row r="10">
      <c r="A10" s="37">
        <v>44806.0</v>
      </c>
      <c r="B10" s="35" t="s">
        <v>140</v>
      </c>
      <c r="C10" s="35" t="s">
        <v>135</v>
      </c>
      <c r="D10" s="35" t="s">
        <v>136</v>
      </c>
      <c r="E10" s="35">
        <v>47060.0</v>
      </c>
      <c r="F10" s="35">
        <v>280.0</v>
      </c>
      <c r="G10" s="47">
        <v>968.4000000000001</v>
      </c>
      <c r="H10" s="35">
        <v>0.0</v>
      </c>
      <c r="I10" s="35">
        <v>1.0</v>
      </c>
      <c r="J10" s="48">
        <v>13459.5</v>
      </c>
      <c r="K10" s="35">
        <v>0.005949851253718657</v>
      </c>
      <c r="L10" s="35">
        <v>0.0035714285714285713</v>
      </c>
      <c r="M10" s="47">
        <v>3.458571428571429</v>
      </c>
      <c r="N10" s="47">
        <v>968.4000000000001</v>
      </c>
      <c r="O10" s="35">
        <v>13.898698884758362</v>
      </c>
      <c r="P10" s="35">
        <v>12.898698884758364</v>
      </c>
      <c r="Q10" s="35" t="s">
        <v>141</v>
      </c>
      <c r="R10" s="35">
        <f>'DADOS CONSOLIDADOS'!$I10</f>
        <v>1</v>
      </c>
      <c r="S10" s="35"/>
    </row>
    <row r="11">
      <c r="A11" s="37">
        <v>44806.0</v>
      </c>
      <c r="B11" s="35" t="s">
        <v>142</v>
      </c>
      <c r="C11" s="35" t="s">
        <v>135</v>
      </c>
      <c r="D11" s="35" t="s">
        <v>136</v>
      </c>
      <c r="E11" s="35">
        <v>6670.0</v>
      </c>
      <c r="F11" s="35">
        <v>40.0</v>
      </c>
      <c r="G11" s="47">
        <v>285.5</v>
      </c>
      <c r="H11" s="35">
        <v>0.0</v>
      </c>
      <c r="I11" s="35">
        <v>0.0</v>
      </c>
      <c r="J11" s="48">
        <v>0.0</v>
      </c>
      <c r="K11" s="35">
        <v>0.005997001499250375</v>
      </c>
      <c r="L11" s="35">
        <v>0.0</v>
      </c>
      <c r="M11" s="47">
        <v>7.1375</v>
      </c>
      <c r="N11" s="47">
        <v>0.0</v>
      </c>
      <c r="O11" s="35">
        <v>0.0</v>
      </c>
      <c r="P11" s="35">
        <v>-1.0</v>
      </c>
      <c r="Q11" s="35" t="s">
        <v>141</v>
      </c>
      <c r="R11" s="35">
        <f>'DADOS CONSOLIDADOS'!$I11</f>
        <v>0</v>
      </c>
      <c r="S11" s="35"/>
    </row>
    <row r="12">
      <c r="A12" s="37">
        <v>44807.0</v>
      </c>
      <c r="B12" s="35" t="s">
        <v>134</v>
      </c>
      <c r="C12" s="35" t="s">
        <v>135</v>
      </c>
      <c r="D12" s="35" t="s">
        <v>136</v>
      </c>
      <c r="E12" s="35">
        <v>20510.0</v>
      </c>
      <c r="F12" s="35">
        <v>160.0</v>
      </c>
      <c r="G12" s="47">
        <v>103.2</v>
      </c>
      <c r="H12" s="35"/>
      <c r="I12" s="35">
        <v>0.0</v>
      </c>
      <c r="J12" s="48">
        <v>0.0</v>
      </c>
      <c r="K12" s="35">
        <v>0.0078010726474890294</v>
      </c>
      <c r="L12" s="35">
        <v>0.0</v>
      </c>
      <c r="M12" s="47">
        <v>0.645</v>
      </c>
      <c r="N12" s="47">
        <v>0.0</v>
      </c>
      <c r="O12" s="35">
        <v>0.0</v>
      </c>
      <c r="P12" s="35">
        <v>-1.0</v>
      </c>
      <c r="Q12" s="35" t="s">
        <v>137</v>
      </c>
      <c r="R12" s="35">
        <f>'DADOS CONSOLIDADOS'!$I12</f>
        <v>0</v>
      </c>
      <c r="S12" s="35"/>
    </row>
    <row r="13">
      <c r="A13" s="37">
        <v>44807.0</v>
      </c>
      <c r="B13" s="35" t="s">
        <v>138</v>
      </c>
      <c r="C13" s="35" t="s">
        <v>135</v>
      </c>
      <c r="D13" s="35" t="s">
        <v>139</v>
      </c>
      <c r="E13" s="35">
        <v>450.0</v>
      </c>
      <c r="F13" s="35">
        <v>70.0</v>
      </c>
      <c r="G13" s="47">
        <v>109.5</v>
      </c>
      <c r="H13" s="35"/>
      <c r="I13" s="35">
        <v>1.0</v>
      </c>
      <c r="J13" s="48">
        <v>14955.0</v>
      </c>
      <c r="K13" s="35">
        <v>0.15555555555555556</v>
      </c>
      <c r="L13" s="35">
        <v>1.0</v>
      </c>
      <c r="M13" s="47">
        <v>1.5642857142857143</v>
      </c>
      <c r="N13" s="47">
        <v>109.5</v>
      </c>
      <c r="O13" s="35">
        <v>136.57534246575344</v>
      </c>
      <c r="P13" s="35">
        <v>135.57534246575344</v>
      </c>
      <c r="Q13" s="35" t="s">
        <v>137</v>
      </c>
      <c r="R13" s="35">
        <f>'DADOS CONSOLIDADOS'!$I13</f>
        <v>1</v>
      </c>
      <c r="S13" s="35"/>
    </row>
    <row r="14">
      <c r="A14" s="37">
        <v>44807.0</v>
      </c>
      <c r="B14" s="35" t="s">
        <v>142</v>
      </c>
      <c r="C14" s="35" t="s">
        <v>135</v>
      </c>
      <c r="D14" s="35" t="s">
        <v>136</v>
      </c>
      <c r="E14" s="35">
        <v>5750.0</v>
      </c>
      <c r="F14" s="35">
        <v>30.0</v>
      </c>
      <c r="G14" s="47">
        <v>152.89999999999998</v>
      </c>
      <c r="H14" s="35">
        <v>0.0</v>
      </c>
      <c r="I14" s="35">
        <v>0.0</v>
      </c>
      <c r="J14" s="48">
        <v>0.0</v>
      </c>
      <c r="K14" s="35">
        <v>0.0052173913043478265</v>
      </c>
      <c r="L14" s="35">
        <v>0.0</v>
      </c>
      <c r="M14" s="47">
        <v>5.096666666666666</v>
      </c>
      <c r="N14" s="47">
        <v>0.0</v>
      </c>
      <c r="O14" s="35">
        <v>0.0</v>
      </c>
      <c r="P14" s="35">
        <v>-1.0</v>
      </c>
      <c r="Q14" s="35" t="s">
        <v>141</v>
      </c>
      <c r="R14" s="35">
        <f>'DADOS CONSOLIDADOS'!$I14</f>
        <v>0</v>
      </c>
      <c r="S14" s="35"/>
    </row>
    <row r="15">
      <c r="A15" s="37">
        <v>44807.0</v>
      </c>
      <c r="B15" s="35" t="s">
        <v>142</v>
      </c>
      <c r="C15" s="35" t="s">
        <v>135</v>
      </c>
      <c r="D15" s="35" t="s">
        <v>139</v>
      </c>
      <c r="E15" s="35">
        <v>13200.0</v>
      </c>
      <c r="F15" s="35">
        <v>40.0</v>
      </c>
      <c r="G15" s="47">
        <v>220.39999999999998</v>
      </c>
      <c r="H15" s="35">
        <v>0.0</v>
      </c>
      <c r="I15" s="35">
        <v>0.0</v>
      </c>
      <c r="J15" s="48">
        <v>0.0</v>
      </c>
      <c r="K15" s="35">
        <v>0.0030303030303030303</v>
      </c>
      <c r="L15" s="35">
        <v>0.0</v>
      </c>
      <c r="M15" s="47">
        <v>5.51</v>
      </c>
      <c r="N15" s="47">
        <v>0.0</v>
      </c>
      <c r="O15" s="35">
        <v>0.0</v>
      </c>
      <c r="P15" s="35">
        <v>-1.0</v>
      </c>
      <c r="Q15" s="35" t="s">
        <v>141</v>
      </c>
      <c r="R15" s="35">
        <f>'DADOS CONSOLIDADOS'!$I15</f>
        <v>0</v>
      </c>
      <c r="S15" s="35"/>
    </row>
    <row r="16">
      <c r="A16" s="37">
        <v>44807.0</v>
      </c>
      <c r="B16" s="35" t="s">
        <v>140</v>
      </c>
      <c r="C16" s="35" t="s">
        <v>135</v>
      </c>
      <c r="D16" s="35" t="s">
        <v>139</v>
      </c>
      <c r="E16" s="35">
        <v>42530.0</v>
      </c>
      <c r="F16" s="35">
        <v>370.0</v>
      </c>
      <c r="G16" s="47">
        <v>1229.7</v>
      </c>
      <c r="H16" s="35">
        <v>0.0</v>
      </c>
      <c r="I16" s="35">
        <v>0.0</v>
      </c>
      <c r="J16" s="48">
        <v>0.0</v>
      </c>
      <c r="K16" s="35">
        <v>0.008699741359040678</v>
      </c>
      <c r="L16" s="35">
        <v>0.0</v>
      </c>
      <c r="M16" s="47">
        <v>3.3235135135135137</v>
      </c>
      <c r="N16" s="47">
        <v>0.0</v>
      </c>
      <c r="O16" s="35">
        <v>0.0</v>
      </c>
      <c r="P16" s="35">
        <v>-1.0</v>
      </c>
      <c r="Q16" s="35" t="s">
        <v>141</v>
      </c>
      <c r="R16" s="35">
        <f>'DADOS CONSOLIDADOS'!$I16</f>
        <v>0</v>
      </c>
      <c r="S16" s="35"/>
    </row>
    <row r="17">
      <c r="A17" s="37">
        <v>44807.0</v>
      </c>
      <c r="B17" s="35" t="s">
        <v>140</v>
      </c>
      <c r="C17" s="35" t="s">
        <v>135</v>
      </c>
      <c r="D17" s="35" t="s">
        <v>136</v>
      </c>
      <c r="E17" s="35">
        <v>32430.0</v>
      </c>
      <c r="F17" s="35">
        <v>260.0</v>
      </c>
      <c r="G17" s="47">
        <v>831.7</v>
      </c>
      <c r="H17" s="35">
        <v>0.0</v>
      </c>
      <c r="I17" s="35">
        <v>0.0</v>
      </c>
      <c r="J17" s="48">
        <v>0.0</v>
      </c>
      <c r="K17" s="35">
        <v>0.008017267961763799</v>
      </c>
      <c r="L17" s="35">
        <v>0.0</v>
      </c>
      <c r="M17" s="47">
        <v>3.198846153846154</v>
      </c>
      <c r="N17" s="47">
        <v>0.0</v>
      </c>
      <c r="O17" s="35">
        <v>0.0</v>
      </c>
      <c r="P17" s="35">
        <v>-1.0</v>
      </c>
      <c r="Q17" s="35" t="s">
        <v>141</v>
      </c>
      <c r="R17" s="35">
        <f>'DADOS CONSOLIDADOS'!$I17</f>
        <v>0</v>
      </c>
      <c r="S17" s="35"/>
    </row>
    <row r="18">
      <c r="A18" s="37">
        <v>44807.0</v>
      </c>
      <c r="B18" s="35" t="s">
        <v>142</v>
      </c>
      <c r="C18" s="35" t="s">
        <v>135</v>
      </c>
      <c r="D18" s="35" t="s">
        <v>136</v>
      </c>
      <c r="E18" s="35">
        <v>7070.0</v>
      </c>
      <c r="F18" s="35">
        <v>80.0</v>
      </c>
      <c r="G18" s="47">
        <v>308.2</v>
      </c>
      <c r="H18" s="35">
        <v>0.0</v>
      </c>
      <c r="I18" s="35">
        <v>0.0</v>
      </c>
      <c r="J18" s="48">
        <v>0.0</v>
      </c>
      <c r="K18" s="35">
        <v>0.011315417256011316</v>
      </c>
      <c r="L18" s="35">
        <v>0.0</v>
      </c>
      <c r="M18" s="47">
        <v>3.8525</v>
      </c>
      <c r="N18" s="47">
        <v>0.0</v>
      </c>
      <c r="O18" s="35">
        <v>0.0</v>
      </c>
      <c r="P18" s="35">
        <v>-1.0</v>
      </c>
      <c r="Q18" s="35" t="s">
        <v>141</v>
      </c>
      <c r="R18" s="35">
        <f>'DADOS CONSOLIDADOS'!$I18</f>
        <v>0</v>
      </c>
      <c r="S18" s="35"/>
    </row>
    <row r="19">
      <c r="A19" s="37">
        <v>44808.0</v>
      </c>
      <c r="B19" s="35" t="s">
        <v>138</v>
      </c>
      <c r="C19" s="35" t="s">
        <v>135</v>
      </c>
      <c r="D19" s="35" t="s">
        <v>139</v>
      </c>
      <c r="E19" s="35">
        <v>460.0</v>
      </c>
      <c r="F19" s="35">
        <v>40.0</v>
      </c>
      <c r="G19" s="47">
        <v>66.2</v>
      </c>
      <c r="H19" s="35"/>
      <c r="I19" s="35">
        <v>0.0</v>
      </c>
      <c r="J19" s="48">
        <v>0.0</v>
      </c>
      <c r="K19" s="35">
        <v>0.08695652173913043</v>
      </c>
      <c r="L19" s="35">
        <v>0.0</v>
      </c>
      <c r="M19" s="47">
        <v>1.655</v>
      </c>
      <c r="N19" s="47">
        <v>0.0</v>
      </c>
      <c r="O19" s="35">
        <v>0.0</v>
      </c>
      <c r="P19" s="35">
        <v>-1.0</v>
      </c>
      <c r="Q19" s="35" t="s">
        <v>137</v>
      </c>
      <c r="R19" s="35">
        <f>'DADOS CONSOLIDADOS'!$I19</f>
        <v>0</v>
      </c>
      <c r="S19" s="35"/>
    </row>
    <row r="20">
      <c r="A20" s="37">
        <v>44808.0</v>
      </c>
      <c r="B20" s="35" t="s">
        <v>134</v>
      </c>
      <c r="C20" s="35" t="s">
        <v>135</v>
      </c>
      <c r="D20" s="35" t="s">
        <v>136</v>
      </c>
      <c r="E20" s="35">
        <v>22300.0</v>
      </c>
      <c r="F20" s="35">
        <v>170.0</v>
      </c>
      <c r="G20" s="47">
        <v>103.0</v>
      </c>
      <c r="H20" s="35"/>
      <c r="I20" s="35">
        <v>0.0</v>
      </c>
      <c r="J20" s="48">
        <v>0.0</v>
      </c>
      <c r="K20" s="35">
        <v>0.007623318385650224</v>
      </c>
      <c r="L20" s="35">
        <v>0.0</v>
      </c>
      <c r="M20" s="47">
        <v>0.6058823529411764</v>
      </c>
      <c r="N20" s="47">
        <v>0.0</v>
      </c>
      <c r="O20" s="35">
        <v>0.0</v>
      </c>
      <c r="P20" s="35">
        <v>-1.0</v>
      </c>
      <c r="Q20" s="35" t="s">
        <v>137</v>
      </c>
      <c r="R20" s="35">
        <f>'DADOS CONSOLIDADOS'!$I20</f>
        <v>0</v>
      </c>
      <c r="S20" s="35"/>
    </row>
    <row r="21" ht="15.75" customHeight="1">
      <c r="A21" s="37">
        <v>44808.0</v>
      </c>
      <c r="B21" s="35" t="s">
        <v>142</v>
      </c>
      <c r="C21" s="35" t="s">
        <v>135</v>
      </c>
      <c r="D21" s="35" t="s">
        <v>136</v>
      </c>
      <c r="E21" s="35">
        <v>35470.0</v>
      </c>
      <c r="F21" s="35">
        <v>290.0</v>
      </c>
      <c r="G21" s="47">
        <v>1061.3</v>
      </c>
      <c r="H21" s="35">
        <v>0.0</v>
      </c>
      <c r="I21" s="35">
        <v>0.0</v>
      </c>
      <c r="J21" s="48">
        <v>0.0</v>
      </c>
      <c r="K21" s="35">
        <v>0.00817592331547787</v>
      </c>
      <c r="L21" s="35">
        <v>0.0</v>
      </c>
      <c r="M21" s="47">
        <v>3.659655172413793</v>
      </c>
      <c r="N21" s="47">
        <v>0.0</v>
      </c>
      <c r="O21" s="35">
        <v>0.0</v>
      </c>
      <c r="P21" s="35">
        <v>-1.0</v>
      </c>
      <c r="Q21" s="35" t="s">
        <v>141</v>
      </c>
      <c r="R21" s="35">
        <f>'DADOS CONSOLIDADOS'!$I21</f>
        <v>0</v>
      </c>
      <c r="S21" s="35"/>
    </row>
    <row r="22" ht="15.75" customHeight="1">
      <c r="A22" s="37">
        <v>44808.0</v>
      </c>
      <c r="B22" s="35" t="s">
        <v>142</v>
      </c>
      <c r="C22" s="35" t="s">
        <v>135</v>
      </c>
      <c r="D22" s="35" t="s">
        <v>139</v>
      </c>
      <c r="E22" s="35">
        <v>89410.0</v>
      </c>
      <c r="F22" s="35">
        <v>310.0</v>
      </c>
      <c r="G22" s="47">
        <v>1600.5</v>
      </c>
      <c r="H22" s="35">
        <v>0.0</v>
      </c>
      <c r="I22" s="35">
        <v>0.0</v>
      </c>
      <c r="J22" s="48">
        <v>0.0</v>
      </c>
      <c r="K22" s="35">
        <v>0.003467173694217649</v>
      </c>
      <c r="L22" s="35">
        <v>0.0</v>
      </c>
      <c r="M22" s="47">
        <v>5.162903225806452</v>
      </c>
      <c r="N22" s="47">
        <v>0.0</v>
      </c>
      <c r="O22" s="35">
        <v>0.0</v>
      </c>
      <c r="P22" s="35">
        <v>-1.0</v>
      </c>
      <c r="Q22" s="35" t="s">
        <v>141</v>
      </c>
      <c r="R22" s="35">
        <f>'DADOS CONSOLIDADOS'!$I22</f>
        <v>0</v>
      </c>
      <c r="S22" s="35"/>
    </row>
    <row r="23" ht="15.75" customHeight="1">
      <c r="A23" s="37">
        <v>44808.0</v>
      </c>
      <c r="B23" s="35" t="s">
        <v>140</v>
      </c>
      <c r="C23" s="35" t="s">
        <v>135</v>
      </c>
      <c r="D23" s="35" t="s">
        <v>136</v>
      </c>
      <c r="E23" s="35">
        <v>5850.0</v>
      </c>
      <c r="F23" s="35">
        <v>150.0</v>
      </c>
      <c r="G23" s="47">
        <v>325.4</v>
      </c>
      <c r="H23" s="35">
        <v>0.0</v>
      </c>
      <c r="I23" s="35">
        <v>0.0</v>
      </c>
      <c r="J23" s="48">
        <v>0.0</v>
      </c>
      <c r="K23" s="35">
        <v>0.02564102564102564</v>
      </c>
      <c r="L23" s="35">
        <v>0.0</v>
      </c>
      <c r="M23" s="47">
        <v>2.1693333333333333</v>
      </c>
      <c r="N23" s="47">
        <v>0.0</v>
      </c>
      <c r="O23" s="35">
        <v>0.0</v>
      </c>
      <c r="P23" s="35">
        <v>-1.0</v>
      </c>
      <c r="Q23" s="35" t="s">
        <v>141</v>
      </c>
      <c r="R23" s="35">
        <f>'DADOS CONSOLIDADOS'!$I23</f>
        <v>0</v>
      </c>
      <c r="S23" s="35"/>
    </row>
    <row r="24" ht="15.75" customHeight="1">
      <c r="A24" s="37">
        <v>44809.0</v>
      </c>
      <c r="B24" s="35" t="s">
        <v>138</v>
      </c>
      <c r="C24" s="35" t="s">
        <v>135</v>
      </c>
      <c r="D24" s="35" t="s">
        <v>139</v>
      </c>
      <c r="E24" s="35">
        <v>1050.0</v>
      </c>
      <c r="F24" s="35">
        <v>160.0</v>
      </c>
      <c r="G24" s="47">
        <v>321.5</v>
      </c>
      <c r="H24" s="35"/>
      <c r="I24" s="35">
        <v>0.0</v>
      </c>
      <c r="J24" s="48">
        <v>0.0</v>
      </c>
      <c r="K24" s="35">
        <v>0.1523809523809524</v>
      </c>
      <c r="L24" s="35">
        <v>0.0</v>
      </c>
      <c r="M24" s="47">
        <v>2.009375</v>
      </c>
      <c r="N24" s="47">
        <v>0.0</v>
      </c>
      <c r="O24" s="35">
        <v>0.0</v>
      </c>
      <c r="P24" s="35">
        <v>-1.0</v>
      </c>
      <c r="Q24" s="35" t="s">
        <v>137</v>
      </c>
      <c r="R24" s="35">
        <f>'DADOS CONSOLIDADOS'!$I24</f>
        <v>0</v>
      </c>
      <c r="S24" s="35"/>
    </row>
    <row r="25" ht="15.75" customHeight="1">
      <c r="A25" s="37">
        <v>44809.0</v>
      </c>
      <c r="B25" s="35" t="s">
        <v>134</v>
      </c>
      <c r="C25" s="35" t="s">
        <v>135</v>
      </c>
      <c r="D25" s="35" t="s">
        <v>136</v>
      </c>
      <c r="E25" s="35">
        <v>20980.0</v>
      </c>
      <c r="F25" s="35">
        <v>110.0</v>
      </c>
      <c r="G25" s="47">
        <v>70.1</v>
      </c>
      <c r="H25" s="35"/>
      <c r="I25" s="35">
        <v>0.0</v>
      </c>
      <c r="J25" s="48">
        <v>0.0</v>
      </c>
      <c r="K25" s="35">
        <v>0.005243088655862726</v>
      </c>
      <c r="L25" s="35">
        <v>0.0</v>
      </c>
      <c r="M25" s="47">
        <v>0.6372727272727272</v>
      </c>
      <c r="N25" s="47">
        <v>0.0</v>
      </c>
      <c r="O25" s="35">
        <v>0.0</v>
      </c>
      <c r="P25" s="35">
        <v>-1.0</v>
      </c>
      <c r="Q25" s="35" t="s">
        <v>137</v>
      </c>
      <c r="R25" s="35">
        <f>'DADOS CONSOLIDADOS'!$I25</f>
        <v>0</v>
      </c>
      <c r="S25" s="35"/>
    </row>
    <row r="26" ht="15.75" customHeight="1">
      <c r="A26" s="37">
        <v>44809.0</v>
      </c>
      <c r="B26" s="35" t="s">
        <v>142</v>
      </c>
      <c r="C26" s="35" t="s">
        <v>135</v>
      </c>
      <c r="D26" s="35" t="s">
        <v>136</v>
      </c>
      <c r="E26" s="35">
        <v>41590.0</v>
      </c>
      <c r="F26" s="35">
        <v>300.0</v>
      </c>
      <c r="G26" s="47">
        <v>1020.5</v>
      </c>
      <c r="H26" s="35">
        <v>0.0</v>
      </c>
      <c r="I26" s="35">
        <v>0.0</v>
      </c>
      <c r="J26" s="48">
        <v>0.0</v>
      </c>
      <c r="K26" s="35">
        <v>0.0072132724212551095</v>
      </c>
      <c r="L26" s="35">
        <v>0.0</v>
      </c>
      <c r="M26" s="47">
        <v>3.401666666666667</v>
      </c>
      <c r="N26" s="47">
        <v>0.0</v>
      </c>
      <c r="O26" s="35">
        <v>0.0</v>
      </c>
      <c r="P26" s="35">
        <v>-1.0</v>
      </c>
      <c r="Q26" s="35" t="s">
        <v>141</v>
      </c>
      <c r="R26" s="35">
        <f>'DADOS CONSOLIDADOS'!$I26</f>
        <v>0</v>
      </c>
      <c r="S26" s="35"/>
    </row>
    <row r="27" ht="15.75" customHeight="1">
      <c r="A27" s="37">
        <v>44809.0</v>
      </c>
      <c r="B27" s="35" t="s">
        <v>142</v>
      </c>
      <c r="C27" s="35" t="s">
        <v>135</v>
      </c>
      <c r="D27" s="35" t="s">
        <v>139</v>
      </c>
      <c r="E27" s="35">
        <v>95750.0</v>
      </c>
      <c r="F27" s="35">
        <v>470.0</v>
      </c>
      <c r="G27" s="47">
        <v>1536.3</v>
      </c>
      <c r="H27" s="35">
        <v>0.0</v>
      </c>
      <c r="I27" s="35">
        <v>2.0</v>
      </c>
      <c r="J27" s="48">
        <v>24132.6</v>
      </c>
      <c r="K27" s="35">
        <v>0.004908616187989556</v>
      </c>
      <c r="L27" s="35">
        <v>0.00425531914893617</v>
      </c>
      <c r="M27" s="47">
        <v>3.268723404255319</v>
      </c>
      <c r="N27" s="47">
        <v>768.15</v>
      </c>
      <c r="O27" s="35">
        <v>15.708260105448154</v>
      </c>
      <c r="P27" s="35">
        <v>14.708260105448154</v>
      </c>
      <c r="Q27" s="35" t="s">
        <v>141</v>
      </c>
      <c r="R27" s="35">
        <f>'DADOS CONSOLIDADOS'!$I27</f>
        <v>2</v>
      </c>
      <c r="S27" s="35"/>
    </row>
    <row r="28" ht="15.75" customHeight="1">
      <c r="A28" s="37">
        <v>44809.0</v>
      </c>
      <c r="B28" s="35" t="s">
        <v>140</v>
      </c>
      <c r="C28" s="35" t="s">
        <v>135</v>
      </c>
      <c r="D28" s="35" t="s">
        <v>136</v>
      </c>
      <c r="E28" s="35">
        <v>6320.0</v>
      </c>
      <c r="F28" s="35">
        <v>60.0</v>
      </c>
      <c r="G28" s="47">
        <v>295.3</v>
      </c>
      <c r="H28" s="35">
        <v>0.0</v>
      </c>
      <c r="I28" s="35">
        <v>1.0</v>
      </c>
      <c r="J28" s="48">
        <v>12.0</v>
      </c>
      <c r="K28" s="35">
        <v>0.00949367088607595</v>
      </c>
      <c r="L28" s="35">
        <v>0.016666666666666666</v>
      </c>
      <c r="M28" s="47">
        <v>4.921666666666667</v>
      </c>
      <c r="N28" s="47">
        <v>295.3</v>
      </c>
      <c r="O28" s="35">
        <v>0.04063664070436844</v>
      </c>
      <c r="P28" s="35">
        <v>-0.9593633592956315</v>
      </c>
      <c r="Q28" s="35" t="s">
        <v>141</v>
      </c>
      <c r="R28" s="35">
        <f>'DADOS CONSOLIDADOS'!$I28</f>
        <v>1</v>
      </c>
      <c r="S28" s="35"/>
    </row>
    <row r="29" ht="15.75" customHeight="1">
      <c r="A29" s="37">
        <v>44810.0</v>
      </c>
      <c r="B29" s="35" t="s">
        <v>138</v>
      </c>
      <c r="C29" s="35" t="s">
        <v>135</v>
      </c>
      <c r="D29" s="35" t="s">
        <v>139</v>
      </c>
      <c r="E29" s="35">
        <v>950.0</v>
      </c>
      <c r="F29" s="35">
        <v>190.0</v>
      </c>
      <c r="G29" s="47">
        <v>371.1</v>
      </c>
      <c r="H29" s="35"/>
      <c r="I29" s="35">
        <v>0.0</v>
      </c>
      <c r="J29" s="48">
        <v>0.0</v>
      </c>
      <c r="K29" s="35">
        <v>0.2</v>
      </c>
      <c r="L29" s="35">
        <v>0.0</v>
      </c>
      <c r="M29" s="47">
        <v>1.9531578947368422</v>
      </c>
      <c r="N29" s="47">
        <v>0.0</v>
      </c>
      <c r="O29" s="35">
        <v>0.0</v>
      </c>
      <c r="P29" s="35">
        <v>-1.0</v>
      </c>
      <c r="Q29" s="35" t="s">
        <v>137</v>
      </c>
      <c r="R29" s="35">
        <f>'DADOS CONSOLIDADOS'!$I29</f>
        <v>0</v>
      </c>
      <c r="S29" s="35"/>
    </row>
    <row r="30" ht="15.75" customHeight="1">
      <c r="A30" s="37">
        <v>44810.0</v>
      </c>
      <c r="B30" s="35" t="s">
        <v>134</v>
      </c>
      <c r="C30" s="35" t="s">
        <v>135</v>
      </c>
      <c r="D30" s="35" t="s">
        <v>136</v>
      </c>
      <c r="E30" s="35">
        <v>20910.0</v>
      </c>
      <c r="F30" s="35">
        <v>190.0</v>
      </c>
      <c r="G30" s="47">
        <v>134.9</v>
      </c>
      <c r="H30" s="35"/>
      <c r="I30" s="35">
        <v>0.0</v>
      </c>
      <c r="J30" s="48">
        <v>0.0</v>
      </c>
      <c r="K30" s="35">
        <v>0.009086561453849833</v>
      </c>
      <c r="L30" s="35">
        <v>0.0</v>
      </c>
      <c r="M30" s="47">
        <v>0.7100000000000001</v>
      </c>
      <c r="N30" s="47">
        <v>0.0</v>
      </c>
      <c r="O30" s="35">
        <v>0.0</v>
      </c>
      <c r="P30" s="35">
        <v>-1.0</v>
      </c>
      <c r="Q30" s="35" t="s">
        <v>137</v>
      </c>
      <c r="R30" s="35">
        <f>'DADOS CONSOLIDADOS'!$I30</f>
        <v>0</v>
      </c>
      <c r="S30" s="35"/>
    </row>
    <row r="31" ht="15.75" customHeight="1">
      <c r="A31" s="37">
        <v>44810.0</v>
      </c>
      <c r="B31" s="35" t="s">
        <v>142</v>
      </c>
      <c r="C31" s="35" t="s">
        <v>135</v>
      </c>
      <c r="D31" s="35" t="s">
        <v>136</v>
      </c>
      <c r="E31" s="35">
        <v>42280.0</v>
      </c>
      <c r="F31" s="35">
        <v>250.0</v>
      </c>
      <c r="G31" s="47">
        <v>989.5999999999999</v>
      </c>
      <c r="H31" s="35">
        <v>0.0</v>
      </c>
      <c r="I31" s="35">
        <v>2.0</v>
      </c>
      <c r="J31" s="48">
        <v>26919.0</v>
      </c>
      <c r="K31" s="35">
        <v>0.005912961210974456</v>
      </c>
      <c r="L31" s="35">
        <v>0.008</v>
      </c>
      <c r="M31" s="47">
        <v>3.9583999999999997</v>
      </c>
      <c r="N31" s="47">
        <v>494.79999999999995</v>
      </c>
      <c r="O31" s="35">
        <v>27.201899757477772</v>
      </c>
      <c r="P31" s="35">
        <v>26.201899757477772</v>
      </c>
      <c r="Q31" s="35" t="s">
        <v>141</v>
      </c>
      <c r="R31" s="35">
        <f>'DADOS CONSOLIDADOS'!$I31</f>
        <v>2</v>
      </c>
      <c r="S31" s="35"/>
    </row>
    <row r="32" ht="15.75" customHeight="1">
      <c r="A32" s="37">
        <v>44810.0</v>
      </c>
      <c r="B32" s="35" t="s">
        <v>142</v>
      </c>
      <c r="C32" s="35" t="s">
        <v>135</v>
      </c>
      <c r="D32" s="35" t="s">
        <v>139</v>
      </c>
      <c r="E32" s="35">
        <v>69240.0</v>
      </c>
      <c r="F32" s="35">
        <v>340.0</v>
      </c>
      <c r="G32" s="47">
        <v>1496.6</v>
      </c>
      <c r="H32" s="35">
        <v>0.0</v>
      </c>
      <c r="I32" s="35">
        <v>0.0</v>
      </c>
      <c r="J32" s="48">
        <v>0.0</v>
      </c>
      <c r="K32" s="35">
        <v>0.004910456383593298</v>
      </c>
      <c r="L32" s="35">
        <v>0.0</v>
      </c>
      <c r="M32" s="47">
        <v>4.401764705882353</v>
      </c>
      <c r="N32" s="47">
        <v>0.0</v>
      </c>
      <c r="O32" s="35">
        <v>0.0</v>
      </c>
      <c r="P32" s="35">
        <v>-1.0</v>
      </c>
      <c r="Q32" s="35" t="s">
        <v>141</v>
      </c>
      <c r="R32" s="35">
        <f>'DADOS CONSOLIDADOS'!$I32</f>
        <v>0</v>
      </c>
      <c r="S32" s="35"/>
    </row>
    <row r="33" ht="15.75" customHeight="1">
      <c r="A33" s="37">
        <v>44810.0</v>
      </c>
      <c r="B33" s="35" t="s">
        <v>140</v>
      </c>
      <c r="C33" s="35" t="s">
        <v>135</v>
      </c>
      <c r="D33" s="35" t="s">
        <v>136</v>
      </c>
      <c r="E33" s="35">
        <v>5840.0</v>
      </c>
      <c r="F33" s="35">
        <v>50.0</v>
      </c>
      <c r="G33" s="47">
        <v>301.6</v>
      </c>
      <c r="H33" s="35">
        <v>0.0</v>
      </c>
      <c r="I33" s="35">
        <v>0.0</v>
      </c>
      <c r="J33" s="48">
        <v>0.0</v>
      </c>
      <c r="K33" s="35">
        <v>0.008561643835616438</v>
      </c>
      <c r="L33" s="35">
        <v>0.0</v>
      </c>
      <c r="M33" s="47">
        <v>6.032</v>
      </c>
      <c r="N33" s="47">
        <v>0.0</v>
      </c>
      <c r="O33" s="35">
        <v>0.0</v>
      </c>
      <c r="P33" s="35">
        <v>-1.0</v>
      </c>
      <c r="Q33" s="35" t="s">
        <v>141</v>
      </c>
      <c r="R33" s="35">
        <f>'DADOS CONSOLIDADOS'!$I33</f>
        <v>0</v>
      </c>
      <c r="S33" s="35"/>
    </row>
    <row r="34" ht="15.75" customHeight="1">
      <c r="A34" s="37">
        <v>44811.0</v>
      </c>
      <c r="B34" s="35" t="s">
        <v>134</v>
      </c>
      <c r="C34" s="35" t="s">
        <v>135</v>
      </c>
      <c r="D34" s="35" t="s">
        <v>136</v>
      </c>
      <c r="E34" s="35">
        <v>22300.0</v>
      </c>
      <c r="F34" s="35">
        <v>120.0</v>
      </c>
      <c r="G34" s="47">
        <v>76.39999999999999</v>
      </c>
      <c r="H34" s="35"/>
      <c r="I34" s="35">
        <v>0.0</v>
      </c>
      <c r="J34" s="48">
        <v>0.0</v>
      </c>
      <c r="K34" s="35">
        <v>0.0053811659192825115</v>
      </c>
      <c r="L34" s="35">
        <v>0.0</v>
      </c>
      <c r="M34" s="47">
        <v>0.6366666666666666</v>
      </c>
      <c r="N34" s="47">
        <v>0.0</v>
      </c>
      <c r="O34" s="35">
        <v>0.0</v>
      </c>
      <c r="P34" s="35">
        <v>-1.0</v>
      </c>
      <c r="Q34" s="35" t="s">
        <v>137</v>
      </c>
      <c r="R34" s="35">
        <f>'DADOS CONSOLIDADOS'!$I34</f>
        <v>0</v>
      </c>
      <c r="S34" s="35"/>
    </row>
    <row r="35" ht="15.75" customHeight="1">
      <c r="A35" s="37">
        <v>44811.0</v>
      </c>
      <c r="B35" s="35" t="s">
        <v>138</v>
      </c>
      <c r="C35" s="35" t="s">
        <v>135</v>
      </c>
      <c r="D35" s="35" t="s">
        <v>139</v>
      </c>
      <c r="E35" s="35">
        <v>580.0</v>
      </c>
      <c r="F35" s="35">
        <v>60.0</v>
      </c>
      <c r="G35" s="47">
        <v>67.4</v>
      </c>
      <c r="H35" s="35"/>
      <c r="I35" s="35">
        <v>0.0</v>
      </c>
      <c r="J35" s="48">
        <v>0.0</v>
      </c>
      <c r="K35" s="35">
        <v>0.10344827586206896</v>
      </c>
      <c r="L35" s="35">
        <v>0.0</v>
      </c>
      <c r="M35" s="47">
        <v>1.1233333333333335</v>
      </c>
      <c r="N35" s="47">
        <v>0.0</v>
      </c>
      <c r="O35" s="35">
        <v>0.0</v>
      </c>
      <c r="P35" s="35">
        <v>-1.0</v>
      </c>
      <c r="Q35" s="35" t="s">
        <v>137</v>
      </c>
      <c r="R35" s="35">
        <f>'DADOS CONSOLIDADOS'!$I35</f>
        <v>0</v>
      </c>
      <c r="S35" s="35"/>
    </row>
    <row r="36" ht="15.75" customHeight="1">
      <c r="A36" s="37">
        <v>44811.0</v>
      </c>
      <c r="B36" s="35" t="s">
        <v>142</v>
      </c>
      <c r="C36" s="35" t="s">
        <v>135</v>
      </c>
      <c r="D36" s="35" t="s">
        <v>136</v>
      </c>
      <c r="E36" s="35">
        <v>42210.0</v>
      </c>
      <c r="F36" s="35">
        <v>440.0</v>
      </c>
      <c r="G36" s="47">
        <v>980.9000000000001</v>
      </c>
      <c r="H36" s="35">
        <v>0.0</v>
      </c>
      <c r="I36" s="35">
        <v>1.0</v>
      </c>
      <c r="J36" s="48">
        <v>13459.5</v>
      </c>
      <c r="K36" s="35">
        <v>0.010424070125562663</v>
      </c>
      <c r="L36" s="35">
        <v>0.0022727272727272726</v>
      </c>
      <c r="M36" s="47">
        <v>2.229318181818182</v>
      </c>
      <c r="N36" s="47">
        <v>980.9000000000001</v>
      </c>
      <c r="O36" s="35">
        <v>13.721582220409827</v>
      </c>
      <c r="P36" s="35">
        <v>12.721582220409827</v>
      </c>
      <c r="Q36" s="35" t="s">
        <v>141</v>
      </c>
      <c r="R36" s="35">
        <f>'DADOS CONSOLIDADOS'!$I36</f>
        <v>1</v>
      </c>
      <c r="S36" s="35"/>
    </row>
    <row r="37" ht="15.75" customHeight="1">
      <c r="A37" s="37">
        <v>44811.0</v>
      </c>
      <c r="B37" s="35" t="s">
        <v>142</v>
      </c>
      <c r="C37" s="35" t="s">
        <v>135</v>
      </c>
      <c r="D37" s="35" t="s">
        <v>139</v>
      </c>
      <c r="E37" s="35">
        <v>62030.0</v>
      </c>
      <c r="F37" s="35">
        <v>370.0</v>
      </c>
      <c r="G37" s="47">
        <v>1449.0</v>
      </c>
      <c r="H37" s="35">
        <v>0.0</v>
      </c>
      <c r="I37" s="35">
        <v>0.0</v>
      </c>
      <c r="J37" s="48">
        <v>0.0</v>
      </c>
      <c r="K37" s="35">
        <v>0.005964855714976625</v>
      </c>
      <c r="L37" s="35">
        <v>0.0</v>
      </c>
      <c r="M37" s="47">
        <v>3.9162162162162164</v>
      </c>
      <c r="N37" s="47">
        <v>0.0</v>
      </c>
      <c r="O37" s="35">
        <v>0.0</v>
      </c>
      <c r="P37" s="35">
        <v>-1.0</v>
      </c>
      <c r="Q37" s="35" t="s">
        <v>141</v>
      </c>
      <c r="R37" s="35">
        <f>'DADOS CONSOLIDADOS'!$I37</f>
        <v>0</v>
      </c>
      <c r="S37" s="35"/>
    </row>
    <row r="38" ht="15.75" customHeight="1">
      <c r="A38" s="37">
        <v>44811.0</v>
      </c>
      <c r="B38" s="35" t="s">
        <v>140</v>
      </c>
      <c r="C38" s="35" t="s">
        <v>135</v>
      </c>
      <c r="D38" s="35" t="s">
        <v>136</v>
      </c>
      <c r="E38" s="35">
        <v>6650.0</v>
      </c>
      <c r="F38" s="35">
        <v>60.0</v>
      </c>
      <c r="G38" s="47">
        <v>288.2</v>
      </c>
      <c r="H38" s="35">
        <v>0.0</v>
      </c>
      <c r="I38" s="35">
        <v>0.0</v>
      </c>
      <c r="J38" s="48">
        <v>0.0</v>
      </c>
      <c r="K38" s="35">
        <v>0.009022556390977444</v>
      </c>
      <c r="L38" s="35">
        <v>0.0</v>
      </c>
      <c r="M38" s="47">
        <v>4.803333333333333</v>
      </c>
      <c r="N38" s="47">
        <v>0.0</v>
      </c>
      <c r="O38" s="35">
        <v>0.0</v>
      </c>
      <c r="P38" s="35">
        <v>-1.0</v>
      </c>
      <c r="Q38" s="35" t="s">
        <v>141</v>
      </c>
      <c r="R38" s="35">
        <f>'DADOS CONSOLIDADOS'!$I38</f>
        <v>0</v>
      </c>
      <c r="S38" s="35"/>
    </row>
    <row r="39" ht="15.75" customHeight="1">
      <c r="A39" s="37">
        <v>44812.0</v>
      </c>
      <c r="B39" s="35" t="s">
        <v>138</v>
      </c>
      <c r="C39" s="35" t="s">
        <v>135</v>
      </c>
      <c r="D39" s="35" t="s">
        <v>139</v>
      </c>
      <c r="E39" s="35">
        <v>920.0</v>
      </c>
      <c r="F39" s="35">
        <v>120.0</v>
      </c>
      <c r="G39" s="47">
        <v>143.7</v>
      </c>
      <c r="H39" s="35"/>
      <c r="I39" s="35">
        <v>0.0</v>
      </c>
      <c r="J39" s="48">
        <v>0.0</v>
      </c>
      <c r="K39" s="35">
        <v>0.13043478260869565</v>
      </c>
      <c r="L39" s="35">
        <v>0.0</v>
      </c>
      <c r="M39" s="47">
        <v>1.1975</v>
      </c>
      <c r="N39" s="47">
        <v>0.0</v>
      </c>
      <c r="O39" s="35">
        <v>0.0</v>
      </c>
      <c r="P39" s="35">
        <v>-1.0</v>
      </c>
      <c r="Q39" s="35" t="s">
        <v>137</v>
      </c>
      <c r="R39" s="35">
        <f>'DADOS CONSOLIDADOS'!$I39</f>
        <v>0</v>
      </c>
      <c r="S39" s="35"/>
    </row>
    <row r="40" ht="15.75" customHeight="1">
      <c r="A40" s="37">
        <v>44812.0</v>
      </c>
      <c r="B40" s="35" t="s">
        <v>134</v>
      </c>
      <c r="C40" s="35" t="s">
        <v>135</v>
      </c>
      <c r="D40" s="35" t="s">
        <v>136</v>
      </c>
      <c r="E40" s="35">
        <v>19260.0</v>
      </c>
      <c r="F40" s="35">
        <v>140.0</v>
      </c>
      <c r="G40" s="47">
        <v>124.1</v>
      </c>
      <c r="H40" s="35"/>
      <c r="I40" s="35">
        <v>2.0</v>
      </c>
      <c r="J40" s="48">
        <v>14955.0</v>
      </c>
      <c r="K40" s="35">
        <v>0.007268951194184839</v>
      </c>
      <c r="L40" s="35">
        <v>1.0</v>
      </c>
      <c r="M40" s="47">
        <v>0.8864285714285713</v>
      </c>
      <c r="N40" s="47">
        <v>62.05</v>
      </c>
      <c r="O40" s="35">
        <v>120.50765511684126</v>
      </c>
      <c r="P40" s="35">
        <v>119.50765511684126</v>
      </c>
      <c r="Q40" s="35" t="s">
        <v>137</v>
      </c>
      <c r="R40" s="35">
        <f>'DADOS CONSOLIDADOS'!$I40</f>
        <v>2</v>
      </c>
      <c r="S40" s="35"/>
    </row>
    <row r="41" ht="14.25" customHeight="1">
      <c r="A41" s="37">
        <v>44812.0</v>
      </c>
      <c r="B41" s="35" t="s">
        <v>142</v>
      </c>
      <c r="C41" s="35" t="s">
        <v>135</v>
      </c>
      <c r="D41" s="35" t="s">
        <v>136</v>
      </c>
      <c r="E41" s="35">
        <v>41070.0</v>
      </c>
      <c r="F41" s="35">
        <v>240.0</v>
      </c>
      <c r="G41" s="47">
        <v>968.8</v>
      </c>
      <c r="H41" s="35">
        <v>0.0</v>
      </c>
      <c r="I41" s="35">
        <v>0.0</v>
      </c>
      <c r="J41" s="48">
        <v>0.0</v>
      </c>
      <c r="K41" s="35">
        <v>0.005843681519357195</v>
      </c>
      <c r="L41" s="35">
        <v>0.0</v>
      </c>
      <c r="M41" s="47">
        <v>4.036666666666666</v>
      </c>
      <c r="N41" s="47">
        <v>0.0</v>
      </c>
      <c r="O41" s="35">
        <v>0.0</v>
      </c>
      <c r="P41" s="35">
        <v>-1.0</v>
      </c>
      <c r="Q41" s="35" t="s">
        <v>141</v>
      </c>
      <c r="R41" s="35">
        <f>'DADOS CONSOLIDADOS'!$I41</f>
        <v>0</v>
      </c>
      <c r="S41" s="35"/>
    </row>
    <row r="42" ht="15.75" customHeight="1">
      <c r="A42" s="37">
        <v>44812.0</v>
      </c>
      <c r="B42" s="35" t="s">
        <v>142</v>
      </c>
      <c r="C42" s="35" t="s">
        <v>135</v>
      </c>
      <c r="D42" s="35" t="s">
        <v>139</v>
      </c>
      <c r="E42" s="35">
        <v>62980.0</v>
      </c>
      <c r="F42" s="35">
        <v>450.0</v>
      </c>
      <c r="G42" s="47">
        <v>1443.4</v>
      </c>
      <c r="H42" s="35">
        <v>0.0</v>
      </c>
      <c r="I42" s="35">
        <v>0.0</v>
      </c>
      <c r="J42" s="48">
        <v>0.0</v>
      </c>
      <c r="K42" s="35">
        <v>0.007145125436646554</v>
      </c>
      <c r="L42" s="35">
        <v>0.0</v>
      </c>
      <c r="M42" s="47">
        <v>3.207555555555556</v>
      </c>
      <c r="N42" s="47">
        <v>0.0</v>
      </c>
      <c r="O42" s="35">
        <v>0.0</v>
      </c>
      <c r="P42" s="35">
        <v>-1.0</v>
      </c>
      <c r="Q42" s="35" t="s">
        <v>141</v>
      </c>
      <c r="R42" s="35">
        <f>'DADOS CONSOLIDADOS'!$I42</f>
        <v>0</v>
      </c>
      <c r="S42" s="35"/>
    </row>
    <row r="43" ht="15.75" customHeight="1">
      <c r="A43" s="37">
        <v>44812.0</v>
      </c>
      <c r="B43" s="35" t="s">
        <v>140</v>
      </c>
      <c r="C43" s="35" t="s">
        <v>135</v>
      </c>
      <c r="D43" s="35" t="s">
        <v>136</v>
      </c>
      <c r="E43" s="35">
        <v>5750.0</v>
      </c>
      <c r="F43" s="35">
        <v>30.0</v>
      </c>
      <c r="G43" s="47">
        <v>291.6</v>
      </c>
      <c r="H43" s="35">
        <v>0.0</v>
      </c>
      <c r="I43" s="35">
        <v>0.0</v>
      </c>
      <c r="J43" s="48">
        <v>0.0</v>
      </c>
      <c r="K43" s="35">
        <v>0.0052173913043478265</v>
      </c>
      <c r="L43" s="35">
        <v>0.0</v>
      </c>
      <c r="M43" s="47">
        <v>9.72</v>
      </c>
      <c r="N43" s="47">
        <v>0.0</v>
      </c>
      <c r="O43" s="35">
        <v>0.0</v>
      </c>
      <c r="P43" s="35">
        <v>-1.0</v>
      </c>
      <c r="Q43" s="35" t="s">
        <v>141</v>
      </c>
      <c r="R43" s="35">
        <f>'DADOS CONSOLIDADOS'!$I43</f>
        <v>0</v>
      </c>
      <c r="S43" s="35"/>
    </row>
    <row r="44" ht="15.75" customHeight="1">
      <c r="A44" s="37">
        <v>44813.0</v>
      </c>
      <c r="B44" s="35" t="s">
        <v>134</v>
      </c>
      <c r="C44" s="35" t="s">
        <v>135</v>
      </c>
      <c r="D44" s="35" t="s">
        <v>136</v>
      </c>
      <c r="E44" s="35">
        <v>18380.0</v>
      </c>
      <c r="F44" s="35">
        <v>290.0</v>
      </c>
      <c r="G44" s="47">
        <v>231.20000000000002</v>
      </c>
      <c r="H44" s="35"/>
      <c r="I44" s="35">
        <v>0.0</v>
      </c>
      <c r="J44" s="48">
        <v>0.0</v>
      </c>
      <c r="K44" s="35">
        <v>0.015778019586507073</v>
      </c>
      <c r="L44" s="35">
        <v>0.0</v>
      </c>
      <c r="M44" s="47">
        <v>0.7972413793103449</v>
      </c>
      <c r="N44" s="47">
        <v>0.0</v>
      </c>
      <c r="O44" s="35">
        <v>0.0</v>
      </c>
      <c r="P44" s="35">
        <v>-1.0</v>
      </c>
      <c r="Q44" s="35" t="s">
        <v>137</v>
      </c>
      <c r="R44" s="35">
        <f>'DADOS CONSOLIDADOS'!$I44</f>
        <v>0</v>
      </c>
      <c r="S44" s="35"/>
    </row>
    <row r="45" ht="15.75" customHeight="1">
      <c r="A45" s="37">
        <v>44813.0</v>
      </c>
      <c r="B45" s="35" t="s">
        <v>138</v>
      </c>
      <c r="C45" s="35" t="s">
        <v>135</v>
      </c>
      <c r="D45" s="35" t="s">
        <v>139</v>
      </c>
      <c r="E45" s="35">
        <v>910.0</v>
      </c>
      <c r="F45" s="35">
        <v>80.0</v>
      </c>
      <c r="G45" s="47">
        <v>90.8</v>
      </c>
      <c r="H45" s="35"/>
      <c r="I45" s="35">
        <v>0.0</v>
      </c>
      <c r="J45" s="48">
        <v>0.0</v>
      </c>
      <c r="K45" s="35">
        <v>0.08791208791208792</v>
      </c>
      <c r="L45" s="35">
        <v>0.0</v>
      </c>
      <c r="M45" s="47">
        <v>1.135</v>
      </c>
      <c r="N45" s="47">
        <v>0.0</v>
      </c>
      <c r="O45" s="35">
        <v>0.0</v>
      </c>
      <c r="P45" s="35">
        <v>-1.0</v>
      </c>
      <c r="Q45" s="35" t="s">
        <v>137</v>
      </c>
      <c r="R45" s="35">
        <f>'DADOS CONSOLIDADOS'!$I45</f>
        <v>0</v>
      </c>
      <c r="S45" s="35"/>
    </row>
    <row r="46" ht="15.75" customHeight="1">
      <c r="A46" s="37">
        <v>44813.0</v>
      </c>
      <c r="B46" s="35" t="s">
        <v>142</v>
      </c>
      <c r="C46" s="35" t="s">
        <v>135</v>
      </c>
      <c r="D46" s="35" t="s">
        <v>136</v>
      </c>
      <c r="E46" s="35">
        <v>33510.0</v>
      </c>
      <c r="F46" s="35">
        <v>300.0</v>
      </c>
      <c r="G46" s="47">
        <v>958.7</v>
      </c>
      <c r="H46" s="35">
        <v>0.0</v>
      </c>
      <c r="I46" s="35">
        <v>0.0</v>
      </c>
      <c r="J46" s="48">
        <v>0.0</v>
      </c>
      <c r="K46" s="35">
        <v>0.008952551477170993</v>
      </c>
      <c r="L46" s="35">
        <v>0.0</v>
      </c>
      <c r="M46" s="47">
        <v>3.195666666666667</v>
      </c>
      <c r="N46" s="47">
        <v>0.0</v>
      </c>
      <c r="O46" s="35">
        <v>0.0</v>
      </c>
      <c r="P46" s="35">
        <v>-1.0</v>
      </c>
      <c r="Q46" s="35" t="s">
        <v>141</v>
      </c>
      <c r="R46" s="35">
        <f>'DADOS CONSOLIDADOS'!$I46</f>
        <v>0</v>
      </c>
      <c r="S46" s="35"/>
    </row>
    <row r="47" ht="15.75" customHeight="1">
      <c r="A47" s="37">
        <v>44813.0</v>
      </c>
      <c r="B47" s="35" t="s">
        <v>142</v>
      </c>
      <c r="C47" s="35" t="s">
        <v>135</v>
      </c>
      <c r="D47" s="35" t="s">
        <v>139</v>
      </c>
      <c r="E47" s="35">
        <v>56080.0</v>
      </c>
      <c r="F47" s="35">
        <v>350.0</v>
      </c>
      <c r="G47" s="47">
        <v>1431.3999999999999</v>
      </c>
      <c r="H47" s="35">
        <v>0.0</v>
      </c>
      <c r="I47" s="35">
        <v>0.0</v>
      </c>
      <c r="J47" s="48">
        <v>0.0</v>
      </c>
      <c r="K47" s="35">
        <v>0.006241084165477888</v>
      </c>
      <c r="L47" s="35">
        <v>0.0</v>
      </c>
      <c r="M47" s="47">
        <v>4.089714285714285</v>
      </c>
      <c r="N47" s="47">
        <v>0.0</v>
      </c>
      <c r="O47" s="35">
        <v>0.0</v>
      </c>
      <c r="P47" s="35">
        <v>-1.0</v>
      </c>
      <c r="Q47" s="35" t="s">
        <v>141</v>
      </c>
      <c r="R47" s="35">
        <f>'DADOS CONSOLIDADOS'!$I47</f>
        <v>0</v>
      </c>
      <c r="S47" s="35"/>
    </row>
    <row r="48" ht="15.75" customHeight="1">
      <c r="A48" s="37">
        <v>44813.0</v>
      </c>
      <c r="B48" s="35" t="s">
        <v>140</v>
      </c>
      <c r="C48" s="35" t="s">
        <v>135</v>
      </c>
      <c r="D48" s="35" t="s">
        <v>136</v>
      </c>
      <c r="E48" s="35">
        <v>5990.0</v>
      </c>
      <c r="F48" s="35">
        <v>40.0</v>
      </c>
      <c r="G48" s="47">
        <v>292.6</v>
      </c>
      <c r="H48" s="35">
        <v>0.0</v>
      </c>
      <c r="I48" s="35">
        <v>0.0</v>
      </c>
      <c r="J48" s="48">
        <v>0.0</v>
      </c>
      <c r="K48" s="35">
        <v>0.00667779632721202</v>
      </c>
      <c r="L48" s="35">
        <v>0.0</v>
      </c>
      <c r="M48" s="47">
        <v>7.315</v>
      </c>
      <c r="N48" s="47">
        <v>0.0</v>
      </c>
      <c r="O48" s="35">
        <v>0.0</v>
      </c>
      <c r="P48" s="35">
        <v>-1.0</v>
      </c>
      <c r="Q48" s="35" t="s">
        <v>141</v>
      </c>
      <c r="R48" s="35">
        <f>'DADOS CONSOLIDADOS'!$I48</f>
        <v>0</v>
      </c>
      <c r="S48" s="35"/>
    </row>
    <row r="49" ht="15.75" customHeight="1">
      <c r="A49" s="37">
        <v>44814.0</v>
      </c>
      <c r="B49" s="35" t="s">
        <v>138</v>
      </c>
      <c r="C49" s="35" t="s">
        <v>135</v>
      </c>
      <c r="D49" s="35" t="s">
        <v>139</v>
      </c>
      <c r="E49" s="35">
        <v>450.0</v>
      </c>
      <c r="F49" s="35">
        <v>90.0</v>
      </c>
      <c r="G49" s="47">
        <v>131.0</v>
      </c>
      <c r="H49" s="35"/>
      <c r="I49" s="35">
        <v>1.0</v>
      </c>
      <c r="J49" s="48">
        <v>14955.0</v>
      </c>
      <c r="K49" s="35">
        <v>0.2</v>
      </c>
      <c r="L49" s="35">
        <v>1.0</v>
      </c>
      <c r="M49" s="47">
        <v>1.4555555555555555</v>
      </c>
      <c r="N49" s="47">
        <v>131.0</v>
      </c>
      <c r="O49" s="35">
        <v>114.16030534351145</v>
      </c>
      <c r="P49" s="35">
        <v>113.16030534351145</v>
      </c>
      <c r="Q49" s="35" t="s">
        <v>137</v>
      </c>
      <c r="R49" s="35">
        <f>'DADOS CONSOLIDADOS'!$I49</f>
        <v>1</v>
      </c>
      <c r="S49" s="35"/>
    </row>
    <row r="50" ht="15.75" customHeight="1">
      <c r="A50" s="37">
        <v>44814.0</v>
      </c>
      <c r="B50" s="35" t="s">
        <v>134</v>
      </c>
      <c r="C50" s="35" t="s">
        <v>135</v>
      </c>
      <c r="D50" s="35" t="s">
        <v>136</v>
      </c>
      <c r="E50" s="35">
        <v>18180.0</v>
      </c>
      <c r="F50" s="35">
        <v>150.0</v>
      </c>
      <c r="G50" s="47">
        <v>128.1</v>
      </c>
      <c r="H50" s="35"/>
      <c r="I50" s="35">
        <v>0.0</v>
      </c>
      <c r="J50" s="48">
        <v>0.0</v>
      </c>
      <c r="K50" s="35">
        <v>0.00825082508250825</v>
      </c>
      <c r="L50" s="35">
        <v>0.0</v>
      </c>
      <c r="M50" s="47">
        <v>0.854</v>
      </c>
      <c r="N50" s="47">
        <v>0.0</v>
      </c>
      <c r="O50" s="35">
        <v>0.0</v>
      </c>
      <c r="P50" s="35">
        <v>-1.0</v>
      </c>
      <c r="Q50" s="35" t="s">
        <v>137</v>
      </c>
      <c r="R50" s="35">
        <f>'DADOS CONSOLIDADOS'!$I50</f>
        <v>0</v>
      </c>
      <c r="S50" s="35"/>
    </row>
    <row r="51" ht="15.75" customHeight="1">
      <c r="A51" s="37">
        <v>44814.0</v>
      </c>
      <c r="B51" s="35" t="s">
        <v>142</v>
      </c>
      <c r="C51" s="35" t="s">
        <v>135</v>
      </c>
      <c r="D51" s="35" t="s">
        <v>136</v>
      </c>
      <c r="E51" s="35">
        <v>31770.0</v>
      </c>
      <c r="F51" s="35">
        <v>270.0</v>
      </c>
      <c r="G51" s="47">
        <v>1020.1999999999999</v>
      </c>
      <c r="H51" s="35">
        <v>0.0</v>
      </c>
      <c r="I51" s="35">
        <v>1.0</v>
      </c>
      <c r="J51" s="48">
        <v>13459.5</v>
      </c>
      <c r="K51" s="35">
        <v>0.0084985835694051</v>
      </c>
      <c r="L51" s="35">
        <v>0.003703703703703704</v>
      </c>
      <c r="M51" s="47">
        <v>3.7785185185185184</v>
      </c>
      <c r="N51" s="47">
        <v>1020.1999999999999</v>
      </c>
      <c r="O51" s="35">
        <v>13.193001372279946</v>
      </c>
      <c r="P51" s="35">
        <v>12.193001372279944</v>
      </c>
      <c r="Q51" s="35" t="s">
        <v>141</v>
      </c>
      <c r="R51" s="35">
        <f>'DADOS CONSOLIDADOS'!$I51</f>
        <v>1</v>
      </c>
      <c r="S51" s="35"/>
    </row>
    <row r="52" ht="15.75" customHeight="1">
      <c r="A52" s="37">
        <v>44814.0</v>
      </c>
      <c r="B52" s="35" t="s">
        <v>142</v>
      </c>
      <c r="C52" s="35" t="s">
        <v>135</v>
      </c>
      <c r="D52" s="35" t="s">
        <v>139</v>
      </c>
      <c r="E52" s="35">
        <v>51030.0</v>
      </c>
      <c r="F52" s="35">
        <v>390.0</v>
      </c>
      <c r="G52" s="47">
        <v>1542.6</v>
      </c>
      <c r="H52" s="35">
        <v>0.0</v>
      </c>
      <c r="I52" s="35">
        <v>0.0</v>
      </c>
      <c r="J52" s="48">
        <v>0.0</v>
      </c>
      <c r="K52" s="35">
        <v>0.007642563198118754</v>
      </c>
      <c r="L52" s="35">
        <v>0.0</v>
      </c>
      <c r="M52" s="47">
        <v>3.9553846153846153</v>
      </c>
      <c r="N52" s="47">
        <v>0.0</v>
      </c>
      <c r="O52" s="35">
        <v>0.0</v>
      </c>
      <c r="P52" s="35">
        <v>-1.0</v>
      </c>
      <c r="Q52" s="35" t="s">
        <v>141</v>
      </c>
      <c r="R52" s="35">
        <f>'DADOS CONSOLIDADOS'!$I52</f>
        <v>0</v>
      </c>
      <c r="S52" s="35"/>
    </row>
    <row r="53" ht="15.75" customHeight="1">
      <c r="A53" s="37">
        <v>44814.0</v>
      </c>
      <c r="B53" s="35" t="s">
        <v>140</v>
      </c>
      <c r="C53" s="35" t="s">
        <v>135</v>
      </c>
      <c r="D53" s="35" t="s">
        <v>136</v>
      </c>
      <c r="E53" s="35">
        <v>4770.0</v>
      </c>
      <c r="F53" s="35">
        <v>60.0</v>
      </c>
      <c r="G53" s="47">
        <v>305.1</v>
      </c>
      <c r="H53" s="35">
        <v>0.0</v>
      </c>
      <c r="I53" s="35">
        <v>1.0</v>
      </c>
      <c r="J53" s="48">
        <v>13459.5</v>
      </c>
      <c r="K53" s="35">
        <v>0.012578616352201259</v>
      </c>
      <c r="L53" s="35">
        <v>0.016666666666666666</v>
      </c>
      <c r="M53" s="47">
        <v>5.085</v>
      </c>
      <c r="N53" s="47">
        <v>305.1</v>
      </c>
      <c r="O53" s="35">
        <v>44.11504424778761</v>
      </c>
      <c r="P53" s="35">
        <v>43.11504424778761</v>
      </c>
      <c r="Q53" s="35" t="s">
        <v>141</v>
      </c>
      <c r="R53" s="35">
        <f>'DADOS CONSOLIDADOS'!$I53</f>
        <v>1</v>
      </c>
      <c r="S53" s="35"/>
    </row>
    <row r="54" ht="15.75" customHeight="1">
      <c r="A54" s="37">
        <v>44815.0</v>
      </c>
      <c r="B54" s="35" t="s">
        <v>138</v>
      </c>
      <c r="C54" s="35" t="s">
        <v>135</v>
      </c>
      <c r="D54" s="35" t="s">
        <v>139</v>
      </c>
      <c r="E54" s="35">
        <v>550.0</v>
      </c>
      <c r="F54" s="35">
        <v>90.0</v>
      </c>
      <c r="G54" s="47">
        <v>120.0</v>
      </c>
      <c r="H54" s="35"/>
      <c r="I54" s="35">
        <v>1.0</v>
      </c>
      <c r="J54" s="48">
        <v>14955.0</v>
      </c>
      <c r="K54" s="35">
        <v>0.16363636363636364</v>
      </c>
      <c r="L54" s="35">
        <v>1.0</v>
      </c>
      <c r="M54" s="47">
        <v>1.3333333333333333</v>
      </c>
      <c r="N54" s="47">
        <v>120.0</v>
      </c>
      <c r="O54" s="35">
        <v>124.625</v>
      </c>
      <c r="P54" s="35">
        <v>123.625</v>
      </c>
      <c r="Q54" s="35" t="s">
        <v>137</v>
      </c>
      <c r="R54" s="35">
        <f>'DADOS CONSOLIDADOS'!$I54</f>
        <v>1</v>
      </c>
      <c r="S54" s="35"/>
    </row>
    <row r="55" ht="15.75" customHeight="1">
      <c r="A55" s="37">
        <v>44815.0</v>
      </c>
      <c r="B55" s="35" t="s">
        <v>134</v>
      </c>
      <c r="C55" s="35" t="s">
        <v>135</v>
      </c>
      <c r="D55" s="35" t="s">
        <v>136</v>
      </c>
      <c r="E55" s="35">
        <v>23080.0</v>
      </c>
      <c r="F55" s="35">
        <v>340.0</v>
      </c>
      <c r="G55" s="47">
        <v>212.89999999999998</v>
      </c>
      <c r="H55" s="35"/>
      <c r="I55" s="35">
        <v>4.0</v>
      </c>
      <c r="J55" s="48">
        <v>29910.0</v>
      </c>
      <c r="K55" s="35">
        <v>0.014731369150779897</v>
      </c>
      <c r="L55" s="35">
        <v>1.0</v>
      </c>
      <c r="M55" s="47">
        <v>0.6261764705882352</v>
      </c>
      <c r="N55" s="47">
        <v>53.224999999999994</v>
      </c>
      <c r="O55" s="35">
        <v>140.4884922498826</v>
      </c>
      <c r="P55" s="35">
        <v>139.48849224988257</v>
      </c>
      <c r="Q55" s="35" t="s">
        <v>137</v>
      </c>
      <c r="R55" s="35">
        <f>'DADOS CONSOLIDADOS'!$I55</f>
        <v>4</v>
      </c>
      <c r="S55" s="35"/>
    </row>
    <row r="56" ht="15.75" customHeight="1">
      <c r="A56" s="37">
        <v>44815.0</v>
      </c>
      <c r="B56" s="35" t="s">
        <v>142</v>
      </c>
      <c r="C56" s="35" t="s">
        <v>135</v>
      </c>
      <c r="D56" s="35" t="s">
        <v>136</v>
      </c>
      <c r="E56" s="35">
        <v>41530.0</v>
      </c>
      <c r="F56" s="35">
        <v>210.0</v>
      </c>
      <c r="G56" s="47">
        <v>1058.1999999999998</v>
      </c>
      <c r="H56" s="35">
        <v>0.0</v>
      </c>
      <c r="I56" s="35">
        <v>0.0</v>
      </c>
      <c r="J56" s="48">
        <v>0.0</v>
      </c>
      <c r="K56" s="35">
        <v>0.005056585600770528</v>
      </c>
      <c r="L56" s="35">
        <v>0.0</v>
      </c>
      <c r="M56" s="47">
        <v>5.0390476190476186</v>
      </c>
      <c r="N56" s="47">
        <v>0.0</v>
      </c>
      <c r="O56" s="35">
        <v>0.0</v>
      </c>
      <c r="P56" s="35">
        <v>-1.0</v>
      </c>
      <c r="Q56" s="35" t="s">
        <v>141</v>
      </c>
      <c r="R56" s="35">
        <f>'DADOS CONSOLIDADOS'!$I56</f>
        <v>0</v>
      </c>
      <c r="S56" s="35"/>
    </row>
    <row r="57" ht="15.75" customHeight="1">
      <c r="A57" s="37">
        <v>44815.0</v>
      </c>
      <c r="B57" s="35" t="s">
        <v>142</v>
      </c>
      <c r="C57" s="35" t="s">
        <v>135</v>
      </c>
      <c r="D57" s="35" t="s">
        <v>139</v>
      </c>
      <c r="E57" s="35">
        <v>58280.0</v>
      </c>
      <c r="F57" s="35">
        <v>280.0</v>
      </c>
      <c r="G57" s="47">
        <v>1592.3</v>
      </c>
      <c r="H57" s="35">
        <v>0.0</v>
      </c>
      <c r="I57" s="35">
        <v>1.0</v>
      </c>
      <c r="J57" s="48">
        <v>13459.5</v>
      </c>
      <c r="K57" s="35">
        <v>0.004804392587508579</v>
      </c>
      <c r="L57" s="35">
        <v>0.0035714285714285713</v>
      </c>
      <c r="M57" s="47">
        <v>5.6867857142857146</v>
      </c>
      <c r="N57" s="47">
        <v>1592.3</v>
      </c>
      <c r="O57" s="35">
        <v>8.452866922062425</v>
      </c>
      <c r="P57" s="35">
        <v>7.452866922062426</v>
      </c>
      <c r="Q57" s="35" t="s">
        <v>141</v>
      </c>
      <c r="R57" s="35">
        <f>'DADOS CONSOLIDADOS'!$I57</f>
        <v>1</v>
      </c>
      <c r="S57" s="35"/>
    </row>
    <row r="58" ht="15.75" customHeight="1">
      <c r="A58" s="37">
        <v>44815.0</v>
      </c>
      <c r="B58" s="35" t="s">
        <v>140</v>
      </c>
      <c r="C58" s="35" t="s">
        <v>135</v>
      </c>
      <c r="D58" s="35" t="s">
        <v>136</v>
      </c>
      <c r="E58" s="35">
        <v>6250.0</v>
      </c>
      <c r="F58" s="35">
        <v>60.0</v>
      </c>
      <c r="G58" s="47">
        <v>327.8</v>
      </c>
      <c r="H58" s="35">
        <v>0.0</v>
      </c>
      <c r="I58" s="35">
        <v>1.0</v>
      </c>
      <c r="J58" s="48">
        <v>13459.5</v>
      </c>
      <c r="K58" s="35">
        <v>0.0096</v>
      </c>
      <c r="L58" s="35">
        <v>0.016666666666666666</v>
      </c>
      <c r="M58" s="47">
        <v>5.463333333333334</v>
      </c>
      <c r="N58" s="47">
        <v>327.8</v>
      </c>
      <c r="O58" s="35">
        <v>41.0600976205003</v>
      </c>
      <c r="P58" s="35">
        <v>40.06009762050031</v>
      </c>
      <c r="Q58" s="35" t="s">
        <v>141</v>
      </c>
      <c r="R58" s="35">
        <f>'DADOS CONSOLIDADOS'!$I58</f>
        <v>1</v>
      </c>
      <c r="S58" s="35"/>
    </row>
    <row r="59" ht="15.75" customHeight="1">
      <c r="A59" s="37">
        <v>44816.0</v>
      </c>
      <c r="B59" s="35" t="s">
        <v>134</v>
      </c>
      <c r="C59" s="35" t="s">
        <v>135</v>
      </c>
      <c r="D59" s="35" t="s">
        <v>136</v>
      </c>
      <c r="E59" s="35">
        <v>20650.0</v>
      </c>
      <c r="F59" s="35">
        <v>170.0</v>
      </c>
      <c r="G59" s="47">
        <v>102.6</v>
      </c>
      <c r="H59" s="35"/>
      <c r="I59" s="35">
        <v>0.0</v>
      </c>
      <c r="J59" s="48">
        <v>0.0</v>
      </c>
      <c r="K59" s="35">
        <v>0.008232445520581114</v>
      </c>
      <c r="L59" s="35">
        <v>0.0</v>
      </c>
      <c r="M59" s="47">
        <v>0.6035294117647059</v>
      </c>
      <c r="N59" s="47">
        <v>0.0</v>
      </c>
      <c r="O59" s="35">
        <v>0.0</v>
      </c>
      <c r="P59" s="35">
        <v>-1.0</v>
      </c>
      <c r="Q59" s="35" t="s">
        <v>137</v>
      </c>
      <c r="R59" s="35">
        <f>'DADOS CONSOLIDADOS'!$I59</f>
        <v>0</v>
      </c>
      <c r="S59" s="35"/>
    </row>
    <row r="60" ht="15.75" customHeight="1">
      <c r="A60" s="37">
        <v>44816.0</v>
      </c>
      <c r="B60" s="35" t="s">
        <v>138</v>
      </c>
      <c r="C60" s="35" t="s">
        <v>135</v>
      </c>
      <c r="D60" s="35" t="s">
        <v>139</v>
      </c>
      <c r="E60" s="35">
        <v>960.0</v>
      </c>
      <c r="F60" s="35">
        <v>160.0</v>
      </c>
      <c r="G60" s="47">
        <v>184.7</v>
      </c>
      <c r="H60" s="35"/>
      <c r="I60" s="35">
        <v>0.0</v>
      </c>
      <c r="J60" s="48">
        <v>0.0</v>
      </c>
      <c r="K60" s="35">
        <v>0.16666666666666666</v>
      </c>
      <c r="L60" s="35">
        <v>0.0</v>
      </c>
      <c r="M60" s="47">
        <v>1.154375</v>
      </c>
      <c r="N60" s="47">
        <v>0.0</v>
      </c>
      <c r="O60" s="35">
        <v>0.0</v>
      </c>
      <c r="P60" s="35">
        <v>-1.0</v>
      </c>
      <c r="Q60" s="35" t="s">
        <v>137</v>
      </c>
      <c r="R60" s="35">
        <f>'DADOS CONSOLIDADOS'!$I60</f>
        <v>0</v>
      </c>
      <c r="S60" s="35"/>
    </row>
    <row r="61" ht="15.75" customHeight="1">
      <c r="A61" s="37">
        <v>44816.0</v>
      </c>
      <c r="B61" s="35" t="s">
        <v>142</v>
      </c>
      <c r="C61" s="35" t="s">
        <v>135</v>
      </c>
      <c r="D61" s="35" t="s">
        <v>136</v>
      </c>
      <c r="E61" s="35">
        <v>45980.0</v>
      </c>
      <c r="F61" s="35">
        <v>280.0</v>
      </c>
      <c r="G61" s="47">
        <v>1026.7</v>
      </c>
      <c r="H61" s="35">
        <v>0.0</v>
      </c>
      <c r="I61" s="35">
        <v>0.0</v>
      </c>
      <c r="J61" s="48">
        <v>0.0</v>
      </c>
      <c r="K61" s="35">
        <v>0.006089604175728578</v>
      </c>
      <c r="L61" s="35">
        <v>0.0</v>
      </c>
      <c r="M61" s="47">
        <v>3.6667857142857145</v>
      </c>
      <c r="N61" s="47">
        <v>0.0</v>
      </c>
      <c r="O61" s="35">
        <v>0.0</v>
      </c>
      <c r="P61" s="35">
        <v>-1.0</v>
      </c>
      <c r="Q61" s="35" t="s">
        <v>141</v>
      </c>
      <c r="R61" s="35">
        <f>'DADOS CONSOLIDADOS'!$I61</f>
        <v>0</v>
      </c>
      <c r="S61" s="35"/>
    </row>
    <row r="62" ht="15.75" customHeight="1">
      <c r="A62" s="37">
        <v>44816.0</v>
      </c>
      <c r="B62" s="35" t="s">
        <v>142</v>
      </c>
      <c r="C62" s="35" t="s">
        <v>135</v>
      </c>
      <c r="D62" s="35" t="s">
        <v>139</v>
      </c>
      <c r="E62" s="35">
        <v>70610.0</v>
      </c>
      <c r="F62" s="35">
        <v>490.0</v>
      </c>
      <c r="G62" s="47">
        <v>1537.5</v>
      </c>
      <c r="H62" s="35">
        <v>0.0</v>
      </c>
      <c r="I62" s="35">
        <v>0.0</v>
      </c>
      <c r="J62" s="48">
        <v>0.0</v>
      </c>
      <c r="K62" s="35">
        <v>0.006939526979181419</v>
      </c>
      <c r="L62" s="35">
        <v>0.0</v>
      </c>
      <c r="M62" s="47">
        <v>3.1377551020408165</v>
      </c>
      <c r="N62" s="47">
        <v>0.0</v>
      </c>
      <c r="O62" s="35">
        <v>0.0</v>
      </c>
      <c r="P62" s="35">
        <v>-1.0</v>
      </c>
      <c r="Q62" s="35" t="s">
        <v>141</v>
      </c>
      <c r="R62" s="35">
        <f>'DADOS CONSOLIDADOS'!$I62</f>
        <v>0</v>
      </c>
      <c r="S62" s="35"/>
    </row>
    <row r="63" ht="15.75" customHeight="1">
      <c r="A63" s="37">
        <v>44816.0</v>
      </c>
      <c r="B63" s="35" t="s">
        <v>140</v>
      </c>
      <c r="C63" s="35" t="s">
        <v>135</v>
      </c>
      <c r="D63" s="35" t="s">
        <v>136</v>
      </c>
      <c r="E63" s="35">
        <v>5960.0</v>
      </c>
      <c r="F63" s="35">
        <v>50.0</v>
      </c>
      <c r="G63" s="47">
        <v>299.6</v>
      </c>
      <c r="H63" s="35">
        <v>0.0</v>
      </c>
      <c r="I63" s="35">
        <v>0.0</v>
      </c>
      <c r="J63" s="48">
        <v>0.0</v>
      </c>
      <c r="K63" s="35">
        <v>0.008389261744966443</v>
      </c>
      <c r="L63" s="35">
        <v>0.0</v>
      </c>
      <c r="M63" s="47">
        <v>5.992000000000001</v>
      </c>
      <c r="N63" s="47">
        <v>0.0</v>
      </c>
      <c r="O63" s="35">
        <v>0.0</v>
      </c>
      <c r="P63" s="35">
        <v>-1.0</v>
      </c>
      <c r="Q63" s="35" t="s">
        <v>141</v>
      </c>
      <c r="R63" s="35">
        <f>'DADOS CONSOLIDADOS'!$I63</f>
        <v>0</v>
      </c>
      <c r="S63" s="35"/>
    </row>
    <row r="64" ht="15.75" customHeight="1">
      <c r="A64" s="37">
        <v>44817.0</v>
      </c>
      <c r="B64" s="35" t="s">
        <v>138</v>
      </c>
      <c r="C64" s="35" t="s">
        <v>135</v>
      </c>
      <c r="D64" s="35" t="s">
        <v>139</v>
      </c>
      <c r="E64" s="35">
        <v>1150.0</v>
      </c>
      <c r="F64" s="35">
        <v>80.0</v>
      </c>
      <c r="G64" s="47">
        <v>71.2</v>
      </c>
      <c r="H64" s="35"/>
      <c r="I64" s="35">
        <v>1.0</v>
      </c>
      <c r="J64" s="48">
        <v>14955.0</v>
      </c>
      <c r="K64" s="35">
        <v>0.06956521739130435</v>
      </c>
      <c r="L64" s="35">
        <v>1.0</v>
      </c>
      <c r="M64" s="47">
        <v>0.89</v>
      </c>
      <c r="N64" s="47">
        <v>71.2</v>
      </c>
      <c r="O64" s="35">
        <v>210.04213483146066</v>
      </c>
      <c r="P64" s="35">
        <v>209.04213483146066</v>
      </c>
      <c r="Q64" s="35" t="s">
        <v>137</v>
      </c>
      <c r="R64" s="35">
        <f>'DADOS CONSOLIDADOS'!$I64</f>
        <v>1</v>
      </c>
      <c r="S64" s="35"/>
    </row>
    <row r="65" ht="15.75" customHeight="1">
      <c r="A65" s="37">
        <v>44817.0</v>
      </c>
      <c r="B65" s="35" t="s">
        <v>134</v>
      </c>
      <c r="C65" s="35" t="s">
        <v>135</v>
      </c>
      <c r="D65" s="35" t="s">
        <v>136</v>
      </c>
      <c r="E65" s="35">
        <v>17510.0</v>
      </c>
      <c r="F65" s="35">
        <v>120.0</v>
      </c>
      <c r="G65" s="47">
        <v>105.8</v>
      </c>
      <c r="H65" s="35"/>
      <c r="I65" s="35">
        <v>0.0</v>
      </c>
      <c r="J65" s="48">
        <v>0.0</v>
      </c>
      <c r="K65" s="35">
        <v>0.006853226727584237</v>
      </c>
      <c r="L65" s="35">
        <v>0.0</v>
      </c>
      <c r="M65" s="47">
        <v>0.8816666666666666</v>
      </c>
      <c r="N65" s="47">
        <v>0.0</v>
      </c>
      <c r="O65" s="35">
        <v>0.0</v>
      </c>
      <c r="P65" s="35">
        <v>-1.0</v>
      </c>
      <c r="Q65" s="35" t="s">
        <v>137</v>
      </c>
      <c r="R65" s="35">
        <f>'DADOS CONSOLIDADOS'!$I65</f>
        <v>0</v>
      </c>
      <c r="S65" s="35"/>
    </row>
    <row r="66" ht="15.75" customHeight="1">
      <c r="A66" s="37">
        <v>44817.0</v>
      </c>
      <c r="B66" s="35" t="s">
        <v>142</v>
      </c>
      <c r="C66" s="35" t="s">
        <v>135</v>
      </c>
      <c r="D66" s="35" t="s">
        <v>136</v>
      </c>
      <c r="E66" s="35">
        <v>42660.0</v>
      </c>
      <c r="F66" s="35">
        <v>200.0</v>
      </c>
      <c r="G66" s="47">
        <v>992.3000000000001</v>
      </c>
      <c r="H66" s="35">
        <v>0.0</v>
      </c>
      <c r="I66" s="35">
        <v>0.0</v>
      </c>
      <c r="J66" s="48">
        <v>0.0</v>
      </c>
      <c r="K66" s="35">
        <v>0.0046882325363338025</v>
      </c>
      <c r="L66" s="35">
        <v>0.0</v>
      </c>
      <c r="M66" s="47">
        <v>4.9615</v>
      </c>
      <c r="N66" s="47">
        <v>0.0</v>
      </c>
      <c r="O66" s="35">
        <v>0.0</v>
      </c>
      <c r="P66" s="35">
        <v>-1.0</v>
      </c>
      <c r="Q66" s="35" t="s">
        <v>141</v>
      </c>
      <c r="R66" s="35">
        <f>'DADOS CONSOLIDADOS'!$I66</f>
        <v>0</v>
      </c>
      <c r="S66" s="35"/>
    </row>
    <row r="67" ht="15.75" customHeight="1">
      <c r="A67" s="37">
        <v>44817.0</v>
      </c>
      <c r="B67" s="35" t="s">
        <v>142</v>
      </c>
      <c r="C67" s="35" t="s">
        <v>135</v>
      </c>
      <c r="D67" s="35" t="s">
        <v>139</v>
      </c>
      <c r="E67" s="35">
        <v>68940.0</v>
      </c>
      <c r="F67" s="35">
        <v>350.0</v>
      </c>
      <c r="G67" s="47">
        <v>1488.8</v>
      </c>
      <c r="H67" s="35">
        <v>0.0</v>
      </c>
      <c r="I67" s="35">
        <v>0.0</v>
      </c>
      <c r="J67" s="48">
        <v>0.0</v>
      </c>
      <c r="K67" s="35">
        <v>0.005076878445024659</v>
      </c>
      <c r="L67" s="35">
        <v>0.0</v>
      </c>
      <c r="M67" s="47">
        <v>4.253714285714286</v>
      </c>
      <c r="N67" s="47">
        <v>0.0</v>
      </c>
      <c r="O67" s="35">
        <v>0.0</v>
      </c>
      <c r="P67" s="35">
        <v>-1.0</v>
      </c>
      <c r="Q67" s="35" t="s">
        <v>141</v>
      </c>
      <c r="R67" s="35">
        <f>'DADOS CONSOLIDADOS'!$I67</f>
        <v>0</v>
      </c>
      <c r="S67" s="35"/>
    </row>
    <row r="68" ht="15.75" customHeight="1">
      <c r="A68" s="37">
        <v>44817.0</v>
      </c>
      <c r="B68" s="35" t="s">
        <v>140</v>
      </c>
      <c r="C68" s="35" t="s">
        <v>135</v>
      </c>
      <c r="D68" s="35" t="s">
        <v>136</v>
      </c>
      <c r="E68" s="35">
        <v>6040.0</v>
      </c>
      <c r="F68" s="35">
        <v>70.0</v>
      </c>
      <c r="G68" s="47">
        <v>298.9</v>
      </c>
      <c r="H68" s="35">
        <v>0.0</v>
      </c>
      <c r="I68" s="35">
        <v>0.0</v>
      </c>
      <c r="J68" s="48">
        <v>0.0</v>
      </c>
      <c r="K68" s="35">
        <v>0.011589403973509934</v>
      </c>
      <c r="L68" s="35">
        <v>0.0</v>
      </c>
      <c r="M68" s="47">
        <v>4.27</v>
      </c>
      <c r="N68" s="47">
        <v>0.0</v>
      </c>
      <c r="O68" s="35">
        <v>0.0</v>
      </c>
      <c r="P68" s="35">
        <v>-1.0</v>
      </c>
      <c r="Q68" s="35" t="s">
        <v>141</v>
      </c>
      <c r="R68" s="35">
        <f>'DADOS CONSOLIDADOS'!$I68</f>
        <v>0</v>
      </c>
      <c r="S68" s="35"/>
    </row>
    <row r="69" ht="15.75" customHeight="1">
      <c r="A69" s="37">
        <v>44818.0</v>
      </c>
      <c r="B69" s="35" t="s">
        <v>134</v>
      </c>
      <c r="C69" s="35" t="s">
        <v>135</v>
      </c>
      <c r="D69" s="35" t="s">
        <v>136</v>
      </c>
      <c r="E69" s="35">
        <v>18620.0</v>
      </c>
      <c r="F69" s="35">
        <v>110.0</v>
      </c>
      <c r="G69" s="47">
        <v>64.9</v>
      </c>
      <c r="H69" s="35"/>
      <c r="I69" s="35">
        <v>0.0</v>
      </c>
      <c r="J69" s="48">
        <v>0.0</v>
      </c>
      <c r="K69" s="35">
        <v>0.005907626208378088</v>
      </c>
      <c r="L69" s="35">
        <v>0.0</v>
      </c>
      <c r="M69" s="47">
        <v>0.5900000000000001</v>
      </c>
      <c r="N69" s="47">
        <v>0.0</v>
      </c>
      <c r="O69" s="35">
        <v>0.0</v>
      </c>
      <c r="P69" s="35">
        <v>-1.0</v>
      </c>
      <c r="Q69" s="35" t="s">
        <v>137</v>
      </c>
      <c r="R69" s="35">
        <f>'DADOS CONSOLIDADOS'!$I69</f>
        <v>0</v>
      </c>
      <c r="S69" s="35"/>
    </row>
    <row r="70" ht="15.75" customHeight="1">
      <c r="A70" s="37">
        <v>44818.0</v>
      </c>
      <c r="B70" s="35" t="s">
        <v>138</v>
      </c>
      <c r="C70" s="35" t="s">
        <v>135</v>
      </c>
      <c r="D70" s="35" t="s">
        <v>139</v>
      </c>
      <c r="E70" s="35">
        <v>1200.0</v>
      </c>
      <c r="F70" s="35">
        <v>180.0</v>
      </c>
      <c r="G70" s="47">
        <v>298.6</v>
      </c>
      <c r="H70" s="35"/>
      <c r="I70" s="35">
        <v>0.0</v>
      </c>
      <c r="J70" s="48">
        <v>0.0</v>
      </c>
      <c r="K70" s="35">
        <v>0.15</v>
      </c>
      <c r="L70" s="35">
        <v>0.0</v>
      </c>
      <c r="M70" s="47">
        <v>1.658888888888889</v>
      </c>
      <c r="N70" s="47">
        <v>0.0</v>
      </c>
      <c r="O70" s="35">
        <v>0.0</v>
      </c>
      <c r="P70" s="35">
        <v>-1.0</v>
      </c>
      <c r="Q70" s="35" t="s">
        <v>137</v>
      </c>
      <c r="R70" s="35">
        <f>'DADOS CONSOLIDADOS'!$I70</f>
        <v>0</v>
      </c>
      <c r="S70" s="35"/>
    </row>
    <row r="71" ht="15.75" customHeight="1">
      <c r="A71" s="37">
        <v>44818.0</v>
      </c>
      <c r="B71" s="35" t="s">
        <v>142</v>
      </c>
      <c r="C71" s="35" t="s">
        <v>135</v>
      </c>
      <c r="D71" s="35" t="s">
        <v>136</v>
      </c>
      <c r="E71" s="35">
        <v>41710.0</v>
      </c>
      <c r="F71" s="35">
        <v>310.0</v>
      </c>
      <c r="G71" s="47">
        <v>974.9</v>
      </c>
      <c r="H71" s="35">
        <v>0.0</v>
      </c>
      <c r="I71" s="35">
        <v>0.0</v>
      </c>
      <c r="J71" s="48">
        <v>0.0</v>
      </c>
      <c r="K71" s="35">
        <v>0.007432270438743707</v>
      </c>
      <c r="L71" s="35">
        <v>0.0</v>
      </c>
      <c r="M71" s="47">
        <v>3.144838709677419</v>
      </c>
      <c r="N71" s="47">
        <v>0.0</v>
      </c>
      <c r="O71" s="35">
        <v>0.0</v>
      </c>
      <c r="P71" s="35">
        <v>-1.0</v>
      </c>
      <c r="Q71" s="35" t="s">
        <v>141</v>
      </c>
      <c r="R71" s="35">
        <f>'DADOS CONSOLIDADOS'!$I71</f>
        <v>0</v>
      </c>
      <c r="S71" s="35"/>
    </row>
    <row r="72" ht="15.75" customHeight="1">
      <c r="A72" s="37">
        <v>44818.0</v>
      </c>
      <c r="B72" s="35" t="s">
        <v>142</v>
      </c>
      <c r="C72" s="35" t="s">
        <v>135</v>
      </c>
      <c r="D72" s="35" t="s">
        <v>139</v>
      </c>
      <c r="E72" s="35">
        <v>71290.0</v>
      </c>
      <c r="F72" s="35">
        <v>430.0</v>
      </c>
      <c r="G72" s="47">
        <v>1449.6000000000001</v>
      </c>
      <c r="H72" s="35">
        <v>0.0</v>
      </c>
      <c r="I72" s="35">
        <v>0.0</v>
      </c>
      <c r="J72" s="48">
        <v>0.0</v>
      </c>
      <c r="K72" s="35">
        <v>0.006031701500911769</v>
      </c>
      <c r="L72" s="35">
        <v>0.0</v>
      </c>
      <c r="M72" s="47">
        <v>3.371162790697675</v>
      </c>
      <c r="N72" s="47">
        <v>0.0</v>
      </c>
      <c r="O72" s="35">
        <v>0.0</v>
      </c>
      <c r="P72" s="35">
        <v>-1.0</v>
      </c>
      <c r="Q72" s="35" t="s">
        <v>141</v>
      </c>
      <c r="R72" s="35">
        <f>'DADOS CONSOLIDADOS'!$I72</f>
        <v>0</v>
      </c>
      <c r="S72" s="35"/>
    </row>
    <row r="73" ht="15.75" customHeight="1">
      <c r="A73" s="37">
        <v>44818.0</v>
      </c>
      <c r="B73" s="35" t="s">
        <v>140</v>
      </c>
      <c r="C73" s="35" t="s">
        <v>135</v>
      </c>
      <c r="D73" s="35" t="s">
        <v>136</v>
      </c>
      <c r="E73" s="35">
        <v>6260.0</v>
      </c>
      <c r="F73" s="35">
        <v>50.0</v>
      </c>
      <c r="G73" s="47">
        <v>293.7</v>
      </c>
      <c r="H73" s="35">
        <v>0.0</v>
      </c>
      <c r="I73" s="35">
        <v>0.0</v>
      </c>
      <c r="J73" s="48">
        <v>0.0</v>
      </c>
      <c r="K73" s="35">
        <v>0.007987220447284345</v>
      </c>
      <c r="L73" s="35">
        <v>0.0</v>
      </c>
      <c r="M73" s="47">
        <v>5.874</v>
      </c>
      <c r="N73" s="47">
        <v>0.0</v>
      </c>
      <c r="O73" s="35">
        <v>0.0</v>
      </c>
      <c r="P73" s="35">
        <v>-1.0</v>
      </c>
      <c r="Q73" s="35" t="s">
        <v>141</v>
      </c>
      <c r="R73" s="35">
        <f>'DADOS CONSOLIDADOS'!$I73</f>
        <v>0</v>
      </c>
      <c r="S73" s="35"/>
    </row>
    <row r="74" ht="15.75" customHeight="1">
      <c r="A74" s="37">
        <v>44819.0</v>
      </c>
      <c r="B74" s="35" t="s">
        <v>138</v>
      </c>
      <c r="C74" s="35" t="s">
        <v>135</v>
      </c>
      <c r="D74" s="35" t="s">
        <v>139</v>
      </c>
      <c r="E74" s="35">
        <v>1140.0</v>
      </c>
      <c r="F74" s="35">
        <v>190.0</v>
      </c>
      <c r="G74" s="47">
        <v>185.9</v>
      </c>
      <c r="H74" s="35"/>
      <c r="I74" s="35">
        <v>0.0</v>
      </c>
      <c r="J74" s="48">
        <v>0.0</v>
      </c>
      <c r="K74" s="35">
        <v>0.16666666666666666</v>
      </c>
      <c r="L74" s="35">
        <v>0.0</v>
      </c>
      <c r="M74" s="47">
        <v>0.978421052631579</v>
      </c>
      <c r="N74" s="47">
        <v>0.0</v>
      </c>
      <c r="O74" s="35">
        <v>0.0</v>
      </c>
      <c r="P74" s="35">
        <v>-1.0</v>
      </c>
      <c r="Q74" s="35" t="s">
        <v>137</v>
      </c>
      <c r="R74" s="35">
        <f>'DADOS CONSOLIDADOS'!$I74</f>
        <v>0</v>
      </c>
      <c r="S74" s="35"/>
    </row>
    <row r="75" ht="15.75" customHeight="1">
      <c r="A75" s="37">
        <v>44819.0</v>
      </c>
      <c r="B75" s="35" t="s">
        <v>134</v>
      </c>
      <c r="C75" s="35" t="s">
        <v>135</v>
      </c>
      <c r="D75" s="35" t="s">
        <v>136</v>
      </c>
      <c r="E75" s="35">
        <v>17840.0</v>
      </c>
      <c r="F75" s="35">
        <v>120.0</v>
      </c>
      <c r="G75" s="47">
        <v>47.300000000000004</v>
      </c>
      <c r="H75" s="35"/>
      <c r="I75" s="35">
        <v>0.0</v>
      </c>
      <c r="J75" s="48">
        <v>0.0</v>
      </c>
      <c r="K75" s="35">
        <v>0.006726457399103139</v>
      </c>
      <c r="L75" s="35">
        <v>0.0</v>
      </c>
      <c r="M75" s="47">
        <v>0.3941666666666667</v>
      </c>
      <c r="N75" s="47">
        <v>0.0</v>
      </c>
      <c r="O75" s="35">
        <v>0.0</v>
      </c>
      <c r="P75" s="35">
        <v>-1.0</v>
      </c>
      <c r="Q75" s="35" t="s">
        <v>137</v>
      </c>
      <c r="R75" s="35">
        <f>'DADOS CONSOLIDADOS'!$I75</f>
        <v>0</v>
      </c>
      <c r="S75" s="35"/>
    </row>
    <row r="76" ht="15.75" customHeight="1">
      <c r="A76" s="37">
        <v>44819.0</v>
      </c>
      <c r="B76" s="35" t="s">
        <v>142</v>
      </c>
      <c r="C76" s="35" t="s">
        <v>135</v>
      </c>
      <c r="D76" s="35" t="s">
        <v>136</v>
      </c>
      <c r="E76" s="35">
        <v>42370.0</v>
      </c>
      <c r="F76" s="35">
        <v>260.0</v>
      </c>
      <c r="G76" s="47">
        <v>967.0999999999999</v>
      </c>
      <c r="H76" s="35">
        <v>0.0</v>
      </c>
      <c r="I76" s="35">
        <v>0.0</v>
      </c>
      <c r="J76" s="48">
        <v>0.0</v>
      </c>
      <c r="K76" s="35">
        <v>0.006136417276374794</v>
      </c>
      <c r="L76" s="35">
        <v>0.0</v>
      </c>
      <c r="M76" s="47">
        <v>3.719615384615384</v>
      </c>
      <c r="N76" s="47">
        <v>0.0</v>
      </c>
      <c r="O76" s="35">
        <v>0.0</v>
      </c>
      <c r="P76" s="35">
        <v>-1.0</v>
      </c>
      <c r="Q76" s="35" t="s">
        <v>141</v>
      </c>
      <c r="R76" s="35">
        <f>'DADOS CONSOLIDADOS'!$I76</f>
        <v>0</v>
      </c>
      <c r="S76" s="35"/>
    </row>
    <row r="77" ht="15.75" customHeight="1">
      <c r="A77" s="37">
        <v>44819.0</v>
      </c>
      <c r="B77" s="35" t="s">
        <v>142</v>
      </c>
      <c r="C77" s="35" t="s">
        <v>135</v>
      </c>
      <c r="D77" s="35" t="s">
        <v>139</v>
      </c>
      <c r="E77" s="35">
        <v>73800.0</v>
      </c>
      <c r="F77" s="35">
        <v>430.0</v>
      </c>
      <c r="G77" s="47">
        <v>1466.1000000000001</v>
      </c>
      <c r="H77" s="35">
        <v>0.0</v>
      </c>
      <c r="I77" s="35">
        <v>0.0</v>
      </c>
      <c r="J77" s="48">
        <v>0.0</v>
      </c>
      <c r="K77" s="35">
        <v>0.005826558265582656</v>
      </c>
      <c r="L77" s="35">
        <v>0.0</v>
      </c>
      <c r="M77" s="47">
        <v>3.4095348837209305</v>
      </c>
      <c r="N77" s="47">
        <v>0.0</v>
      </c>
      <c r="O77" s="35">
        <v>0.0</v>
      </c>
      <c r="P77" s="35">
        <v>-1.0</v>
      </c>
      <c r="Q77" s="35" t="s">
        <v>141</v>
      </c>
      <c r="R77" s="35">
        <f>'DADOS CONSOLIDADOS'!$I77</f>
        <v>0</v>
      </c>
      <c r="S77" s="35"/>
    </row>
    <row r="78" ht="15.75" customHeight="1">
      <c r="A78" s="37">
        <v>44819.0</v>
      </c>
      <c r="B78" s="35" t="s">
        <v>140</v>
      </c>
      <c r="C78" s="35" t="s">
        <v>135</v>
      </c>
      <c r="D78" s="35" t="s">
        <v>136</v>
      </c>
      <c r="E78" s="35">
        <v>6280.0</v>
      </c>
      <c r="F78" s="35">
        <v>50.0</v>
      </c>
      <c r="G78" s="47">
        <v>297.9</v>
      </c>
      <c r="H78" s="35">
        <v>0.0</v>
      </c>
      <c r="I78" s="35">
        <v>0.0</v>
      </c>
      <c r="J78" s="48">
        <v>0.0</v>
      </c>
      <c r="K78" s="35">
        <v>0.007961783439490446</v>
      </c>
      <c r="L78" s="35">
        <v>0.0</v>
      </c>
      <c r="M78" s="47">
        <v>5.957999999999999</v>
      </c>
      <c r="N78" s="47">
        <v>0.0</v>
      </c>
      <c r="O78" s="35">
        <v>0.0</v>
      </c>
      <c r="P78" s="35">
        <v>-1.0</v>
      </c>
      <c r="Q78" s="35" t="s">
        <v>141</v>
      </c>
      <c r="R78" s="35">
        <f>'DADOS CONSOLIDADOS'!$I78</f>
        <v>0</v>
      </c>
      <c r="S78" s="35"/>
    </row>
    <row r="79" ht="15.75" customHeight="1">
      <c r="A79" s="37">
        <v>44820.0</v>
      </c>
      <c r="B79" s="35" t="s">
        <v>134</v>
      </c>
      <c r="C79" s="35" t="s">
        <v>135</v>
      </c>
      <c r="D79" s="35" t="s">
        <v>136</v>
      </c>
      <c r="E79" s="35">
        <v>16960.0</v>
      </c>
      <c r="F79" s="35">
        <v>160.0</v>
      </c>
      <c r="G79" s="47">
        <v>95.5</v>
      </c>
      <c r="H79" s="35"/>
      <c r="I79" s="35">
        <v>0.0</v>
      </c>
      <c r="J79" s="48">
        <v>0.0</v>
      </c>
      <c r="K79" s="35">
        <v>0.009433962264150943</v>
      </c>
      <c r="L79" s="35">
        <v>0.0</v>
      </c>
      <c r="M79" s="47">
        <v>0.596875</v>
      </c>
      <c r="N79" s="47">
        <v>0.0</v>
      </c>
      <c r="O79" s="35">
        <v>0.0</v>
      </c>
      <c r="P79" s="35">
        <v>-1.0</v>
      </c>
      <c r="Q79" s="35" t="s">
        <v>137</v>
      </c>
      <c r="R79" s="35">
        <f>'DADOS CONSOLIDADOS'!$I79</f>
        <v>0</v>
      </c>
      <c r="S79" s="35"/>
    </row>
    <row r="80" ht="15.75" customHeight="1">
      <c r="A80" s="37">
        <v>44820.0</v>
      </c>
      <c r="B80" s="35" t="s">
        <v>138</v>
      </c>
      <c r="C80" s="35" t="s">
        <v>135</v>
      </c>
      <c r="D80" s="35" t="s">
        <v>139</v>
      </c>
      <c r="E80" s="35">
        <v>960.0</v>
      </c>
      <c r="F80" s="35">
        <v>100.0</v>
      </c>
      <c r="G80" s="47">
        <v>146.4</v>
      </c>
      <c r="H80" s="35"/>
      <c r="I80" s="35">
        <v>0.0</v>
      </c>
      <c r="J80" s="48">
        <v>0.0</v>
      </c>
      <c r="K80" s="35">
        <v>0.10416666666666667</v>
      </c>
      <c r="L80" s="35">
        <v>0.0</v>
      </c>
      <c r="M80" s="47">
        <v>1.464</v>
      </c>
      <c r="N80" s="47">
        <v>0.0</v>
      </c>
      <c r="O80" s="35">
        <v>0.0</v>
      </c>
      <c r="P80" s="35">
        <v>-1.0</v>
      </c>
      <c r="Q80" s="35" t="s">
        <v>137</v>
      </c>
      <c r="R80" s="35">
        <f>'DADOS CONSOLIDADOS'!$I80</f>
        <v>0</v>
      </c>
      <c r="S80" s="35"/>
    </row>
    <row r="81" ht="15.75" customHeight="1">
      <c r="A81" s="37">
        <v>44820.0</v>
      </c>
      <c r="B81" s="35" t="s">
        <v>142</v>
      </c>
      <c r="C81" s="35" t="s">
        <v>135</v>
      </c>
      <c r="D81" s="35" t="s">
        <v>136</v>
      </c>
      <c r="E81" s="35">
        <v>39850.0</v>
      </c>
      <c r="F81" s="35">
        <v>210.0</v>
      </c>
      <c r="G81" s="47">
        <v>970.0</v>
      </c>
      <c r="H81" s="35">
        <v>0.0</v>
      </c>
      <c r="I81" s="35">
        <v>0.0</v>
      </c>
      <c r="J81" s="48">
        <v>0.0</v>
      </c>
      <c r="K81" s="35">
        <v>0.005269761606022585</v>
      </c>
      <c r="L81" s="35">
        <v>0.0</v>
      </c>
      <c r="M81" s="47">
        <v>4.619047619047619</v>
      </c>
      <c r="N81" s="47">
        <v>0.0</v>
      </c>
      <c r="O81" s="35">
        <v>0.0</v>
      </c>
      <c r="P81" s="35">
        <v>-1.0</v>
      </c>
      <c r="Q81" s="35" t="s">
        <v>141</v>
      </c>
      <c r="R81" s="35">
        <f>'DADOS CONSOLIDADOS'!$I81</f>
        <v>0</v>
      </c>
      <c r="S81" s="35"/>
    </row>
    <row r="82" ht="15.75" customHeight="1">
      <c r="A82" s="37">
        <v>44820.0</v>
      </c>
      <c r="B82" s="35" t="s">
        <v>142</v>
      </c>
      <c r="C82" s="35" t="s">
        <v>135</v>
      </c>
      <c r="D82" s="35" t="s">
        <v>139</v>
      </c>
      <c r="E82" s="35">
        <v>72290.0</v>
      </c>
      <c r="F82" s="35">
        <v>510.0</v>
      </c>
      <c r="G82" s="47">
        <v>1463.6000000000001</v>
      </c>
      <c r="H82" s="35">
        <v>0.0</v>
      </c>
      <c r="I82" s="35">
        <v>0.0</v>
      </c>
      <c r="J82" s="48">
        <v>0.0</v>
      </c>
      <c r="K82" s="35">
        <v>0.007054917692626919</v>
      </c>
      <c r="L82" s="35">
        <v>0.0</v>
      </c>
      <c r="M82" s="47">
        <v>2.8698039215686277</v>
      </c>
      <c r="N82" s="47">
        <v>0.0</v>
      </c>
      <c r="O82" s="35">
        <v>0.0</v>
      </c>
      <c r="P82" s="35">
        <v>-1.0</v>
      </c>
      <c r="Q82" s="35" t="s">
        <v>141</v>
      </c>
      <c r="R82" s="35">
        <f>'DADOS CONSOLIDADOS'!$I82</f>
        <v>0</v>
      </c>
      <c r="S82" s="35"/>
    </row>
    <row r="83" ht="15.75" customHeight="1">
      <c r="A83" s="37">
        <v>44820.0</v>
      </c>
      <c r="B83" s="35" t="s">
        <v>140</v>
      </c>
      <c r="C83" s="35" t="s">
        <v>135</v>
      </c>
      <c r="D83" s="35" t="s">
        <v>136</v>
      </c>
      <c r="E83" s="35">
        <v>5430.0</v>
      </c>
      <c r="F83" s="35">
        <v>20.0</v>
      </c>
      <c r="G83" s="47">
        <v>290.2</v>
      </c>
      <c r="H83" s="35">
        <v>0.0</v>
      </c>
      <c r="I83" s="35">
        <v>0.0</v>
      </c>
      <c r="J83" s="48">
        <v>0.0</v>
      </c>
      <c r="K83" s="35">
        <v>0.003683241252302026</v>
      </c>
      <c r="L83" s="35">
        <v>0.0</v>
      </c>
      <c r="M83" s="47">
        <v>14.51</v>
      </c>
      <c r="N83" s="47">
        <v>0.0</v>
      </c>
      <c r="O83" s="35">
        <v>0.0</v>
      </c>
      <c r="P83" s="35">
        <v>-1.0</v>
      </c>
      <c r="Q83" s="35" t="s">
        <v>141</v>
      </c>
      <c r="R83" s="35">
        <f>'DADOS CONSOLIDADOS'!$I83</f>
        <v>0</v>
      </c>
      <c r="S83" s="35"/>
    </row>
    <row r="84" ht="15.75" customHeight="1">
      <c r="A84" s="37">
        <v>44821.0</v>
      </c>
      <c r="B84" s="35" t="s">
        <v>134</v>
      </c>
      <c r="C84" s="35" t="s">
        <v>135</v>
      </c>
      <c r="D84" s="35" t="s">
        <v>136</v>
      </c>
      <c r="E84" s="35">
        <v>16400.0</v>
      </c>
      <c r="F84" s="35">
        <v>120.0</v>
      </c>
      <c r="G84" s="47">
        <v>102.69999999999999</v>
      </c>
      <c r="H84" s="35"/>
      <c r="I84" s="35">
        <v>0.0</v>
      </c>
      <c r="J84" s="48">
        <v>0.0</v>
      </c>
      <c r="K84" s="35">
        <v>0.007317073170731708</v>
      </c>
      <c r="L84" s="35">
        <v>0.0</v>
      </c>
      <c r="M84" s="47">
        <v>0.8558333333333332</v>
      </c>
      <c r="N84" s="47">
        <v>0.0</v>
      </c>
      <c r="O84" s="35">
        <v>0.0</v>
      </c>
      <c r="P84" s="35">
        <v>-1.0</v>
      </c>
      <c r="Q84" s="35" t="s">
        <v>137</v>
      </c>
      <c r="R84" s="35">
        <f>'DADOS CONSOLIDADOS'!$I84</f>
        <v>0</v>
      </c>
      <c r="S84" s="35"/>
    </row>
    <row r="85" ht="15.75" customHeight="1">
      <c r="A85" s="37">
        <v>44821.0</v>
      </c>
      <c r="B85" s="35" t="s">
        <v>138</v>
      </c>
      <c r="C85" s="35" t="s">
        <v>135</v>
      </c>
      <c r="D85" s="35" t="s">
        <v>139</v>
      </c>
      <c r="E85" s="35">
        <v>350.0</v>
      </c>
      <c r="F85" s="35">
        <v>50.0</v>
      </c>
      <c r="G85" s="47">
        <v>81.1</v>
      </c>
      <c r="H85" s="35"/>
      <c r="I85" s="35">
        <v>0.0</v>
      </c>
      <c r="J85" s="48">
        <v>0.0</v>
      </c>
      <c r="K85" s="35">
        <v>0.14285714285714285</v>
      </c>
      <c r="L85" s="35">
        <v>0.0</v>
      </c>
      <c r="M85" s="47">
        <v>1.6219999999999999</v>
      </c>
      <c r="N85" s="47">
        <v>0.0</v>
      </c>
      <c r="O85" s="35">
        <v>0.0</v>
      </c>
      <c r="P85" s="35">
        <v>-1.0</v>
      </c>
      <c r="Q85" s="35" t="s">
        <v>137</v>
      </c>
      <c r="R85" s="35">
        <f>'DADOS CONSOLIDADOS'!$I85</f>
        <v>0</v>
      </c>
      <c r="S85" s="35"/>
    </row>
    <row r="86" ht="15.75" customHeight="1">
      <c r="A86" s="37">
        <v>44821.0</v>
      </c>
      <c r="B86" s="35" t="s">
        <v>142</v>
      </c>
      <c r="C86" s="35" t="s">
        <v>135</v>
      </c>
      <c r="D86" s="35" t="s">
        <v>136</v>
      </c>
      <c r="E86" s="35">
        <v>37190.0</v>
      </c>
      <c r="F86" s="35">
        <v>280.0</v>
      </c>
      <c r="G86" s="47">
        <v>1010.8</v>
      </c>
      <c r="H86" s="35">
        <v>0.0</v>
      </c>
      <c r="I86" s="35">
        <v>0.0</v>
      </c>
      <c r="J86" s="48">
        <v>0.0</v>
      </c>
      <c r="K86" s="35">
        <v>0.007528905619790266</v>
      </c>
      <c r="L86" s="35">
        <v>0.0</v>
      </c>
      <c r="M86" s="47">
        <v>3.61</v>
      </c>
      <c r="N86" s="47">
        <v>0.0</v>
      </c>
      <c r="O86" s="35">
        <v>0.0</v>
      </c>
      <c r="P86" s="35">
        <v>-1.0</v>
      </c>
      <c r="Q86" s="35" t="s">
        <v>141</v>
      </c>
      <c r="R86" s="35">
        <f>'DADOS CONSOLIDADOS'!$I86</f>
        <v>0</v>
      </c>
      <c r="S86" s="35"/>
    </row>
    <row r="87" ht="15.75" customHeight="1">
      <c r="A87" s="37">
        <v>44821.0</v>
      </c>
      <c r="B87" s="35" t="s">
        <v>142</v>
      </c>
      <c r="C87" s="35" t="s">
        <v>135</v>
      </c>
      <c r="D87" s="35" t="s">
        <v>139</v>
      </c>
      <c r="E87" s="35">
        <v>63000.0</v>
      </c>
      <c r="F87" s="35">
        <v>440.0</v>
      </c>
      <c r="G87" s="47">
        <v>1502.1000000000001</v>
      </c>
      <c r="H87" s="35">
        <v>0.0</v>
      </c>
      <c r="I87" s="35">
        <v>0.0</v>
      </c>
      <c r="J87" s="48">
        <v>0.0</v>
      </c>
      <c r="K87" s="35">
        <v>0.006984126984126984</v>
      </c>
      <c r="L87" s="35">
        <v>0.0</v>
      </c>
      <c r="M87" s="47">
        <v>3.4138636363636365</v>
      </c>
      <c r="N87" s="47">
        <v>0.0</v>
      </c>
      <c r="O87" s="35">
        <v>0.0</v>
      </c>
      <c r="P87" s="35">
        <v>-1.0</v>
      </c>
      <c r="Q87" s="35" t="s">
        <v>141</v>
      </c>
      <c r="R87" s="35">
        <f>'DADOS CONSOLIDADOS'!$I87</f>
        <v>0</v>
      </c>
      <c r="S87" s="35"/>
    </row>
    <row r="88" ht="15.75" customHeight="1">
      <c r="A88" s="37">
        <v>44821.0</v>
      </c>
      <c r="B88" s="35" t="s">
        <v>140</v>
      </c>
      <c r="C88" s="35" t="s">
        <v>135</v>
      </c>
      <c r="D88" s="35" t="s">
        <v>136</v>
      </c>
      <c r="E88" s="35">
        <v>6170.0</v>
      </c>
      <c r="F88" s="35">
        <v>80.0</v>
      </c>
      <c r="G88" s="47">
        <v>291.90000000000003</v>
      </c>
      <c r="H88" s="35">
        <v>0.0</v>
      </c>
      <c r="I88" s="35">
        <v>0.0</v>
      </c>
      <c r="J88" s="48">
        <v>0.0</v>
      </c>
      <c r="K88" s="35">
        <v>0.012965964343598054</v>
      </c>
      <c r="L88" s="35">
        <v>0.0</v>
      </c>
      <c r="M88" s="47">
        <v>3.6487500000000006</v>
      </c>
      <c r="N88" s="47">
        <v>0.0</v>
      </c>
      <c r="O88" s="35">
        <v>0.0</v>
      </c>
      <c r="P88" s="35">
        <v>-1.0</v>
      </c>
      <c r="Q88" s="35" t="s">
        <v>141</v>
      </c>
      <c r="R88" s="35">
        <f>'DADOS CONSOLIDADOS'!$I88</f>
        <v>0</v>
      </c>
      <c r="S88" s="35"/>
    </row>
    <row r="89" ht="15.75" customHeight="1">
      <c r="A89" s="37">
        <v>44822.0</v>
      </c>
      <c r="B89" s="35" t="s">
        <v>138</v>
      </c>
      <c r="C89" s="35" t="s">
        <v>135</v>
      </c>
      <c r="D89" s="35" t="s">
        <v>139</v>
      </c>
      <c r="E89" s="35">
        <v>420.0</v>
      </c>
      <c r="F89" s="35">
        <v>80.0</v>
      </c>
      <c r="G89" s="47">
        <v>79.0</v>
      </c>
      <c r="H89" s="35"/>
      <c r="I89" s="35">
        <v>0.0</v>
      </c>
      <c r="J89" s="48">
        <v>0.0</v>
      </c>
      <c r="K89" s="35">
        <v>0.19047619047619047</v>
      </c>
      <c r="L89" s="35">
        <v>0.0</v>
      </c>
      <c r="M89" s="47">
        <v>0.9875</v>
      </c>
      <c r="N89" s="47">
        <v>0.0</v>
      </c>
      <c r="O89" s="35">
        <v>0.0</v>
      </c>
      <c r="P89" s="35">
        <v>-1.0</v>
      </c>
      <c r="Q89" s="35" t="s">
        <v>137</v>
      </c>
      <c r="R89" s="35">
        <f>'DADOS CONSOLIDADOS'!$I89</f>
        <v>0</v>
      </c>
      <c r="S89" s="35"/>
    </row>
    <row r="90" ht="15.75" customHeight="1">
      <c r="A90" s="37">
        <v>44822.0</v>
      </c>
      <c r="B90" s="35" t="s">
        <v>134</v>
      </c>
      <c r="C90" s="35" t="s">
        <v>135</v>
      </c>
      <c r="D90" s="35" t="s">
        <v>136</v>
      </c>
      <c r="E90" s="35">
        <v>19060.0</v>
      </c>
      <c r="F90" s="35">
        <v>190.0</v>
      </c>
      <c r="G90" s="47">
        <v>155.9</v>
      </c>
      <c r="H90" s="35"/>
      <c r="I90" s="35">
        <v>0.0</v>
      </c>
      <c r="J90" s="48">
        <v>0.0</v>
      </c>
      <c r="K90" s="35">
        <v>0.009968520461699895</v>
      </c>
      <c r="L90" s="35">
        <v>0.0</v>
      </c>
      <c r="M90" s="47">
        <v>0.8205263157894737</v>
      </c>
      <c r="N90" s="47">
        <v>0.0</v>
      </c>
      <c r="O90" s="35">
        <v>0.0</v>
      </c>
      <c r="P90" s="35">
        <v>-1.0</v>
      </c>
      <c r="Q90" s="35" t="s">
        <v>137</v>
      </c>
      <c r="R90" s="35">
        <f>'DADOS CONSOLIDADOS'!$I90</f>
        <v>0</v>
      </c>
      <c r="S90" s="35"/>
    </row>
    <row r="91" ht="15.75" customHeight="1">
      <c r="A91" s="37">
        <v>44822.0</v>
      </c>
      <c r="B91" s="35" t="s">
        <v>142</v>
      </c>
      <c r="C91" s="35" t="s">
        <v>135</v>
      </c>
      <c r="D91" s="35" t="s">
        <v>136</v>
      </c>
      <c r="E91" s="35">
        <v>39110.0</v>
      </c>
      <c r="F91" s="35">
        <v>330.0</v>
      </c>
      <c r="G91" s="47">
        <v>1080.1000000000001</v>
      </c>
      <c r="H91" s="35">
        <v>0.0</v>
      </c>
      <c r="I91" s="35">
        <v>0.0</v>
      </c>
      <c r="J91" s="48">
        <v>0.0</v>
      </c>
      <c r="K91" s="35">
        <v>0.008437739708514446</v>
      </c>
      <c r="L91" s="35">
        <v>0.0</v>
      </c>
      <c r="M91" s="47">
        <v>3.2730303030303034</v>
      </c>
      <c r="N91" s="47">
        <v>0.0</v>
      </c>
      <c r="O91" s="35">
        <v>0.0</v>
      </c>
      <c r="P91" s="35">
        <v>-1.0</v>
      </c>
      <c r="Q91" s="35" t="s">
        <v>141</v>
      </c>
      <c r="R91" s="35">
        <f>'DADOS CONSOLIDADOS'!$I91</f>
        <v>0</v>
      </c>
      <c r="S91" s="35"/>
    </row>
    <row r="92" ht="15.75" customHeight="1">
      <c r="A92" s="37">
        <v>44822.0</v>
      </c>
      <c r="B92" s="35" t="s">
        <v>142</v>
      </c>
      <c r="C92" s="35" t="s">
        <v>135</v>
      </c>
      <c r="D92" s="35" t="s">
        <v>139</v>
      </c>
      <c r="E92" s="35">
        <v>69190.0</v>
      </c>
      <c r="F92" s="35">
        <v>460.0</v>
      </c>
      <c r="G92" s="47">
        <v>1619.9</v>
      </c>
      <c r="H92" s="35">
        <v>0.0</v>
      </c>
      <c r="I92" s="35">
        <v>0.0</v>
      </c>
      <c r="J92" s="48">
        <v>0.0</v>
      </c>
      <c r="K92" s="35">
        <v>0.00664835958953606</v>
      </c>
      <c r="L92" s="35">
        <v>0.0</v>
      </c>
      <c r="M92" s="47">
        <v>3.521521739130435</v>
      </c>
      <c r="N92" s="47">
        <v>0.0</v>
      </c>
      <c r="O92" s="35">
        <v>0.0</v>
      </c>
      <c r="P92" s="35">
        <v>-1.0</v>
      </c>
      <c r="Q92" s="35" t="s">
        <v>141</v>
      </c>
      <c r="R92" s="35">
        <f>'DADOS CONSOLIDADOS'!$I92</f>
        <v>0</v>
      </c>
      <c r="S92" s="35"/>
    </row>
    <row r="93" ht="15.75" customHeight="1">
      <c r="A93" s="37">
        <v>44822.0</v>
      </c>
      <c r="B93" s="35" t="s">
        <v>140</v>
      </c>
      <c r="C93" s="35" t="s">
        <v>135</v>
      </c>
      <c r="D93" s="35" t="s">
        <v>136</v>
      </c>
      <c r="E93" s="35">
        <v>5610.0</v>
      </c>
      <c r="F93" s="35">
        <v>20.0</v>
      </c>
      <c r="G93" s="47">
        <v>315.3</v>
      </c>
      <c r="H93" s="35">
        <v>0.0</v>
      </c>
      <c r="I93" s="35">
        <v>0.0</v>
      </c>
      <c r="J93" s="48">
        <v>0.0</v>
      </c>
      <c r="K93" s="35">
        <v>0.0035650623885918</v>
      </c>
      <c r="L93" s="35">
        <v>0.0</v>
      </c>
      <c r="M93" s="47">
        <v>15.765</v>
      </c>
      <c r="N93" s="47">
        <v>0.0</v>
      </c>
      <c r="O93" s="35">
        <v>0.0</v>
      </c>
      <c r="P93" s="35">
        <v>-1.0</v>
      </c>
      <c r="Q93" s="35" t="s">
        <v>141</v>
      </c>
      <c r="R93" s="35">
        <f>'DADOS CONSOLIDADOS'!$I93</f>
        <v>0</v>
      </c>
      <c r="S93" s="35"/>
    </row>
    <row r="94" ht="15.75" customHeight="1">
      <c r="A94" s="37">
        <v>44823.0</v>
      </c>
      <c r="B94" s="35" t="s">
        <v>138</v>
      </c>
      <c r="C94" s="35" t="s">
        <v>135</v>
      </c>
      <c r="D94" s="35" t="s">
        <v>139</v>
      </c>
      <c r="E94" s="35">
        <v>1080.0</v>
      </c>
      <c r="F94" s="35">
        <v>60.0</v>
      </c>
      <c r="G94" s="47">
        <v>92.0</v>
      </c>
      <c r="H94" s="35"/>
      <c r="I94" s="35">
        <v>0.0</v>
      </c>
      <c r="J94" s="48">
        <v>0.0</v>
      </c>
      <c r="K94" s="35">
        <v>0.05555555555555555</v>
      </c>
      <c r="L94" s="35">
        <v>0.0</v>
      </c>
      <c r="M94" s="47">
        <v>1.5333333333333334</v>
      </c>
      <c r="N94" s="47">
        <v>0.0</v>
      </c>
      <c r="O94" s="35">
        <v>0.0</v>
      </c>
      <c r="P94" s="35">
        <v>-1.0</v>
      </c>
      <c r="Q94" s="35" t="s">
        <v>137</v>
      </c>
      <c r="R94" s="35">
        <f>'DADOS CONSOLIDADOS'!$I94</f>
        <v>0</v>
      </c>
      <c r="S94" s="35"/>
    </row>
    <row r="95" ht="15.75" customHeight="1">
      <c r="A95" s="37">
        <v>44823.0</v>
      </c>
      <c r="B95" s="35" t="s">
        <v>134</v>
      </c>
      <c r="C95" s="35" t="s">
        <v>135</v>
      </c>
      <c r="D95" s="35" t="s">
        <v>136</v>
      </c>
      <c r="E95" s="35">
        <v>19260.0</v>
      </c>
      <c r="F95" s="35">
        <v>200.0</v>
      </c>
      <c r="G95" s="47">
        <v>125.7</v>
      </c>
      <c r="H95" s="35"/>
      <c r="I95" s="35">
        <v>0.0</v>
      </c>
      <c r="J95" s="48">
        <v>0.0</v>
      </c>
      <c r="K95" s="35">
        <v>0.010384215991692628</v>
      </c>
      <c r="L95" s="35">
        <v>0.0</v>
      </c>
      <c r="M95" s="47">
        <v>0.6285000000000001</v>
      </c>
      <c r="N95" s="47">
        <v>0.0</v>
      </c>
      <c r="O95" s="35">
        <v>0.0</v>
      </c>
      <c r="P95" s="35">
        <v>-1.0</v>
      </c>
      <c r="Q95" s="35" t="s">
        <v>137</v>
      </c>
      <c r="R95" s="35">
        <f>'DADOS CONSOLIDADOS'!$I95</f>
        <v>0</v>
      </c>
      <c r="S95" s="35"/>
    </row>
    <row r="96" ht="15.75" customHeight="1">
      <c r="A96" s="37">
        <v>44823.0</v>
      </c>
      <c r="B96" s="35" t="s">
        <v>142</v>
      </c>
      <c r="C96" s="35" t="s">
        <v>135</v>
      </c>
      <c r="D96" s="35" t="s">
        <v>136</v>
      </c>
      <c r="E96" s="35">
        <v>52690.0</v>
      </c>
      <c r="F96" s="35">
        <v>470.0</v>
      </c>
      <c r="G96" s="47">
        <v>1151.5</v>
      </c>
      <c r="H96" s="35">
        <v>0.0</v>
      </c>
      <c r="I96" s="35">
        <v>0.0</v>
      </c>
      <c r="J96" s="48">
        <v>0.0</v>
      </c>
      <c r="K96" s="35">
        <v>0.008920098690453597</v>
      </c>
      <c r="L96" s="35">
        <v>0.0</v>
      </c>
      <c r="M96" s="47">
        <v>2.45</v>
      </c>
      <c r="N96" s="47">
        <v>0.0</v>
      </c>
      <c r="O96" s="35">
        <v>0.0</v>
      </c>
      <c r="P96" s="35">
        <v>-1.0</v>
      </c>
      <c r="Q96" s="35" t="s">
        <v>141</v>
      </c>
      <c r="R96" s="35">
        <f>'DADOS CONSOLIDADOS'!$I96</f>
        <v>0</v>
      </c>
      <c r="S96" s="35"/>
    </row>
    <row r="97" ht="15.75" customHeight="1">
      <c r="A97" s="37">
        <v>44823.0</v>
      </c>
      <c r="B97" s="35" t="s">
        <v>142</v>
      </c>
      <c r="C97" s="35" t="s">
        <v>135</v>
      </c>
      <c r="D97" s="35" t="s">
        <v>139</v>
      </c>
      <c r="E97" s="35">
        <v>82750.0</v>
      </c>
      <c r="F97" s="35">
        <v>530.0</v>
      </c>
      <c r="G97" s="47">
        <v>1641.1000000000001</v>
      </c>
      <c r="H97" s="35">
        <v>0.0</v>
      </c>
      <c r="I97" s="35">
        <v>0.0</v>
      </c>
      <c r="J97" s="48">
        <v>0.0</v>
      </c>
      <c r="K97" s="35">
        <v>0.006404833836858006</v>
      </c>
      <c r="L97" s="35">
        <v>0.0</v>
      </c>
      <c r="M97" s="47">
        <v>3.0964150943396227</v>
      </c>
      <c r="N97" s="47">
        <v>0.0</v>
      </c>
      <c r="O97" s="35">
        <v>0.0</v>
      </c>
      <c r="P97" s="35">
        <v>-1.0</v>
      </c>
      <c r="Q97" s="35" t="s">
        <v>141</v>
      </c>
      <c r="R97" s="35">
        <f>'DADOS CONSOLIDADOS'!$I97</f>
        <v>0</v>
      </c>
      <c r="S97" s="35"/>
    </row>
    <row r="98" ht="15.75" customHeight="1">
      <c r="A98" s="37">
        <v>44823.0</v>
      </c>
      <c r="B98" s="35" t="s">
        <v>140</v>
      </c>
      <c r="C98" s="35" t="s">
        <v>135</v>
      </c>
      <c r="D98" s="35" t="s">
        <v>136</v>
      </c>
      <c r="E98" s="35">
        <v>7890.0</v>
      </c>
      <c r="F98" s="35">
        <v>70.0</v>
      </c>
      <c r="G98" s="47">
        <v>355.5</v>
      </c>
      <c r="H98" s="35">
        <v>0.0</v>
      </c>
      <c r="I98" s="35">
        <v>0.0</v>
      </c>
      <c r="J98" s="48">
        <v>0.0</v>
      </c>
      <c r="K98" s="35">
        <v>0.008871989860583017</v>
      </c>
      <c r="L98" s="35">
        <v>0.0</v>
      </c>
      <c r="M98" s="47">
        <v>5.078571428571428</v>
      </c>
      <c r="N98" s="47">
        <v>0.0</v>
      </c>
      <c r="O98" s="35">
        <v>0.0</v>
      </c>
      <c r="P98" s="35">
        <v>-1.0</v>
      </c>
      <c r="Q98" s="35" t="s">
        <v>141</v>
      </c>
      <c r="R98" s="35">
        <f>'DADOS CONSOLIDADOS'!$I98</f>
        <v>0</v>
      </c>
      <c r="S98" s="35"/>
    </row>
    <row r="99" ht="15.75" customHeight="1">
      <c r="A99" s="37">
        <v>44824.0</v>
      </c>
      <c r="B99" s="35" t="s">
        <v>138</v>
      </c>
      <c r="C99" s="35" t="s">
        <v>135</v>
      </c>
      <c r="D99" s="35" t="s">
        <v>139</v>
      </c>
      <c r="E99" s="35">
        <v>1110.0</v>
      </c>
      <c r="F99" s="35">
        <v>60.0</v>
      </c>
      <c r="G99" s="47">
        <v>90.7</v>
      </c>
      <c r="H99" s="35"/>
      <c r="I99" s="35">
        <v>0.0</v>
      </c>
      <c r="J99" s="48">
        <v>0.0</v>
      </c>
      <c r="K99" s="35">
        <v>0.05405405405405406</v>
      </c>
      <c r="L99" s="35">
        <v>0.0</v>
      </c>
      <c r="M99" s="47">
        <v>1.5116666666666667</v>
      </c>
      <c r="N99" s="47">
        <v>0.0</v>
      </c>
      <c r="O99" s="35">
        <v>0.0</v>
      </c>
      <c r="P99" s="35">
        <v>-1.0</v>
      </c>
      <c r="Q99" s="35" t="s">
        <v>137</v>
      </c>
      <c r="R99" s="35">
        <f>'DADOS CONSOLIDADOS'!$I99</f>
        <v>0</v>
      </c>
      <c r="S99" s="35"/>
    </row>
    <row r="100" ht="15.75" customHeight="1">
      <c r="A100" s="37">
        <v>44824.0</v>
      </c>
      <c r="B100" s="35" t="s">
        <v>134</v>
      </c>
      <c r="C100" s="35" t="s">
        <v>135</v>
      </c>
      <c r="D100" s="35" t="s">
        <v>136</v>
      </c>
      <c r="E100" s="35">
        <v>18880.0</v>
      </c>
      <c r="F100" s="35">
        <v>180.0</v>
      </c>
      <c r="G100" s="47">
        <v>104.9</v>
      </c>
      <c r="H100" s="35"/>
      <c r="I100" s="35">
        <v>2.0</v>
      </c>
      <c r="J100" s="48">
        <v>14955.0</v>
      </c>
      <c r="K100" s="35">
        <v>0.009533898305084746</v>
      </c>
      <c r="L100" s="35">
        <v>1.0</v>
      </c>
      <c r="M100" s="47">
        <v>0.5827777777777778</v>
      </c>
      <c r="N100" s="47">
        <v>52.45</v>
      </c>
      <c r="O100" s="35">
        <v>142.56434699714012</v>
      </c>
      <c r="P100" s="35">
        <v>141.56434699714012</v>
      </c>
      <c r="Q100" s="35" t="s">
        <v>137</v>
      </c>
      <c r="R100" s="35">
        <f>'DADOS CONSOLIDADOS'!$I100</f>
        <v>2</v>
      </c>
      <c r="S100" s="35"/>
    </row>
    <row r="101" ht="15.75" customHeight="1">
      <c r="A101" s="37">
        <v>44824.0</v>
      </c>
      <c r="B101" s="35" t="s">
        <v>143</v>
      </c>
      <c r="C101" s="35" t="s">
        <v>135</v>
      </c>
      <c r="D101" s="35" t="s">
        <v>139</v>
      </c>
      <c r="E101" s="35">
        <v>180.0</v>
      </c>
      <c r="F101" s="35">
        <v>0.0</v>
      </c>
      <c r="G101" s="47">
        <v>0.0</v>
      </c>
      <c r="H101" s="35"/>
      <c r="I101" s="35">
        <v>0.0</v>
      </c>
      <c r="J101" s="48">
        <v>0.0</v>
      </c>
      <c r="K101" s="35">
        <v>0.0</v>
      </c>
      <c r="L101" s="35">
        <v>0.0</v>
      </c>
      <c r="M101" s="47">
        <v>0.0</v>
      </c>
      <c r="N101" s="47">
        <v>0.0</v>
      </c>
      <c r="O101" s="35">
        <v>0.0</v>
      </c>
      <c r="P101" s="35">
        <v>0.0</v>
      </c>
      <c r="Q101" s="35" t="s">
        <v>137</v>
      </c>
      <c r="R101" s="35">
        <f>'DADOS CONSOLIDADOS'!$I101</f>
        <v>0</v>
      </c>
      <c r="S101" s="35"/>
    </row>
    <row r="102" ht="15.75" customHeight="1">
      <c r="A102" s="37">
        <v>44824.0</v>
      </c>
      <c r="B102" s="35" t="s">
        <v>142</v>
      </c>
      <c r="C102" s="35" t="s">
        <v>135</v>
      </c>
      <c r="D102" s="35" t="s">
        <v>136</v>
      </c>
      <c r="E102" s="35">
        <v>70020.0</v>
      </c>
      <c r="F102" s="35">
        <v>440.0</v>
      </c>
      <c r="G102" s="47">
        <v>1612.3</v>
      </c>
      <c r="H102" s="35">
        <v>0.0</v>
      </c>
      <c r="I102" s="35">
        <v>0.0</v>
      </c>
      <c r="J102" s="48">
        <v>0.0</v>
      </c>
      <c r="K102" s="35">
        <v>0.006283918880319908</v>
      </c>
      <c r="L102" s="35">
        <v>0.0</v>
      </c>
      <c r="M102" s="47">
        <v>3.6643181818181816</v>
      </c>
      <c r="N102" s="47">
        <v>0.0</v>
      </c>
      <c r="O102" s="35">
        <v>0.0</v>
      </c>
      <c r="P102" s="35">
        <v>-1.0</v>
      </c>
      <c r="Q102" s="35" t="s">
        <v>141</v>
      </c>
      <c r="R102" s="35">
        <f>'DADOS CONSOLIDADOS'!$I102</f>
        <v>0</v>
      </c>
      <c r="S102" s="35"/>
    </row>
    <row r="103" ht="15.75" customHeight="1">
      <c r="A103" s="37">
        <v>44824.0</v>
      </c>
      <c r="B103" s="35" t="s">
        <v>142</v>
      </c>
      <c r="C103" s="35" t="s">
        <v>135</v>
      </c>
      <c r="D103" s="35" t="s">
        <v>139</v>
      </c>
      <c r="E103" s="35">
        <v>103860.0</v>
      </c>
      <c r="F103" s="35">
        <v>730.0</v>
      </c>
      <c r="G103" s="47">
        <v>2023.1999999999998</v>
      </c>
      <c r="H103" s="35">
        <v>0.0</v>
      </c>
      <c r="I103" s="35">
        <v>1.0</v>
      </c>
      <c r="J103" s="48">
        <v>13459.5</v>
      </c>
      <c r="K103" s="35">
        <v>0.007028692470633545</v>
      </c>
      <c r="L103" s="35">
        <v>0.0013698630136986301</v>
      </c>
      <c r="M103" s="47">
        <v>2.771506849315068</v>
      </c>
      <c r="N103" s="47">
        <v>2023.1999999999998</v>
      </c>
      <c r="O103" s="35">
        <v>6.652580071174378</v>
      </c>
      <c r="P103" s="35">
        <v>5.652580071174377</v>
      </c>
      <c r="Q103" s="35" t="s">
        <v>141</v>
      </c>
      <c r="R103" s="35">
        <f>'DADOS CONSOLIDADOS'!$I103</f>
        <v>1</v>
      </c>
      <c r="S103" s="35"/>
    </row>
    <row r="104" ht="15.75" customHeight="1">
      <c r="A104" s="37">
        <v>44824.0</v>
      </c>
      <c r="B104" s="35" t="s">
        <v>140</v>
      </c>
      <c r="C104" s="35" t="s">
        <v>135</v>
      </c>
      <c r="D104" s="35" t="s">
        <v>136</v>
      </c>
      <c r="E104" s="35">
        <v>8150.0</v>
      </c>
      <c r="F104" s="35">
        <v>70.0</v>
      </c>
      <c r="G104" s="47">
        <v>527.2</v>
      </c>
      <c r="H104" s="35">
        <v>0.0</v>
      </c>
      <c r="I104" s="35">
        <v>0.0</v>
      </c>
      <c r="J104" s="48">
        <v>0.0</v>
      </c>
      <c r="K104" s="35">
        <v>0.008588957055214725</v>
      </c>
      <c r="L104" s="35">
        <v>0.0</v>
      </c>
      <c r="M104" s="47">
        <v>7.531428571428572</v>
      </c>
      <c r="N104" s="47">
        <v>0.0</v>
      </c>
      <c r="O104" s="35">
        <v>0.0</v>
      </c>
      <c r="P104" s="35">
        <v>-1.0</v>
      </c>
      <c r="Q104" s="35" t="s">
        <v>141</v>
      </c>
      <c r="R104" s="35">
        <f>'DADOS CONSOLIDADOS'!$I104</f>
        <v>0</v>
      </c>
      <c r="S104" s="35"/>
    </row>
    <row r="105" ht="15.75" customHeight="1">
      <c r="A105" s="37">
        <v>44825.0</v>
      </c>
      <c r="B105" s="35" t="s">
        <v>138</v>
      </c>
      <c r="C105" s="35" t="s">
        <v>135</v>
      </c>
      <c r="D105" s="35" t="s">
        <v>139</v>
      </c>
      <c r="E105" s="35">
        <v>1290.0</v>
      </c>
      <c r="F105" s="35">
        <v>140.0</v>
      </c>
      <c r="G105" s="47">
        <v>292.0</v>
      </c>
      <c r="H105" s="35"/>
      <c r="I105" s="35">
        <v>0.0</v>
      </c>
      <c r="J105" s="48">
        <v>0.0</v>
      </c>
      <c r="K105" s="35">
        <v>0.10852713178294573</v>
      </c>
      <c r="L105" s="35">
        <v>0.0</v>
      </c>
      <c r="M105" s="47">
        <v>2.085714285714286</v>
      </c>
      <c r="N105" s="47">
        <v>0.0</v>
      </c>
      <c r="O105" s="35">
        <v>0.0</v>
      </c>
      <c r="P105" s="35">
        <v>-1.0</v>
      </c>
      <c r="Q105" s="35" t="s">
        <v>137</v>
      </c>
      <c r="R105" s="35">
        <f>'DADOS CONSOLIDADOS'!$I105</f>
        <v>0</v>
      </c>
      <c r="S105" s="35"/>
    </row>
    <row r="106" ht="15.75" customHeight="1">
      <c r="A106" s="37">
        <v>44825.0</v>
      </c>
      <c r="B106" s="35" t="s">
        <v>134</v>
      </c>
      <c r="C106" s="35" t="s">
        <v>135</v>
      </c>
      <c r="D106" s="35" t="s">
        <v>136</v>
      </c>
      <c r="E106" s="35">
        <v>19260.0</v>
      </c>
      <c r="F106" s="35">
        <v>120.0</v>
      </c>
      <c r="G106" s="47">
        <v>75.0</v>
      </c>
      <c r="H106" s="35"/>
      <c r="I106" s="35">
        <v>0.0</v>
      </c>
      <c r="J106" s="48">
        <v>0.0</v>
      </c>
      <c r="K106" s="35">
        <v>0.006230529595015576</v>
      </c>
      <c r="L106" s="35">
        <v>0.0</v>
      </c>
      <c r="M106" s="47">
        <v>0.625</v>
      </c>
      <c r="N106" s="47">
        <v>0.0</v>
      </c>
      <c r="O106" s="35">
        <v>0.0</v>
      </c>
      <c r="P106" s="35">
        <v>-1.0</v>
      </c>
      <c r="Q106" s="35" t="s">
        <v>137</v>
      </c>
      <c r="R106" s="35">
        <f>'DADOS CONSOLIDADOS'!$I106</f>
        <v>0</v>
      </c>
      <c r="S106" s="35"/>
    </row>
    <row r="107" ht="15.75" customHeight="1">
      <c r="A107" s="37">
        <v>44825.0</v>
      </c>
      <c r="B107" s="35" t="s">
        <v>143</v>
      </c>
      <c r="C107" s="35" t="s">
        <v>135</v>
      </c>
      <c r="D107" s="35" t="s">
        <v>139</v>
      </c>
      <c r="E107" s="35">
        <v>7820.0</v>
      </c>
      <c r="F107" s="35">
        <v>430.0</v>
      </c>
      <c r="G107" s="47">
        <v>1860.8000000000002</v>
      </c>
      <c r="H107" s="35"/>
      <c r="I107" s="35">
        <v>0.0</v>
      </c>
      <c r="J107" s="48">
        <v>0.0</v>
      </c>
      <c r="K107" s="35">
        <v>0.054987212276214836</v>
      </c>
      <c r="L107" s="35">
        <v>0.0</v>
      </c>
      <c r="M107" s="47">
        <v>4.327441860465116</v>
      </c>
      <c r="N107" s="47">
        <v>0.0</v>
      </c>
      <c r="O107" s="35">
        <v>0.0</v>
      </c>
      <c r="P107" s="35">
        <v>-1.0</v>
      </c>
      <c r="Q107" s="35" t="s">
        <v>137</v>
      </c>
      <c r="R107" s="35">
        <f>'DADOS CONSOLIDADOS'!$I107</f>
        <v>0</v>
      </c>
      <c r="S107" s="35"/>
    </row>
    <row r="108" ht="15.75" customHeight="1">
      <c r="A108" s="37">
        <v>44825.0</v>
      </c>
      <c r="B108" s="35" t="s">
        <v>142</v>
      </c>
      <c r="C108" s="35" t="s">
        <v>135</v>
      </c>
      <c r="D108" s="35" t="s">
        <v>139</v>
      </c>
      <c r="E108" s="35">
        <v>7090.0</v>
      </c>
      <c r="F108" s="35">
        <v>60.0</v>
      </c>
      <c r="G108" s="47">
        <v>152.10000000000002</v>
      </c>
      <c r="H108" s="35">
        <v>0.0</v>
      </c>
      <c r="I108" s="35">
        <v>0.0</v>
      </c>
      <c r="J108" s="48">
        <v>0.0</v>
      </c>
      <c r="K108" s="35">
        <v>0.00846262341325811</v>
      </c>
      <c r="L108" s="35">
        <v>0.0</v>
      </c>
      <c r="M108" s="47">
        <v>2.5350000000000006</v>
      </c>
      <c r="N108" s="47">
        <v>0.0</v>
      </c>
      <c r="O108" s="35">
        <v>0.0</v>
      </c>
      <c r="P108" s="35">
        <v>-1.0</v>
      </c>
      <c r="Q108" s="35" t="s">
        <v>141</v>
      </c>
      <c r="R108" s="35">
        <f>'DADOS CONSOLIDADOS'!$I108</f>
        <v>0</v>
      </c>
      <c r="S108" s="35"/>
    </row>
    <row r="109" ht="15.75" customHeight="1">
      <c r="A109" s="37">
        <v>44825.0</v>
      </c>
      <c r="B109" s="35" t="s">
        <v>140</v>
      </c>
      <c r="C109" s="35" t="s">
        <v>135</v>
      </c>
      <c r="D109" s="35" t="s">
        <v>136</v>
      </c>
      <c r="E109" s="35">
        <v>63750.0</v>
      </c>
      <c r="F109" s="35">
        <v>320.0</v>
      </c>
      <c r="G109" s="47">
        <v>1578.5</v>
      </c>
      <c r="H109" s="35">
        <v>0.0</v>
      </c>
      <c r="I109" s="35">
        <v>0.0</v>
      </c>
      <c r="J109" s="48">
        <v>0.0</v>
      </c>
      <c r="K109" s="35">
        <v>0.005019607843137255</v>
      </c>
      <c r="L109" s="35">
        <v>0.0</v>
      </c>
      <c r="M109" s="47">
        <v>4.9328125</v>
      </c>
      <c r="N109" s="47">
        <v>0.0</v>
      </c>
      <c r="O109" s="35">
        <v>0.0</v>
      </c>
      <c r="P109" s="35">
        <v>-1.0</v>
      </c>
      <c r="Q109" s="35" t="s">
        <v>141</v>
      </c>
      <c r="R109" s="35">
        <f>'DADOS CONSOLIDADOS'!$I109</f>
        <v>0</v>
      </c>
      <c r="S109" s="35"/>
    </row>
    <row r="110" ht="15.75" customHeight="1">
      <c r="A110" s="37">
        <v>44825.0</v>
      </c>
      <c r="B110" s="35" t="s">
        <v>142</v>
      </c>
      <c r="C110" s="35" t="s">
        <v>135</v>
      </c>
      <c r="D110" s="35" t="s">
        <v>139</v>
      </c>
      <c r="E110" s="35">
        <v>88680.0</v>
      </c>
      <c r="F110" s="35">
        <v>600.0</v>
      </c>
      <c r="G110" s="47">
        <v>1970.6999999999998</v>
      </c>
      <c r="H110" s="35">
        <v>0.0</v>
      </c>
      <c r="I110" s="35">
        <v>2.0</v>
      </c>
      <c r="J110" s="48">
        <v>26919.0</v>
      </c>
      <c r="K110" s="35">
        <v>0.006765899864682003</v>
      </c>
      <c r="L110" s="35">
        <v>0.0033333333333333335</v>
      </c>
      <c r="M110" s="47">
        <v>3.2844999999999995</v>
      </c>
      <c r="N110" s="47">
        <v>985.3499999999999</v>
      </c>
      <c r="O110" s="35">
        <v>13.65961333536307</v>
      </c>
      <c r="P110" s="35">
        <v>12.659613335363069</v>
      </c>
      <c r="Q110" s="35" t="s">
        <v>141</v>
      </c>
      <c r="R110" s="35">
        <f>'DADOS CONSOLIDADOS'!$I110</f>
        <v>2</v>
      </c>
      <c r="S110" s="35"/>
    </row>
    <row r="111" ht="15.75" customHeight="1">
      <c r="A111" s="37">
        <v>44825.0</v>
      </c>
      <c r="B111" s="35" t="s">
        <v>140</v>
      </c>
      <c r="C111" s="35" t="s">
        <v>135</v>
      </c>
      <c r="D111" s="35" t="s">
        <v>136</v>
      </c>
      <c r="E111" s="35">
        <v>7540.0</v>
      </c>
      <c r="F111" s="35">
        <v>50.0</v>
      </c>
      <c r="G111" s="47">
        <v>499.4</v>
      </c>
      <c r="H111" s="35">
        <v>0.0</v>
      </c>
      <c r="I111" s="35">
        <v>0.0</v>
      </c>
      <c r="J111" s="48">
        <v>0.0</v>
      </c>
      <c r="K111" s="35">
        <v>0.006631299734748011</v>
      </c>
      <c r="L111" s="35">
        <v>0.0</v>
      </c>
      <c r="M111" s="47">
        <v>9.988</v>
      </c>
      <c r="N111" s="47">
        <v>0.0</v>
      </c>
      <c r="O111" s="35">
        <v>0.0</v>
      </c>
      <c r="P111" s="35">
        <v>-1.0</v>
      </c>
      <c r="Q111" s="35" t="s">
        <v>141</v>
      </c>
      <c r="R111" s="35">
        <f>'DADOS CONSOLIDADOS'!$I111</f>
        <v>0</v>
      </c>
      <c r="S111" s="35"/>
    </row>
    <row r="112" ht="15.75" customHeight="1">
      <c r="A112" s="37">
        <v>44826.0</v>
      </c>
      <c r="B112" s="35" t="s">
        <v>134</v>
      </c>
      <c r="C112" s="35" t="s">
        <v>135</v>
      </c>
      <c r="D112" s="35" t="s">
        <v>136</v>
      </c>
      <c r="E112" s="35">
        <v>20390.0</v>
      </c>
      <c r="F112" s="35">
        <v>170.0</v>
      </c>
      <c r="G112" s="47">
        <v>140.0</v>
      </c>
      <c r="H112" s="35"/>
      <c r="I112" s="35">
        <v>0.0</v>
      </c>
      <c r="J112" s="48">
        <v>0.0</v>
      </c>
      <c r="K112" s="35">
        <v>0.008337420304070623</v>
      </c>
      <c r="L112" s="35">
        <v>0.0</v>
      </c>
      <c r="M112" s="47">
        <v>0.8235294117647058</v>
      </c>
      <c r="N112" s="47">
        <v>0.0</v>
      </c>
      <c r="O112" s="35">
        <v>0.0</v>
      </c>
      <c r="P112" s="35">
        <v>-1.0</v>
      </c>
      <c r="Q112" s="35" t="s">
        <v>137</v>
      </c>
      <c r="R112" s="35">
        <f>'DADOS CONSOLIDADOS'!$I112</f>
        <v>0</v>
      </c>
      <c r="S112" s="35"/>
    </row>
    <row r="113" ht="15.75" customHeight="1">
      <c r="A113" s="37">
        <v>44826.0</v>
      </c>
      <c r="B113" s="35" t="s">
        <v>143</v>
      </c>
      <c r="C113" s="35" t="s">
        <v>135</v>
      </c>
      <c r="D113" s="35" t="s">
        <v>139</v>
      </c>
      <c r="E113" s="35">
        <v>8230.0</v>
      </c>
      <c r="F113" s="35">
        <v>340.0</v>
      </c>
      <c r="G113" s="47">
        <v>1278.1</v>
      </c>
      <c r="H113" s="35"/>
      <c r="I113" s="35">
        <v>1.0</v>
      </c>
      <c r="J113" s="48">
        <v>14955.0</v>
      </c>
      <c r="K113" s="35">
        <v>0.041312272174969626</v>
      </c>
      <c r="L113" s="35">
        <v>1.0</v>
      </c>
      <c r="M113" s="47">
        <v>3.7591176470588232</v>
      </c>
      <c r="N113" s="47">
        <v>1278.1</v>
      </c>
      <c r="O113" s="35">
        <v>11.70096236601205</v>
      </c>
      <c r="P113" s="35">
        <v>10.70096236601205</v>
      </c>
      <c r="Q113" s="35" t="s">
        <v>137</v>
      </c>
      <c r="R113" s="35">
        <f>'DADOS CONSOLIDADOS'!$I113</f>
        <v>1</v>
      </c>
      <c r="S113" s="35"/>
    </row>
    <row r="114" ht="15.75" customHeight="1">
      <c r="A114" s="37">
        <v>44826.0</v>
      </c>
      <c r="B114" s="35" t="s">
        <v>138</v>
      </c>
      <c r="C114" s="35" t="s">
        <v>135</v>
      </c>
      <c r="D114" s="35" t="s">
        <v>139</v>
      </c>
      <c r="E114" s="35">
        <v>1200.0</v>
      </c>
      <c r="F114" s="35">
        <v>100.0</v>
      </c>
      <c r="G114" s="47">
        <v>133.6</v>
      </c>
      <c r="H114" s="35"/>
      <c r="I114" s="35">
        <v>0.0</v>
      </c>
      <c r="J114" s="48">
        <v>0.0</v>
      </c>
      <c r="K114" s="35">
        <v>0.08333333333333333</v>
      </c>
      <c r="L114" s="35">
        <v>0.0</v>
      </c>
      <c r="M114" s="47">
        <v>1.3359999999999999</v>
      </c>
      <c r="N114" s="47">
        <v>0.0</v>
      </c>
      <c r="O114" s="35">
        <v>0.0</v>
      </c>
      <c r="P114" s="35">
        <v>-1.0</v>
      </c>
      <c r="Q114" s="35" t="s">
        <v>137</v>
      </c>
      <c r="R114" s="35">
        <f>'DADOS CONSOLIDADOS'!$I114</f>
        <v>0</v>
      </c>
      <c r="S114" s="35"/>
    </row>
    <row r="115" ht="15.75" customHeight="1">
      <c r="A115" s="37">
        <v>44826.0</v>
      </c>
      <c r="B115" s="35" t="s">
        <v>142</v>
      </c>
      <c r="C115" s="35" t="s">
        <v>135</v>
      </c>
      <c r="D115" s="35" t="s">
        <v>139</v>
      </c>
      <c r="E115" s="35">
        <v>15230.0</v>
      </c>
      <c r="F115" s="35">
        <v>120.0</v>
      </c>
      <c r="G115" s="47">
        <v>297.2</v>
      </c>
      <c r="H115" s="35">
        <v>0.0</v>
      </c>
      <c r="I115" s="35">
        <v>0.0</v>
      </c>
      <c r="J115" s="48">
        <v>0.0</v>
      </c>
      <c r="K115" s="35">
        <v>0.007879185817465528</v>
      </c>
      <c r="L115" s="35">
        <v>0.0</v>
      </c>
      <c r="M115" s="47">
        <v>2.4766666666666666</v>
      </c>
      <c r="N115" s="47">
        <v>0.0</v>
      </c>
      <c r="O115" s="35">
        <v>0.0</v>
      </c>
      <c r="P115" s="35">
        <v>-1.0</v>
      </c>
      <c r="Q115" s="35" t="s">
        <v>141</v>
      </c>
      <c r="R115" s="35">
        <f>'DADOS CONSOLIDADOS'!$I115</f>
        <v>0</v>
      </c>
      <c r="S115" s="35"/>
    </row>
    <row r="116" ht="15.75" customHeight="1">
      <c r="A116" s="37">
        <v>44826.0</v>
      </c>
      <c r="B116" s="35" t="s">
        <v>140</v>
      </c>
      <c r="C116" s="35" t="s">
        <v>135</v>
      </c>
      <c r="D116" s="35" t="s">
        <v>136</v>
      </c>
      <c r="E116" s="35">
        <v>65520.0</v>
      </c>
      <c r="F116" s="35">
        <v>360.0</v>
      </c>
      <c r="G116" s="47">
        <v>1576.6</v>
      </c>
      <c r="H116" s="35">
        <v>0.0</v>
      </c>
      <c r="I116" s="35">
        <v>0.0</v>
      </c>
      <c r="J116" s="48">
        <v>0.0</v>
      </c>
      <c r="K116" s="35">
        <v>0.005494505494505495</v>
      </c>
      <c r="L116" s="35">
        <v>0.0</v>
      </c>
      <c r="M116" s="47">
        <v>4.379444444444444</v>
      </c>
      <c r="N116" s="47">
        <v>0.0</v>
      </c>
      <c r="O116" s="35">
        <v>0.0</v>
      </c>
      <c r="P116" s="35">
        <v>-1.0</v>
      </c>
      <c r="Q116" s="35" t="s">
        <v>141</v>
      </c>
      <c r="R116" s="35">
        <f>'DADOS CONSOLIDADOS'!$I116</f>
        <v>0</v>
      </c>
      <c r="S116" s="35"/>
    </row>
    <row r="117" ht="15.75" customHeight="1">
      <c r="A117" s="37">
        <v>44826.0</v>
      </c>
      <c r="B117" s="35" t="s">
        <v>142</v>
      </c>
      <c r="C117" s="35" t="s">
        <v>135</v>
      </c>
      <c r="D117" s="35" t="s">
        <v>139</v>
      </c>
      <c r="E117" s="35">
        <v>105820.0</v>
      </c>
      <c r="F117" s="35">
        <v>610.0</v>
      </c>
      <c r="G117" s="47">
        <v>1957.8999999999999</v>
      </c>
      <c r="H117" s="35">
        <v>0.0</v>
      </c>
      <c r="I117" s="35">
        <v>0.0</v>
      </c>
      <c r="J117" s="48">
        <v>0.0</v>
      </c>
      <c r="K117" s="35">
        <v>0.005764505764505765</v>
      </c>
      <c r="L117" s="35">
        <v>0.0</v>
      </c>
      <c r="M117" s="47">
        <v>3.2096721311475407</v>
      </c>
      <c r="N117" s="47">
        <v>0.0</v>
      </c>
      <c r="O117" s="35">
        <v>0.0</v>
      </c>
      <c r="P117" s="35">
        <v>-1.0</v>
      </c>
      <c r="Q117" s="35" t="s">
        <v>141</v>
      </c>
      <c r="R117" s="35">
        <f>'DADOS CONSOLIDADOS'!$I117</f>
        <v>0</v>
      </c>
      <c r="S117" s="35"/>
    </row>
    <row r="118" ht="15.75" customHeight="1">
      <c r="A118" s="37">
        <v>44826.0</v>
      </c>
      <c r="B118" s="35" t="s">
        <v>140</v>
      </c>
      <c r="C118" s="35" t="s">
        <v>135</v>
      </c>
      <c r="D118" s="35" t="s">
        <v>136</v>
      </c>
      <c r="E118" s="35">
        <v>7720.0</v>
      </c>
      <c r="F118" s="35">
        <v>60.0</v>
      </c>
      <c r="G118" s="47">
        <v>487.70000000000005</v>
      </c>
      <c r="H118" s="35">
        <v>0.0</v>
      </c>
      <c r="I118" s="35">
        <v>0.0</v>
      </c>
      <c r="J118" s="48">
        <v>0.0</v>
      </c>
      <c r="K118" s="35">
        <v>0.007772020725388601</v>
      </c>
      <c r="L118" s="35">
        <v>0.0</v>
      </c>
      <c r="M118" s="47">
        <v>8.128333333333334</v>
      </c>
      <c r="N118" s="47">
        <v>0.0</v>
      </c>
      <c r="O118" s="35">
        <v>0.0</v>
      </c>
      <c r="P118" s="35">
        <v>-1.0</v>
      </c>
      <c r="Q118" s="35" t="s">
        <v>141</v>
      </c>
      <c r="R118" s="35">
        <f>'DADOS CONSOLIDADOS'!$I118</f>
        <v>0</v>
      </c>
      <c r="S118" s="35"/>
    </row>
    <row r="119" ht="15.75" customHeight="1">
      <c r="A119" s="37">
        <v>44827.0</v>
      </c>
      <c r="B119" s="35" t="s">
        <v>134</v>
      </c>
      <c r="C119" s="35" t="s">
        <v>135</v>
      </c>
      <c r="D119" s="35" t="s">
        <v>136</v>
      </c>
      <c r="E119" s="35">
        <v>17090.0</v>
      </c>
      <c r="F119" s="35">
        <v>120.0</v>
      </c>
      <c r="G119" s="47">
        <v>90.9</v>
      </c>
      <c r="H119" s="35"/>
      <c r="I119" s="35">
        <v>0.0</v>
      </c>
      <c r="J119" s="48">
        <v>0.0</v>
      </c>
      <c r="K119" s="35">
        <v>0.007021650087770626</v>
      </c>
      <c r="L119" s="35">
        <v>0.0</v>
      </c>
      <c r="M119" s="47">
        <v>0.7575000000000001</v>
      </c>
      <c r="N119" s="47">
        <v>0.0</v>
      </c>
      <c r="O119" s="35">
        <v>0.0</v>
      </c>
      <c r="P119" s="35">
        <v>-1.0</v>
      </c>
      <c r="Q119" s="35" t="s">
        <v>137</v>
      </c>
      <c r="R119" s="35">
        <f>'DADOS CONSOLIDADOS'!$I119</f>
        <v>0</v>
      </c>
      <c r="S119" s="35"/>
    </row>
    <row r="120" ht="15.75" customHeight="1">
      <c r="A120" s="37">
        <v>44827.0</v>
      </c>
      <c r="B120" s="35" t="s">
        <v>143</v>
      </c>
      <c r="C120" s="35" t="s">
        <v>135</v>
      </c>
      <c r="D120" s="35" t="s">
        <v>139</v>
      </c>
      <c r="E120" s="35">
        <v>5530.0</v>
      </c>
      <c r="F120" s="35">
        <v>300.0</v>
      </c>
      <c r="G120" s="47">
        <v>1018.1999999999999</v>
      </c>
      <c r="H120" s="35"/>
      <c r="I120" s="35">
        <v>0.0</v>
      </c>
      <c r="J120" s="48">
        <v>0.0</v>
      </c>
      <c r="K120" s="35">
        <v>0.054249547920433995</v>
      </c>
      <c r="L120" s="35">
        <v>0.0</v>
      </c>
      <c r="M120" s="47">
        <v>3.3939999999999997</v>
      </c>
      <c r="N120" s="47">
        <v>0.0</v>
      </c>
      <c r="O120" s="35">
        <v>0.0</v>
      </c>
      <c r="P120" s="35">
        <v>-1.0</v>
      </c>
      <c r="Q120" s="35" t="s">
        <v>137</v>
      </c>
      <c r="R120" s="35">
        <f>'DADOS CONSOLIDADOS'!$I120</f>
        <v>0</v>
      </c>
      <c r="S120" s="35"/>
    </row>
    <row r="121" ht="15.75" customHeight="1">
      <c r="A121" s="37">
        <v>44827.0</v>
      </c>
      <c r="B121" s="35" t="s">
        <v>138</v>
      </c>
      <c r="C121" s="35" t="s">
        <v>135</v>
      </c>
      <c r="D121" s="35" t="s">
        <v>139</v>
      </c>
      <c r="E121" s="35">
        <v>1020.0</v>
      </c>
      <c r="F121" s="35">
        <v>130.0</v>
      </c>
      <c r="G121" s="47">
        <v>223.0</v>
      </c>
      <c r="H121" s="35"/>
      <c r="I121" s="35">
        <v>0.0</v>
      </c>
      <c r="J121" s="48">
        <v>0.0</v>
      </c>
      <c r="K121" s="35">
        <v>0.12745098039215685</v>
      </c>
      <c r="L121" s="35">
        <v>0.0</v>
      </c>
      <c r="M121" s="47">
        <v>1.7153846153846153</v>
      </c>
      <c r="N121" s="47">
        <v>0.0</v>
      </c>
      <c r="O121" s="35">
        <v>0.0</v>
      </c>
      <c r="P121" s="35">
        <v>-1.0</v>
      </c>
      <c r="Q121" s="35" t="s">
        <v>137</v>
      </c>
      <c r="R121" s="35">
        <f>'DADOS CONSOLIDADOS'!$I121</f>
        <v>0</v>
      </c>
      <c r="S121" s="35"/>
    </row>
    <row r="122" ht="15.75" customHeight="1">
      <c r="A122" s="37">
        <v>44827.0</v>
      </c>
      <c r="B122" s="35" t="s">
        <v>142</v>
      </c>
      <c r="C122" s="35" t="s">
        <v>135</v>
      </c>
      <c r="D122" s="35" t="s">
        <v>139</v>
      </c>
      <c r="E122" s="35">
        <v>19670.0</v>
      </c>
      <c r="F122" s="35">
        <v>150.0</v>
      </c>
      <c r="G122" s="47">
        <v>290.9</v>
      </c>
      <c r="H122" s="35">
        <v>0.0</v>
      </c>
      <c r="I122" s="35">
        <v>0.0</v>
      </c>
      <c r="J122" s="48">
        <v>0.0</v>
      </c>
      <c r="K122" s="35">
        <v>0.007625826131164209</v>
      </c>
      <c r="L122" s="35">
        <v>0.0</v>
      </c>
      <c r="M122" s="47">
        <v>1.9393333333333331</v>
      </c>
      <c r="N122" s="47">
        <v>0.0</v>
      </c>
      <c r="O122" s="35">
        <v>0.0</v>
      </c>
      <c r="P122" s="35">
        <v>-1.0</v>
      </c>
      <c r="Q122" s="35" t="s">
        <v>141</v>
      </c>
      <c r="R122" s="35">
        <f>'DADOS CONSOLIDADOS'!$I122</f>
        <v>0</v>
      </c>
      <c r="S122" s="35"/>
    </row>
    <row r="123" ht="15.75" customHeight="1">
      <c r="A123" s="37">
        <v>44827.0</v>
      </c>
      <c r="B123" s="35" t="s">
        <v>140</v>
      </c>
      <c r="C123" s="35" t="s">
        <v>135</v>
      </c>
      <c r="D123" s="35" t="s">
        <v>136</v>
      </c>
      <c r="E123" s="35">
        <v>55490.0</v>
      </c>
      <c r="F123" s="35">
        <v>350.0</v>
      </c>
      <c r="G123" s="47">
        <v>1559.4</v>
      </c>
      <c r="H123" s="35">
        <v>0.0</v>
      </c>
      <c r="I123" s="35">
        <v>1.0</v>
      </c>
      <c r="J123" s="48">
        <v>13459.5</v>
      </c>
      <c r="K123" s="35">
        <v>0.006307442782483331</v>
      </c>
      <c r="L123" s="35">
        <v>0.002857142857142857</v>
      </c>
      <c r="M123" s="47">
        <v>4.4554285714285715</v>
      </c>
      <c r="N123" s="47">
        <v>1559.4</v>
      </c>
      <c r="O123" s="35">
        <v>8.63120430934975</v>
      </c>
      <c r="P123" s="35">
        <v>7.63120430934975</v>
      </c>
      <c r="Q123" s="35" t="s">
        <v>141</v>
      </c>
      <c r="R123" s="35">
        <f>'DADOS CONSOLIDADOS'!$I123</f>
        <v>1</v>
      </c>
      <c r="S123" s="35"/>
    </row>
    <row r="124" ht="15.75" customHeight="1">
      <c r="A124" s="37">
        <v>44827.0</v>
      </c>
      <c r="B124" s="35" t="s">
        <v>142</v>
      </c>
      <c r="C124" s="35" t="s">
        <v>135</v>
      </c>
      <c r="D124" s="35" t="s">
        <v>139</v>
      </c>
      <c r="E124" s="35">
        <v>92880.0</v>
      </c>
      <c r="F124" s="35">
        <v>570.0</v>
      </c>
      <c r="G124" s="47">
        <v>1908.8999999999999</v>
      </c>
      <c r="H124" s="35">
        <v>0.0</v>
      </c>
      <c r="I124" s="35">
        <v>1.0</v>
      </c>
      <c r="J124" s="48">
        <v>13459.5</v>
      </c>
      <c r="K124" s="35">
        <v>0.006136950904392765</v>
      </c>
      <c r="L124" s="35">
        <v>0.0017543859649122807</v>
      </c>
      <c r="M124" s="47">
        <v>3.3489473684210522</v>
      </c>
      <c r="N124" s="47">
        <v>1908.8999999999999</v>
      </c>
      <c r="O124" s="35">
        <v>7.050919377652051</v>
      </c>
      <c r="P124" s="35">
        <v>6.050919377652051</v>
      </c>
      <c r="Q124" s="35" t="s">
        <v>141</v>
      </c>
      <c r="R124" s="35">
        <f>'DADOS CONSOLIDADOS'!$I124</f>
        <v>1</v>
      </c>
      <c r="S124" s="35"/>
    </row>
    <row r="125" ht="15.75" customHeight="1">
      <c r="A125" s="37">
        <v>44827.0</v>
      </c>
      <c r="B125" s="35" t="s">
        <v>140</v>
      </c>
      <c r="C125" s="35" t="s">
        <v>135</v>
      </c>
      <c r="D125" s="35" t="s">
        <v>136</v>
      </c>
      <c r="E125" s="35">
        <v>8300.0</v>
      </c>
      <c r="F125" s="35">
        <v>90.0</v>
      </c>
      <c r="G125" s="47">
        <v>477.5</v>
      </c>
      <c r="H125" s="35">
        <v>0.0</v>
      </c>
      <c r="I125" s="35">
        <v>0.0</v>
      </c>
      <c r="J125" s="48">
        <v>0.0</v>
      </c>
      <c r="K125" s="35">
        <v>0.010843373493975903</v>
      </c>
      <c r="L125" s="35">
        <v>0.0</v>
      </c>
      <c r="M125" s="47">
        <v>5.305555555555555</v>
      </c>
      <c r="N125" s="47">
        <v>0.0</v>
      </c>
      <c r="O125" s="35">
        <v>0.0</v>
      </c>
      <c r="P125" s="35">
        <v>-1.0</v>
      </c>
      <c r="Q125" s="35" t="s">
        <v>141</v>
      </c>
      <c r="R125" s="35">
        <f>'DADOS CONSOLIDADOS'!$I125</f>
        <v>0</v>
      </c>
      <c r="S125" s="35"/>
    </row>
    <row r="126" ht="15.75" customHeight="1">
      <c r="A126" s="37">
        <v>44828.0</v>
      </c>
      <c r="B126" s="35" t="s">
        <v>138</v>
      </c>
      <c r="C126" s="35" t="s">
        <v>135</v>
      </c>
      <c r="D126" s="35" t="s">
        <v>139</v>
      </c>
      <c r="E126" s="35">
        <v>500.0</v>
      </c>
      <c r="F126" s="35">
        <v>40.0</v>
      </c>
      <c r="G126" s="47">
        <v>13.0</v>
      </c>
      <c r="H126" s="35"/>
      <c r="I126" s="35">
        <v>0.0</v>
      </c>
      <c r="J126" s="48">
        <v>0.0</v>
      </c>
      <c r="K126" s="35">
        <v>0.08</v>
      </c>
      <c r="L126" s="35">
        <v>0.0</v>
      </c>
      <c r="M126" s="47">
        <v>0.325</v>
      </c>
      <c r="N126" s="47">
        <v>0.0</v>
      </c>
      <c r="O126" s="35">
        <v>0.0</v>
      </c>
      <c r="P126" s="35">
        <v>-1.0</v>
      </c>
      <c r="Q126" s="35" t="s">
        <v>137</v>
      </c>
      <c r="R126" s="35">
        <f>'DADOS CONSOLIDADOS'!$I126</f>
        <v>0</v>
      </c>
      <c r="S126" s="35"/>
    </row>
    <row r="127" ht="15.75" customHeight="1">
      <c r="A127" s="37">
        <v>44828.0</v>
      </c>
      <c r="B127" s="35" t="s">
        <v>134</v>
      </c>
      <c r="C127" s="35" t="s">
        <v>135</v>
      </c>
      <c r="D127" s="35" t="s">
        <v>136</v>
      </c>
      <c r="E127" s="35">
        <v>18710.0</v>
      </c>
      <c r="F127" s="35">
        <v>90.0</v>
      </c>
      <c r="G127" s="47">
        <v>103.0</v>
      </c>
      <c r="H127" s="35"/>
      <c r="I127" s="35">
        <v>0.0</v>
      </c>
      <c r="J127" s="48">
        <v>0.0</v>
      </c>
      <c r="K127" s="35">
        <v>0.004810261892036344</v>
      </c>
      <c r="L127" s="35">
        <v>0.0</v>
      </c>
      <c r="M127" s="47">
        <v>1.1444444444444444</v>
      </c>
      <c r="N127" s="47">
        <v>0.0</v>
      </c>
      <c r="O127" s="35">
        <v>0.0</v>
      </c>
      <c r="P127" s="35">
        <v>-1.0</v>
      </c>
      <c r="Q127" s="35" t="s">
        <v>137</v>
      </c>
      <c r="R127" s="35">
        <f>'DADOS CONSOLIDADOS'!$I127</f>
        <v>0</v>
      </c>
      <c r="S127" s="35"/>
    </row>
    <row r="128" ht="15.75" customHeight="1">
      <c r="A128" s="37">
        <v>44828.0</v>
      </c>
      <c r="B128" s="35" t="s">
        <v>143</v>
      </c>
      <c r="C128" s="35" t="s">
        <v>135</v>
      </c>
      <c r="D128" s="35" t="s">
        <v>139</v>
      </c>
      <c r="E128" s="35">
        <v>4110.0</v>
      </c>
      <c r="F128" s="35">
        <v>160.0</v>
      </c>
      <c r="G128" s="47">
        <v>543.6</v>
      </c>
      <c r="H128" s="35"/>
      <c r="I128" s="35">
        <v>0.0</v>
      </c>
      <c r="J128" s="48">
        <v>0.0</v>
      </c>
      <c r="K128" s="35">
        <v>0.038929440389294405</v>
      </c>
      <c r="L128" s="35">
        <v>0.0</v>
      </c>
      <c r="M128" s="47">
        <v>3.3975</v>
      </c>
      <c r="N128" s="47">
        <v>0.0</v>
      </c>
      <c r="O128" s="35">
        <v>0.0</v>
      </c>
      <c r="P128" s="35">
        <v>-1.0</v>
      </c>
      <c r="Q128" s="35" t="s">
        <v>137</v>
      </c>
      <c r="R128" s="35">
        <f>'DADOS CONSOLIDADOS'!$I128</f>
        <v>0</v>
      </c>
      <c r="S128" s="35"/>
    </row>
    <row r="129" ht="15.75" customHeight="1">
      <c r="A129" s="37">
        <v>44828.0</v>
      </c>
      <c r="B129" s="35" t="s">
        <v>142</v>
      </c>
      <c r="C129" s="35" t="s">
        <v>135</v>
      </c>
      <c r="D129" s="35" t="s">
        <v>139</v>
      </c>
      <c r="E129" s="35">
        <v>22170.0</v>
      </c>
      <c r="F129" s="35">
        <v>140.0</v>
      </c>
      <c r="G129" s="47">
        <v>323.7</v>
      </c>
      <c r="H129" s="35">
        <v>0.0</v>
      </c>
      <c r="I129" s="35">
        <v>0.0</v>
      </c>
      <c r="J129" s="48">
        <v>0.0</v>
      </c>
      <c r="K129" s="35">
        <v>0.006314839873703203</v>
      </c>
      <c r="L129" s="35">
        <v>0.0</v>
      </c>
      <c r="M129" s="47">
        <v>2.3121428571428573</v>
      </c>
      <c r="N129" s="47">
        <v>0.0</v>
      </c>
      <c r="O129" s="35">
        <v>0.0</v>
      </c>
      <c r="P129" s="35">
        <v>-1.0</v>
      </c>
      <c r="Q129" s="35" t="s">
        <v>141</v>
      </c>
      <c r="R129" s="35">
        <f>'DADOS CONSOLIDADOS'!$I129</f>
        <v>0</v>
      </c>
      <c r="S129" s="35"/>
    </row>
    <row r="130" ht="15.75" customHeight="1">
      <c r="A130" s="37">
        <v>44828.0</v>
      </c>
      <c r="B130" s="35" t="s">
        <v>140</v>
      </c>
      <c r="C130" s="35" t="s">
        <v>135</v>
      </c>
      <c r="D130" s="35" t="s">
        <v>136</v>
      </c>
      <c r="E130" s="35">
        <v>50500.0</v>
      </c>
      <c r="F130" s="35">
        <v>400.0</v>
      </c>
      <c r="G130" s="47">
        <v>1624.4</v>
      </c>
      <c r="H130" s="35">
        <v>0.0</v>
      </c>
      <c r="I130" s="35">
        <v>0.0</v>
      </c>
      <c r="J130" s="48">
        <v>0.0</v>
      </c>
      <c r="K130" s="35">
        <v>0.007920792079207921</v>
      </c>
      <c r="L130" s="35">
        <v>0.0</v>
      </c>
      <c r="M130" s="47">
        <v>4.061</v>
      </c>
      <c r="N130" s="47">
        <v>0.0</v>
      </c>
      <c r="O130" s="35">
        <v>0.0</v>
      </c>
      <c r="P130" s="35">
        <v>-1.0</v>
      </c>
      <c r="Q130" s="35" t="s">
        <v>141</v>
      </c>
      <c r="R130" s="35">
        <f>'DADOS CONSOLIDADOS'!$I130</f>
        <v>0</v>
      </c>
      <c r="S130" s="35"/>
    </row>
    <row r="131" ht="15.75" customHeight="1">
      <c r="A131" s="37">
        <v>44828.0</v>
      </c>
      <c r="B131" s="35" t="s">
        <v>142</v>
      </c>
      <c r="C131" s="35" t="s">
        <v>135</v>
      </c>
      <c r="D131" s="35" t="s">
        <v>139</v>
      </c>
      <c r="E131" s="35">
        <v>84930.0</v>
      </c>
      <c r="F131" s="35">
        <v>540.0</v>
      </c>
      <c r="G131" s="47">
        <v>2082.6</v>
      </c>
      <c r="H131" s="35">
        <v>0.0</v>
      </c>
      <c r="I131" s="35">
        <v>1.0</v>
      </c>
      <c r="J131" s="48">
        <v>13459.5</v>
      </c>
      <c r="K131" s="35">
        <v>0.006358177322500883</v>
      </c>
      <c r="L131" s="35">
        <v>0.001851851851851852</v>
      </c>
      <c r="M131" s="47">
        <v>3.8566666666666665</v>
      </c>
      <c r="N131" s="47">
        <v>2082.6</v>
      </c>
      <c r="O131" s="35">
        <v>6.462834917891098</v>
      </c>
      <c r="P131" s="35">
        <v>5.462834917891097</v>
      </c>
      <c r="Q131" s="35" t="s">
        <v>141</v>
      </c>
      <c r="R131" s="35">
        <f>'DADOS CONSOLIDADOS'!$I131</f>
        <v>1</v>
      </c>
      <c r="S131" s="35"/>
    </row>
    <row r="132" ht="15.75" customHeight="1">
      <c r="A132" s="37">
        <v>44828.0</v>
      </c>
      <c r="B132" s="35" t="s">
        <v>140</v>
      </c>
      <c r="C132" s="35" t="s">
        <v>135</v>
      </c>
      <c r="D132" s="35" t="s">
        <v>136</v>
      </c>
      <c r="E132" s="35">
        <v>8100.0</v>
      </c>
      <c r="F132" s="35">
        <v>40.0</v>
      </c>
      <c r="G132" s="47">
        <v>480.7</v>
      </c>
      <c r="H132" s="35">
        <v>0.0</v>
      </c>
      <c r="I132" s="35">
        <v>0.0</v>
      </c>
      <c r="J132" s="48">
        <v>0.0</v>
      </c>
      <c r="K132" s="35">
        <v>0.0049382716049382715</v>
      </c>
      <c r="L132" s="35">
        <v>0.0</v>
      </c>
      <c r="M132" s="47">
        <v>12.0175</v>
      </c>
      <c r="N132" s="47">
        <v>0.0</v>
      </c>
      <c r="O132" s="35">
        <v>0.0</v>
      </c>
      <c r="P132" s="35">
        <v>-1.0</v>
      </c>
      <c r="Q132" s="35" t="s">
        <v>141</v>
      </c>
      <c r="R132" s="35">
        <f>'DADOS CONSOLIDADOS'!$I132</f>
        <v>0</v>
      </c>
      <c r="S132" s="35"/>
    </row>
    <row r="133" ht="15.75" customHeight="1">
      <c r="A133" s="37">
        <v>44829.0</v>
      </c>
      <c r="B133" s="35" t="s">
        <v>138</v>
      </c>
      <c r="C133" s="35" t="s">
        <v>135</v>
      </c>
      <c r="D133" s="35" t="s">
        <v>139</v>
      </c>
      <c r="E133" s="35">
        <v>540.0</v>
      </c>
      <c r="F133" s="35">
        <v>90.0</v>
      </c>
      <c r="G133" s="47">
        <v>169.20000000000002</v>
      </c>
      <c r="H133" s="35"/>
      <c r="I133" s="35">
        <v>1.0</v>
      </c>
      <c r="J133" s="48">
        <v>14955.0</v>
      </c>
      <c r="K133" s="35">
        <v>0.16666666666666666</v>
      </c>
      <c r="L133" s="35">
        <v>1.0</v>
      </c>
      <c r="M133" s="47">
        <v>1.8800000000000001</v>
      </c>
      <c r="N133" s="47">
        <v>169.20000000000002</v>
      </c>
      <c r="O133" s="35">
        <v>88.38652482269502</v>
      </c>
      <c r="P133" s="35">
        <v>87.38652482269502</v>
      </c>
      <c r="Q133" s="35" t="s">
        <v>137</v>
      </c>
      <c r="R133" s="35">
        <f>'DADOS CONSOLIDADOS'!$I133</f>
        <v>1</v>
      </c>
      <c r="S133" s="35"/>
    </row>
    <row r="134" ht="15.75" customHeight="1">
      <c r="A134" s="37">
        <v>44829.0</v>
      </c>
      <c r="B134" s="35" t="s">
        <v>134</v>
      </c>
      <c r="C134" s="35" t="s">
        <v>135</v>
      </c>
      <c r="D134" s="35" t="s">
        <v>136</v>
      </c>
      <c r="E134" s="35">
        <v>22920.0</v>
      </c>
      <c r="F134" s="35">
        <v>210.0</v>
      </c>
      <c r="G134" s="47">
        <v>174.60000000000002</v>
      </c>
      <c r="H134" s="35"/>
      <c r="I134" s="35">
        <v>0.0</v>
      </c>
      <c r="J134" s="48">
        <v>0.0</v>
      </c>
      <c r="K134" s="35">
        <v>0.009162303664921465</v>
      </c>
      <c r="L134" s="35">
        <v>0.0</v>
      </c>
      <c r="M134" s="47">
        <v>0.8314285714285715</v>
      </c>
      <c r="N134" s="47">
        <v>0.0</v>
      </c>
      <c r="O134" s="35">
        <v>0.0</v>
      </c>
      <c r="P134" s="35">
        <v>-1.0</v>
      </c>
      <c r="Q134" s="35" t="s">
        <v>137</v>
      </c>
      <c r="R134" s="35">
        <f>'DADOS CONSOLIDADOS'!$I134</f>
        <v>0</v>
      </c>
      <c r="S134" s="35"/>
    </row>
    <row r="135" ht="15.75" customHeight="1">
      <c r="A135" s="37">
        <v>44829.0</v>
      </c>
      <c r="B135" s="35" t="s">
        <v>143</v>
      </c>
      <c r="C135" s="35" t="s">
        <v>135</v>
      </c>
      <c r="D135" s="35" t="s">
        <v>139</v>
      </c>
      <c r="E135" s="35">
        <v>3790.0</v>
      </c>
      <c r="F135" s="35">
        <v>140.0</v>
      </c>
      <c r="G135" s="47">
        <v>507.8</v>
      </c>
      <c r="H135" s="35"/>
      <c r="I135" s="35">
        <v>0.0</v>
      </c>
      <c r="J135" s="48">
        <v>0.0</v>
      </c>
      <c r="K135" s="35">
        <v>0.036939313984168866</v>
      </c>
      <c r="L135" s="35">
        <v>0.0</v>
      </c>
      <c r="M135" s="47">
        <v>3.6271428571428572</v>
      </c>
      <c r="N135" s="47">
        <v>0.0</v>
      </c>
      <c r="O135" s="35">
        <v>0.0</v>
      </c>
      <c r="P135" s="35">
        <v>-1.0</v>
      </c>
      <c r="Q135" s="35" t="s">
        <v>137</v>
      </c>
      <c r="R135" s="35">
        <f>'DADOS CONSOLIDADOS'!$I135</f>
        <v>0</v>
      </c>
      <c r="S135" s="35"/>
    </row>
    <row r="136" ht="15.75" customHeight="1">
      <c r="A136" s="37">
        <v>44829.0</v>
      </c>
      <c r="B136" s="35" t="s">
        <v>142</v>
      </c>
      <c r="C136" s="35" t="s">
        <v>135</v>
      </c>
      <c r="D136" s="35" t="s">
        <v>139</v>
      </c>
      <c r="E136" s="35">
        <v>22880.0</v>
      </c>
      <c r="F136" s="35">
        <v>160.0</v>
      </c>
      <c r="G136" s="47">
        <v>322.1</v>
      </c>
      <c r="H136" s="35">
        <v>0.0</v>
      </c>
      <c r="I136" s="35">
        <v>0.0</v>
      </c>
      <c r="J136" s="48">
        <v>0.0</v>
      </c>
      <c r="K136" s="35">
        <v>0.006993006993006993</v>
      </c>
      <c r="L136" s="35">
        <v>0.0</v>
      </c>
      <c r="M136" s="47">
        <v>2.013125</v>
      </c>
      <c r="N136" s="47">
        <v>0.0</v>
      </c>
      <c r="O136" s="35">
        <v>0.0</v>
      </c>
      <c r="P136" s="35">
        <v>-1.0</v>
      </c>
      <c r="Q136" s="35" t="s">
        <v>141</v>
      </c>
      <c r="R136" s="35">
        <f>'DADOS CONSOLIDADOS'!$I136</f>
        <v>0</v>
      </c>
      <c r="S136" s="35"/>
    </row>
    <row r="137" ht="15.75" customHeight="1">
      <c r="A137" s="37">
        <v>44829.0</v>
      </c>
      <c r="B137" s="35" t="s">
        <v>140</v>
      </c>
      <c r="C137" s="35" t="s">
        <v>135</v>
      </c>
      <c r="D137" s="35" t="s">
        <v>136</v>
      </c>
      <c r="E137" s="35">
        <v>57910.0</v>
      </c>
      <c r="F137" s="35">
        <v>350.0</v>
      </c>
      <c r="G137" s="47">
        <v>1712.5</v>
      </c>
      <c r="H137" s="35">
        <v>0.0</v>
      </c>
      <c r="I137" s="35">
        <v>0.0</v>
      </c>
      <c r="J137" s="48">
        <v>0.0</v>
      </c>
      <c r="K137" s="35">
        <v>0.006043861163874978</v>
      </c>
      <c r="L137" s="35">
        <v>0.0</v>
      </c>
      <c r="M137" s="47">
        <v>4.892857142857143</v>
      </c>
      <c r="N137" s="47">
        <v>0.0</v>
      </c>
      <c r="O137" s="35">
        <v>0.0</v>
      </c>
      <c r="P137" s="35">
        <v>-1.0</v>
      </c>
      <c r="Q137" s="35" t="s">
        <v>141</v>
      </c>
      <c r="R137" s="35">
        <f>'DADOS CONSOLIDADOS'!$I137</f>
        <v>0</v>
      </c>
      <c r="S137" s="35"/>
    </row>
    <row r="138" ht="15.75" customHeight="1">
      <c r="A138" s="37">
        <v>44829.0</v>
      </c>
      <c r="B138" s="35" t="s">
        <v>142</v>
      </c>
      <c r="C138" s="35" t="s">
        <v>135</v>
      </c>
      <c r="D138" s="35" t="s">
        <v>139</v>
      </c>
      <c r="E138" s="35">
        <v>82810.0</v>
      </c>
      <c r="F138" s="35">
        <v>470.0</v>
      </c>
      <c r="G138" s="47">
        <v>2156.3</v>
      </c>
      <c r="H138" s="35">
        <v>0.0</v>
      </c>
      <c r="I138" s="35">
        <v>0.0</v>
      </c>
      <c r="J138" s="48">
        <v>0.0</v>
      </c>
      <c r="K138" s="35">
        <v>0.005675643038280401</v>
      </c>
      <c r="L138" s="35">
        <v>0.0</v>
      </c>
      <c r="M138" s="47">
        <v>4.587872340425532</v>
      </c>
      <c r="N138" s="47">
        <v>0.0</v>
      </c>
      <c r="O138" s="35">
        <v>0.0</v>
      </c>
      <c r="P138" s="35">
        <v>-1.0</v>
      </c>
      <c r="Q138" s="35" t="s">
        <v>141</v>
      </c>
      <c r="R138" s="35">
        <f>'DADOS CONSOLIDADOS'!$I138</f>
        <v>0</v>
      </c>
      <c r="S138" s="35"/>
    </row>
    <row r="139" ht="15.75" customHeight="1">
      <c r="A139" s="37">
        <v>44829.0</v>
      </c>
      <c r="B139" s="35" t="s">
        <v>140</v>
      </c>
      <c r="C139" s="35" t="s">
        <v>135</v>
      </c>
      <c r="D139" s="35" t="s">
        <v>136</v>
      </c>
      <c r="E139" s="35">
        <v>8880.0</v>
      </c>
      <c r="F139" s="35">
        <v>80.0</v>
      </c>
      <c r="G139" s="47">
        <v>531.0</v>
      </c>
      <c r="H139" s="35">
        <v>0.0</v>
      </c>
      <c r="I139" s="35">
        <v>0.0</v>
      </c>
      <c r="J139" s="48">
        <v>0.0</v>
      </c>
      <c r="K139" s="35">
        <v>0.009009009009009009</v>
      </c>
      <c r="L139" s="35">
        <v>0.0</v>
      </c>
      <c r="M139" s="47">
        <v>6.6375</v>
      </c>
      <c r="N139" s="47">
        <v>0.0</v>
      </c>
      <c r="O139" s="35">
        <v>0.0</v>
      </c>
      <c r="P139" s="35">
        <v>-1.0</v>
      </c>
      <c r="Q139" s="35" t="s">
        <v>141</v>
      </c>
      <c r="R139" s="35">
        <f>'DADOS CONSOLIDADOS'!$I139</f>
        <v>0</v>
      </c>
      <c r="S139" s="35"/>
    </row>
    <row r="140" ht="15.75" customHeight="1">
      <c r="A140" s="37">
        <v>44830.0</v>
      </c>
      <c r="B140" s="35" t="s">
        <v>143</v>
      </c>
      <c r="C140" s="35" t="s">
        <v>135</v>
      </c>
      <c r="D140" s="35" t="s">
        <v>139</v>
      </c>
      <c r="E140" s="35">
        <v>8820.0</v>
      </c>
      <c r="F140" s="35">
        <v>450.0</v>
      </c>
      <c r="G140" s="47">
        <v>1637.8999999999999</v>
      </c>
      <c r="H140" s="35"/>
      <c r="I140" s="35">
        <v>0.0</v>
      </c>
      <c r="J140" s="48">
        <v>0.0</v>
      </c>
      <c r="K140" s="35">
        <v>0.05102040816326531</v>
      </c>
      <c r="L140" s="35">
        <v>0.0</v>
      </c>
      <c r="M140" s="47">
        <v>3.6397777777777773</v>
      </c>
      <c r="N140" s="47">
        <v>0.0</v>
      </c>
      <c r="O140" s="35">
        <v>0.0</v>
      </c>
      <c r="P140" s="35">
        <v>-1.0</v>
      </c>
      <c r="Q140" s="35" t="s">
        <v>137</v>
      </c>
      <c r="R140" s="35">
        <f>'DADOS CONSOLIDADOS'!$I140</f>
        <v>0</v>
      </c>
      <c r="S140" s="35"/>
    </row>
    <row r="141" ht="15.75" customHeight="1">
      <c r="A141" s="37">
        <v>44830.0</v>
      </c>
      <c r="B141" s="35" t="s">
        <v>138</v>
      </c>
      <c r="C141" s="35" t="s">
        <v>135</v>
      </c>
      <c r="D141" s="35" t="s">
        <v>139</v>
      </c>
      <c r="E141" s="35">
        <v>1340.0</v>
      </c>
      <c r="F141" s="35">
        <v>260.0</v>
      </c>
      <c r="G141" s="47">
        <v>428.40000000000003</v>
      </c>
      <c r="H141" s="35"/>
      <c r="I141" s="35">
        <v>1.0</v>
      </c>
      <c r="J141" s="48">
        <v>14955.0</v>
      </c>
      <c r="K141" s="35">
        <v>0.19402985074626866</v>
      </c>
      <c r="L141" s="35">
        <v>1.0</v>
      </c>
      <c r="M141" s="47">
        <v>1.6476923076923078</v>
      </c>
      <c r="N141" s="47">
        <v>428.40000000000003</v>
      </c>
      <c r="O141" s="35">
        <v>34.90896358543417</v>
      </c>
      <c r="P141" s="35">
        <v>33.90896358543417</v>
      </c>
      <c r="Q141" s="35" t="s">
        <v>137</v>
      </c>
      <c r="R141" s="35">
        <f>'DADOS CONSOLIDADOS'!$I141</f>
        <v>1</v>
      </c>
      <c r="S141" s="35"/>
    </row>
    <row r="142" ht="15.75" customHeight="1">
      <c r="A142" s="37">
        <v>44830.0</v>
      </c>
      <c r="B142" s="35" t="s">
        <v>134</v>
      </c>
      <c r="C142" s="35" t="s">
        <v>135</v>
      </c>
      <c r="D142" s="35" t="s">
        <v>136</v>
      </c>
      <c r="E142" s="35">
        <v>21850.0</v>
      </c>
      <c r="F142" s="35">
        <v>200.0</v>
      </c>
      <c r="G142" s="47">
        <v>140.7</v>
      </c>
      <c r="H142" s="35"/>
      <c r="I142" s="35">
        <v>0.0</v>
      </c>
      <c r="J142" s="48">
        <v>0.0</v>
      </c>
      <c r="K142" s="35">
        <v>0.009153318077803204</v>
      </c>
      <c r="L142" s="35">
        <v>0.0</v>
      </c>
      <c r="M142" s="47">
        <v>0.7034999999999999</v>
      </c>
      <c r="N142" s="47">
        <v>0.0</v>
      </c>
      <c r="O142" s="35">
        <v>0.0</v>
      </c>
      <c r="P142" s="35">
        <v>-1.0</v>
      </c>
      <c r="Q142" s="35" t="s">
        <v>137</v>
      </c>
      <c r="R142" s="35">
        <f>'DADOS CONSOLIDADOS'!$I142</f>
        <v>0</v>
      </c>
      <c r="S142" s="35"/>
    </row>
    <row r="143" ht="15.75" customHeight="1">
      <c r="A143" s="37">
        <v>44830.0</v>
      </c>
      <c r="B143" s="35" t="s">
        <v>142</v>
      </c>
      <c r="C143" s="35" t="s">
        <v>135</v>
      </c>
      <c r="D143" s="35" t="s">
        <v>139</v>
      </c>
      <c r="E143" s="35">
        <v>23360.0</v>
      </c>
      <c r="F143" s="35">
        <v>110.0</v>
      </c>
      <c r="G143" s="47">
        <v>311.8</v>
      </c>
      <c r="H143" s="35">
        <v>0.0</v>
      </c>
      <c r="I143" s="35">
        <v>0.0</v>
      </c>
      <c r="J143" s="48">
        <v>0.0</v>
      </c>
      <c r="K143" s="35">
        <v>0.004708904109589041</v>
      </c>
      <c r="L143" s="35">
        <v>0.0</v>
      </c>
      <c r="M143" s="47">
        <v>2.8345454545454545</v>
      </c>
      <c r="N143" s="47">
        <v>0.0</v>
      </c>
      <c r="O143" s="35">
        <v>0.0</v>
      </c>
      <c r="P143" s="35">
        <v>-1.0</v>
      </c>
      <c r="Q143" s="35" t="s">
        <v>141</v>
      </c>
      <c r="R143" s="35">
        <f>'DADOS CONSOLIDADOS'!$I143</f>
        <v>0</v>
      </c>
      <c r="S143" s="35"/>
    </row>
    <row r="144" ht="15.75" customHeight="1">
      <c r="A144" s="37">
        <v>44830.0</v>
      </c>
      <c r="B144" s="35" t="s">
        <v>140</v>
      </c>
      <c r="C144" s="35" t="s">
        <v>135</v>
      </c>
      <c r="D144" s="35" t="s">
        <v>136</v>
      </c>
      <c r="E144" s="35">
        <v>63450.0</v>
      </c>
      <c r="F144" s="35">
        <v>340.0</v>
      </c>
      <c r="G144" s="47">
        <v>1649.9</v>
      </c>
      <c r="H144" s="35">
        <v>0.0</v>
      </c>
      <c r="I144" s="35">
        <v>1.0</v>
      </c>
      <c r="J144" s="48">
        <v>13459.5</v>
      </c>
      <c r="K144" s="35">
        <v>0.005358550039401103</v>
      </c>
      <c r="L144" s="35">
        <v>0.0029411764705882353</v>
      </c>
      <c r="M144" s="47">
        <v>4.852647058823529</v>
      </c>
      <c r="N144" s="47">
        <v>1649.9</v>
      </c>
      <c r="O144" s="35">
        <v>8.157767137402267</v>
      </c>
      <c r="P144" s="35">
        <v>7.157767137402266</v>
      </c>
      <c r="Q144" s="35" t="s">
        <v>141</v>
      </c>
      <c r="R144" s="35">
        <f>'DADOS CONSOLIDADOS'!$I144</f>
        <v>1</v>
      </c>
      <c r="S144" s="35"/>
    </row>
    <row r="145" ht="15.75" customHeight="1">
      <c r="A145" s="37">
        <v>44830.0</v>
      </c>
      <c r="B145" s="35" t="s">
        <v>142</v>
      </c>
      <c r="C145" s="35" t="s">
        <v>135</v>
      </c>
      <c r="D145" s="35" t="s">
        <v>139</v>
      </c>
      <c r="E145" s="35">
        <v>110290.0</v>
      </c>
      <c r="F145" s="35">
        <v>470.0</v>
      </c>
      <c r="G145" s="47">
        <v>2046.5</v>
      </c>
      <c r="H145" s="35">
        <v>0.0</v>
      </c>
      <c r="I145" s="35">
        <v>1.0</v>
      </c>
      <c r="J145" s="48">
        <v>13459.5</v>
      </c>
      <c r="K145" s="35">
        <v>0.004261492429050684</v>
      </c>
      <c r="L145" s="35">
        <v>0.002127659574468085</v>
      </c>
      <c r="M145" s="47">
        <v>4.354255319148936</v>
      </c>
      <c r="N145" s="47">
        <v>2046.5</v>
      </c>
      <c r="O145" s="35">
        <v>6.576838504764232</v>
      </c>
      <c r="P145" s="35">
        <v>5.576838504764232</v>
      </c>
      <c r="Q145" s="35" t="s">
        <v>141</v>
      </c>
      <c r="R145" s="35">
        <f>'DADOS CONSOLIDADOS'!$I145</f>
        <v>1</v>
      </c>
      <c r="S145" s="35"/>
    </row>
    <row r="146" ht="15.75" customHeight="1">
      <c r="A146" s="37">
        <v>44830.0</v>
      </c>
      <c r="B146" s="35" t="s">
        <v>140</v>
      </c>
      <c r="C146" s="35" t="s">
        <v>135</v>
      </c>
      <c r="D146" s="35" t="s">
        <v>136</v>
      </c>
      <c r="E146" s="35">
        <v>9790.0</v>
      </c>
      <c r="F146" s="35">
        <v>60.0</v>
      </c>
      <c r="G146" s="47">
        <v>554.4</v>
      </c>
      <c r="H146" s="35">
        <v>0.0</v>
      </c>
      <c r="I146" s="35">
        <v>1.0</v>
      </c>
      <c r="J146" s="48">
        <v>13459.5</v>
      </c>
      <c r="K146" s="35">
        <v>0.006128702757916241</v>
      </c>
      <c r="L146" s="35">
        <v>0.016666666666666666</v>
      </c>
      <c r="M146" s="47">
        <v>9.24</v>
      </c>
      <c r="N146" s="47">
        <v>554.4</v>
      </c>
      <c r="O146" s="35">
        <v>24.277597402597404</v>
      </c>
      <c r="P146" s="35">
        <v>23.277597402597404</v>
      </c>
      <c r="Q146" s="35" t="s">
        <v>141</v>
      </c>
      <c r="R146" s="35">
        <f>'DADOS CONSOLIDADOS'!$I146</f>
        <v>1</v>
      </c>
      <c r="S146" s="35"/>
    </row>
    <row r="147" ht="15.75" customHeight="1">
      <c r="A147" s="37">
        <v>44831.0</v>
      </c>
      <c r="B147" s="35" t="s">
        <v>138</v>
      </c>
      <c r="C147" s="35" t="s">
        <v>135</v>
      </c>
      <c r="D147" s="35" t="s">
        <v>139</v>
      </c>
      <c r="E147" s="35">
        <v>1380.0</v>
      </c>
      <c r="F147" s="35">
        <v>250.0</v>
      </c>
      <c r="G147" s="47">
        <v>388.40000000000003</v>
      </c>
      <c r="H147" s="35"/>
      <c r="I147" s="35">
        <v>0.0</v>
      </c>
      <c r="J147" s="48">
        <v>0.0</v>
      </c>
      <c r="K147" s="35">
        <v>0.18115942028985507</v>
      </c>
      <c r="L147" s="35">
        <v>0.0</v>
      </c>
      <c r="M147" s="47">
        <v>1.5536</v>
      </c>
      <c r="N147" s="47">
        <v>0.0</v>
      </c>
      <c r="O147" s="35">
        <v>0.0</v>
      </c>
      <c r="P147" s="35">
        <v>-1.0</v>
      </c>
      <c r="Q147" s="35" t="s">
        <v>137</v>
      </c>
      <c r="R147" s="35">
        <f>'DADOS CONSOLIDADOS'!$I147</f>
        <v>0</v>
      </c>
      <c r="S147" s="35"/>
    </row>
    <row r="148" ht="15.75" customHeight="1">
      <c r="A148" s="37">
        <v>44831.0</v>
      </c>
      <c r="B148" s="35" t="s">
        <v>134</v>
      </c>
      <c r="C148" s="35" t="s">
        <v>135</v>
      </c>
      <c r="D148" s="35" t="s">
        <v>136</v>
      </c>
      <c r="E148" s="35">
        <v>24150.0</v>
      </c>
      <c r="F148" s="35">
        <v>220.0</v>
      </c>
      <c r="G148" s="47">
        <v>129.4</v>
      </c>
      <c r="H148" s="35"/>
      <c r="I148" s="35">
        <v>0.0</v>
      </c>
      <c r="J148" s="48">
        <v>0.0</v>
      </c>
      <c r="K148" s="35">
        <v>0.009109730848861283</v>
      </c>
      <c r="L148" s="35">
        <v>0.0</v>
      </c>
      <c r="M148" s="47">
        <v>0.5881818181818183</v>
      </c>
      <c r="N148" s="47">
        <v>0.0</v>
      </c>
      <c r="O148" s="35">
        <v>0.0</v>
      </c>
      <c r="P148" s="35">
        <v>-1.0</v>
      </c>
      <c r="Q148" s="35" t="s">
        <v>137</v>
      </c>
      <c r="R148" s="35">
        <f>'DADOS CONSOLIDADOS'!$I148</f>
        <v>0</v>
      </c>
      <c r="S148" s="35"/>
    </row>
    <row r="149" ht="15.75" customHeight="1">
      <c r="A149" s="37">
        <v>44831.0</v>
      </c>
      <c r="B149" s="35" t="s">
        <v>143</v>
      </c>
      <c r="C149" s="35" t="s">
        <v>135</v>
      </c>
      <c r="D149" s="35" t="s">
        <v>139</v>
      </c>
      <c r="E149" s="35">
        <v>7420.0</v>
      </c>
      <c r="F149" s="35">
        <v>370.0</v>
      </c>
      <c r="G149" s="47">
        <v>1347.6</v>
      </c>
      <c r="H149" s="35"/>
      <c r="I149" s="35">
        <v>0.0</v>
      </c>
      <c r="J149" s="48">
        <v>0.0</v>
      </c>
      <c r="K149" s="35">
        <v>0.04986522911051213</v>
      </c>
      <c r="L149" s="35">
        <v>0.0</v>
      </c>
      <c r="M149" s="47">
        <v>3.642162162162162</v>
      </c>
      <c r="N149" s="47">
        <v>0.0</v>
      </c>
      <c r="O149" s="35">
        <v>0.0</v>
      </c>
      <c r="P149" s="35">
        <v>-1.0</v>
      </c>
      <c r="Q149" s="35" t="s">
        <v>137</v>
      </c>
      <c r="R149" s="35">
        <f>'DADOS CONSOLIDADOS'!$I149</f>
        <v>0</v>
      </c>
      <c r="S149" s="35"/>
    </row>
    <row r="150" ht="15.75" customHeight="1">
      <c r="A150" s="37">
        <v>44831.0</v>
      </c>
      <c r="B150" s="35" t="s">
        <v>142</v>
      </c>
      <c r="C150" s="35" t="s">
        <v>135</v>
      </c>
      <c r="D150" s="35" t="s">
        <v>139</v>
      </c>
      <c r="E150" s="35">
        <v>83400.0</v>
      </c>
      <c r="F150" s="35">
        <v>450.0</v>
      </c>
      <c r="G150" s="47">
        <v>1578.3000000000002</v>
      </c>
      <c r="H150" s="35">
        <v>0.0</v>
      </c>
      <c r="I150" s="35">
        <v>0.0</v>
      </c>
      <c r="J150" s="48">
        <v>0.0</v>
      </c>
      <c r="K150" s="35">
        <v>0.00539568345323741</v>
      </c>
      <c r="L150" s="35">
        <v>0.0</v>
      </c>
      <c r="M150" s="47">
        <v>3.507333333333334</v>
      </c>
      <c r="N150" s="47">
        <v>0.0</v>
      </c>
      <c r="O150" s="35">
        <v>0.0</v>
      </c>
      <c r="P150" s="35">
        <v>-1.0</v>
      </c>
      <c r="Q150" s="35" t="s">
        <v>141</v>
      </c>
      <c r="R150" s="35">
        <f>'DADOS CONSOLIDADOS'!$I150</f>
        <v>0</v>
      </c>
      <c r="S150" s="35"/>
    </row>
    <row r="151" ht="15.75" customHeight="1">
      <c r="A151" s="37">
        <v>44831.0</v>
      </c>
      <c r="B151" s="35" t="s">
        <v>140</v>
      </c>
      <c r="C151" s="35" t="s">
        <v>135</v>
      </c>
      <c r="D151" s="35" t="s">
        <v>139</v>
      </c>
      <c r="E151" s="35">
        <v>22570.0</v>
      </c>
      <c r="F151" s="35">
        <v>100.0</v>
      </c>
      <c r="G151" s="47">
        <v>298.7</v>
      </c>
      <c r="H151" s="35">
        <v>0.0</v>
      </c>
      <c r="I151" s="35">
        <v>0.0</v>
      </c>
      <c r="J151" s="48">
        <v>0.0</v>
      </c>
      <c r="K151" s="35">
        <v>0.004430660168365086</v>
      </c>
      <c r="L151" s="35">
        <v>0.0</v>
      </c>
      <c r="M151" s="47">
        <v>2.987</v>
      </c>
      <c r="N151" s="47">
        <v>0.0</v>
      </c>
      <c r="O151" s="35">
        <v>0.0</v>
      </c>
      <c r="P151" s="35">
        <v>-1.0</v>
      </c>
      <c r="Q151" s="35" t="s">
        <v>141</v>
      </c>
      <c r="R151" s="35">
        <f>'DADOS CONSOLIDADOS'!$I151</f>
        <v>0</v>
      </c>
      <c r="S151" s="35"/>
    </row>
    <row r="152" ht="15.75" customHeight="1">
      <c r="A152" s="37">
        <v>44831.0</v>
      </c>
      <c r="B152" s="35" t="s">
        <v>140</v>
      </c>
      <c r="C152" s="35" t="s">
        <v>135</v>
      </c>
      <c r="D152" s="35" t="s">
        <v>136</v>
      </c>
      <c r="E152" s="35">
        <v>65540.0</v>
      </c>
      <c r="F152" s="35">
        <v>230.0</v>
      </c>
      <c r="G152" s="47">
        <v>1597.8999999999999</v>
      </c>
      <c r="H152" s="35">
        <v>0.0</v>
      </c>
      <c r="I152" s="35">
        <v>0.0</v>
      </c>
      <c r="J152" s="48">
        <v>0.0</v>
      </c>
      <c r="K152" s="35">
        <v>0.003509307293256027</v>
      </c>
      <c r="L152" s="35">
        <v>0.0</v>
      </c>
      <c r="M152" s="47">
        <v>6.947391304347826</v>
      </c>
      <c r="N152" s="47">
        <v>0.0</v>
      </c>
      <c r="O152" s="35">
        <v>0.0</v>
      </c>
      <c r="P152" s="35">
        <v>-1.0</v>
      </c>
      <c r="Q152" s="35" t="s">
        <v>141</v>
      </c>
      <c r="R152" s="35">
        <f>'DADOS CONSOLIDADOS'!$I152</f>
        <v>0</v>
      </c>
      <c r="S152" s="35"/>
    </row>
    <row r="153" ht="15.75" customHeight="1">
      <c r="A153" s="37">
        <v>44831.0</v>
      </c>
      <c r="B153" s="35" t="s">
        <v>142</v>
      </c>
      <c r="C153" s="35" t="s">
        <v>135</v>
      </c>
      <c r="D153" s="35" t="s">
        <v>139</v>
      </c>
      <c r="E153" s="35">
        <v>112420.0</v>
      </c>
      <c r="F153" s="35">
        <v>380.0</v>
      </c>
      <c r="G153" s="47">
        <v>1994.3000000000002</v>
      </c>
      <c r="H153" s="35">
        <v>0.0</v>
      </c>
      <c r="I153" s="35">
        <v>0.0</v>
      </c>
      <c r="J153" s="48">
        <v>0.0</v>
      </c>
      <c r="K153" s="35">
        <v>0.0033801814623732433</v>
      </c>
      <c r="L153" s="35">
        <v>0.0</v>
      </c>
      <c r="M153" s="47">
        <v>5.248157894736843</v>
      </c>
      <c r="N153" s="47">
        <v>0.0</v>
      </c>
      <c r="O153" s="35">
        <v>0.0</v>
      </c>
      <c r="P153" s="35">
        <v>-1.0</v>
      </c>
      <c r="Q153" s="35" t="s">
        <v>141</v>
      </c>
      <c r="R153" s="35">
        <f>'DADOS CONSOLIDADOS'!$I153</f>
        <v>0</v>
      </c>
      <c r="S153" s="35"/>
    </row>
    <row r="154" ht="15.75" customHeight="1">
      <c r="A154" s="37">
        <v>44831.0</v>
      </c>
      <c r="B154" s="35" t="s">
        <v>140</v>
      </c>
      <c r="C154" s="35" t="s">
        <v>135</v>
      </c>
      <c r="D154" s="35" t="s">
        <v>136</v>
      </c>
      <c r="E154" s="35">
        <v>8520.0</v>
      </c>
      <c r="F154" s="35">
        <v>40.0</v>
      </c>
      <c r="G154" s="47">
        <v>499.90000000000003</v>
      </c>
      <c r="H154" s="35">
        <v>0.0</v>
      </c>
      <c r="I154" s="35">
        <v>0.0</v>
      </c>
      <c r="J154" s="48">
        <v>0.0</v>
      </c>
      <c r="K154" s="35">
        <v>0.004694835680751174</v>
      </c>
      <c r="L154" s="35">
        <v>0.0</v>
      </c>
      <c r="M154" s="47">
        <v>12.4975</v>
      </c>
      <c r="N154" s="47">
        <v>0.0</v>
      </c>
      <c r="O154" s="35">
        <v>0.0</v>
      </c>
      <c r="P154" s="35">
        <v>-1.0</v>
      </c>
      <c r="Q154" s="35" t="s">
        <v>141</v>
      </c>
      <c r="R154" s="35">
        <f>'DADOS CONSOLIDADOS'!$I154</f>
        <v>0</v>
      </c>
      <c r="S154" s="35"/>
    </row>
    <row r="155" ht="15.75" customHeight="1">
      <c r="A155" s="37">
        <v>44832.0</v>
      </c>
      <c r="B155" s="35" t="s">
        <v>138</v>
      </c>
      <c r="C155" s="35" t="s">
        <v>135</v>
      </c>
      <c r="D155" s="35" t="s">
        <v>139</v>
      </c>
      <c r="E155" s="35">
        <v>1440.0</v>
      </c>
      <c r="F155" s="35">
        <v>290.0</v>
      </c>
      <c r="G155" s="47">
        <v>491.0</v>
      </c>
      <c r="H155" s="35"/>
      <c r="I155" s="35">
        <v>1.0</v>
      </c>
      <c r="J155" s="48">
        <v>14955.0</v>
      </c>
      <c r="K155" s="35">
        <v>0.2013888888888889</v>
      </c>
      <c r="L155" s="35">
        <v>1.0</v>
      </c>
      <c r="M155" s="47">
        <v>1.693103448275862</v>
      </c>
      <c r="N155" s="47">
        <v>491.0</v>
      </c>
      <c r="O155" s="35">
        <v>30.45824847250509</v>
      </c>
      <c r="P155" s="35">
        <v>29.45824847250509</v>
      </c>
      <c r="Q155" s="35" t="s">
        <v>137</v>
      </c>
      <c r="R155" s="35">
        <f>'DADOS CONSOLIDADOS'!$I155</f>
        <v>1</v>
      </c>
      <c r="S155" s="35"/>
    </row>
    <row r="156" ht="15.75" customHeight="1">
      <c r="A156" s="37">
        <v>44832.0</v>
      </c>
      <c r="B156" s="35" t="s">
        <v>134</v>
      </c>
      <c r="C156" s="35" t="s">
        <v>135</v>
      </c>
      <c r="D156" s="35" t="s">
        <v>136</v>
      </c>
      <c r="E156" s="35">
        <v>24030.0</v>
      </c>
      <c r="F156" s="35">
        <v>290.0</v>
      </c>
      <c r="G156" s="47">
        <v>177.10000000000002</v>
      </c>
      <c r="H156" s="35"/>
      <c r="I156" s="35">
        <v>0.0</v>
      </c>
      <c r="J156" s="48">
        <v>0.0</v>
      </c>
      <c r="K156" s="35">
        <v>0.012068248023304202</v>
      </c>
      <c r="L156" s="35">
        <v>0.0</v>
      </c>
      <c r="M156" s="47">
        <v>0.6106896551724139</v>
      </c>
      <c r="N156" s="47">
        <v>0.0</v>
      </c>
      <c r="O156" s="35">
        <v>0.0</v>
      </c>
      <c r="P156" s="35">
        <v>-1.0</v>
      </c>
      <c r="Q156" s="35" t="s">
        <v>137</v>
      </c>
      <c r="R156" s="35">
        <f>'DADOS CONSOLIDADOS'!$I156</f>
        <v>0</v>
      </c>
      <c r="S156" s="35"/>
    </row>
    <row r="157" ht="15.75" customHeight="1">
      <c r="A157" s="37">
        <v>44832.0</v>
      </c>
      <c r="B157" s="35" t="s">
        <v>143</v>
      </c>
      <c r="C157" s="35" t="s">
        <v>135</v>
      </c>
      <c r="D157" s="35" t="s">
        <v>139</v>
      </c>
      <c r="E157" s="35">
        <v>6470.0</v>
      </c>
      <c r="F157" s="35">
        <v>150.0</v>
      </c>
      <c r="G157" s="47">
        <v>552.3</v>
      </c>
      <c r="H157" s="35"/>
      <c r="I157" s="35">
        <v>0.0</v>
      </c>
      <c r="J157" s="48">
        <v>0.0</v>
      </c>
      <c r="K157" s="35">
        <v>0.023183925811437404</v>
      </c>
      <c r="L157" s="35">
        <v>0.0</v>
      </c>
      <c r="M157" s="47">
        <v>3.6819999999999995</v>
      </c>
      <c r="N157" s="47">
        <v>0.0</v>
      </c>
      <c r="O157" s="35">
        <v>0.0</v>
      </c>
      <c r="P157" s="35">
        <v>-1.0</v>
      </c>
      <c r="Q157" s="35" t="s">
        <v>137</v>
      </c>
      <c r="R157" s="35">
        <f>'DADOS CONSOLIDADOS'!$I157</f>
        <v>0</v>
      </c>
      <c r="S157" s="35"/>
    </row>
    <row r="158" ht="15.75" customHeight="1">
      <c r="A158" s="37">
        <v>44832.0</v>
      </c>
      <c r="B158" s="35" t="s">
        <v>142</v>
      </c>
      <c r="C158" s="35" t="s">
        <v>135</v>
      </c>
      <c r="D158" s="35" t="s">
        <v>139</v>
      </c>
      <c r="E158" s="35">
        <v>51860.0</v>
      </c>
      <c r="F158" s="35">
        <v>250.0</v>
      </c>
      <c r="G158" s="47">
        <v>964.0999999999999</v>
      </c>
      <c r="H158" s="35">
        <v>0.0</v>
      </c>
      <c r="I158" s="35">
        <v>0.0</v>
      </c>
      <c r="J158" s="48">
        <v>0.0</v>
      </c>
      <c r="K158" s="35">
        <v>0.004820671037408407</v>
      </c>
      <c r="L158" s="35">
        <v>0.0</v>
      </c>
      <c r="M158" s="47">
        <v>3.8564</v>
      </c>
      <c r="N158" s="47">
        <v>0.0</v>
      </c>
      <c r="O158" s="35">
        <v>0.0</v>
      </c>
      <c r="P158" s="35">
        <v>-1.0</v>
      </c>
      <c r="Q158" s="35" t="s">
        <v>141</v>
      </c>
      <c r="R158" s="35">
        <f>'DADOS CONSOLIDADOS'!$I158</f>
        <v>0</v>
      </c>
      <c r="S158" s="35"/>
    </row>
    <row r="159" ht="15.75" customHeight="1">
      <c r="A159" s="37">
        <v>44832.0</v>
      </c>
      <c r="B159" s="35" t="s">
        <v>140</v>
      </c>
      <c r="C159" s="35" t="s">
        <v>135</v>
      </c>
      <c r="D159" s="35" t="s">
        <v>139</v>
      </c>
      <c r="E159" s="35">
        <v>23050.0</v>
      </c>
      <c r="F159" s="35">
        <v>160.0</v>
      </c>
      <c r="G159" s="47">
        <v>295.2</v>
      </c>
      <c r="H159" s="35">
        <v>0.0</v>
      </c>
      <c r="I159" s="35">
        <v>0.0</v>
      </c>
      <c r="J159" s="48">
        <v>0.0</v>
      </c>
      <c r="K159" s="35">
        <v>0.006941431670281995</v>
      </c>
      <c r="L159" s="35">
        <v>0.0</v>
      </c>
      <c r="M159" s="47">
        <v>1.845</v>
      </c>
      <c r="N159" s="47">
        <v>0.0</v>
      </c>
      <c r="O159" s="35">
        <v>0.0</v>
      </c>
      <c r="P159" s="35">
        <v>-1.0</v>
      </c>
      <c r="Q159" s="35" t="s">
        <v>141</v>
      </c>
      <c r="R159" s="35">
        <f>'DADOS CONSOLIDADOS'!$I159</f>
        <v>0</v>
      </c>
      <c r="S159" s="35"/>
    </row>
    <row r="160" ht="15.75" customHeight="1">
      <c r="A160" s="37">
        <v>44832.0</v>
      </c>
      <c r="B160" s="35" t="s">
        <v>140</v>
      </c>
      <c r="C160" s="35" t="s">
        <v>135</v>
      </c>
      <c r="D160" s="35" t="s">
        <v>136</v>
      </c>
      <c r="E160" s="35">
        <v>63110.0</v>
      </c>
      <c r="F160" s="35">
        <v>290.0</v>
      </c>
      <c r="G160" s="47">
        <v>1565.2</v>
      </c>
      <c r="H160" s="35">
        <v>0.0</v>
      </c>
      <c r="I160" s="35">
        <v>0.0</v>
      </c>
      <c r="J160" s="48">
        <v>0.0</v>
      </c>
      <c r="K160" s="35">
        <v>0.004595151323086674</v>
      </c>
      <c r="L160" s="35">
        <v>0.0</v>
      </c>
      <c r="M160" s="47">
        <v>5.397241379310345</v>
      </c>
      <c r="N160" s="47">
        <v>0.0</v>
      </c>
      <c r="O160" s="35">
        <v>0.0</v>
      </c>
      <c r="P160" s="35">
        <v>-1.0</v>
      </c>
      <c r="Q160" s="35" t="s">
        <v>141</v>
      </c>
      <c r="R160" s="35">
        <f>'DADOS CONSOLIDADOS'!$I160</f>
        <v>0</v>
      </c>
      <c r="S160" s="35"/>
    </row>
    <row r="161" ht="15.75" customHeight="1">
      <c r="A161" s="37">
        <v>44832.0</v>
      </c>
      <c r="B161" s="35" t="s">
        <v>142</v>
      </c>
      <c r="C161" s="35" t="s">
        <v>135</v>
      </c>
      <c r="D161" s="35" t="s">
        <v>139</v>
      </c>
      <c r="E161" s="35">
        <v>120870.0</v>
      </c>
      <c r="F161" s="35">
        <v>420.0</v>
      </c>
      <c r="G161" s="47">
        <v>1944.9</v>
      </c>
      <c r="H161" s="35">
        <v>0.0</v>
      </c>
      <c r="I161" s="35">
        <v>0.0</v>
      </c>
      <c r="J161" s="48">
        <v>0.0</v>
      </c>
      <c r="K161" s="35">
        <v>0.003474807644576818</v>
      </c>
      <c r="L161" s="35">
        <v>0.0</v>
      </c>
      <c r="M161" s="47">
        <v>4.630714285714286</v>
      </c>
      <c r="N161" s="47">
        <v>0.0</v>
      </c>
      <c r="O161" s="35">
        <v>0.0</v>
      </c>
      <c r="P161" s="35">
        <v>-1.0</v>
      </c>
      <c r="Q161" s="35" t="s">
        <v>141</v>
      </c>
      <c r="R161" s="35">
        <f>'DADOS CONSOLIDADOS'!$I161</f>
        <v>0</v>
      </c>
      <c r="S161" s="35"/>
    </row>
    <row r="162" ht="15.75" customHeight="1">
      <c r="A162" s="37">
        <v>44832.0</v>
      </c>
      <c r="B162" s="35" t="s">
        <v>140</v>
      </c>
      <c r="C162" s="35" t="s">
        <v>135</v>
      </c>
      <c r="D162" s="35" t="s">
        <v>136</v>
      </c>
      <c r="E162" s="35">
        <v>8190.0</v>
      </c>
      <c r="F162" s="35">
        <v>60.0</v>
      </c>
      <c r="G162" s="47">
        <v>495.79999999999995</v>
      </c>
      <c r="H162" s="35">
        <v>0.0</v>
      </c>
      <c r="I162" s="35">
        <v>1.0</v>
      </c>
      <c r="J162" s="48">
        <v>13459.5</v>
      </c>
      <c r="K162" s="35">
        <v>0.007326007326007326</v>
      </c>
      <c r="L162" s="35">
        <v>0.016666666666666666</v>
      </c>
      <c r="M162" s="47">
        <v>8.263333333333332</v>
      </c>
      <c r="N162" s="47">
        <v>495.79999999999995</v>
      </c>
      <c r="O162" s="35">
        <v>27.14703509479629</v>
      </c>
      <c r="P162" s="35">
        <v>26.147035094796294</v>
      </c>
      <c r="Q162" s="35" t="s">
        <v>141</v>
      </c>
      <c r="R162" s="35">
        <f>'DADOS CONSOLIDADOS'!$I162</f>
        <v>1</v>
      </c>
      <c r="S162" s="35"/>
    </row>
    <row r="163" ht="15.75" customHeight="1">
      <c r="A163" s="37">
        <v>44833.0</v>
      </c>
      <c r="B163" s="35" t="s">
        <v>138</v>
      </c>
      <c r="C163" s="35" t="s">
        <v>135</v>
      </c>
      <c r="D163" s="35" t="s">
        <v>139</v>
      </c>
      <c r="E163" s="35">
        <v>1320.0</v>
      </c>
      <c r="F163" s="35">
        <v>120.0</v>
      </c>
      <c r="G163" s="47">
        <v>255.3</v>
      </c>
      <c r="H163" s="35"/>
      <c r="I163" s="35">
        <v>0.0</v>
      </c>
      <c r="J163" s="48">
        <v>0.0</v>
      </c>
      <c r="K163" s="35">
        <v>0.09090909090909091</v>
      </c>
      <c r="L163" s="35">
        <v>0.0</v>
      </c>
      <c r="M163" s="47">
        <v>2.1275</v>
      </c>
      <c r="N163" s="47">
        <v>0.0</v>
      </c>
      <c r="O163" s="35">
        <v>0.0</v>
      </c>
      <c r="P163" s="35">
        <v>-1.0</v>
      </c>
      <c r="Q163" s="35" t="s">
        <v>137</v>
      </c>
      <c r="R163" s="35">
        <f>'DADOS CONSOLIDADOS'!$I163</f>
        <v>0</v>
      </c>
      <c r="S163" s="35"/>
    </row>
    <row r="164" ht="15.75" customHeight="1">
      <c r="A164" s="37">
        <v>44833.0</v>
      </c>
      <c r="B164" s="35" t="s">
        <v>143</v>
      </c>
      <c r="C164" s="35" t="s">
        <v>135</v>
      </c>
      <c r="D164" s="35" t="s">
        <v>139</v>
      </c>
      <c r="E164" s="35">
        <v>6130.0</v>
      </c>
      <c r="F164" s="35">
        <v>290.0</v>
      </c>
      <c r="G164" s="47">
        <v>1066.3</v>
      </c>
      <c r="H164" s="35"/>
      <c r="I164" s="35">
        <v>0.0</v>
      </c>
      <c r="J164" s="48">
        <v>0.0</v>
      </c>
      <c r="K164" s="35">
        <v>0.04730831973898858</v>
      </c>
      <c r="L164" s="35">
        <v>0.0</v>
      </c>
      <c r="M164" s="47">
        <v>3.6768965517241377</v>
      </c>
      <c r="N164" s="47">
        <v>0.0</v>
      </c>
      <c r="O164" s="35">
        <v>0.0</v>
      </c>
      <c r="P164" s="35">
        <v>-1.0</v>
      </c>
      <c r="Q164" s="35" t="s">
        <v>137</v>
      </c>
      <c r="R164" s="35">
        <f>'DADOS CONSOLIDADOS'!$I164</f>
        <v>0</v>
      </c>
      <c r="S164" s="35"/>
    </row>
    <row r="165" ht="15.75" customHeight="1">
      <c r="A165" s="37">
        <v>44833.0</v>
      </c>
      <c r="B165" s="35" t="s">
        <v>134</v>
      </c>
      <c r="C165" s="35" t="s">
        <v>135</v>
      </c>
      <c r="D165" s="35" t="s">
        <v>136</v>
      </c>
      <c r="E165" s="35">
        <v>25350.0</v>
      </c>
      <c r="F165" s="35">
        <v>280.0</v>
      </c>
      <c r="G165" s="47">
        <v>177.89999999999998</v>
      </c>
      <c r="H165" s="35"/>
      <c r="I165" s="35">
        <v>0.0</v>
      </c>
      <c r="J165" s="48">
        <v>0.0</v>
      </c>
      <c r="K165" s="35">
        <v>0.011045364891518738</v>
      </c>
      <c r="L165" s="35">
        <v>0.0</v>
      </c>
      <c r="M165" s="47">
        <v>0.6353571428571427</v>
      </c>
      <c r="N165" s="47">
        <v>0.0</v>
      </c>
      <c r="O165" s="35">
        <v>0.0</v>
      </c>
      <c r="P165" s="35">
        <v>-1.0</v>
      </c>
      <c r="Q165" s="35" t="s">
        <v>137</v>
      </c>
      <c r="R165" s="35">
        <f>'DADOS CONSOLIDADOS'!$I165</f>
        <v>0</v>
      </c>
      <c r="S165" s="35"/>
    </row>
    <row r="166" ht="15.75" customHeight="1">
      <c r="A166" s="37">
        <v>44833.0</v>
      </c>
      <c r="B166" s="35" t="s">
        <v>142</v>
      </c>
      <c r="C166" s="35" t="s">
        <v>135</v>
      </c>
      <c r="D166" s="35" t="s">
        <v>139</v>
      </c>
      <c r="E166" s="35">
        <v>37150.0</v>
      </c>
      <c r="F166" s="35">
        <v>240.0</v>
      </c>
      <c r="G166" s="47">
        <v>993.3</v>
      </c>
      <c r="H166" s="35">
        <v>0.0</v>
      </c>
      <c r="I166" s="35">
        <v>0.0</v>
      </c>
      <c r="J166" s="48">
        <v>0.0</v>
      </c>
      <c r="K166" s="35">
        <v>0.006460296096904442</v>
      </c>
      <c r="L166" s="35">
        <v>0.0</v>
      </c>
      <c r="M166" s="47">
        <v>4.13875</v>
      </c>
      <c r="N166" s="47">
        <v>0.0</v>
      </c>
      <c r="O166" s="35">
        <v>0.0</v>
      </c>
      <c r="P166" s="35">
        <v>-1.0</v>
      </c>
      <c r="Q166" s="35" t="s">
        <v>141</v>
      </c>
      <c r="R166" s="35">
        <f>'DADOS CONSOLIDADOS'!$I166</f>
        <v>0</v>
      </c>
      <c r="S166" s="35"/>
    </row>
    <row r="167" ht="15.75" customHeight="1">
      <c r="A167" s="37">
        <v>44833.0</v>
      </c>
      <c r="B167" s="35" t="s">
        <v>140</v>
      </c>
      <c r="C167" s="35" t="s">
        <v>135</v>
      </c>
      <c r="D167" s="35" t="s">
        <v>139</v>
      </c>
      <c r="E167" s="35">
        <v>21320.0</v>
      </c>
      <c r="F167" s="35">
        <v>90.0</v>
      </c>
      <c r="G167" s="47">
        <v>286.5</v>
      </c>
      <c r="H167" s="35">
        <v>0.0</v>
      </c>
      <c r="I167" s="35">
        <v>0.0</v>
      </c>
      <c r="J167" s="48">
        <v>0.0</v>
      </c>
      <c r="K167" s="35">
        <v>0.004221388367729831</v>
      </c>
      <c r="L167" s="35">
        <v>0.0</v>
      </c>
      <c r="M167" s="47">
        <v>3.183333333333333</v>
      </c>
      <c r="N167" s="47">
        <v>0.0</v>
      </c>
      <c r="O167" s="35">
        <v>0.0</v>
      </c>
      <c r="P167" s="35">
        <v>-1.0</v>
      </c>
      <c r="Q167" s="35" t="s">
        <v>141</v>
      </c>
      <c r="R167" s="35">
        <f>'DADOS CONSOLIDADOS'!$I167</f>
        <v>0</v>
      </c>
      <c r="S167" s="35"/>
    </row>
    <row r="168" ht="15.75" customHeight="1">
      <c r="A168" s="37">
        <v>44833.0</v>
      </c>
      <c r="B168" s="35" t="s">
        <v>140</v>
      </c>
      <c r="C168" s="35" t="s">
        <v>135</v>
      </c>
      <c r="D168" s="35" t="s">
        <v>136</v>
      </c>
      <c r="E168" s="35">
        <v>59390.0</v>
      </c>
      <c r="F168" s="35">
        <v>310.0</v>
      </c>
      <c r="G168" s="47">
        <v>1576.3999999999999</v>
      </c>
      <c r="H168" s="35">
        <v>0.0</v>
      </c>
      <c r="I168" s="35">
        <v>1.0</v>
      </c>
      <c r="J168" s="48">
        <v>12112.050000000001</v>
      </c>
      <c r="K168" s="35">
        <v>0.0052197339619464555</v>
      </c>
      <c r="L168" s="35">
        <v>0.0032258064516129032</v>
      </c>
      <c r="M168" s="47">
        <v>5.0851612903225805</v>
      </c>
      <c r="N168" s="47">
        <v>1576.3999999999999</v>
      </c>
      <c r="O168" s="35">
        <v>7.683360822126366</v>
      </c>
      <c r="P168" s="35">
        <v>6.683360822126366</v>
      </c>
      <c r="Q168" s="35" t="s">
        <v>141</v>
      </c>
      <c r="R168" s="35">
        <f>'DADOS CONSOLIDADOS'!$I168</f>
        <v>1</v>
      </c>
      <c r="S168" s="35"/>
    </row>
    <row r="169" ht="15.75" customHeight="1">
      <c r="A169" s="37">
        <v>44833.0</v>
      </c>
      <c r="B169" s="35" t="s">
        <v>142</v>
      </c>
      <c r="C169" s="35" t="s">
        <v>135</v>
      </c>
      <c r="D169" s="35" t="s">
        <v>139</v>
      </c>
      <c r="E169" s="35">
        <v>69130.0</v>
      </c>
      <c r="F169" s="35">
        <v>350.0</v>
      </c>
      <c r="G169" s="47">
        <v>1955.2</v>
      </c>
      <c r="H169" s="35">
        <v>0.0</v>
      </c>
      <c r="I169" s="35">
        <v>0.0</v>
      </c>
      <c r="J169" s="48">
        <v>0.0</v>
      </c>
      <c r="K169" s="35">
        <v>0.005062924924056126</v>
      </c>
      <c r="L169" s="35">
        <v>0.0</v>
      </c>
      <c r="M169" s="47">
        <v>5.586285714285714</v>
      </c>
      <c r="N169" s="47">
        <v>0.0</v>
      </c>
      <c r="O169" s="35">
        <v>0.0</v>
      </c>
      <c r="P169" s="35">
        <v>-1.0</v>
      </c>
      <c r="Q169" s="35" t="s">
        <v>141</v>
      </c>
      <c r="R169" s="35">
        <f>'DADOS CONSOLIDADOS'!$I169</f>
        <v>0</v>
      </c>
      <c r="S169" s="35"/>
    </row>
    <row r="170" ht="15.75" customHeight="1">
      <c r="A170" s="37">
        <v>44833.0</v>
      </c>
      <c r="B170" s="35" t="s">
        <v>140</v>
      </c>
      <c r="C170" s="35" t="s">
        <v>135</v>
      </c>
      <c r="D170" s="35" t="s">
        <v>136</v>
      </c>
      <c r="E170" s="35">
        <v>8460.0</v>
      </c>
      <c r="F170" s="35">
        <v>80.0</v>
      </c>
      <c r="G170" s="47">
        <v>479.79999999999995</v>
      </c>
      <c r="H170" s="35">
        <v>0.0</v>
      </c>
      <c r="I170" s="35">
        <v>0.0</v>
      </c>
      <c r="J170" s="48">
        <v>0.0</v>
      </c>
      <c r="K170" s="35">
        <v>0.009456264775413711</v>
      </c>
      <c r="L170" s="35">
        <v>0.0</v>
      </c>
      <c r="M170" s="47">
        <v>5.9975</v>
      </c>
      <c r="N170" s="47">
        <v>0.0</v>
      </c>
      <c r="O170" s="35">
        <v>0.0</v>
      </c>
      <c r="P170" s="35">
        <v>-1.0</v>
      </c>
      <c r="Q170" s="35" t="s">
        <v>141</v>
      </c>
      <c r="R170" s="35">
        <f>'DADOS CONSOLIDADOS'!$I170</f>
        <v>0</v>
      </c>
      <c r="S170" s="35"/>
    </row>
    <row r="171" ht="15.75" customHeight="1">
      <c r="A171" s="37">
        <v>44834.0</v>
      </c>
      <c r="B171" s="35" t="s">
        <v>138</v>
      </c>
      <c r="C171" s="35" t="s">
        <v>135</v>
      </c>
      <c r="D171" s="35" t="s">
        <v>139</v>
      </c>
      <c r="E171" s="35">
        <v>1240.0</v>
      </c>
      <c r="F171" s="35">
        <v>220.0</v>
      </c>
      <c r="G171" s="47">
        <v>184.60000000000002</v>
      </c>
      <c r="H171" s="35"/>
      <c r="I171" s="35">
        <v>0.0</v>
      </c>
      <c r="J171" s="48">
        <v>0.0</v>
      </c>
      <c r="K171" s="35">
        <v>0.1774193548387097</v>
      </c>
      <c r="L171" s="35">
        <v>0.0</v>
      </c>
      <c r="M171" s="47">
        <v>0.8390909090909092</v>
      </c>
      <c r="N171" s="47">
        <v>0.0</v>
      </c>
      <c r="O171" s="35">
        <v>0.0</v>
      </c>
      <c r="P171" s="35">
        <v>-1.0</v>
      </c>
      <c r="Q171" s="35" t="s">
        <v>137</v>
      </c>
      <c r="R171" s="35">
        <f>'DADOS CONSOLIDADOS'!$I171</f>
        <v>0</v>
      </c>
      <c r="S171" s="35"/>
    </row>
    <row r="172" ht="15.75" customHeight="1">
      <c r="A172" s="37">
        <v>44834.0</v>
      </c>
      <c r="B172" s="35" t="s">
        <v>143</v>
      </c>
      <c r="C172" s="35" t="s">
        <v>135</v>
      </c>
      <c r="D172" s="35" t="s">
        <v>139</v>
      </c>
      <c r="E172" s="35">
        <v>4300.0</v>
      </c>
      <c r="F172" s="35">
        <v>170.0</v>
      </c>
      <c r="G172" s="47">
        <v>624.0</v>
      </c>
      <c r="H172" s="35"/>
      <c r="I172" s="35">
        <v>0.0</v>
      </c>
      <c r="J172" s="48">
        <v>0.0</v>
      </c>
      <c r="K172" s="35">
        <v>0.03953488372093023</v>
      </c>
      <c r="L172" s="35">
        <v>0.0</v>
      </c>
      <c r="M172" s="47">
        <v>3.6705882352941175</v>
      </c>
      <c r="N172" s="47">
        <v>0.0</v>
      </c>
      <c r="O172" s="35">
        <v>0.0</v>
      </c>
      <c r="P172" s="35">
        <v>-1.0</v>
      </c>
      <c r="Q172" s="35" t="s">
        <v>137</v>
      </c>
      <c r="R172" s="35">
        <f>'DADOS CONSOLIDADOS'!$I172</f>
        <v>0</v>
      </c>
      <c r="S172" s="35"/>
    </row>
    <row r="173" ht="15.75" customHeight="1">
      <c r="A173" s="37">
        <v>44834.0</v>
      </c>
      <c r="B173" s="35" t="s">
        <v>134</v>
      </c>
      <c r="C173" s="35" t="s">
        <v>135</v>
      </c>
      <c r="D173" s="35" t="s">
        <v>136</v>
      </c>
      <c r="E173" s="35">
        <v>24450.0</v>
      </c>
      <c r="F173" s="35">
        <v>270.0</v>
      </c>
      <c r="G173" s="47">
        <v>153.9</v>
      </c>
      <c r="H173" s="35"/>
      <c r="I173" s="35">
        <v>0.0</v>
      </c>
      <c r="J173" s="48">
        <v>0.0</v>
      </c>
      <c r="K173" s="35">
        <v>0.011042944785276074</v>
      </c>
      <c r="L173" s="35">
        <v>0.0</v>
      </c>
      <c r="M173" s="47">
        <v>0.5700000000000001</v>
      </c>
      <c r="N173" s="47">
        <v>0.0</v>
      </c>
      <c r="O173" s="35">
        <v>0.0</v>
      </c>
      <c r="P173" s="35">
        <v>-1.0</v>
      </c>
      <c r="Q173" s="35" t="s">
        <v>137</v>
      </c>
      <c r="R173" s="35">
        <f>'DADOS CONSOLIDADOS'!$I173</f>
        <v>0</v>
      </c>
      <c r="S173" s="35"/>
    </row>
    <row r="174" ht="15.75" customHeight="1">
      <c r="A174" s="37">
        <v>44834.0</v>
      </c>
      <c r="B174" s="35" t="s">
        <v>142</v>
      </c>
      <c r="C174" s="35" t="s">
        <v>135</v>
      </c>
      <c r="D174" s="35" t="s">
        <v>139</v>
      </c>
      <c r="E174" s="35">
        <v>11100.0</v>
      </c>
      <c r="F174" s="35">
        <v>20.0</v>
      </c>
      <c r="G174" s="47">
        <v>241.4</v>
      </c>
      <c r="H174" s="35">
        <v>0.0</v>
      </c>
      <c r="I174" s="35">
        <v>0.0</v>
      </c>
      <c r="J174" s="48">
        <v>0.0</v>
      </c>
      <c r="K174" s="35">
        <v>0.0018018018018018018</v>
      </c>
      <c r="L174" s="35">
        <v>0.0</v>
      </c>
      <c r="M174" s="47">
        <v>12.07</v>
      </c>
      <c r="N174" s="47">
        <v>0.0</v>
      </c>
      <c r="O174" s="35">
        <v>0.0</v>
      </c>
      <c r="P174" s="35">
        <v>-1.0</v>
      </c>
      <c r="Q174" s="35" t="s">
        <v>141</v>
      </c>
      <c r="R174" s="35">
        <f>'DADOS CONSOLIDADOS'!$I174</f>
        <v>0</v>
      </c>
      <c r="S174" s="35"/>
    </row>
    <row r="175" ht="15.75" customHeight="1">
      <c r="A175" s="37">
        <v>44834.0</v>
      </c>
      <c r="B175" s="35" t="s">
        <v>140</v>
      </c>
      <c r="C175" s="35" t="s">
        <v>135</v>
      </c>
      <c r="D175" s="35" t="s">
        <v>139</v>
      </c>
      <c r="E175" s="35">
        <v>37730.0</v>
      </c>
      <c r="F175" s="35">
        <v>310.0</v>
      </c>
      <c r="G175" s="47">
        <v>974.2</v>
      </c>
      <c r="H175" s="35">
        <v>0.0</v>
      </c>
      <c r="I175" s="35">
        <v>0.0</v>
      </c>
      <c r="J175" s="48">
        <v>0.0</v>
      </c>
      <c r="K175" s="35">
        <v>0.008216273522395972</v>
      </c>
      <c r="L175" s="35">
        <v>0.0</v>
      </c>
      <c r="M175" s="47">
        <v>3.1425806451612903</v>
      </c>
      <c r="N175" s="47">
        <v>0.0</v>
      </c>
      <c r="O175" s="35">
        <v>0.0</v>
      </c>
      <c r="P175" s="35">
        <v>-1.0</v>
      </c>
      <c r="Q175" s="35" t="s">
        <v>141</v>
      </c>
      <c r="R175" s="35">
        <f>'DADOS CONSOLIDADOS'!$I175</f>
        <v>0</v>
      </c>
      <c r="S175" s="35"/>
    </row>
    <row r="176" ht="15.75" customHeight="1">
      <c r="A176" s="37">
        <v>44834.0</v>
      </c>
      <c r="B176" s="35" t="s">
        <v>140</v>
      </c>
      <c r="C176" s="35" t="s">
        <v>135</v>
      </c>
      <c r="D176" s="35" t="s">
        <v>139</v>
      </c>
      <c r="E176" s="35">
        <v>16020.0</v>
      </c>
      <c r="F176" s="35">
        <v>80.0</v>
      </c>
      <c r="G176" s="47">
        <v>247.39999999999998</v>
      </c>
      <c r="H176" s="35">
        <v>0.0</v>
      </c>
      <c r="I176" s="35">
        <v>0.0</v>
      </c>
      <c r="J176" s="48">
        <v>0.0</v>
      </c>
      <c r="K176" s="35">
        <v>0.004993757802746567</v>
      </c>
      <c r="L176" s="35">
        <v>0.0</v>
      </c>
      <c r="M176" s="47">
        <v>3.0925</v>
      </c>
      <c r="N176" s="47">
        <v>0.0</v>
      </c>
      <c r="O176" s="35">
        <v>0.0</v>
      </c>
      <c r="P176" s="35">
        <v>-1.0</v>
      </c>
      <c r="Q176" s="35" t="s">
        <v>141</v>
      </c>
      <c r="R176" s="35">
        <f>'DADOS CONSOLIDADOS'!$I176</f>
        <v>0</v>
      </c>
      <c r="S176" s="35"/>
    </row>
    <row r="177" ht="15.75" customHeight="1">
      <c r="A177" s="37">
        <v>44834.0</v>
      </c>
      <c r="B177" s="35" t="s">
        <v>140</v>
      </c>
      <c r="C177" s="35" t="s">
        <v>135</v>
      </c>
      <c r="D177" s="35" t="s">
        <v>136</v>
      </c>
      <c r="E177" s="35">
        <v>62740.0</v>
      </c>
      <c r="F177" s="35">
        <v>170.0</v>
      </c>
      <c r="G177" s="47">
        <v>1522.4</v>
      </c>
      <c r="H177" s="35">
        <v>0.0</v>
      </c>
      <c r="I177" s="35">
        <v>1.0</v>
      </c>
      <c r="J177" s="48">
        <v>12112.050000000001</v>
      </c>
      <c r="K177" s="35">
        <v>0.0027095951546063117</v>
      </c>
      <c r="L177" s="35">
        <v>0.0058823529411764705</v>
      </c>
      <c r="M177" s="47">
        <v>8.955294117647059</v>
      </c>
      <c r="N177" s="47">
        <v>1522.4</v>
      </c>
      <c r="O177" s="35">
        <v>7.955892012611666</v>
      </c>
      <c r="P177" s="35">
        <v>6.955892012611666</v>
      </c>
      <c r="Q177" s="35" t="s">
        <v>141</v>
      </c>
      <c r="R177" s="35">
        <f>'DADOS CONSOLIDADOS'!$I177</f>
        <v>1</v>
      </c>
      <c r="S177" s="35"/>
    </row>
    <row r="178" ht="15.75" customHeight="1">
      <c r="A178" s="37">
        <v>44834.0</v>
      </c>
      <c r="B178" s="35" t="s">
        <v>142</v>
      </c>
      <c r="C178" s="35" t="s">
        <v>135</v>
      </c>
      <c r="D178" s="35" t="s">
        <v>139</v>
      </c>
      <c r="E178" s="35">
        <v>70460.0</v>
      </c>
      <c r="F178" s="35">
        <v>280.0</v>
      </c>
      <c r="G178" s="47">
        <v>1920.6999999999998</v>
      </c>
      <c r="H178" s="35">
        <v>0.0</v>
      </c>
      <c r="I178" s="35">
        <v>1.0</v>
      </c>
      <c r="J178" s="48">
        <v>13459.5</v>
      </c>
      <c r="K178" s="35">
        <v>0.003973885892705081</v>
      </c>
      <c r="L178" s="35">
        <v>0.0035714285714285713</v>
      </c>
      <c r="M178" s="47">
        <v>6.859642857142856</v>
      </c>
      <c r="N178" s="47">
        <v>1920.6999999999998</v>
      </c>
      <c r="O178" s="35">
        <v>7.007601395324622</v>
      </c>
      <c r="P178" s="35">
        <v>6.007601395324621</v>
      </c>
      <c r="Q178" s="35" t="s">
        <v>141</v>
      </c>
      <c r="R178" s="35">
        <f>'DADOS CONSOLIDADOS'!$I178</f>
        <v>1</v>
      </c>
      <c r="S178" s="35"/>
    </row>
    <row r="179" ht="15.75" customHeight="1">
      <c r="A179" s="37">
        <v>44834.0</v>
      </c>
      <c r="B179" s="35" t="s">
        <v>140</v>
      </c>
      <c r="C179" s="35" t="s">
        <v>135</v>
      </c>
      <c r="D179" s="35" t="s">
        <v>136</v>
      </c>
      <c r="E179" s="35">
        <v>8820.0</v>
      </c>
      <c r="F179" s="35">
        <v>60.0</v>
      </c>
      <c r="G179" s="47">
        <v>471.8</v>
      </c>
      <c r="H179" s="35">
        <v>0.0</v>
      </c>
      <c r="I179" s="35">
        <v>0.0</v>
      </c>
      <c r="J179" s="48">
        <v>0.0</v>
      </c>
      <c r="K179" s="35">
        <v>0.006802721088435374</v>
      </c>
      <c r="L179" s="35">
        <v>0.0</v>
      </c>
      <c r="M179" s="47">
        <v>7.863333333333333</v>
      </c>
      <c r="N179" s="47">
        <v>0.0</v>
      </c>
      <c r="O179" s="35">
        <v>0.0</v>
      </c>
      <c r="P179" s="35">
        <v>-1.0</v>
      </c>
      <c r="Q179" s="35" t="s">
        <v>141</v>
      </c>
      <c r="R179" s="35">
        <f>'DADOS CONSOLIDADOS'!$I179</f>
        <v>0</v>
      </c>
      <c r="S179" s="35"/>
    </row>
    <row r="180" ht="15.75" customHeight="1">
      <c r="A180" s="37">
        <v>44835.0</v>
      </c>
      <c r="B180" s="35" t="s">
        <v>134</v>
      </c>
      <c r="C180" s="35" t="s">
        <v>135</v>
      </c>
      <c r="D180" s="35" t="s">
        <v>136</v>
      </c>
      <c r="E180" s="35">
        <v>31940.0</v>
      </c>
      <c r="F180" s="35">
        <v>200.0</v>
      </c>
      <c r="G180" s="47">
        <v>140.6</v>
      </c>
      <c r="H180" s="35"/>
      <c r="I180" s="35">
        <v>0.0</v>
      </c>
      <c r="J180" s="48">
        <v>0.0</v>
      </c>
      <c r="K180" s="35">
        <v>0.006261740763932373</v>
      </c>
      <c r="L180" s="35">
        <v>0.0</v>
      </c>
      <c r="M180" s="47">
        <v>0.703</v>
      </c>
      <c r="N180" s="47">
        <v>0.0</v>
      </c>
      <c r="O180" s="35">
        <v>0.0</v>
      </c>
      <c r="P180" s="35">
        <v>-1.0</v>
      </c>
      <c r="Q180" s="35" t="s">
        <v>137</v>
      </c>
      <c r="R180" s="35">
        <f>'DADOS CONSOLIDADOS'!$I180</f>
        <v>0</v>
      </c>
      <c r="S180" s="35"/>
    </row>
    <row r="181" ht="15.75" customHeight="1">
      <c r="A181" s="37">
        <v>44835.0</v>
      </c>
      <c r="B181" s="35" t="s">
        <v>138</v>
      </c>
      <c r="C181" s="35" t="s">
        <v>135</v>
      </c>
      <c r="D181" s="35" t="s">
        <v>139</v>
      </c>
      <c r="E181" s="35">
        <v>520.0</v>
      </c>
      <c r="F181" s="35">
        <v>50.0</v>
      </c>
      <c r="G181" s="47">
        <v>60.5</v>
      </c>
      <c r="H181" s="35"/>
      <c r="I181" s="35">
        <v>0.0</v>
      </c>
      <c r="J181" s="48">
        <v>0.0</v>
      </c>
      <c r="K181" s="35">
        <v>0.09615384615384616</v>
      </c>
      <c r="L181" s="35">
        <v>0.0</v>
      </c>
      <c r="M181" s="47">
        <v>1.21</v>
      </c>
      <c r="N181" s="47">
        <v>0.0</v>
      </c>
      <c r="O181" s="35">
        <v>0.0</v>
      </c>
      <c r="P181" s="35">
        <v>-1.0</v>
      </c>
      <c r="Q181" s="35" t="s">
        <v>137</v>
      </c>
      <c r="R181" s="35">
        <f>'DADOS CONSOLIDADOS'!$I181</f>
        <v>0</v>
      </c>
      <c r="S181" s="35"/>
    </row>
    <row r="182" ht="15.75" customHeight="1">
      <c r="A182" s="37">
        <v>44835.0</v>
      </c>
      <c r="B182" s="35" t="s">
        <v>143</v>
      </c>
      <c r="C182" s="35" t="s">
        <v>135</v>
      </c>
      <c r="D182" s="35" t="s">
        <v>139</v>
      </c>
      <c r="E182" s="35">
        <v>2720.0</v>
      </c>
      <c r="F182" s="35">
        <v>120.0</v>
      </c>
      <c r="G182" s="47">
        <v>442.0</v>
      </c>
      <c r="H182" s="35"/>
      <c r="I182" s="35">
        <v>0.0</v>
      </c>
      <c r="J182" s="48">
        <v>0.0</v>
      </c>
      <c r="K182" s="35">
        <v>0.04411764705882353</v>
      </c>
      <c r="L182" s="35">
        <v>0.0</v>
      </c>
      <c r="M182" s="47">
        <v>3.683333333333333</v>
      </c>
      <c r="N182" s="47">
        <v>0.0</v>
      </c>
      <c r="O182" s="35">
        <v>0.0</v>
      </c>
      <c r="P182" s="35">
        <v>-1.0</v>
      </c>
      <c r="Q182" s="35" t="s">
        <v>137</v>
      </c>
      <c r="R182" s="35">
        <f>'DADOS CONSOLIDADOS'!$I182</f>
        <v>0</v>
      </c>
      <c r="S182" s="35"/>
    </row>
    <row r="183" ht="15.75" customHeight="1">
      <c r="A183" s="37">
        <v>44835.0</v>
      </c>
      <c r="B183" s="35" t="s">
        <v>142</v>
      </c>
      <c r="C183" s="35" t="s">
        <v>135</v>
      </c>
      <c r="D183" s="35" t="s">
        <v>139</v>
      </c>
      <c r="E183" s="35">
        <v>65030.0</v>
      </c>
      <c r="F183" s="35">
        <v>100.0</v>
      </c>
      <c r="G183" s="47">
        <v>959.5999999999999</v>
      </c>
      <c r="H183" s="35">
        <v>0.0</v>
      </c>
      <c r="I183" s="35">
        <v>0.0</v>
      </c>
      <c r="J183" s="48">
        <v>0.0</v>
      </c>
      <c r="K183" s="35">
        <v>0.001537751806858373</v>
      </c>
      <c r="L183" s="35">
        <v>0.0</v>
      </c>
      <c r="M183" s="47">
        <v>9.595999999999998</v>
      </c>
      <c r="N183" s="47">
        <v>0.0</v>
      </c>
      <c r="O183" s="35">
        <v>0.0</v>
      </c>
      <c r="P183" s="35">
        <v>-1.0</v>
      </c>
      <c r="Q183" s="35" t="s">
        <v>141</v>
      </c>
      <c r="R183" s="35">
        <f>'DADOS CONSOLIDADOS'!$I183</f>
        <v>0</v>
      </c>
      <c r="S183" s="35"/>
    </row>
    <row r="184" ht="15.75" customHeight="1">
      <c r="A184" s="37">
        <v>44835.0</v>
      </c>
      <c r="B184" s="35" t="s">
        <v>140</v>
      </c>
      <c r="C184" s="35" t="s">
        <v>135</v>
      </c>
      <c r="D184" s="35" t="s">
        <v>139</v>
      </c>
      <c r="E184" s="35">
        <v>47990.0</v>
      </c>
      <c r="F184" s="35">
        <v>350.0</v>
      </c>
      <c r="G184" s="47">
        <v>996.8000000000001</v>
      </c>
      <c r="H184" s="35">
        <v>0.0</v>
      </c>
      <c r="I184" s="35">
        <v>0.0</v>
      </c>
      <c r="J184" s="48">
        <v>0.0</v>
      </c>
      <c r="K184" s="35">
        <v>0.007293186080433424</v>
      </c>
      <c r="L184" s="35">
        <v>0.0</v>
      </c>
      <c r="M184" s="47">
        <v>2.8480000000000003</v>
      </c>
      <c r="N184" s="47">
        <v>0.0</v>
      </c>
      <c r="O184" s="35">
        <v>0.0</v>
      </c>
      <c r="P184" s="35">
        <v>-1.0</v>
      </c>
      <c r="Q184" s="35" t="s">
        <v>141</v>
      </c>
      <c r="R184" s="35">
        <f>'DADOS CONSOLIDADOS'!$I184</f>
        <v>0</v>
      </c>
      <c r="S184" s="35"/>
    </row>
    <row r="185" ht="15.75" customHeight="1">
      <c r="A185" s="37">
        <v>44835.0</v>
      </c>
      <c r="B185" s="35" t="s">
        <v>140</v>
      </c>
      <c r="C185" s="35" t="s">
        <v>135</v>
      </c>
      <c r="D185" s="35" t="s">
        <v>136</v>
      </c>
      <c r="E185" s="35">
        <v>69110.0</v>
      </c>
      <c r="F185" s="35">
        <v>200.0</v>
      </c>
      <c r="G185" s="47">
        <v>1575.6999999999998</v>
      </c>
      <c r="H185" s="35">
        <v>0.0</v>
      </c>
      <c r="I185" s="35">
        <v>0.0</v>
      </c>
      <c r="J185" s="48">
        <v>0.0</v>
      </c>
      <c r="K185" s="35">
        <v>0.0028939372015627262</v>
      </c>
      <c r="L185" s="35">
        <v>0.0</v>
      </c>
      <c r="M185" s="47">
        <v>7.878499999999999</v>
      </c>
      <c r="N185" s="47">
        <v>0.0</v>
      </c>
      <c r="O185" s="35">
        <v>0.0</v>
      </c>
      <c r="P185" s="35">
        <v>-1.0</v>
      </c>
      <c r="Q185" s="35" t="s">
        <v>141</v>
      </c>
      <c r="R185" s="35">
        <f>'DADOS CONSOLIDADOS'!$I185</f>
        <v>0</v>
      </c>
      <c r="S185" s="35"/>
    </row>
    <row r="186" ht="15.75" customHeight="1">
      <c r="A186" s="37">
        <v>44835.0</v>
      </c>
      <c r="B186" s="35" t="s">
        <v>142</v>
      </c>
      <c r="C186" s="35" t="s">
        <v>135</v>
      </c>
      <c r="D186" s="35" t="s">
        <v>139</v>
      </c>
      <c r="E186" s="35">
        <v>79170.0</v>
      </c>
      <c r="F186" s="35">
        <v>430.0</v>
      </c>
      <c r="G186" s="47">
        <v>1982.1000000000001</v>
      </c>
      <c r="H186" s="35">
        <v>0.0</v>
      </c>
      <c r="I186" s="35">
        <v>0.0</v>
      </c>
      <c r="J186" s="48">
        <v>0.0</v>
      </c>
      <c r="K186" s="35">
        <v>0.005431350258936466</v>
      </c>
      <c r="L186" s="35">
        <v>0.0</v>
      </c>
      <c r="M186" s="47">
        <v>4.60953488372093</v>
      </c>
      <c r="N186" s="47">
        <v>0.0</v>
      </c>
      <c r="O186" s="35">
        <v>0.0</v>
      </c>
      <c r="P186" s="35">
        <v>-1.0</v>
      </c>
      <c r="Q186" s="35" t="s">
        <v>141</v>
      </c>
      <c r="R186" s="35">
        <f>'DADOS CONSOLIDADOS'!$I186</f>
        <v>0</v>
      </c>
      <c r="S186" s="35"/>
    </row>
    <row r="187" ht="15.75" customHeight="1">
      <c r="A187" s="37">
        <v>44835.0</v>
      </c>
      <c r="B187" s="35" t="s">
        <v>140</v>
      </c>
      <c r="C187" s="35" t="s">
        <v>135</v>
      </c>
      <c r="D187" s="35" t="s">
        <v>136</v>
      </c>
      <c r="E187" s="35">
        <v>10840.0</v>
      </c>
      <c r="F187" s="35">
        <v>30.0</v>
      </c>
      <c r="G187" s="47">
        <v>467.1</v>
      </c>
      <c r="H187" s="35">
        <v>0.0</v>
      </c>
      <c r="I187" s="35">
        <v>0.0</v>
      </c>
      <c r="J187" s="48">
        <v>0.0</v>
      </c>
      <c r="K187" s="35">
        <v>0.0027675276752767526</v>
      </c>
      <c r="L187" s="35">
        <v>0.0</v>
      </c>
      <c r="M187" s="47">
        <v>15.57</v>
      </c>
      <c r="N187" s="47">
        <v>0.0</v>
      </c>
      <c r="O187" s="35">
        <v>0.0</v>
      </c>
      <c r="P187" s="35">
        <v>-1.0</v>
      </c>
      <c r="Q187" s="35" t="s">
        <v>141</v>
      </c>
      <c r="R187" s="35">
        <f>'DADOS CONSOLIDADOS'!$I187</f>
        <v>0</v>
      </c>
      <c r="S187" s="35"/>
    </row>
    <row r="188" ht="15.75" customHeight="1">
      <c r="A188" s="37">
        <v>44836.0</v>
      </c>
      <c r="B188" s="35" t="s">
        <v>138</v>
      </c>
      <c r="C188" s="35" t="s">
        <v>135</v>
      </c>
      <c r="D188" s="35" t="s">
        <v>139</v>
      </c>
      <c r="E188" s="35">
        <v>320.0</v>
      </c>
      <c r="F188" s="35">
        <v>60.0</v>
      </c>
      <c r="G188" s="47">
        <v>66.6</v>
      </c>
      <c r="H188" s="35"/>
      <c r="I188" s="35">
        <v>0.0</v>
      </c>
      <c r="J188" s="48">
        <v>0.0</v>
      </c>
      <c r="K188" s="35">
        <v>0.1875</v>
      </c>
      <c r="L188" s="35">
        <v>0.0</v>
      </c>
      <c r="M188" s="47">
        <v>1.1099999999999999</v>
      </c>
      <c r="N188" s="47">
        <v>0.0</v>
      </c>
      <c r="O188" s="35">
        <v>0.0</v>
      </c>
      <c r="P188" s="35">
        <v>-1.0</v>
      </c>
      <c r="Q188" s="35" t="s">
        <v>137</v>
      </c>
      <c r="R188" s="35">
        <f>'DADOS CONSOLIDADOS'!$I188</f>
        <v>0</v>
      </c>
      <c r="S188" s="35"/>
    </row>
    <row r="189" ht="15.75" customHeight="1">
      <c r="A189" s="37">
        <v>44836.0</v>
      </c>
      <c r="B189" s="35" t="s">
        <v>134</v>
      </c>
      <c r="C189" s="35" t="s">
        <v>135</v>
      </c>
      <c r="D189" s="35" t="s">
        <v>136</v>
      </c>
      <c r="E189" s="35">
        <v>53500.0</v>
      </c>
      <c r="F189" s="35">
        <v>140.0</v>
      </c>
      <c r="G189" s="47">
        <v>98.9</v>
      </c>
      <c r="H189" s="35"/>
      <c r="I189" s="35">
        <v>0.0</v>
      </c>
      <c r="J189" s="48">
        <v>0.0</v>
      </c>
      <c r="K189" s="35">
        <v>0.002616822429906542</v>
      </c>
      <c r="L189" s="35">
        <v>0.0</v>
      </c>
      <c r="M189" s="47">
        <v>0.7064285714285715</v>
      </c>
      <c r="N189" s="47">
        <v>0.0</v>
      </c>
      <c r="O189" s="35">
        <v>0.0</v>
      </c>
      <c r="P189" s="35">
        <v>-1.0</v>
      </c>
      <c r="Q189" s="35" t="s">
        <v>137</v>
      </c>
      <c r="R189" s="35">
        <f>'DADOS CONSOLIDADOS'!$I189</f>
        <v>0</v>
      </c>
      <c r="S189" s="35"/>
    </row>
    <row r="190" ht="15.75" customHeight="1">
      <c r="A190" s="37">
        <v>44836.0</v>
      </c>
      <c r="B190" s="35" t="s">
        <v>143</v>
      </c>
      <c r="C190" s="35" t="s">
        <v>135</v>
      </c>
      <c r="D190" s="35" t="s">
        <v>139</v>
      </c>
      <c r="E190" s="35">
        <v>1870.0</v>
      </c>
      <c r="F190" s="35">
        <v>130.0</v>
      </c>
      <c r="G190" s="47">
        <v>478.9</v>
      </c>
      <c r="H190" s="35"/>
      <c r="I190" s="35">
        <v>0.0</v>
      </c>
      <c r="J190" s="48">
        <v>0.0</v>
      </c>
      <c r="K190" s="35">
        <v>0.06951871657754011</v>
      </c>
      <c r="L190" s="35">
        <v>0.0</v>
      </c>
      <c r="M190" s="47">
        <v>3.6838461538461535</v>
      </c>
      <c r="N190" s="47">
        <v>0.0</v>
      </c>
      <c r="O190" s="35">
        <v>0.0</v>
      </c>
      <c r="P190" s="35">
        <v>-1.0</v>
      </c>
      <c r="Q190" s="35" t="s">
        <v>137</v>
      </c>
      <c r="R190" s="35">
        <f>'DADOS CONSOLIDADOS'!$I190</f>
        <v>0</v>
      </c>
      <c r="S190" s="35"/>
    </row>
    <row r="191" ht="15.75" customHeight="1">
      <c r="A191" s="37">
        <v>44836.0</v>
      </c>
      <c r="B191" s="35" t="s">
        <v>142</v>
      </c>
      <c r="C191" s="35" t="s">
        <v>135</v>
      </c>
      <c r="D191" s="35" t="s">
        <v>139</v>
      </c>
      <c r="E191" s="35">
        <v>79210.0</v>
      </c>
      <c r="F191" s="35">
        <v>140.0</v>
      </c>
      <c r="G191" s="47">
        <v>1068.1999999999998</v>
      </c>
      <c r="H191" s="35">
        <v>0.0</v>
      </c>
      <c r="I191" s="35">
        <v>0.0</v>
      </c>
      <c r="J191" s="48">
        <v>0.0</v>
      </c>
      <c r="K191" s="35">
        <v>0.001767453604342886</v>
      </c>
      <c r="L191" s="35">
        <v>0.0</v>
      </c>
      <c r="M191" s="47">
        <v>7.629999999999999</v>
      </c>
      <c r="N191" s="47">
        <v>0.0</v>
      </c>
      <c r="O191" s="35">
        <v>0.0</v>
      </c>
      <c r="P191" s="35">
        <v>-1.0</v>
      </c>
      <c r="Q191" s="35" t="s">
        <v>141</v>
      </c>
      <c r="R191" s="35">
        <f>'DADOS CONSOLIDADOS'!$I191</f>
        <v>0</v>
      </c>
      <c r="S191" s="35"/>
    </row>
    <row r="192" ht="15.75" customHeight="1">
      <c r="A192" s="37">
        <v>44836.0</v>
      </c>
      <c r="B192" s="35" t="s">
        <v>140</v>
      </c>
      <c r="C192" s="35" t="s">
        <v>135</v>
      </c>
      <c r="D192" s="35" t="s">
        <v>139</v>
      </c>
      <c r="E192" s="35">
        <v>53730.0</v>
      </c>
      <c r="F192" s="35">
        <v>340.0</v>
      </c>
      <c r="G192" s="47">
        <v>1051.7</v>
      </c>
      <c r="H192" s="35">
        <v>0.0</v>
      </c>
      <c r="I192" s="35">
        <v>0.0</v>
      </c>
      <c r="J192" s="48">
        <v>0.0</v>
      </c>
      <c r="K192" s="35">
        <v>0.006327935976177182</v>
      </c>
      <c r="L192" s="35">
        <v>0.0</v>
      </c>
      <c r="M192" s="47">
        <v>3.093235294117647</v>
      </c>
      <c r="N192" s="47">
        <v>0.0</v>
      </c>
      <c r="O192" s="35">
        <v>0.0</v>
      </c>
      <c r="P192" s="35">
        <v>-1.0</v>
      </c>
      <c r="Q192" s="35" t="s">
        <v>141</v>
      </c>
      <c r="R192" s="35">
        <f>'DADOS CONSOLIDADOS'!$I192</f>
        <v>0</v>
      </c>
      <c r="S192" s="35"/>
    </row>
    <row r="193" ht="15.75" customHeight="1">
      <c r="A193" s="37">
        <v>44836.0</v>
      </c>
      <c r="B193" s="35" t="s">
        <v>140</v>
      </c>
      <c r="C193" s="35" t="s">
        <v>135</v>
      </c>
      <c r="D193" s="35" t="s">
        <v>136</v>
      </c>
      <c r="E193" s="35">
        <v>96960.0</v>
      </c>
      <c r="F193" s="35">
        <v>370.0</v>
      </c>
      <c r="G193" s="47">
        <v>1655.6</v>
      </c>
      <c r="H193" s="35">
        <v>0.0</v>
      </c>
      <c r="I193" s="35">
        <v>0.0</v>
      </c>
      <c r="J193" s="48">
        <v>0.0</v>
      </c>
      <c r="K193" s="35">
        <v>0.003816006600660066</v>
      </c>
      <c r="L193" s="35">
        <v>0.0</v>
      </c>
      <c r="M193" s="47">
        <v>4.474594594594595</v>
      </c>
      <c r="N193" s="47">
        <v>0.0</v>
      </c>
      <c r="O193" s="35">
        <v>0.0</v>
      </c>
      <c r="P193" s="35">
        <v>-1.0</v>
      </c>
      <c r="Q193" s="35" t="s">
        <v>141</v>
      </c>
      <c r="R193" s="35">
        <f>'DADOS CONSOLIDADOS'!$I193</f>
        <v>0</v>
      </c>
      <c r="S193" s="35"/>
    </row>
    <row r="194" ht="15.75" customHeight="1">
      <c r="A194" s="37">
        <v>44836.0</v>
      </c>
      <c r="B194" s="35" t="s">
        <v>142</v>
      </c>
      <c r="C194" s="35" t="s">
        <v>135</v>
      </c>
      <c r="D194" s="35" t="s">
        <v>139</v>
      </c>
      <c r="E194" s="35">
        <v>102380.0</v>
      </c>
      <c r="F194" s="35">
        <v>360.0</v>
      </c>
      <c r="G194" s="47">
        <v>2061.2</v>
      </c>
      <c r="H194" s="35">
        <v>0.0</v>
      </c>
      <c r="I194" s="35">
        <v>0.0</v>
      </c>
      <c r="J194" s="48">
        <v>0.0</v>
      </c>
      <c r="K194" s="35">
        <v>0.0035163117796444617</v>
      </c>
      <c r="L194" s="35">
        <v>0.0</v>
      </c>
      <c r="M194" s="47">
        <v>5.725555555555555</v>
      </c>
      <c r="N194" s="47">
        <v>0.0</v>
      </c>
      <c r="O194" s="35">
        <v>0.0</v>
      </c>
      <c r="P194" s="35">
        <v>-1.0</v>
      </c>
      <c r="Q194" s="35" t="s">
        <v>141</v>
      </c>
      <c r="R194" s="35">
        <f>'DADOS CONSOLIDADOS'!$I194</f>
        <v>0</v>
      </c>
      <c r="S194" s="35"/>
    </row>
    <row r="195" ht="15.75" customHeight="1">
      <c r="A195" s="37">
        <v>44836.0</v>
      </c>
      <c r="B195" s="35" t="s">
        <v>140</v>
      </c>
      <c r="C195" s="35" t="s">
        <v>135</v>
      </c>
      <c r="D195" s="35" t="s">
        <v>136</v>
      </c>
      <c r="E195" s="35">
        <v>12890.0</v>
      </c>
      <c r="F195" s="35">
        <v>70.0</v>
      </c>
      <c r="G195" s="47">
        <v>522.5</v>
      </c>
      <c r="H195" s="35">
        <v>0.0</v>
      </c>
      <c r="I195" s="35">
        <v>0.0</v>
      </c>
      <c r="J195" s="48">
        <v>0.0</v>
      </c>
      <c r="K195" s="35">
        <v>0.005430566330488751</v>
      </c>
      <c r="L195" s="35">
        <v>0.0</v>
      </c>
      <c r="M195" s="47">
        <v>7.464285714285714</v>
      </c>
      <c r="N195" s="47">
        <v>0.0</v>
      </c>
      <c r="O195" s="35">
        <v>0.0</v>
      </c>
      <c r="P195" s="35">
        <v>-1.0</v>
      </c>
      <c r="Q195" s="35" t="s">
        <v>141</v>
      </c>
      <c r="R195" s="35">
        <f>'DADOS CONSOLIDADOS'!$I195</f>
        <v>0</v>
      </c>
      <c r="S195" s="35"/>
    </row>
    <row r="196" ht="15.75" customHeight="1">
      <c r="A196" s="37">
        <v>44837.0</v>
      </c>
      <c r="B196" s="35" t="s">
        <v>138</v>
      </c>
      <c r="C196" s="35" t="s">
        <v>135</v>
      </c>
      <c r="D196" s="35" t="s">
        <v>139</v>
      </c>
      <c r="E196" s="35">
        <v>1330.0</v>
      </c>
      <c r="F196" s="35">
        <v>90.0</v>
      </c>
      <c r="G196" s="47">
        <v>133.3</v>
      </c>
      <c r="H196" s="35"/>
      <c r="I196" s="35">
        <v>0.0</v>
      </c>
      <c r="J196" s="48">
        <v>0.0</v>
      </c>
      <c r="K196" s="35">
        <v>0.06766917293233082</v>
      </c>
      <c r="L196" s="35">
        <v>0.0</v>
      </c>
      <c r="M196" s="47">
        <v>1.4811111111111113</v>
      </c>
      <c r="N196" s="47">
        <v>0.0</v>
      </c>
      <c r="O196" s="35">
        <v>0.0</v>
      </c>
      <c r="P196" s="35">
        <v>-1.0</v>
      </c>
      <c r="Q196" s="35" t="s">
        <v>137</v>
      </c>
      <c r="R196" s="35">
        <f>'DADOS CONSOLIDADOS'!$I196</f>
        <v>0</v>
      </c>
      <c r="S196" s="35"/>
    </row>
    <row r="197" ht="15.75" customHeight="1">
      <c r="A197" s="37">
        <v>44837.0</v>
      </c>
      <c r="B197" s="35" t="s">
        <v>134</v>
      </c>
      <c r="C197" s="35" t="s">
        <v>135</v>
      </c>
      <c r="D197" s="35" t="s">
        <v>136</v>
      </c>
      <c r="E197" s="35">
        <v>36090.0</v>
      </c>
      <c r="F197" s="35">
        <v>230.0</v>
      </c>
      <c r="G197" s="47">
        <v>172.8</v>
      </c>
      <c r="H197" s="35"/>
      <c r="I197" s="35">
        <v>0.0</v>
      </c>
      <c r="J197" s="48">
        <v>0.0</v>
      </c>
      <c r="K197" s="35">
        <v>0.006372956497644777</v>
      </c>
      <c r="L197" s="35">
        <v>0.0</v>
      </c>
      <c r="M197" s="47">
        <v>0.751304347826087</v>
      </c>
      <c r="N197" s="47">
        <v>0.0</v>
      </c>
      <c r="O197" s="35">
        <v>0.0</v>
      </c>
      <c r="P197" s="35">
        <v>-1.0</v>
      </c>
      <c r="Q197" s="35" t="s">
        <v>137</v>
      </c>
      <c r="R197" s="35">
        <f>'DADOS CONSOLIDADOS'!$I197</f>
        <v>0</v>
      </c>
      <c r="S197" s="35"/>
    </row>
    <row r="198" ht="15.75" customHeight="1">
      <c r="A198" s="37">
        <v>44837.0</v>
      </c>
      <c r="B198" s="35" t="s">
        <v>143</v>
      </c>
      <c r="C198" s="35" t="s">
        <v>135</v>
      </c>
      <c r="D198" s="35" t="s">
        <v>139</v>
      </c>
      <c r="E198" s="35">
        <v>4350.0</v>
      </c>
      <c r="F198" s="35">
        <v>250.0</v>
      </c>
      <c r="G198" s="47">
        <v>923.1999999999999</v>
      </c>
      <c r="H198" s="35"/>
      <c r="I198" s="35">
        <v>0.0</v>
      </c>
      <c r="J198" s="48">
        <v>0.0</v>
      </c>
      <c r="K198" s="35">
        <v>0.05747126436781609</v>
      </c>
      <c r="L198" s="35">
        <v>0.0</v>
      </c>
      <c r="M198" s="47">
        <v>3.6927999999999996</v>
      </c>
      <c r="N198" s="47">
        <v>0.0</v>
      </c>
      <c r="O198" s="35">
        <v>0.0</v>
      </c>
      <c r="P198" s="35">
        <v>-1.0</v>
      </c>
      <c r="Q198" s="35" t="s">
        <v>137</v>
      </c>
      <c r="R198" s="35">
        <f>'DADOS CONSOLIDADOS'!$I198</f>
        <v>0</v>
      </c>
      <c r="S198" s="35"/>
    </row>
    <row r="199" ht="15.75" customHeight="1">
      <c r="A199" s="37">
        <v>44837.0</v>
      </c>
      <c r="B199" s="35" t="s">
        <v>142</v>
      </c>
      <c r="C199" s="35" t="s">
        <v>135</v>
      </c>
      <c r="D199" s="35" t="s">
        <v>139</v>
      </c>
      <c r="E199" s="35">
        <v>39580.0</v>
      </c>
      <c r="F199" s="35">
        <v>60.0</v>
      </c>
      <c r="G199" s="47">
        <v>1085.4</v>
      </c>
      <c r="H199" s="35">
        <v>0.0</v>
      </c>
      <c r="I199" s="35">
        <v>0.0</v>
      </c>
      <c r="J199" s="48">
        <v>0.0</v>
      </c>
      <c r="K199" s="35">
        <v>0.0015159171298635675</v>
      </c>
      <c r="L199" s="35">
        <v>0.0</v>
      </c>
      <c r="M199" s="47">
        <v>18.09</v>
      </c>
      <c r="N199" s="47">
        <v>0.0</v>
      </c>
      <c r="O199" s="35">
        <v>0.0</v>
      </c>
      <c r="P199" s="35">
        <v>-1.0</v>
      </c>
      <c r="Q199" s="35" t="s">
        <v>141</v>
      </c>
      <c r="R199" s="35">
        <f>'DADOS CONSOLIDADOS'!$I199</f>
        <v>0</v>
      </c>
      <c r="S199" s="35"/>
    </row>
    <row r="200" ht="15.75" customHeight="1">
      <c r="A200" s="37">
        <v>44837.0</v>
      </c>
      <c r="B200" s="35" t="s">
        <v>140</v>
      </c>
      <c r="C200" s="35" t="s">
        <v>135</v>
      </c>
      <c r="D200" s="35" t="s">
        <v>139</v>
      </c>
      <c r="E200" s="35">
        <v>50750.0</v>
      </c>
      <c r="F200" s="35">
        <v>360.0</v>
      </c>
      <c r="G200" s="47">
        <v>1035.4</v>
      </c>
      <c r="H200" s="35">
        <v>0.0</v>
      </c>
      <c r="I200" s="35">
        <v>0.0</v>
      </c>
      <c r="J200" s="48">
        <v>0.0</v>
      </c>
      <c r="K200" s="35">
        <v>0.007093596059113301</v>
      </c>
      <c r="L200" s="35">
        <v>0.0</v>
      </c>
      <c r="M200" s="47">
        <v>2.8761111111111113</v>
      </c>
      <c r="N200" s="47">
        <v>0.0</v>
      </c>
      <c r="O200" s="35">
        <v>0.0</v>
      </c>
      <c r="P200" s="35">
        <v>-1.0</v>
      </c>
      <c r="Q200" s="35" t="s">
        <v>141</v>
      </c>
      <c r="R200" s="35">
        <f>'DADOS CONSOLIDADOS'!$I200</f>
        <v>0</v>
      </c>
      <c r="S200" s="35"/>
    </row>
    <row r="201" ht="15.75" customHeight="1">
      <c r="A201" s="37">
        <v>44837.0</v>
      </c>
      <c r="B201" s="35" t="s">
        <v>140</v>
      </c>
      <c r="C201" s="35" t="s">
        <v>135</v>
      </c>
      <c r="D201" s="35" t="s">
        <v>136</v>
      </c>
      <c r="E201" s="35">
        <v>100110.0</v>
      </c>
      <c r="F201" s="35">
        <v>280.0</v>
      </c>
      <c r="G201" s="47">
        <v>1653.3000000000002</v>
      </c>
      <c r="H201" s="35">
        <v>0.0</v>
      </c>
      <c r="I201" s="35">
        <v>1.0</v>
      </c>
      <c r="J201" s="48">
        <v>12112.050000000001</v>
      </c>
      <c r="K201" s="35">
        <v>0.002796923384277295</v>
      </c>
      <c r="L201" s="35">
        <v>0.0035714285714285713</v>
      </c>
      <c r="M201" s="47">
        <v>5.904642857142858</v>
      </c>
      <c r="N201" s="47">
        <v>1653.3000000000002</v>
      </c>
      <c r="O201" s="35">
        <v>7.32598439484667</v>
      </c>
      <c r="P201" s="35">
        <v>6.325984394846669</v>
      </c>
      <c r="Q201" s="35" t="s">
        <v>141</v>
      </c>
      <c r="R201" s="35">
        <f>'DADOS CONSOLIDADOS'!$I201</f>
        <v>1</v>
      </c>
      <c r="S201" s="35"/>
    </row>
    <row r="202" ht="15.75" customHeight="1">
      <c r="A202" s="37">
        <v>44837.0</v>
      </c>
      <c r="B202" s="35" t="s">
        <v>142</v>
      </c>
      <c r="C202" s="35" t="s">
        <v>135</v>
      </c>
      <c r="D202" s="35" t="s">
        <v>139</v>
      </c>
      <c r="E202" s="35">
        <v>119660.0</v>
      </c>
      <c r="F202" s="35">
        <v>420.0</v>
      </c>
      <c r="G202" s="47">
        <v>2058.2</v>
      </c>
      <c r="H202" s="35">
        <v>0.0</v>
      </c>
      <c r="I202" s="35">
        <v>1.0</v>
      </c>
      <c r="J202" s="48">
        <v>13459.5</v>
      </c>
      <c r="K202" s="35">
        <v>0.0035099448437238842</v>
      </c>
      <c r="L202" s="35">
        <v>0.002380952380952381</v>
      </c>
      <c r="M202" s="47">
        <v>4.90047619047619</v>
      </c>
      <c r="N202" s="47">
        <v>2058.2</v>
      </c>
      <c r="O202" s="35">
        <v>6.539451948304344</v>
      </c>
      <c r="P202" s="35">
        <v>5.539451948304344</v>
      </c>
      <c r="Q202" s="35" t="s">
        <v>141</v>
      </c>
      <c r="R202" s="35">
        <f>'DADOS CONSOLIDADOS'!$I202</f>
        <v>1</v>
      </c>
      <c r="S202" s="35"/>
    </row>
    <row r="203" ht="15.75" customHeight="1">
      <c r="A203" s="37">
        <v>44837.0</v>
      </c>
      <c r="B203" s="35" t="s">
        <v>140</v>
      </c>
      <c r="C203" s="35" t="s">
        <v>135</v>
      </c>
      <c r="D203" s="35" t="s">
        <v>136</v>
      </c>
      <c r="E203" s="35">
        <v>14520.0</v>
      </c>
      <c r="F203" s="35">
        <v>110.0</v>
      </c>
      <c r="G203" s="47">
        <v>534.5</v>
      </c>
      <c r="H203" s="35">
        <v>0.0</v>
      </c>
      <c r="I203" s="35">
        <v>0.0</v>
      </c>
      <c r="J203" s="48">
        <v>0.0</v>
      </c>
      <c r="K203" s="35">
        <v>0.007575757575757576</v>
      </c>
      <c r="L203" s="35">
        <v>0.0</v>
      </c>
      <c r="M203" s="47">
        <v>4.859090909090909</v>
      </c>
      <c r="N203" s="47">
        <v>0.0</v>
      </c>
      <c r="O203" s="35">
        <v>0.0</v>
      </c>
      <c r="P203" s="35">
        <v>-1.0</v>
      </c>
      <c r="Q203" s="35" t="s">
        <v>141</v>
      </c>
      <c r="R203" s="35">
        <f>'DADOS CONSOLIDADOS'!$I203</f>
        <v>0</v>
      </c>
      <c r="S203" s="35"/>
    </row>
    <row r="204" ht="15.75" customHeight="1">
      <c r="A204" s="37">
        <v>44838.0</v>
      </c>
      <c r="B204" s="35" t="s">
        <v>138</v>
      </c>
      <c r="C204" s="35" t="s">
        <v>135</v>
      </c>
      <c r="D204" s="35" t="s">
        <v>139</v>
      </c>
      <c r="E204" s="35">
        <v>1660.0</v>
      </c>
      <c r="F204" s="35">
        <v>230.0</v>
      </c>
      <c r="G204" s="47">
        <v>384.20000000000005</v>
      </c>
      <c r="H204" s="35"/>
      <c r="I204" s="35">
        <v>0.0</v>
      </c>
      <c r="J204" s="48">
        <v>0.0</v>
      </c>
      <c r="K204" s="35">
        <v>0.13855421686746988</v>
      </c>
      <c r="L204" s="35">
        <v>0.0</v>
      </c>
      <c r="M204" s="47">
        <v>1.6704347826086958</v>
      </c>
      <c r="N204" s="47">
        <v>0.0</v>
      </c>
      <c r="O204" s="35">
        <v>0.0</v>
      </c>
      <c r="P204" s="35">
        <v>-1.0</v>
      </c>
      <c r="Q204" s="35" t="s">
        <v>137</v>
      </c>
      <c r="R204" s="35">
        <f>'DADOS CONSOLIDADOS'!$I204</f>
        <v>0</v>
      </c>
      <c r="S204" s="35"/>
    </row>
    <row r="205" ht="15.75" customHeight="1">
      <c r="A205" s="37">
        <v>44838.0</v>
      </c>
      <c r="B205" s="35" t="s">
        <v>134</v>
      </c>
      <c r="C205" s="35" t="s">
        <v>135</v>
      </c>
      <c r="D205" s="35" t="s">
        <v>136</v>
      </c>
      <c r="E205" s="35">
        <v>30160.0</v>
      </c>
      <c r="F205" s="35">
        <v>220.0</v>
      </c>
      <c r="G205" s="47">
        <v>143.7</v>
      </c>
      <c r="H205" s="35"/>
      <c r="I205" s="35">
        <v>0.0</v>
      </c>
      <c r="J205" s="48">
        <v>0.0</v>
      </c>
      <c r="K205" s="35">
        <v>0.007294429708222812</v>
      </c>
      <c r="L205" s="35">
        <v>0.0</v>
      </c>
      <c r="M205" s="47">
        <v>0.6531818181818181</v>
      </c>
      <c r="N205" s="47">
        <v>0.0</v>
      </c>
      <c r="O205" s="35">
        <v>0.0</v>
      </c>
      <c r="P205" s="35">
        <v>-1.0</v>
      </c>
      <c r="Q205" s="35" t="s">
        <v>137</v>
      </c>
      <c r="R205" s="35">
        <f>'DADOS CONSOLIDADOS'!$I205</f>
        <v>0</v>
      </c>
      <c r="S205" s="35"/>
    </row>
    <row r="206" ht="15.75" customHeight="1">
      <c r="A206" s="37">
        <v>44838.0</v>
      </c>
      <c r="B206" s="35" t="s">
        <v>143</v>
      </c>
      <c r="C206" s="35" t="s">
        <v>135</v>
      </c>
      <c r="D206" s="35" t="s">
        <v>139</v>
      </c>
      <c r="E206" s="35">
        <v>5110.0</v>
      </c>
      <c r="F206" s="35">
        <v>110.0</v>
      </c>
      <c r="G206" s="47">
        <v>402.40000000000003</v>
      </c>
      <c r="H206" s="35"/>
      <c r="I206" s="35">
        <v>1.0</v>
      </c>
      <c r="J206" s="48">
        <v>14955.0</v>
      </c>
      <c r="K206" s="35">
        <v>0.021526418786692758</v>
      </c>
      <c r="L206" s="35">
        <v>1.0</v>
      </c>
      <c r="M206" s="47">
        <v>3.6581818181818186</v>
      </c>
      <c r="N206" s="47">
        <v>402.40000000000003</v>
      </c>
      <c r="O206" s="35">
        <v>37.16451292246521</v>
      </c>
      <c r="P206" s="35">
        <v>36.16451292246521</v>
      </c>
      <c r="Q206" s="35" t="s">
        <v>137</v>
      </c>
      <c r="R206" s="35">
        <f>'DADOS CONSOLIDADOS'!$I206</f>
        <v>1</v>
      </c>
      <c r="S206" s="35"/>
    </row>
    <row r="207" ht="15.75" customHeight="1">
      <c r="A207" s="37">
        <v>44838.0</v>
      </c>
      <c r="B207" s="35" t="s">
        <v>142</v>
      </c>
      <c r="C207" s="35" t="s">
        <v>135</v>
      </c>
      <c r="D207" s="35" t="s">
        <v>139</v>
      </c>
      <c r="E207" s="35">
        <v>19960.0</v>
      </c>
      <c r="F207" s="35">
        <v>60.0</v>
      </c>
      <c r="G207" s="47">
        <v>776.7</v>
      </c>
      <c r="H207" s="35">
        <v>0.0</v>
      </c>
      <c r="I207" s="35">
        <v>0.0</v>
      </c>
      <c r="J207" s="48">
        <v>0.0</v>
      </c>
      <c r="K207" s="35">
        <v>0.003006012024048096</v>
      </c>
      <c r="L207" s="35">
        <v>0.0</v>
      </c>
      <c r="M207" s="47">
        <v>12.945</v>
      </c>
      <c r="N207" s="47">
        <v>0.0</v>
      </c>
      <c r="O207" s="35">
        <v>0.0</v>
      </c>
      <c r="P207" s="35">
        <v>-1.0</v>
      </c>
      <c r="Q207" s="35" t="s">
        <v>141</v>
      </c>
      <c r="R207" s="35">
        <f>'DADOS CONSOLIDADOS'!$I207</f>
        <v>0</v>
      </c>
      <c r="S207" s="35"/>
    </row>
    <row r="208" ht="15.75" customHeight="1">
      <c r="A208" s="37">
        <v>44838.0</v>
      </c>
      <c r="B208" s="35" t="s">
        <v>140</v>
      </c>
      <c r="C208" s="35" t="s">
        <v>135</v>
      </c>
      <c r="D208" s="35" t="s">
        <v>139</v>
      </c>
      <c r="E208" s="35">
        <v>47510.0</v>
      </c>
      <c r="F208" s="35">
        <v>330.0</v>
      </c>
      <c r="G208" s="47">
        <v>1253.1</v>
      </c>
      <c r="H208" s="35">
        <v>0.0</v>
      </c>
      <c r="I208" s="35">
        <v>0.0</v>
      </c>
      <c r="J208" s="48">
        <v>0.0</v>
      </c>
      <c r="K208" s="35">
        <v>0.0069459061250263104</v>
      </c>
      <c r="L208" s="35">
        <v>0.0</v>
      </c>
      <c r="M208" s="47">
        <v>3.797272727272727</v>
      </c>
      <c r="N208" s="47">
        <v>0.0</v>
      </c>
      <c r="O208" s="35">
        <v>0.0</v>
      </c>
      <c r="P208" s="35">
        <v>-1.0</v>
      </c>
      <c r="Q208" s="35" t="s">
        <v>141</v>
      </c>
      <c r="R208" s="35">
        <f>'DADOS CONSOLIDADOS'!$I208</f>
        <v>0</v>
      </c>
      <c r="S208" s="35"/>
    </row>
    <row r="209" ht="15.75" customHeight="1">
      <c r="A209" s="37">
        <v>44838.0</v>
      </c>
      <c r="B209" s="35" t="s">
        <v>140</v>
      </c>
      <c r="C209" s="35" t="s">
        <v>135</v>
      </c>
      <c r="D209" s="35" t="s">
        <v>136</v>
      </c>
      <c r="E209" s="35">
        <v>125470.0</v>
      </c>
      <c r="F209" s="35">
        <v>410.0</v>
      </c>
      <c r="G209" s="47">
        <v>2402.7000000000003</v>
      </c>
      <c r="H209" s="35">
        <v>0.0</v>
      </c>
      <c r="I209" s="35">
        <v>0.0</v>
      </c>
      <c r="J209" s="48">
        <v>0.0</v>
      </c>
      <c r="K209" s="35">
        <v>0.00326771339762493</v>
      </c>
      <c r="L209" s="35">
        <v>0.0</v>
      </c>
      <c r="M209" s="47">
        <v>5.860243902439025</v>
      </c>
      <c r="N209" s="47">
        <v>0.0</v>
      </c>
      <c r="O209" s="35">
        <v>0.0</v>
      </c>
      <c r="P209" s="35">
        <v>-1.0</v>
      </c>
      <c r="Q209" s="35" t="s">
        <v>141</v>
      </c>
      <c r="R209" s="35">
        <f>'DADOS CONSOLIDADOS'!$I209</f>
        <v>0</v>
      </c>
      <c r="S209" s="35"/>
    </row>
    <row r="210" ht="15.75" customHeight="1">
      <c r="A210" s="37">
        <v>44838.0</v>
      </c>
      <c r="B210" s="35" t="s">
        <v>142</v>
      </c>
      <c r="C210" s="35" t="s">
        <v>135</v>
      </c>
      <c r="D210" s="35" t="s">
        <v>139</v>
      </c>
      <c r="E210" s="35">
        <v>138870.0</v>
      </c>
      <c r="F210" s="35">
        <v>530.0</v>
      </c>
      <c r="G210" s="47">
        <v>3050.6</v>
      </c>
      <c r="H210" s="35">
        <v>0.0</v>
      </c>
      <c r="I210" s="35">
        <v>0.0</v>
      </c>
      <c r="J210" s="48">
        <v>0.0</v>
      </c>
      <c r="K210" s="35">
        <v>0.003816519046590336</v>
      </c>
      <c r="L210" s="35">
        <v>0.0</v>
      </c>
      <c r="M210" s="47">
        <v>5.755849056603774</v>
      </c>
      <c r="N210" s="47">
        <v>0.0</v>
      </c>
      <c r="O210" s="35">
        <v>0.0</v>
      </c>
      <c r="P210" s="35">
        <v>-1.0</v>
      </c>
      <c r="Q210" s="35" t="s">
        <v>141</v>
      </c>
      <c r="R210" s="35">
        <f>'DADOS CONSOLIDADOS'!$I210</f>
        <v>0</v>
      </c>
      <c r="S210" s="35"/>
    </row>
    <row r="211" ht="15.75" customHeight="1">
      <c r="A211" s="37">
        <v>44838.0</v>
      </c>
      <c r="B211" s="35" t="s">
        <v>140</v>
      </c>
      <c r="C211" s="35" t="s">
        <v>135</v>
      </c>
      <c r="D211" s="35" t="s">
        <v>136</v>
      </c>
      <c r="E211" s="35">
        <v>16660.0</v>
      </c>
      <c r="F211" s="35">
        <v>100.0</v>
      </c>
      <c r="G211" s="47">
        <v>783.9</v>
      </c>
      <c r="H211" s="35">
        <v>0.0</v>
      </c>
      <c r="I211" s="35">
        <v>0.0</v>
      </c>
      <c r="J211" s="48">
        <v>0.0</v>
      </c>
      <c r="K211" s="35">
        <v>0.006002400960384154</v>
      </c>
      <c r="L211" s="35">
        <v>0.0</v>
      </c>
      <c r="M211" s="47">
        <v>7.8389999999999995</v>
      </c>
      <c r="N211" s="47">
        <v>0.0</v>
      </c>
      <c r="O211" s="35">
        <v>0.0</v>
      </c>
      <c r="P211" s="35">
        <v>-1.0</v>
      </c>
      <c r="Q211" s="35" t="s">
        <v>141</v>
      </c>
      <c r="R211" s="35">
        <f>'DADOS CONSOLIDADOS'!$I211</f>
        <v>0</v>
      </c>
      <c r="S211" s="35"/>
    </row>
    <row r="212" ht="15.75" customHeight="1">
      <c r="A212" s="37">
        <v>44839.0</v>
      </c>
      <c r="B212" s="35" t="s">
        <v>134</v>
      </c>
      <c r="C212" s="35" t="s">
        <v>135</v>
      </c>
      <c r="D212" s="35" t="s">
        <v>136</v>
      </c>
      <c r="E212" s="35">
        <v>30260.0</v>
      </c>
      <c r="F212" s="35">
        <v>220.0</v>
      </c>
      <c r="G212" s="47">
        <v>108.6</v>
      </c>
      <c r="H212" s="35"/>
      <c r="I212" s="35">
        <v>0.0</v>
      </c>
      <c r="J212" s="48">
        <v>0.0</v>
      </c>
      <c r="K212" s="35">
        <v>0.007270323859881031</v>
      </c>
      <c r="L212" s="35">
        <v>0.0</v>
      </c>
      <c r="M212" s="47">
        <v>0.4936363636363636</v>
      </c>
      <c r="N212" s="47">
        <v>0.0</v>
      </c>
      <c r="O212" s="35">
        <v>0.0</v>
      </c>
      <c r="P212" s="35">
        <v>-1.0</v>
      </c>
      <c r="Q212" s="35" t="s">
        <v>137</v>
      </c>
      <c r="R212" s="35">
        <f>'DADOS CONSOLIDADOS'!$I212</f>
        <v>0</v>
      </c>
      <c r="S212" s="35"/>
    </row>
    <row r="213" ht="15.75" customHeight="1">
      <c r="A213" s="37">
        <v>44839.0</v>
      </c>
      <c r="B213" s="35" t="s">
        <v>138</v>
      </c>
      <c r="C213" s="35" t="s">
        <v>135</v>
      </c>
      <c r="D213" s="35" t="s">
        <v>139</v>
      </c>
      <c r="E213" s="35">
        <v>1520.0</v>
      </c>
      <c r="F213" s="35">
        <v>190.0</v>
      </c>
      <c r="G213" s="47">
        <v>348.6</v>
      </c>
      <c r="H213" s="35"/>
      <c r="I213" s="35">
        <v>0.0</v>
      </c>
      <c r="J213" s="48">
        <v>0.0</v>
      </c>
      <c r="K213" s="35">
        <v>0.125</v>
      </c>
      <c r="L213" s="35">
        <v>0.0</v>
      </c>
      <c r="M213" s="47">
        <v>1.8347368421052632</v>
      </c>
      <c r="N213" s="47">
        <v>0.0</v>
      </c>
      <c r="O213" s="35">
        <v>0.0</v>
      </c>
      <c r="P213" s="35">
        <v>-1.0</v>
      </c>
      <c r="Q213" s="35" t="s">
        <v>137</v>
      </c>
      <c r="R213" s="35">
        <f>'DADOS CONSOLIDADOS'!$I213</f>
        <v>0</v>
      </c>
      <c r="S213" s="35"/>
    </row>
    <row r="214" ht="15.75" customHeight="1">
      <c r="A214" s="37">
        <v>44839.0</v>
      </c>
      <c r="B214" s="35" t="s">
        <v>143</v>
      </c>
      <c r="C214" s="35" t="s">
        <v>135</v>
      </c>
      <c r="D214" s="35" t="s">
        <v>139</v>
      </c>
      <c r="E214" s="35">
        <v>4260.0</v>
      </c>
      <c r="F214" s="35">
        <v>220.0</v>
      </c>
      <c r="G214" s="47">
        <v>806.0</v>
      </c>
      <c r="H214" s="35"/>
      <c r="I214" s="35">
        <v>0.0</v>
      </c>
      <c r="J214" s="48">
        <v>0.0</v>
      </c>
      <c r="K214" s="35">
        <v>0.051643192488262914</v>
      </c>
      <c r="L214" s="35">
        <v>0.0</v>
      </c>
      <c r="M214" s="47">
        <v>3.6636363636363636</v>
      </c>
      <c r="N214" s="47">
        <v>0.0</v>
      </c>
      <c r="O214" s="35">
        <v>0.0</v>
      </c>
      <c r="P214" s="35">
        <v>-1.0</v>
      </c>
      <c r="Q214" s="35" t="s">
        <v>137</v>
      </c>
      <c r="R214" s="35">
        <f>'DADOS CONSOLIDADOS'!$I214</f>
        <v>0</v>
      </c>
      <c r="S214" s="35"/>
    </row>
    <row r="215" ht="15.75" customHeight="1">
      <c r="A215" s="37">
        <v>44839.0</v>
      </c>
      <c r="B215" s="35" t="s">
        <v>142</v>
      </c>
      <c r="C215" s="35" t="s">
        <v>135</v>
      </c>
      <c r="D215" s="35" t="s">
        <v>139</v>
      </c>
      <c r="E215" s="35">
        <v>11950.0</v>
      </c>
      <c r="F215" s="35">
        <v>3.0</v>
      </c>
      <c r="G215" s="47">
        <v>446.59999999999997</v>
      </c>
      <c r="H215" s="35">
        <v>0.0</v>
      </c>
      <c r="I215" s="35">
        <v>0.0</v>
      </c>
      <c r="J215" s="48">
        <v>0.0</v>
      </c>
      <c r="K215" s="35">
        <v>2.5104602510460253E-4</v>
      </c>
      <c r="L215" s="35">
        <v>0.0</v>
      </c>
      <c r="M215" s="47">
        <v>148.86666666666665</v>
      </c>
      <c r="N215" s="47">
        <v>0.0</v>
      </c>
      <c r="O215" s="35">
        <v>0.0</v>
      </c>
      <c r="P215" s="35">
        <v>-1.0</v>
      </c>
      <c r="Q215" s="35" t="s">
        <v>141</v>
      </c>
      <c r="R215" s="35">
        <f>'DADOS CONSOLIDADOS'!$I215</f>
        <v>0</v>
      </c>
      <c r="S215" s="35"/>
    </row>
    <row r="216" ht="15.75" customHeight="1">
      <c r="A216" s="37">
        <v>44839.0</v>
      </c>
      <c r="B216" s="35" t="s">
        <v>140</v>
      </c>
      <c r="C216" s="35" t="s">
        <v>135</v>
      </c>
      <c r="D216" s="35" t="s">
        <v>136</v>
      </c>
      <c r="E216" s="35">
        <v>127400.0</v>
      </c>
      <c r="F216" s="35">
        <v>510.0</v>
      </c>
      <c r="G216" s="47">
        <v>2739.0</v>
      </c>
      <c r="H216" s="35">
        <v>0.0</v>
      </c>
      <c r="I216" s="35">
        <v>1.0</v>
      </c>
      <c r="J216" s="48">
        <v>13459.5</v>
      </c>
      <c r="K216" s="35">
        <v>0.004003139717425432</v>
      </c>
      <c r="L216" s="35">
        <v>0.00196078431372549</v>
      </c>
      <c r="M216" s="47">
        <v>5.370588235294117</v>
      </c>
      <c r="N216" s="47">
        <v>2739.0</v>
      </c>
      <c r="O216" s="35">
        <v>4.914019715224534</v>
      </c>
      <c r="P216" s="35">
        <v>3.9140197152245344</v>
      </c>
      <c r="Q216" s="35" t="s">
        <v>141</v>
      </c>
      <c r="R216" s="35">
        <f>'DADOS CONSOLIDADOS'!$I216</f>
        <v>1</v>
      </c>
      <c r="S216" s="35"/>
    </row>
    <row r="217" ht="15.75" customHeight="1">
      <c r="A217" s="37">
        <v>44839.0</v>
      </c>
      <c r="B217" s="35" t="s">
        <v>142</v>
      </c>
      <c r="C217" s="35" t="s">
        <v>135</v>
      </c>
      <c r="D217" s="35" t="s">
        <v>139</v>
      </c>
      <c r="E217" s="35">
        <v>155310.0</v>
      </c>
      <c r="F217" s="35">
        <v>690.0</v>
      </c>
      <c r="G217" s="47">
        <v>3426.1000000000004</v>
      </c>
      <c r="H217" s="35">
        <v>0.0</v>
      </c>
      <c r="I217" s="35">
        <v>0.0</v>
      </c>
      <c r="J217" s="48">
        <v>0.0</v>
      </c>
      <c r="K217" s="35">
        <v>0.004442727448329148</v>
      </c>
      <c r="L217" s="35">
        <v>0.0</v>
      </c>
      <c r="M217" s="47">
        <v>4.96536231884058</v>
      </c>
      <c r="N217" s="47">
        <v>0.0</v>
      </c>
      <c r="O217" s="35">
        <v>0.0</v>
      </c>
      <c r="P217" s="35">
        <v>-1.0</v>
      </c>
      <c r="Q217" s="35" t="s">
        <v>141</v>
      </c>
      <c r="R217" s="35">
        <f>'DADOS CONSOLIDADOS'!$I217</f>
        <v>0</v>
      </c>
      <c r="S217" s="35"/>
    </row>
    <row r="218" ht="15.75" customHeight="1">
      <c r="A218" s="37">
        <v>44839.0</v>
      </c>
      <c r="B218" s="35" t="s">
        <v>140</v>
      </c>
      <c r="C218" s="35" t="s">
        <v>135</v>
      </c>
      <c r="D218" s="35" t="s">
        <v>136</v>
      </c>
      <c r="E218" s="35">
        <v>17680.0</v>
      </c>
      <c r="F218" s="35">
        <v>90.0</v>
      </c>
      <c r="G218" s="47">
        <v>905.6999999999999</v>
      </c>
      <c r="H218" s="35">
        <v>0.0</v>
      </c>
      <c r="I218" s="35">
        <v>0.0</v>
      </c>
      <c r="J218" s="48">
        <v>0.0</v>
      </c>
      <c r="K218" s="35">
        <v>0.005090497737556561</v>
      </c>
      <c r="L218" s="35">
        <v>0.0</v>
      </c>
      <c r="M218" s="47">
        <v>10.063333333333333</v>
      </c>
      <c r="N218" s="47">
        <v>0.0</v>
      </c>
      <c r="O218" s="35">
        <v>0.0</v>
      </c>
      <c r="P218" s="35">
        <v>-1.0</v>
      </c>
      <c r="Q218" s="35" t="s">
        <v>141</v>
      </c>
      <c r="R218" s="35">
        <f>'DADOS CONSOLIDADOS'!$I218</f>
        <v>0</v>
      </c>
      <c r="S218" s="35"/>
    </row>
    <row r="219" ht="15.75" customHeight="1">
      <c r="A219" s="37">
        <v>44840.0</v>
      </c>
      <c r="B219" s="35" t="s">
        <v>138</v>
      </c>
      <c r="C219" s="35" t="s">
        <v>135</v>
      </c>
      <c r="D219" s="35" t="s">
        <v>139</v>
      </c>
      <c r="E219" s="35">
        <v>1630.0</v>
      </c>
      <c r="F219" s="35">
        <v>210.0</v>
      </c>
      <c r="G219" s="47">
        <v>360.09999999999997</v>
      </c>
      <c r="H219" s="35"/>
      <c r="I219" s="35">
        <v>3.0</v>
      </c>
      <c r="J219" s="48">
        <v>14955.0</v>
      </c>
      <c r="K219" s="35">
        <v>0.12883435582822086</v>
      </c>
      <c r="L219" s="35">
        <v>1.0</v>
      </c>
      <c r="M219" s="47">
        <v>1.7147619047619047</v>
      </c>
      <c r="N219" s="47">
        <v>120.03333333333332</v>
      </c>
      <c r="O219" s="35">
        <v>41.5301305193002</v>
      </c>
      <c r="P219" s="35">
        <v>40.530130519300194</v>
      </c>
      <c r="Q219" s="35" t="s">
        <v>137</v>
      </c>
      <c r="R219" s="35">
        <f>'DADOS CONSOLIDADOS'!$I219</f>
        <v>3</v>
      </c>
      <c r="S219" s="35"/>
    </row>
    <row r="220" ht="15.75" customHeight="1">
      <c r="A220" s="37">
        <v>44840.0</v>
      </c>
      <c r="B220" s="35" t="s">
        <v>134</v>
      </c>
      <c r="C220" s="35" t="s">
        <v>135</v>
      </c>
      <c r="D220" s="35" t="s">
        <v>136</v>
      </c>
      <c r="E220" s="35">
        <v>29550.0</v>
      </c>
      <c r="F220" s="35">
        <v>130.0</v>
      </c>
      <c r="G220" s="47">
        <v>109.9</v>
      </c>
      <c r="H220" s="35"/>
      <c r="I220" s="35">
        <v>0.0</v>
      </c>
      <c r="J220" s="48">
        <v>0.0</v>
      </c>
      <c r="K220" s="35">
        <v>0.004399323181049069</v>
      </c>
      <c r="L220" s="35">
        <v>0.0</v>
      </c>
      <c r="M220" s="47">
        <v>0.8453846153846154</v>
      </c>
      <c r="N220" s="47">
        <v>0.0</v>
      </c>
      <c r="O220" s="35">
        <v>0.0</v>
      </c>
      <c r="P220" s="35">
        <v>-1.0</v>
      </c>
      <c r="Q220" s="35" t="s">
        <v>137</v>
      </c>
      <c r="R220" s="35">
        <f>'DADOS CONSOLIDADOS'!$I220</f>
        <v>0</v>
      </c>
      <c r="S220" s="35"/>
    </row>
    <row r="221" ht="15.75" customHeight="1">
      <c r="A221" s="37">
        <v>44840.0</v>
      </c>
      <c r="B221" s="35" t="s">
        <v>143</v>
      </c>
      <c r="C221" s="35" t="s">
        <v>135</v>
      </c>
      <c r="D221" s="35" t="s">
        <v>139</v>
      </c>
      <c r="E221" s="35">
        <v>3560.0</v>
      </c>
      <c r="F221" s="35">
        <v>120.0</v>
      </c>
      <c r="G221" s="47">
        <v>439.0</v>
      </c>
      <c r="H221" s="35"/>
      <c r="I221" s="35">
        <v>0.0</v>
      </c>
      <c r="J221" s="48">
        <v>0.0</v>
      </c>
      <c r="K221" s="35">
        <v>0.033707865168539325</v>
      </c>
      <c r="L221" s="35">
        <v>0.0</v>
      </c>
      <c r="M221" s="47">
        <v>3.658333333333333</v>
      </c>
      <c r="N221" s="47">
        <v>0.0</v>
      </c>
      <c r="O221" s="35">
        <v>0.0</v>
      </c>
      <c r="P221" s="35">
        <v>-1.0</v>
      </c>
      <c r="Q221" s="35" t="s">
        <v>137</v>
      </c>
      <c r="R221" s="35">
        <f>'DADOS CONSOLIDADOS'!$I221</f>
        <v>0</v>
      </c>
      <c r="S221" s="35"/>
    </row>
    <row r="222" ht="15.75" customHeight="1">
      <c r="A222" s="37">
        <v>44840.0</v>
      </c>
      <c r="B222" s="35" t="s">
        <v>142</v>
      </c>
      <c r="C222" s="35" t="s">
        <v>135</v>
      </c>
      <c r="D222" s="35" t="s">
        <v>139</v>
      </c>
      <c r="E222" s="35">
        <v>6320.0</v>
      </c>
      <c r="F222" s="35">
        <v>10.0</v>
      </c>
      <c r="G222" s="47">
        <v>293.8</v>
      </c>
      <c r="H222" s="35">
        <v>0.0</v>
      </c>
      <c r="I222" s="35">
        <v>0.0</v>
      </c>
      <c r="J222" s="48">
        <v>0.0</v>
      </c>
      <c r="K222" s="35">
        <v>0.0015822784810126582</v>
      </c>
      <c r="L222" s="35">
        <v>0.0</v>
      </c>
      <c r="M222" s="47">
        <v>29.380000000000003</v>
      </c>
      <c r="N222" s="47">
        <v>0.0</v>
      </c>
      <c r="O222" s="35">
        <v>0.0</v>
      </c>
      <c r="P222" s="35">
        <v>-1.0</v>
      </c>
      <c r="Q222" s="35" t="s">
        <v>141</v>
      </c>
      <c r="R222" s="35">
        <f>'DADOS CONSOLIDADOS'!$I222</f>
        <v>0</v>
      </c>
      <c r="S222" s="35"/>
    </row>
    <row r="223" ht="15.75" customHeight="1">
      <c r="A223" s="37">
        <v>44840.0</v>
      </c>
      <c r="B223" s="35" t="s">
        <v>140</v>
      </c>
      <c r="C223" s="35" t="s">
        <v>135</v>
      </c>
      <c r="D223" s="35" t="s">
        <v>136</v>
      </c>
      <c r="E223" s="35">
        <v>116320.0</v>
      </c>
      <c r="F223" s="35">
        <v>800.0</v>
      </c>
      <c r="G223" s="47">
        <v>2711.8</v>
      </c>
      <c r="H223" s="35">
        <v>0.0</v>
      </c>
      <c r="I223" s="35">
        <v>4.0</v>
      </c>
      <c r="J223" s="48">
        <v>53838.0</v>
      </c>
      <c r="K223" s="35">
        <v>0.0068775790921595595</v>
      </c>
      <c r="L223" s="35">
        <v>0.005</v>
      </c>
      <c r="M223" s="47">
        <v>3.3897500000000003</v>
      </c>
      <c r="N223" s="47">
        <v>677.95</v>
      </c>
      <c r="O223" s="35">
        <v>19.853234014307837</v>
      </c>
      <c r="P223" s="35">
        <v>18.853234014307837</v>
      </c>
      <c r="Q223" s="35" t="s">
        <v>141</v>
      </c>
      <c r="R223" s="35">
        <f>'DADOS CONSOLIDADOS'!$I223</f>
        <v>4</v>
      </c>
      <c r="S223" s="35"/>
    </row>
    <row r="224" ht="15.75" customHeight="1">
      <c r="A224" s="37">
        <v>44840.0</v>
      </c>
      <c r="B224" s="35" t="s">
        <v>142</v>
      </c>
      <c r="C224" s="35" t="s">
        <v>135</v>
      </c>
      <c r="D224" s="35" t="s">
        <v>139</v>
      </c>
      <c r="E224" s="35">
        <v>150500.0</v>
      </c>
      <c r="F224" s="35">
        <v>690.0</v>
      </c>
      <c r="G224" s="47">
        <v>3401.9</v>
      </c>
      <c r="H224" s="35">
        <v>0.0</v>
      </c>
      <c r="I224" s="35">
        <v>0.0</v>
      </c>
      <c r="J224" s="48">
        <v>0.0</v>
      </c>
      <c r="K224" s="35">
        <v>0.004584717607973422</v>
      </c>
      <c r="L224" s="35">
        <v>0.0</v>
      </c>
      <c r="M224" s="47">
        <v>4.930289855072464</v>
      </c>
      <c r="N224" s="47">
        <v>0.0</v>
      </c>
      <c r="O224" s="35">
        <v>0.0</v>
      </c>
      <c r="P224" s="35">
        <v>-1.0</v>
      </c>
      <c r="Q224" s="35" t="s">
        <v>141</v>
      </c>
      <c r="R224" s="35">
        <f>'DADOS CONSOLIDADOS'!$I224</f>
        <v>0</v>
      </c>
      <c r="S224" s="35"/>
    </row>
    <row r="225" ht="15.75" customHeight="1">
      <c r="A225" s="37">
        <v>44840.0</v>
      </c>
      <c r="B225" s="35" t="s">
        <v>140</v>
      </c>
      <c r="C225" s="35" t="s">
        <v>135</v>
      </c>
      <c r="D225" s="35" t="s">
        <v>136</v>
      </c>
      <c r="E225" s="35">
        <v>15690.0</v>
      </c>
      <c r="F225" s="35">
        <v>120.0</v>
      </c>
      <c r="G225" s="47">
        <v>990.1</v>
      </c>
      <c r="H225" s="35">
        <v>0.0</v>
      </c>
      <c r="I225" s="35">
        <v>1.0</v>
      </c>
      <c r="J225" s="48">
        <v>13459.5</v>
      </c>
      <c r="K225" s="35">
        <v>0.0076481835564053535</v>
      </c>
      <c r="L225" s="35">
        <v>0.008333333333333333</v>
      </c>
      <c r="M225" s="47">
        <v>8.250833333333334</v>
      </c>
      <c r="N225" s="47">
        <v>990.1</v>
      </c>
      <c r="O225" s="35">
        <v>13.594081405918594</v>
      </c>
      <c r="P225" s="35">
        <v>12.594081405918594</v>
      </c>
      <c r="Q225" s="35" t="s">
        <v>141</v>
      </c>
      <c r="R225" s="35">
        <f>'DADOS CONSOLIDADOS'!$I225</f>
        <v>1</v>
      </c>
      <c r="S225" s="35"/>
    </row>
    <row r="226" ht="15.75" customHeight="1">
      <c r="A226" s="37">
        <v>44841.0</v>
      </c>
      <c r="B226" s="35" t="s">
        <v>138</v>
      </c>
      <c r="C226" s="35" t="s">
        <v>135</v>
      </c>
      <c r="D226" s="35" t="s">
        <v>139</v>
      </c>
      <c r="E226" s="35">
        <v>1410.0</v>
      </c>
      <c r="F226" s="35">
        <v>310.0</v>
      </c>
      <c r="G226" s="47">
        <v>465.79999999999995</v>
      </c>
      <c r="H226" s="35"/>
      <c r="I226" s="35">
        <v>3.0</v>
      </c>
      <c r="J226" s="48">
        <v>45000.0</v>
      </c>
      <c r="K226" s="35">
        <v>0.2198581560283688</v>
      </c>
      <c r="L226" s="35">
        <v>1.0</v>
      </c>
      <c r="M226" s="47">
        <v>1.5025806451612902</v>
      </c>
      <c r="N226" s="47">
        <v>155.26666666666665</v>
      </c>
      <c r="O226" s="35">
        <v>96.60798626019752</v>
      </c>
      <c r="P226" s="35">
        <v>95.6079862601975</v>
      </c>
      <c r="Q226" s="35" t="s">
        <v>137</v>
      </c>
      <c r="R226" s="35">
        <f>'DADOS CONSOLIDADOS'!$I226</f>
        <v>3</v>
      </c>
      <c r="S226" s="35"/>
    </row>
    <row r="227" ht="15.75" customHeight="1">
      <c r="A227" s="37">
        <v>44841.0</v>
      </c>
      <c r="B227" s="35" t="s">
        <v>143</v>
      </c>
      <c r="C227" s="35" t="s">
        <v>135</v>
      </c>
      <c r="D227" s="35" t="s">
        <v>139</v>
      </c>
      <c r="E227" s="35">
        <v>3390.0</v>
      </c>
      <c r="F227" s="35">
        <v>110.0</v>
      </c>
      <c r="G227" s="47">
        <v>385.6</v>
      </c>
      <c r="H227" s="35"/>
      <c r="I227" s="35">
        <v>0.0</v>
      </c>
      <c r="J227" s="48">
        <v>0.0</v>
      </c>
      <c r="K227" s="35">
        <v>0.032448377581120944</v>
      </c>
      <c r="L227" s="35">
        <v>0.0</v>
      </c>
      <c r="M227" s="47">
        <v>3.505454545454546</v>
      </c>
      <c r="N227" s="47">
        <v>0.0</v>
      </c>
      <c r="O227" s="35">
        <v>0.0</v>
      </c>
      <c r="P227" s="35">
        <v>-1.0</v>
      </c>
      <c r="Q227" s="35" t="s">
        <v>137</v>
      </c>
      <c r="R227" s="35">
        <f>'DADOS CONSOLIDADOS'!$I227</f>
        <v>0</v>
      </c>
      <c r="S227" s="35"/>
    </row>
    <row r="228" ht="15.75" customHeight="1">
      <c r="A228" s="37">
        <v>44841.0</v>
      </c>
      <c r="B228" s="35" t="s">
        <v>134</v>
      </c>
      <c r="C228" s="35" t="s">
        <v>135</v>
      </c>
      <c r="D228" s="35" t="s">
        <v>136</v>
      </c>
      <c r="E228" s="35">
        <v>33180.0</v>
      </c>
      <c r="F228" s="35">
        <v>220.0</v>
      </c>
      <c r="G228" s="47">
        <v>132.79999999999998</v>
      </c>
      <c r="H228" s="35"/>
      <c r="I228" s="35">
        <v>0.0</v>
      </c>
      <c r="J228" s="48">
        <v>0.0</v>
      </c>
      <c r="K228" s="35">
        <v>0.006630500301386378</v>
      </c>
      <c r="L228" s="35">
        <v>0.0</v>
      </c>
      <c r="M228" s="47">
        <v>0.6036363636363635</v>
      </c>
      <c r="N228" s="47">
        <v>0.0</v>
      </c>
      <c r="O228" s="35">
        <v>0.0</v>
      </c>
      <c r="P228" s="35">
        <v>-1.0</v>
      </c>
      <c r="Q228" s="35" t="s">
        <v>137</v>
      </c>
      <c r="R228" s="35">
        <f>'DADOS CONSOLIDADOS'!$I228</f>
        <v>0</v>
      </c>
      <c r="S228" s="35"/>
    </row>
    <row r="229" ht="15.75" customHeight="1">
      <c r="A229" s="37">
        <v>44841.0</v>
      </c>
      <c r="B229" s="35" t="s">
        <v>142</v>
      </c>
      <c r="C229" s="35" t="s">
        <v>135</v>
      </c>
      <c r="D229" s="35" t="s">
        <v>139</v>
      </c>
      <c r="E229" s="35">
        <v>4070.0</v>
      </c>
      <c r="F229" s="35">
        <v>10.0</v>
      </c>
      <c r="G229" s="47">
        <v>192.3</v>
      </c>
      <c r="H229" s="35">
        <v>0.0</v>
      </c>
      <c r="I229" s="35">
        <v>0.0</v>
      </c>
      <c r="J229" s="48">
        <v>0.0</v>
      </c>
      <c r="K229" s="35">
        <v>0.002457002457002457</v>
      </c>
      <c r="L229" s="35">
        <v>0.0</v>
      </c>
      <c r="M229" s="47">
        <v>19.23</v>
      </c>
      <c r="N229" s="47">
        <v>0.0</v>
      </c>
      <c r="O229" s="35">
        <v>0.0</v>
      </c>
      <c r="P229" s="35">
        <v>-1.0</v>
      </c>
      <c r="Q229" s="35" t="s">
        <v>141</v>
      </c>
      <c r="R229" s="35">
        <f>'DADOS CONSOLIDADOS'!$I229</f>
        <v>0</v>
      </c>
      <c r="S229" s="35"/>
    </row>
    <row r="230" ht="15.75" customHeight="1">
      <c r="A230" s="37">
        <v>44841.0</v>
      </c>
      <c r="B230" s="35" t="s">
        <v>140</v>
      </c>
      <c r="C230" s="35" t="s">
        <v>135</v>
      </c>
      <c r="D230" s="35" t="s">
        <v>136</v>
      </c>
      <c r="E230" s="35">
        <v>110140.0</v>
      </c>
      <c r="F230" s="35">
        <v>560.0</v>
      </c>
      <c r="G230" s="47">
        <v>2669.4</v>
      </c>
      <c r="H230" s="35">
        <v>0.0</v>
      </c>
      <c r="I230" s="35">
        <v>0.0</v>
      </c>
      <c r="J230" s="48">
        <v>0.0</v>
      </c>
      <c r="K230" s="35">
        <v>0.005084437988015254</v>
      </c>
      <c r="L230" s="35">
        <v>0.0</v>
      </c>
      <c r="M230" s="47">
        <v>4.766785714285715</v>
      </c>
      <c r="N230" s="47">
        <v>0.0</v>
      </c>
      <c r="O230" s="35">
        <v>0.0</v>
      </c>
      <c r="P230" s="35">
        <v>-1.0</v>
      </c>
      <c r="Q230" s="35" t="s">
        <v>141</v>
      </c>
      <c r="R230" s="35">
        <f>'DADOS CONSOLIDADOS'!$I230</f>
        <v>0</v>
      </c>
      <c r="S230" s="35"/>
    </row>
    <row r="231" ht="15.75" customHeight="1">
      <c r="A231" s="37">
        <v>44841.0</v>
      </c>
      <c r="B231" s="35" t="s">
        <v>142</v>
      </c>
      <c r="C231" s="35" t="s">
        <v>135</v>
      </c>
      <c r="D231" s="35" t="s">
        <v>139</v>
      </c>
      <c r="E231" s="35">
        <v>142780.0</v>
      </c>
      <c r="F231" s="35">
        <v>640.0</v>
      </c>
      <c r="G231" s="47">
        <v>3356.2</v>
      </c>
      <c r="H231" s="35">
        <v>0.0</v>
      </c>
      <c r="I231" s="35">
        <v>2.0</v>
      </c>
      <c r="J231" s="48">
        <v>26919.0</v>
      </c>
      <c r="K231" s="35">
        <v>0.0044824205070738195</v>
      </c>
      <c r="L231" s="35">
        <v>0.003125</v>
      </c>
      <c r="M231" s="47">
        <v>5.2440625</v>
      </c>
      <c r="N231" s="47">
        <v>1678.1</v>
      </c>
      <c r="O231" s="35">
        <v>8.02067814790537</v>
      </c>
      <c r="P231" s="35">
        <v>7.020678147905369</v>
      </c>
      <c r="Q231" s="35" t="s">
        <v>141</v>
      </c>
      <c r="R231" s="35">
        <f>'DADOS CONSOLIDADOS'!$I231</f>
        <v>2</v>
      </c>
      <c r="S231" s="35"/>
    </row>
    <row r="232" ht="15.75" customHeight="1">
      <c r="A232" s="37">
        <v>44841.0</v>
      </c>
      <c r="B232" s="35" t="s">
        <v>140</v>
      </c>
      <c r="C232" s="35" t="s">
        <v>135</v>
      </c>
      <c r="D232" s="35" t="s">
        <v>136</v>
      </c>
      <c r="E232" s="35">
        <v>17840.0</v>
      </c>
      <c r="F232" s="35">
        <v>80.0</v>
      </c>
      <c r="G232" s="47">
        <v>963.1</v>
      </c>
      <c r="H232" s="35">
        <v>0.0</v>
      </c>
      <c r="I232" s="35">
        <v>2.0</v>
      </c>
      <c r="J232" s="48">
        <v>25571.55</v>
      </c>
      <c r="K232" s="35">
        <v>0.004484304932735426</v>
      </c>
      <c r="L232" s="35">
        <v>0.025</v>
      </c>
      <c r="M232" s="47">
        <v>12.03875</v>
      </c>
      <c r="N232" s="47">
        <v>481.55</v>
      </c>
      <c r="O232" s="35">
        <v>26.551292700654137</v>
      </c>
      <c r="P232" s="35">
        <v>25.551292700654137</v>
      </c>
      <c r="Q232" s="35" t="s">
        <v>141</v>
      </c>
      <c r="R232" s="35">
        <f>'DADOS CONSOLIDADOS'!$I232</f>
        <v>2</v>
      </c>
      <c r="S232" s="35"/>
    </row>
    <row r="233" ht="15.75" customHeight="1">
      <c r="A233" s="37">
        <v>44842.0</v>
      </c>
      <c r="B233" s="35" t="s">
        <v>143</v>
      </c>
      <c r="C233" s="35" t="s">
        <v>135</v>
      </c>
      <c r="D233" s="35" t="s">
        <v>139</v>
      </c>
      <c r="E233" s="35">
        <v>1670.0</v>
      </c>
      <c r="F233" s="35">
        <v>50.0</v>
      </c>
      <c r="G233" s="47">
        <v>183.4</v>
      </c>
      <c r="H233" s="35"/>
      <c r="I233" s="35">
        <v>0.0</v>
      </c>
      <c r="J233" s="48">
        <v>0.0</v>
      </c>
      <c r="K233" s="35">
        <v>0.029940119760479042</v>
      </c>
      <c r="L233" s="35">
        <v>0.0</v>
      </c>
      <c r="M233" s="47">
        <v>3.668</v>
      </c>
      <c r="N233" s="47">
        <v>0.0</v>
      </c>
      <c r="O233" s="35">
        <v>0.0</v>
      </c>
      <c r="P233" s="35">
        <v>-1.0</v>
      </c>
      <c r="Q233" s="35" t="s">
        <v>137</v>
      </c>
      <c r="R233" s="35">
        <f>'DADOS CONSOLIDADOS'!$I233</f>
        <v>0</v>
      </c>
      <c r="S233" s="35"/>
    </row>
    <row r="234" ht="15.75" customHeight="1">
      <c r="A234" s="37">
        <v>44842.0</v>
      </c>
      <c r="B234" s="35" t="s">
        <v>134</v>
      </c>
      <c r="C234" s="35" t="s">
        <v>135</v>
      </c>
      <c r="D234" s="35" t="s">
        <v>136</v>
      </c>
      <c r="E234" s="35">
        <v>23160.0</v>
      </c>
      <c r="F234" s="35">
        <v>160.0</v>
      </c>
      <c r="G234" s="47">
        <v>113.4</v>
      </c>
      <c r="H234" s="35"/>
      <c r="I234" s="35">
        <v>0.0</v>
      </c>
      <c r="J234" s="48">
        <v>0.0</v>
      </c>
      <c r="K234" s="35">
        <v>0.0069084628670120895</v>
      </c>
      <c r="L234" s="35">
        <v>0.0</v>
      </c>
      <c r="M234" s="47">
        <v>0.70875</v>
      </c>
      <c r="N234" s="47">
        <v>0.0</v>
      </c>
      <c r="O234" s="35">
        <v>0.0</v>
      </c>
      <c r="P234" s="35">
        <v>-1.0</v>
      </c>
      <c r="Q234" s="35" t="s">
        <v>137</v>
      </c>
      <c r="R234" s="35">
        <f>'DADOS CONSOLIDADOS'!$I234</f>
        <v>0</v>
      </c>
      <c r="S234" s="35"/>
    </row>
    <row r="235" ht="15.75" customHeight="1">
      <c r="A235" s="37">
        <v>44842.0</v>
      </c>
      <c r="B235" s="35" t="s">
        <v>138</v>
      </c>
      <c r="C235" s="35" t="s">
        <v>135</v>
      </c>
      <c r="D235" s="35" t="s">
        <v>139</v>
      </c>
      <c r="E235" s="35">
        <v>670.0</v>
      </c>
      <c r="F235" s="35">
        <v>70.0</v>
      </c>
      <c r="G235" s="47">
        <v>90.8</v>
      </c>
      <c r="H235" s="35"/>
      <c r="I235" s="35">
        <v>1.0</v>
      </c>
      <c r="J235" s="48">
        <v>14955.0</v>
      </c>
      <c r="K235" s="35">
        <v>0.1044776119402985</v>
      </c>
      <c r="L235" s="35">
        <v>1.0</v>
      </c>
      <c r="M235" s="47">
        <v>1.2971428571428572</v>
      </c>
      <c r="N235" s="47">
        <v>90.8</v>
      </c>
      <c r="O235" s="35">
        <v>164.70264317180616</v>
      </c>
      <c r="P235" s="35">
        <v>163.7026431718062</v>
      </c>
      <c r="Q235" s="35" t="s">
        <v>137</v>
      </c>
      <c r="R235" s="35">
        <f>'DADOS CONSOLIDADOS'!$I235</f>
        <v>1</v>
      </c>
      <c r="S235" s="35"/>
    </row>
    <row r="236" ht="15.75" customHeight="1">
      <c r="A236" s="37">
        <v>44842.0</v>
      </c>
      <c r="B236" s="35" t="s">
        <v>142</v>
      </c>
      <c r="C236" s="35" t="s">
        <v>135</v>
      </c>
      <c r="D236" s="35" t="s">
        <v>136</v>
      </c>
      <c r="E236" s="35">
        <v>84230.0</v>
      </c>
      <c r="F236" s="35">
        <v>360.0</v>
      </c>
      <c r="G236" s="47">
        <v>2278.6000000000004</v>
      </c>
      <c r="H236" s="35">
        <v>0.0</v>
      </c>
      <c r="I236" s="35">
        <v>0.0</v>
      </c>
      <c r="J236" s="48">
        <v>0.0</v>
      </c>
      <c r="K236" s="35">
        <v>0.00427401163480945</v>
      </c>
      <c r="L236" s="35">
        <v>0.0</v>
      </c>
      <c r="M236" s="47">
        <v>6.329444444444445</v>
      </c>
      <c r="N236" s="47">
        <v>0.0</v>
      </c>
      <c r="O236" s="35">
        <v>0.0</v>
      </c>
      <c r="P236" s="35">
        <v>-1.0</v>
      </c>
      <c r="Q236" s="35" t="s">
        <v>141</v>
      </c>
      <c r="R236" s="35">
        <f>'DADOS CONSOLIDADOS'!$I236</f>
        <v>0</v>
      </c>
      <c r="S236" s="35"/>
    </row>
    <row r="237" ht="15.75" customHeight="1">
      <c r="A237" s="37">
        <v>44842.0</v>
      </c>
      <c r="B237" s="35" t="s">
        <v>142</v>
      </c>
      <c r="C237" s="35" t="s">
        <v>135</v>
      </c>
      <c r="D237" s="35" t="s">
        <v>139</v>
      </c>
      <c r="E237" s="35">
        <v>111380.0</v>
      </c>
      <c r="F237" s="35">
        <v>640.0</v>
      </c>
      <c r="G237" s="47">
        <v>2829.6</v>
      </c>
      <c r="H237" s="35">
        <v>0.0</v>
      </c>
      <c r="I237" s="35">
        <v>0.0</v>
      </c>
      <c r="J237" s="48">
        <v>0.0</v>
      </c>
      <c r="K237" s="35">
        <v>0.005746094451427546</v>
      </c>
      <c r="L237" s="35">
        <v>0.0</v>
      </c>
      <c r="M237" s="47">
        <v>4.42125</v>
      </c>
      <c r="N237" s="47">
        <v>0.0</v>
      </c>
      <c r="O237" s="35">
        <v>0.0</v>
      </c>
      <c r="P237" s="35">
        <v>-1.0</v>
      </c>
      <c r="Q237" s="35" t="s">
        <v>141</v>
      </c>
      <c r="R237" s="35">
        <f>'DADOS CONSOLIDADOS'!$I237</f>
        <v>0</v>
      </c>
      <c r="S237" s="35"/>
    </row>
    <row r="238" ht="15.75" customHeight="1">
      <c r="A238" s="37">
        <v>44842.0</v>
      </c>
      <c r="B238" s="35" t="s">
        <v>140</v>
      </c>
      <c r="C238" s="35" t="s">
        <v>135</v>
      </c>
      <c r="D238" s="35" t="s">
        <v>136</v>
      </c>
      <c r="E238" s="35">
        <v>12370.0</v>
      </c>
      <c r="F238" s="35">
        <v>100.0</v>
      </c>
      <c r="G238" s="47">
        <v>724.9</v>
      </c>
      <c r="H238" s="35">
        <v>0.0</v>
      </c>
      <c r="I238" s="35">
        <v>0.0</v>
      </c>
      <c r="J238" s="48">
        <v>0.0</v>
      </c>
      <c r="K238" s="35">
        <v>0.008084074373484237</v>
      </c>
      <c r="L238" s="35">
        <v>0.0</v>
      </c>
      <c r="M238" s="47">
        <v>7.249</v>
      </c>
      <c r="N238" s="47">
        <v>0.0</v>
      </c>
      <c r="O238" s="35">
        <v>0.0</v>
      </c>
      <c r="P238" s="35">
        <v>-1.0</v>
      </c>
      <c r="Q238" s="35" t="s">
        <v>141</v>
      </c>
      <c r="R238" s="35">
        <f>'DADOS CONSOLIDADOS'!$I238</f>
        <v>0</v>
      </c>
      <c r="S238" s="35"/>
    </row>
    <row r="239" ht="15.75" customHeight="1">
      <c r="A239" s="37">
        <v>44843.0</v>
      </c>
      <c r="B239" s="35" t="s">
        <v>138</v>
      </c>
      <c r="C239" s="35" t="s">
        <v>135</v>
      </c>
      <c r="D239" s="35" t="s">
        <v>139</v>
      </c>
      <c r="E239" s="35">
        <v>910.0</v>
      </c>
      <c r="F239" s="35">
        <v>160.0</v>
      </c>
      <c r="G239" s="47">
        <v>286.4</v>
      </c>
      <c r="H239" s="35"/>
      <c r="I239" s="35">
        <v>0.0</v>
      </c>
      <c r="J239" s="48">
        <v>0.0</v>
      </c>
      <c r="K239" s="35">
        <v>0.17582417582417584</v>
      </c>
      <c r="L239" s="35">
        <v>0.0</v>
      </c>
      <c r="M239" s="47">
        <v>1.7899999999999998</v>
      </c>
      <c r="N239" s="47">
        <v>0.0</v>
      </c>
      <c r="O239" s="35">
        <v>0.0</v>
      </c>
      <c r="P239" s="35">
        <v>-1.0</v>
      </c>
      <c r="Q239" s="35" t="s">
        <v>137</v>
      </c>
      <c r="R239" s="35">
        <f>'DADOS CONSOLIDADOS'!$I239</f>
        <v>0</v>
      </c>
      <c r="S239" s="35"/>
    </row>
    <row r="240" ht="15.75" customHeight="1">
      <c r="A240" s="37">
        <v>44843.0</v>
      </c>
      <c r="B240" s="35" t="s">
        <v>134</v>
      </c>
      <c r="C240" s="35" t="s">
        <v>135</v>
      </c>
      <c r="D240" s="35" t="s">
        <v>136</v>
      </c>
      <c r="E240" s="35">
        <v>33420.0</v>
      </c>
      <c r="F240" s="35">
        <v>330.0</v>
      </c>
      <c r="G240" s="47">
        <v>229.0</v>
      </c>
      <c r="H240" s="35"/>
      <c r="I240" s="35">
        <v>0.0</v>
      </c>
      <c r="J240" s="48">
        <v>0.0</v>
      </c>
      <c r="K240" s="35">
        <v>0.009874326750448833</v>
      </c>
      <c r="L240" s="35">
        <v>0.0</v>
      </c>
      <c r="M240" s="47">
        <v>0.693939393939394</v>
      </c>
      <c r="N240" s="47">
        <v>0.0</v>
      </c>
      <c r="O240" s="35">
        <v>0.0</v>
      </c>
      <c r="P240" s="35">
        <v>-1.0</v>
      </c>
      <c r="Q240" s="35" t="s">
        <v>137</v>
      </c>
      <c r="R240" s="35">
        <f>'DADOS CONSOLIDADOS'!$I240</f>
        <v>0</v>
      </c>
      <c r="S240" s="35"/>
    </row>
    <row r="241" ht="15.75" customHeight="1">
      <c r="A241" s="37">
        <v>44843.0</v>
      </c>
      <c r="B241" s="35" t="s">
        <v>143</v>
      </c>
      <c r="C241" s="35" t="s">
        <v>135</v>
      </c>
      <c r="D241" s="35" t="s">
        <v>139</v>
      </c>
      <c r="E241" s="35">
        <v>1880.0</v>
      </c>
      <c r="F241" s="35">
        <v>140.0</v>
      </c>
      <c r="G241" s="47">
        <v>513.5</v>
      </c>
      <c r="H241" s="35"/>
      <c r="I241" s="35">
        <v>0.0</v>
      </c>
      <c r="J241" s="48">
        <v>0.0</v>
      </c>
      <c r="K241" s="35">
        <v>0.07446808510638298</v>
      </c>
      <c r="L241" s="35">
        <v>0.0</v>
      </c>
      <c r="M241" s="47">
        <v>3.6678571428571427</v>
      </c>
      <c r="N241" s="47">
        <v>0.0</v>
      </c>
      <c r="O241" s="35">
        <v>0.0</v>
      </c>
      <c r="P241" s="35">
        <v>-1.0</v>
      </c>
      <c r="Q241" s="35" t="s">
        <v>137</v>
      </c>
      <c r="R241" s="35">
        <f>'DADOS CONSOLIDADOS'!$I241</f>
        <v>0</v>
      </c>
      <c r="S241" s="35"/>
    </row>
    <row r="242" ht="15.75" customHeight="1">
      <c r="A242" s="37">
        <v>44843.0</v>
      </c>
      <c r="B242" s="35" t="s">
        <v>142</v>
      </c>
      <c r="C242" s="35" t="s">
        <v>135</v>
      </c>
      <c r="D242" s="35" t="s">
        <v>136</v>
      </c>
      <c r="E242" s="35">
        <v>88570.0</v>
      </c>
      <c r="F242" s="35">
        <v>380.0</v>
      </c>
      <c r="G242" s="47">
        <v>2132.0</v>
      </c>
      <c r="H242" s="35">
        <v>0.0</v>
      </c>
      <c r="I242" s="35">
        <v>0.0</v>
      </c>
      <c r="J242" s="48">
        <v>0.0</v>
      </c>
      <c r="K242" s="35">
        <v>0.004290391780512589</v>
      </c>
      <c r="L242" s="35">
        <v>0.0</v>
      </c>
      <c r="M242" s="47">
        <v>5.610526315789474</v>
      </c>
      <c r="N242" s="47">
        <v>0.0</v>
      </c>
      <c r="O242" s="35">
        <v>0.0</v>
      </c>
      <c r="P242" s="35">
        <v>-1.0</v>
      </c>
      <c r="Q242" s="35" t="s">
        <v>141</v>
      </c>
      <c r="R242" s="35">
        <f>'DADOS CONSOLIDADOS'!$I242</f>
        <v>0</v>
      </c>
      <c r="S242" s="35"/>
    </row>
    <row r="243" ht="15.75" customHeight="1">
      <c r="A243" s="37">
        <v>44843.0</v>
      </c>
      <c r="B243" s="35" t="s">
        <v>142</v>
      </c>
      <c r="C243" s="35" t="s">
        <v>135</v>
      </c>
      <c r="D243" s="35" t="s">
        <v>139</v>
      </c>
      <c r="E243" s="35">
        <v>107500.0</v>
      </c>
      <c r="F243" s="35">
        <v>650.0</v>
      </c>
      <c r="G243" s="47">
        <v>2667.4</v>
      </c>
      <c r="H243" s="35">
        <v>0.0</v>
      </c>
      <c r="I243" s="35">
        <v>0.0</v>
      </c>
      <c r="J243" s="48">
        <v>0.0</v>
      </c>
      <c r="K243" s="35">
        <v>0.0060465116279069765</v>
      </c>
      <c r="L243" s="35">
        <v>0.0</v>
      </c>
      <c r="M243" s="47">
        <v>4.103692307692308</v>
      </c>
      <c r="N243" s="47">
        <v>0.0</v>
      </c>
      <c r="O243" s="35">
        <v>0.0</v>
      </c>
      <c r="P243" s="35">
        <v>-1.0</v>
      </c>
      <c r="Q243" s="35" t="s">
        <v>141</v>
      </c>
      <c r="R243" s="35">
        <f>'DADOS CONSOLIDADOS'!$I243</f>
        <v>0</v>
      </c>
      <c r="S243" s="35"/>
    </row>
    <row r="244" ht="15.75" customHeight="1">
      <c r="A244" s="37">
        <v>44843.0</v>
      </c>
      <c r="B244" s="35" t="s">
        <v>140</v>
      </c>
      <c r="C244" s="35" t="s">
        <v>135</v>
      </c>
      <c r="D244" s="35" t="s">
        <v>136</v>
      </c>
      <c r="E244" s="35">
        <v>12090.0</v>
      </c>
      <c r="F244" s="35">
        <v>60.0</v>
      </c>
      <c r="G244" s="47">
        <v>631.1</v>
      </c>
      <c r="H244" s="35">
        <v>0.0</v>
      </c>
      <c r="I244" s="35">
        <v>0.0</v>
      </c>
      <c r="J244" s="48">
        <v>0.0</v>
      </c>
      <c r="K244" s="35">
        <v>0.004962779156327543</v>
      </c>
      <c r="L244" s="35">
        <v>0.0</v>
      </c>
      <c r="M244" s="47">
        <v>10.518333333333334</v>
      </c>
      <c r="N244" s="47">
        <v>0.0</v>
      </c>
      <c r="O244" s="35">
        <v>0.0</v>
      </c>
      <c r="P244" s="35">
        <v>-1.0</v>
      </c>
      <c r="Q244" s="35" t="s">
        <v>141</v>
      </c>
      <c r="R244" s="35">
        <f>'DADOS CONSOLIDADOS'!$I244</f>
        <v>0</v>
      </c>
      <c r="S244" s="35"/>
    </row>
    <row r="245" ht="15.75" customHeight="1">
      <c r="A245" s="37">
        <v>44844.0</v>
      </c>
      <c r="B245" s="35" t="s">
        <v>138</v>
      </c>
      <c r="C245" s="35" t="s">
        <v>135</v>
      </c>
      <c r="D245" s="35" t="s">
        <v>139</v>
      </c>
      <c r="E245" s="35">
        <v>1230.0</v>
      </c>
      <c r="F245" s="35">
        <v>180.0</v>
      </c>
      <c r="G245" s="47">
        <v>284.9</v>
      </c>
      <c r="H245" s="35"/>
      <c r="I245" s="35">
        <v>0.0</v>
      </c>
      <c r="J245" s="48">
        <v>0.0</v>
      </c>
      <c r="K245" s="35">
        <v>0.14634146341463414</v>
      </c>
      <c r="L245" s="35">
        <v>0.0</v>
      </c>
      <c r="M245" s="47">
        <v>1.5827777777777776</v>
      </c>
      <c r="N245" s="47">
        <v>0.0</v>
      </c>
      <c r="O245" s="35">
        <v>0.0</v>
      </c>
      <c r="P245" s="35">
        <v>-1.0</v>
      </c>
      <c r="Q245" s="35" t="s">
        <v>137</v>
      </c>
      <c r="R245" s="35">
        <f>'DADOS CONSOLIDADOS'!$I245</f>
        <v>0</v>
      </c>
      <c r="S245" s="35"/>
    </row>
    <row r="246" ht="15.75" customHeight="1">
      <c r="A246" s="37">
        <v>44844.0</v>
      </c>
      <c r="B246" s="35" t="s">
        <v>134</v>
      </c>
      <c r="C246" s="35" t="s">
        <v>135</v>
      </c>
      <c r="D246" s="35" t="s">
        <v>136</v>
      </c>
      <c r="E246" s="35">
        <v>31880.0</v>
      </c>
      <c r="F246" s="35">
        <v>230.0</v>
      </c>
      <c r="G246" s="47">
        <v>142.4</v>
      </c>
      <c r="H246" s="35"/>
      <c r="I246" s="35">
        <v>0.0</v>
      </c>
      <c r="J246" s="48">
        <v>0.0</v>
      </c>
      <c r="K246" s="35">
        <v>0.007214554579673777</v>
      </c>
      <c r="L246" s="35">
        <v>0.0</v>
      </c>
      <c r="M246" s="47">
        <v>0.6191304347826088</v>
      </c>
      <c r="N246" s="47">
        <v>0.0</v>
      </c>
      <c r="O246" s="35">
        <v>0.0</v>
      </c>
      <c r="P246" s="35">
        <v>-1.0</v>
      </c>
      <c r="Q246" s="35" t="s">
        <v>137</v>
      </c>
      <c r="R246" s="35">
        <f>'DADOS CONSOLIDADOS'!$I246</f>
        <v>0</v>
      </c>
      <c r="S246" s="35"/>
    </row>
    <row r="247" ht="15.75" customHeight="1">
      <c r="A247" s="37">
        <v>44844.0</v>
      </c>
      <c r="B247" s="35" t="s">
        <v>143</v>
      </c>
      <c r="C247" s="35" t="s">
        <v>135</v>
      </c>
      <c r="D247" s="35" t="s">
        <v>139</v>
      </c>
      <c r="E247" s="35">
        <v>4000.0</v>
      </c>
      <c r="F247" s="35">
        <v>230.0</v>
      </c>
      <c r="G247" s="47">
        <v>838.1</v>
      </c>
      <c r="H247" s="35"/>
      <c r="I247" s="35">
        <v>0.0</v>
      </c>
      <c r="J247" s="48">
        <v>0.0</v>
      </c>
      <c r="K247" s="35">
        <v>0.0575</v>
      </c>
      <c r="L247" s="35">
        <v>0.0</v>
      </c>
      <c r="M247" s="47">
        <v>3.643913043478261</v>
      </c>
      <c r="N247" s="47">
        <v>0.0</v>
      </c>
      <c r="O247" s="35">
        <v>0.0</v>
      </c>
      <c r="P247" s="35">
        <v>-1.0</v>
      </c>
      <c r="Q247" s="35" t="s">
        <v>137</v>
      </c>
      <c r="R247" s="35">
        <f>'DADOS CONSOLIDADOS'!$I247</f>
        <v>0</v>
      </c>
      <c r="S247" s="35"/>
    </row>
    <row r="248" ht="15.75" customHeight="1">
      <c r="A248" s="37">
        <v>44844.0</v>
      </c>
      <c r="B248" s="35" t="s">
        <v>142</v>
      </c>
      <c r="C248" s="35" t="s">
        <v>135</v>
      </c>
      <c r="D248" s="35" t="s">
        <v>136</v>
      </c>
      <c r="E248" s="35">
        <v>96590.0</v>
      </c>
      <c r="F248" s="35">
        <v>400.0</v>
      </c>
      <c r="G248" s="47">
        <v>2045.2</v>
      </c>
      <c r="H248" s="35">
        <v>0.0</v>
      </c>
      <c r="I248" s="35">
        <v>0.0</v>
      </c>
      <c r="J248" s="48">
        <v>0.0</v>
      </c>
      <c r="K248" s="35">
        <v>0.004141215446733616</v>
      </c>
      <c r="L248" s="35">
        <v>0.0</v>
      </c>
      <c r="M248" s="47">
        <v>5.113</v>
      </c>
      <c r="N248" s="47">
        <v>0.0</v>
      </c>
      <c r="O248" s="35">
        <v>0.0</v>
      </c>
      <c r="P248" s="35">
        <v>-1.0</v>
      </c>
      <c r="Q248" s="35" t="s">
        <v>141</v>
      </c>
      <c r="R248" s="35">
        <f>'DADOS CONSOLIDADOS'!$I248</f>
        <v>0</v>
      </c>
      <c r="S248" s="35"/>
    </row>
    <row r="249" ht="15.75" customHeight="1">
      <c r="A249" s="37">
        <v>44844.0</v>
      </c>
      <c r="B249" s="35" t="s">
        <v>142</v>
      </c>
      <c r="C249" s="35" t="s">
        <v>135</v>
      </c>
      <c r="D249" s="35" t="s">
        <v>139</v>
      </c>
      <c r="E249" s="35">
        <v>117910.0</v>
      </c>
      <c r="F249" s="35">
        <v>560.0</v>
      </c>
      <c r="G249" s="47">
        <v>2559.3</v>
      </c>
      <c r="H249" s="35">
        <v>0.0</v>
      </c>
      <c r="I249" s="35">
        <v>2.0</v>
      </c>
      <c r="J249" s="48">
        <v>40434.0</v>
      </c>
      <c r="K249" s="35">
        <v>0.004749385124247307</v>
      </c>
      <c r="L249" s="35">
        <v>0.0035714285714285713</v>
      </c>
      <c r="M249" s="47">
        <v>4.570178571428571</v>
      </c>
      <c r="N249" s="47">
        <v>1279.65</v>
      </c>
      <c r="O249" s="35">
        <v>15.79885124838823</v>
      </c>
      <c r="P249" s="35">
        <v>14.798851248388228</v>
      </c>
      <c r="Q249" s="35" t="s">
        <v>141</v>
      </c>
      <c r="R249" s="35">
        <f>'DADOS CONSOLIDADOS'!$I249</f>
        <v>2</v>
      </c>
      <c r="S249" s="35"/>
    </row>
    <row r="250" ht="15.75" customHeight="1">
      <c r="A250" s="37">
        <v>44844.0</v>
      </c>
      <c r="B250" s="35" t="s">
        <v>140</v>
      </c>
      <c r="C250" s="35" t="s">
        <v>135</v>
      </c>
      <c r="D250" s="35" t="s">
        <v>136</v>
      </c>
      <c r="E250" s="35">
        <v>10590.0</v>
      </c>
      <c r="F250" s="35">
        <v>130.0</v>
      </c>
      <c r="G250" s="47">
        <v>611.4</v>
      </c>
      <c r="H250" s="35">
        <v>0.0</v>
      </c>
      <c r="I250" s="35">
        <v>0.0</v>
      </c>
      <c r="J250" s="48">
        <v>0.0</v>
      </c>
      <c r="K250" s="35">
        <v>0.012275731822474031</v>
      </c>
      <c r="L250" s="35">
        <v>0.0</v>
      </c>
      <c r="M250" s="47">
        <v>4.703076923076923</v>
      </c>
      <c r="N250" s="47">
        <v>0.0</v>
      </c>
      <c r="O250" s="35">
        <v>0.0</v>
      </c>
      <c r="P250" s="35">
        <v>-1.0</v>
      </c>
      <c r="Q250" s="35" t="s">
        <v>141</v>
      </c>
      <c r="R250" s="35">
        <f>'DADOS CONSOLIDADOS'!$I250</f>
        <v>0</v>
      </c>
      <c r="S250" s="35"/>
    </row>
    <row r="251" ht="15.75" customHeight="1">
      <c r="A251" s="37">
        <v>44845.0</v>
      </c>
      <c r="B251" s="35" t="s">
        <v>134</v>
      </c>
      <c r="C251" s="35" t="s">
        <v>135</v>
      </c>
      <c r="D251" s="35" t="s">
        <v>136</v>
      </c>
      <c r="E251" s="35">
        <v>35590.0</v>
      </c>
      <c r="F251" s="35">
        <v>300.0</v>
      </c>
      <c r="G251" s="47">
        <v>203.1</v>
      </c>
      <c r="H251" s="35"/>
      <c r="I251" s="35">
        <v>0.0</v>
      </c>
      <c r="J251" s="48">
        <v>0.0</v>
      </c>
      <c r="K251" s="35">
        <v>0.008429334082607475</v>
      </c>
      <c r="L251" s="35">
        <v>0.0</v>
      </c>
      <c r="M251" s="47">
        <v>0.6769999999999999</v>
      </c>
      <c r="N251" s="47">
        <v>0.0</v>
      </c>
      <c r="O251" s="35">
        <v>0.0</v>
      </c>
      <c r="P251" s="35">
        <v>-1.0</v>
      </c>
      <c r="Q251" s="35" t="s">
        <v>137</v>
      </c>
      <c r="R251" s="35">
        <f>'DADOS CONSOLIDADOS'!$I251</f>
        <v>0</v>
      </c>
      <c r="S251" s="35"/>
    </row>
    <row r="252" ht="15.75" customHeight="1">
      <c r="A252" s="37">
        <v>44845.0</v>
      </c>
      <c r="B252" s="35" t="s">
        <v>143</v>
      </c>
      <c r="C252" s="35" t="s">
        <v>135</v>
      </c>
      <c r="D252" s="35" t="s">
        <v>139</v>
      </c>
      <c r="E252" s="35">
        <v>3200.0</v>
      </c>
      <c r="F252" s="35">
        <v>150.0</v>
      </c>
      <c r="G252" s="47">
        <v>567.6</v>
      </c>
      <c r="H252" s="35"/>
      <c r="I252" s="35">
        <v>0.0</v>
      </c>
      <c r="J252" s="48">
        <v>0.0</v>
      </c>
      <c r="K252" s="35">
        <v>0.046875</v>
      </c>
      <c r="L252" s="35">
        <v>0.0</v>
      </c>
      <c r="M252" s="47">
        <v>3.7840000000000003</v>
      </c>
      <c r="N252" s="47">
        <v>0.0</v>
      </c>
      <c r="O252" s="35">
        <v>0.0</v>
      </c>
      <c r="P252" s="35">
        <v>-1.0</v>
      </c>
      <c r="Q252" s="35" t="s">
        <v>137</v>
      </c>
      <c r="R252" s="35">
        <f>'DADOS CONSOLIDADOS'!$I252</f>
        <v>0</v>
      </c>
      <c r="S252" s="35"/>
    </row>
    <row r="253" ht="15.75" customHeight="1">
      <c r="A253" s="37">
        <v>44845.0</v>
      </c>
      <c r="B253" s="35" t="s">
        <v>138</v>
      </c>
      <c r="C253" s="35" t="s">
        <v>135</v>
      </c>
      <c r="D253" s="35" t="s">
        <v>139</v>
      </c>
      <c r="E253" s="35">
        <v>1180.0</v>
      </c>
      <c r="F253" s="35">
        <v>140.0</v>
      </c>
      <c r="G253" s="47">
        <v>180.0</v>
      </c>
      <c r="H253" s="35"/>
      <c r="I253" s="35">
        <v>0.0</v>
      </c>
      <c r="J253" s="48">
        <v>0.0</v>
      </c>
      <c r="K253" s="35">
        <v>0.11864406779661017</v>
      </c>
      <c r="L253" s="35">
        <v>0.0</v>
      </c>
      <c r="M253" s="47">
        <v>1.2857142857142858</v>
      </c>
      <c r="N253" s="47">
        <v>0.0</v>
      </c>
      <c r="O253" s="35">
        <v>0.0</v>
      </c>
      <c r="P253" s="35">
        <v>-1.0</v>
      </c>
      <c r="Q253" s="35" t="s">
        <v>137</v>
      </c>
      <c r="R253" s="35">
        <f>'DADOS CONSOLIDADOS'!$I253</f>
        <v>0</v>
      </c>
      <c r="S253" s="35"/>
    </row>
    <row r="254" ht="15.75" customHeight="1">
      <c r="A254" s="37">
        <v>44845.0</v>
      </c>
      <c r="B254" s="35" t="s">
        <v>142</v>
      </c>
      <c r="C254" s="35" t="s">
        <v>135</v>
      </c>
      <c r="D254" s="35" t="s">
        <v>136</v>
      </c>
      <c r="E254" s="35">
        <v>86420.0</v>
      </c>
      <c r="F254" s="35">
        <v>350.0</v>
      </c>
      <c r="G254" s="47">
        <v>1992.3</v>
      </c>
      <c r="H254" s="35">
        <v>0.0</v>
      </c>
      <c r="I254" s="35">
        <v>0.0</v>
      </c>
      <c r="J254" s="48">
        <v>0.0</v>
      </c>
      <c r="K254" s="35">
        <v>0.00404998842860449</v>
      </c>
      <c r="L254" s="35">
        <v>0.0</v>
      </c>
      <c r="M254" s="47">
        <v>5.692285714285714</v>
      </c>
      <c r="N254" s="47">
        <v>0.0</v>
      </c>
      <c r="O254" s="35">
        <v>0.0</v>
      </c>
      <c r="P254" s="35">
        <v>-1.0</v>
      </c>
      <c r="Q254" s="35" t="s">
        <v>141</v>
      </c>
      <c r="R254" s="35">
        <f>'DADOS CONSOLIDADOS'!$I254</f>
        <v>0</v>
      </c>
      <c r="S254" s="35"/>
    </row>
    <row r="255" ht="15.75" customHeight="1">
      <c r="A255" s="37">
        <v>44845.0</v>
      </c>
      <c r="B255" s="35" t="s">
        <v>142</v>
      </c>
      <c r="C255" s="35" t="s">
        <v>135</v>
      </c>
      <c r="D255" s="35" t="s">
        <v>139</v>
      </c>
      <c r="E255" s="35">
        <v>111970.0</v>
      </c>
      <c r="F255" s="35">
        <v>650.0</v>
      </c>
      <c r="G255" s="47">
        <v>2468.1</v>
      </c>
      <c r="H255" s="35">
        <v>0.0</v>
      </c>
      <c r="I255" s="35">
        <v>0.0</v>
      </c>
      <c r="J255" s="48">
        <v>0.0</v>
      </c>
      <c r="K255" s="35">
        <v>0.005805126373135661</v>
      </c>
      <c r="L255" s="35">
        <v>0.0</v>
      </c>
      <c r="M255" s="47">
        <v>3.797076923076923</v>
      </c>
      <c r="N255" s="47">
        <v>0.0</v>
      </c>
      <c r="O255" s="35">
        <v>0.0</v>
      </c>
      <c r="P255" s="35">
        <v>-1.0</v>
      </c>
      <c r="Q255" s="35" t="s">
        <v>141</v>
      </c>
      <c r="R255" s="35">
        <f>'DADOS CONSOLIDADOS'!$I255</f>
        <v>0</v>
      </c>
      <c r="S255" s="35"/>
    </row>
    <row r="256" ht="15.75" customHeight="1">
      <c r="A256" s="37">
        <v>44845.0</v>
      </c>
      <c r="B256" s="35" t="s">
        <v>140</v>
      </c>
      <c r="C256" s="35" t="s">
        <v>135</v>
      </c>
      <c r="D256" s="35" t="s">
        <v>136</v>
      </c>
      <c r="E256" s="35">
        <v>12750.0</v>
      </c>
      <c r="F256" s="35">
        <v>110.0</v>
      </c>
      <c r="G256" s="47">
        <v>603.0</v>
      </c>
      <c r="H256" s="35">
        <v>0.0</v>
      </c>
      <c r="I256" s="35">
        <v>0.0</v>
      </c>
      <c r="J256" s="48">
        <v>0.0</v>
      </c>
      <c r="K256" s="35">
        <v>0.008627450980392156</v>
      </c>
      <c r="L256" s="35">
        <v>0.0</v>
      </c>
      <c r="M256" s="47">
        <v>5.4818181818181815</v>
      </c>
      <c r="N256" s="47">
        <v>0.0</v>
      </c>
      <c r="O256" s="35">
        <v>0.0</v>
      </c>
      <c r="P256" s="35">
        <v>-1.0</v>
      </c>
      <c r="Q256" s="35" t="s">
        <v>141</v>
      </c>
      <c r="R256" s="35">
        <f>'DADOS CONSOLIDADOS'!$I256</f>
        <v>0</v>
      </c>
      <c r="S256" s="35"/>
    </row>
    <row r="257" ht="15.75" customHeight="1">
      <c r="A257" s="37">
        <v>44846.0</v>
      </c>
      <c r="B257" s="35" t="s">
        <v>143</v>
      </c>
      <c r="C257" s="35" t="s">
        <v>135</v>
      </c>
      <c r="D257" s="35" t="s">
        <v>139</v>
      </c>
      <c r="E257" s="35">
        <v>2210.0</v>
      </c>
      <c r="F257" s="35">
        <v>70.0</v>
      </c>
      <c r="G257" s="47">
        <v>280.0</v>
      </c>
      <c r="H257" s="35"/>
      <c r="I257" s="35">
        <v>0.0</v>
      </c>
      <c r="J257" s="48">
        <v>0.0</v>
      </c>
      <c r="K257" s="35">
        <v>0.03167420814479638</v>
      </c>
      <c r="L257" s="35">
        <v>0.0</v>
      </c>
      <c r="M257" s="47">
        <v>4.0</v>
      </c>
      <c r="N257" s="47">
        <v>0.0</v>
      </c>
      <c r="O257" s="35">
        <v>0.0</v>
      </c>
      <c r="P257" s="35">
        <v>-1.0</v>
      </c>
      <c r="Q257" s="35" t="s">
        <v>137</v>
      </c>
      <c r="R257" s="35">
        <f>'DADOS CONSOLIDADOS'!$I257</f>
        <v>0</v>
      </c>
      <c r="S257" s="35"/>
    </row>
    <row r="258" ht="15.75" customHeight="1">
      <c r="A258" s="37">
        <v>44846.0</v>
      </c>
      <c r="B258" s="35" t="s">
        <v>134</v>
      </c>
      <c r="C258" s="35" t="s">
        <v>135</v>
      </c>
      <c r="D258" s="35" t="s">
        <v>136</v>
      </c>
      <c r="E258" s="35">
        <v>34770.0</v>
      </c>
      <c r="F258" s="35">
        <v>260.0</v>
      </c>
      <c r="G258" s="47">
        <v>203.5</v>
      </c>
      <c r="H258" s="35"/>
      <c r="I258" s="35">
        <v>0.0</v>
      </c>
      <c r="J258" s="48">
        <v>0.0</v>
      </c>
      <c r="K258" s="35">
        <v>0.007477710670117918</v>
      </c>
      <c r="L258" s="35">
        <v>0.0</v>
      </c>
      <c r="M258" s="47">
        <v>0.7826923076923077</v>
      </c>
      <c r="N258" s="47">
        <v>0.0</v>
      </c>
      <c r="O258" s="35">
        <v>0.0</v>
      </c>
      <c r="P258" s="35">
        <v>-1.0</v>
      </c>
      <c r="Q258" s="35" t="s">
        <v>137</v>
      </c>
      <c r="R258" s="35">
        <f>'DADOS CONSOLIDADOS'!$I258</f>
        <v>0</v>
      </c>
      <c r="S258" s="35"/>
    </row>
    <row r="259" ht="15.75" customHeight="1">
      <c r="A259" s="37">
        <v>44846.0</v>
      </c>
      <c r="B259" s="35" t="s">
        <v>138</v>
      </c>
      <c r="C259" s="35" t="s">
        <v>135</v>
      </c>
      <c r="D259" s="35" t="s">
        <v>139</v>
      </c>
      <c r="E259" s="35">
        <v>620.0</v>
      </c>
      <c r="F259" s="35">
        <v>90.0</v>
      </c>
      <c r="G259" s="47">
        <v>174.20000000000002</v>
      </c>
      <c r="H259" s="35"/>
      <c r="I259" s="35">
        <v>0.0</v>
      </c>
      <c r="J259" s="48">
        <v>0.0</v>
      </c>
      <c r="K259" s="35">
        <v>0.14516129032258066</v>
      </c>
      <c r="L259" s="35">
        <v>0.0</v>
      </c>
      <c r="M259" s="47">
        <v>1.9355555555555557</v>
      </c>
      <c r="N259" s="47">
        <v>0.0</v>
      </c>
      <c r="O259" s="35">
        <v>0.0</v>
      </c>
      <c r="P259" s="35">
        <v>-1.0</v>
      </c>
      <c r="Q259" s="35" t="s">
        <v>137</v>
      </c>
      <c r="R259" s="35">
        <f>'DADOS CONSOLIDADOS'!$I259</f>
        <v>0</v>
      </c>
      <c r="S259" s="35"/>
    </row>
    <row r="260" ht="15.75" customHeight="1">
      <c r="A260" s="37">
        <v>44846.0</v>
      </c>
      <c r="B260" s="35" t="s">
        <v>142</v>
      </c>
      <c r="C260" s="35" t="s">
        <v>135</v>
      </c>
      <c r="D260" s="35" t="s">
        <v>136</v>
      </c>
      <c r="E260" s="35">
        <v>81460.0</v>
      </c>
      <c r="F260" s="35">
        <v>380.0</v>
      </c>
      <c r="G260" s="47">
        <v>1936.5</v>
      </c>
      <c r="H260" s="35">
        <v>0.0</v>
      </c>
      <c r="I260" s="35">
        <v>0.0</v>
      </c>
      <c r="J260" s="48">
        <v>0.0</v>
      </c>
      <c r="K260" s="35">
        <v>0.004664866191996072</v>
      </c>
      <c r="L260" s="35">
        <v>0.0</v>
      </c>
      <c r="M260" s="47">
        <v>5.096052631578948</v>
      </c>
      <c r="N260" s="47">
        <v>0.0</v>
      </c>
      <c r="O260" s="35">
        <v>0.0</v>
      </c>
      <c r="P260" s="35">
        <v>-1.0</v>
      </c>
      <c r="Q260" s="35" t="s">
        <v>141</v>
      </c>
      <c r="R260" s="35">
        <f>'DADOS CONSOLIDADOS'!$I260</f>
        <v>0</v>
      </c>
      <c r="S260" s="35"/>
    </row>
    <row r="261" ht="15.75" customHeight="1">
      <c r="A261" s="37">
        <v>44846.0</v>
      </c>
      <c r="B261" s="35" t="s">
        <v>142</v>
      </c>
      <c r="C261" s="35" t="s">
        <v>135</v>
      </c>
      <c r="D261" s="35" t="s">
        <v>139</v>
      </c>
      <c r="E261" s="35">
        <v>104570.0</v>
      </c>
      <c r="F261" s="35">
        <v>470.0</v>
      </c>
      <c r="G261" s="47">
        <v>2425.7</v>
      </c>
      <c r="H261" s="35">
        <v>0.0</v>
      </c>
      <c r="I261" s="35">
        <v>0.0</v>
      </c>
      <c r="J261" s="48">
        <v>0.0</v>
      </c>
      <c r="K261" s="35">
        <v>0.0044945969207229606</v>
      </c>
      <c r="L261" s="35">
        <v>0.0</v>
      </c>
      <c r="M261" s="47">
        <v>5.161063829787234</v>
      </c>
      <c r="N261" s="47">
        <v>0.0</v>
      </c>
      <c r="O261" s="35">
        <v>0.0</v>
      </c>
      <c r="P261" s="35">
        <v>-1.0</v>
      </c>
      <c r="Q261" s="35" t="s">
        <v>141</v>
      </c>
      <c r="R261" s="35">
        <f>'DADOS CONSOLIDADOS'!$I261</f>
        <v>0</v>
      </c>
      <c r="S261" s="35"/>
    </row>
    <row r="262" ht="15.75" customHeight="1">
      <c r="A262" s="37">
        <v>44846.0</v>
      </c>
      <c r="B262" s="35" t="s">
        <v>140</v>
      </c>
      <c r="C262" s="35" t="s">
        <v>135</v>
      </c>
      <c r="D262" s="35" t="s">
        <v>136</v>
      </c>
      <c r="E262" s="35">
        <v>14260.0</v>
      </c>
      <c r="F262" s="35">
        <v>60.0</v>
      </c>
      <c r="G262" s="47">
        <v>591.5999999999999</v>
      </c>
      <c r="H262" s="35">
        <v>0.0</v>
      </c>
      <c r="I262" s="35">
        <v>0.0</v>
      </c>
      <c r="J262" s="48">
        <v>0.0</v>
      </c>
      <c r="K262" s="35">
        <v>0.004207573632538569</v>
      </c>
      <c r="L262" s="35">
        <v>0.0</v>
      </c>
      <c r="M262" s="47">
        <v>9.859999999999998</v>
      </c>
      <c r="N262" s="47">
        <v>0.0</v>
      </c>
      <c r="O262" s="35">
        <v>0.0</v>
      </c>
      <c r="P262" s="35">
        <v>-1.0</v>
      </c>
      <c r="Q262" s="35" t="s">
        <v>141</v>
      </c>
      <c r="R262" s="35">
        <f>'DADOS CONSOLIDADOS'!$I262</f>
        <v>0</v>
      </c>
      <c r="S262" s="35"/>
    </row>
    <row r="263" ht="15.75" customHeight="1">
      <c r="A263" s="37">
        <v>44847.0</v>
      </c>
      <c r="B263" s="35" t="s">
        <v>134</v>
      </c>
      <c r="C263" s="35" t="s">
        <v>135</v>
      </c>
      <c r="D263" s="35" t="s">
        <v>136</v>
      </c>
      <c r="E263" s="35">
        <v>36310.0</v>
      </c>
      <c r="F263" s="35">
        <v>200.0</v>
      </c>
      <c r="G263" s="47">
        <v>151.9</v>
      </c>
      <c r="H263" s="35"/>
      <c r="I263" s="35">
        <v>0.0</v>
      </c>
      <c r="J263" s="48">
        <v>0.0</v>
      </c>
      <c r="K263" s="35">
        <v>0.00550812448361333</v>
      </c>
      <c r="L263" s="35">
        <v>0.0</v>
      </c>
      <c r="M263" s="47">
        <v>0.7595000000000001</v>
      </c>
      <c r="N263" s="47">
        <v>0.0</v>
      </c>
      <c r="O263" s="35">
        <v>0.0</v>
      </c>
      <c r="P263" s="35">
        <v>-1.0</v>
      </c>
      <c r="Q263" s="35" t="s">
        <v>137</v>
      </c>
      <c r="R263" s="35">
        <f>'DADOS CONSOLIDADOS'!$I263</f>
        <v>0</v>
      </c>
      <c r="S263" s="35"/>
    </row>
    <row r="264" ht="15.75" customHeight="1">
      <c r="A264" s="37">
        <v>44847.0</v>
      </c>
      <c r="B264" s="35" t="s">
        <v>138</v>
      </c>
      <c r="C264" s="35" t="s">
        <v>135</v>
      </c>
      <c r="D264" s="35" t="s">
        <v>139</v>
      </c>
      <c r="E264" s="35">
        <v>1250.0</v>
      </c>
      <c r="F264" s="35">
        <v>260.0</v>
      </c>
      <c r="G264" s="47">
        <v>414.4</v>
      </c>
      <c r="H264" s="35"/>
      <c r="I264" s="35">
        <v>3.0</v>
      </c>
      <c r="J264" s="48">
        <v>45000.0</v>
      </c>
      <c r="K264" s="35">
        <v>0.208</v>
      </c>
      <c r="L264" s="35">
        <v>1.0</v>
      </c>
      <c r="M264" s="47">
        <v>1.5938461538461537</v>
      </c>
      <c r="N264" s="47">
        <v>138.13333333333333</v>
      </c>
      <c r="O264" s="35">
        <v>108.59073359073359</v>
      </c>
      <c r="P264" s="35">
        <v>107.59073359073359</v>
      </c>
      <c r="Q264" s="35" t="s">
        <v>137</v>
      </c>
      <c r="R264" s="35">
        <f>'DADOS CONSOLIDADOS'!$I264</f>
        <v>3</v>
      </c>
      <c r="S264" s="35"/>
    </row>
    <row r="265" ht="15.75" customHeight="1">
      <c r="A265" s="37">
        <v>44847.0</v>
      </c>
      <c r="B265" s="35" t="s">
        <v>143</v>
      </c>
      <c r="C265" s="35" t="s">
        <v>135</v>
      </c>
      <c r="D265" s="35" t="s">
        <v>139</v>
      </c>
      <c r="E265" s="35">
        <v>4710.0</v>
      </c>
      <c r="F265" s="35">
        <v>260.0</v>
      </c>
      <c r="G265" s="47">
        <v>1058.5</v>
      </c>
      <c r="H265" s="35"/>
      <c r="I265" s="35">
        <v>0.0</v>
      </c>
      <c r="J265" s="48">
        <v>0.0</v>
      </c>
      <c r="K265" s="35">
        <v>0.055201698513800426</v>
      </c>
      <c r="L265" s="35">
        <v>0.0</v>
      </c>
      <c r="M265" s="47">
        <v>4.071153846153846</v>
      </c>
      <c r="N265" s="47">
        <v>0.0</v>
      </c>
      <c r="O265" s="35">
        <v>0.0</v>
      </c>
      <c r="P265" s="35">
        <v>-1.0</v>
      </c>
      <c r="Q265" s="35" t="s">
        <v>137</v>
      </c>
      <c r="R265" s="35">
        <f>'DADOS CONSOLIDADOS'!$I265</f>
        <v>0</v>
      </c>
      <c r="S265" s="35"/>
    </row>
    <row r="266" ht="15.75" customHeight="1">
      <c r="A266" s="37">
        <v>44847.0</v>
      </c>
      <c r="B266" s="35" t="s">
        <v>142</v>
      </c>
      <c r="C266" s="35" t="s">
        <v>135</v>
      </c>
      <c r="D266" s="35" t="s">
        <v>136</v>
      </c>
      <c r="E266" s="35">
        <v>90780.0</v>
      </c>
      <c r="F266" s="35">
        <v>340.0</v>
      </c>
      <c r="G266" s="47">
        <v>1915.1</v>
      </c>
      <c r="H266" s="35">
        <v>0.0</v>
      </c>
      <c r="I266" s="35">
        <v>0.0</v>
      </c>
      <c r="J266" s="48">
        <v>0.0</v>
      </c>
      <c r="K266" s="35">
        <v>0.003745318352059925</v>
      </c>
      <c r="L266" s="35">
        <v>0.0</v>
      </c>
      <c r="M266" s="47">
        <v>5.63264705882353</v>
      </c>
      <c r="N266" s="47">
        <v>0.0</v>
      </c>
      <c r="O266" s="35">
        <v>0.0</v>
      </c>
      <c r="P266" s="35">
        <v>-1.0</v>
      </c>
      <c r="Q266" s="35" t="s">
        <v>141</v>
      </c>
      <c r="R266" s="35">
        <f>'DADOS CONSOLIDADOS'!$I266</f>
        <v>0</v>
      </c>
      <c r="S266" s="35"/>
    </row>
    <row r="267" ht="15.75" customHeight="1">
      <c r="A267" s="37">
        <v>44847.0</v>
      </c>
      <c r="B267" s="35" t="s">
        <v>142</v>
      </c>
      <c r="C267" s="35" t="s">
        <v>135</v>
      </c>
      <c r="D267" s="35" t="s">
        <v>139</v>
      </c>
      <c r="E267" s="35">
        <v>113490.0</v>
      </c>
      <c r="F267" s="35">
        <v>500.0</v>
      </c>
      <c r="G267" s="47">
        <v>2422.8</v>
      </c>
      <c r="H267" s="35">
        <v>0.0</v>
      </c>
      <c r="I267" s="35">
        <v>0.0</v>
      </c>
      <c r="J267" s="48">
        <v>0.0</v>
      </c>
      <c r="K267" s="35">
        <v>0.004405674508767292</v>
      </c>
      <c r="L267" s="35">
        <v>0.0</v>
      </c>
      <c r="M267" s="47">
        <v>4.8456</v>
      </c>
      <c r="N267" s="47">
        <v>0.0</v>
      </c>
      <c r="O267" s="35">
        <v>0.0</v>
      </c>
      <c r="P267" s="35">
        <v>-1.0</v>
      </c>
      <c r="Q267" s="35" t="s">
        <v>141</v>
      </c>
      <c r="R267" s="35">
        <f>'DADOS CONSOLIDADOS'!$I267</f>
        <v>0</v>
      </c>
      <c r="S267" s="35"/>
    </row>
    <row r="268" ht="15.75" customHeight="1">
      <c r="A268" s="37">
        <v>44847.0</v>
      </c>
      <c r="B268" s="35" t="s">
        <v>140</v>
      </c>
      <c r="C268" s="35" t="s">
        <v>135</v>
      </c>
      <c r="D268" s="35" t="s">
        <v>136</v>
      </c>
      <c r="E268" s="35">
        <v>13780.0</v>
      </c>
      <c r="F268" s="35">
        <v>60.0</v>
      </c>
      <c r="G268" s="47">
        <v>586.1999999999999</v>
      </c>
      <c r="H268" s="35">
        <v>0.0</v>
      </c>
      <c r="I268" s="35">
        <v>0.0</v>
      </c>
      <c r="J268" s="48">
        <v>0.0</v>
      </c>
      <c r="K268" s="35">
        <v>0.0043541364296081275</v>
      </c>
      <c r="L268" s="35">
        <v>0.0</v>
      </c>
      <c r="M268" s="47">
        <v>9.77</v>
      </c>
      <c r="N268" s="47">
        <v>0.0</v>
      </c>
      <c r="O268" s="35">
        <v>0.0</v>
      </c>
      <c r="P268" s="35">
        <v>-1.0</v>
      </c>
      <c r="Q268" s="35" t="s">
        <v>141</v>
      </c>
      <c r="R268" s="35">
        <f>'DADOS CONSOLIDADOS'!$I268</f>
        <v>0</v>
      </c>
      <c r="S268" s="35"/>
    </row>
    <row r="269" ht="15.75" customHeight="1">
      <c r="A269" s="37">
        <v>44848.0</v>
      </c>
      <c r="B269" s="35" t="s">
        <v>138</v>
      </c>
      <c r="C269" s="35" t="s">
        <v>135</v>
      </c>
      <c r="D269" s="35" t="s">
        <v>139</v>
      </c>
      <c r="E269" s="35">
        <v>1110.0</v>
      </c>
      <c r="F269" s="35">
        <v>170.0</v>
      </c>
      <c r="G269" s="47">
        <v>221.29999999999998</v>
      </c>
      <c r="H269" s="35"/>
      <c r="I269" s="35">
        <v>2.0</v>
      </c>
      <c r="J269" s="48">
        <v>29910.0</v>
      </c>
      <c r="K269" s="35">
        <v>0.15315315315315314</v>
      </c>
      <c r="L269" s="35">
        <v>1.0</v>
      </c>
      <c r="M269" s="47">
        <v>1.301764705882353</v>
      </c>
      <c r="N269" s="47">
        <v>110.64999999999999</v>
      </c>
      <c r="O269" s="35">
        <v>135.1558969724356</v>
      </c>
      <c r="P269" s="35">
        <v>134.1558969724356</v>
      </c>
      <c r="Q269" s="35" t="s">
        <v>137</v>
      </c>
      <c r="R269" s="35">
        <f>'DADOS CONSOLIDADOS'!$I269</f>
        <v>2</v>
      </c>
      <c r="S269" s="35"/>
    </row>
    <row r="270" ht="15.75" customHeight="1">
      <c r="A270" s="37">
        <v>44848.0</v>
      </c>
      <c r="B270" s="35" t="s">
        <v>134</v>
      </c>
      <c r="C270" s="35" t="s">
        <v>135</v>
      </c>
      <c r="D270" s="35" t="s">
        <v>136</v>
      </c>
      <c r="E270" s="35">
        <v>33200.0</v>
      </c>
      <c r="F270" s="35">
        <v>380.0</v>
      </c>
      <c r="G270" s="47">
        <v>296.0</v>
      </c>
      <c r="H270" s="35"/>
      <c r="I270" s="35">
        <v>0.0</v>
      </c>
      <c r="J270" s="48">
        <v>0.0</v>
      </c>
      <c r="K270" s="35">
        <v>0.01144578313253012</v>
      </c>
      <c r="L270" s="35">
        <v>0.0</v>
      </c>
      <c r="M270" s="47">
        <v>0.7789473684210526</v>
      </c>
      <c r="N270" s="47">
        <v>0.0</v>
      </c>
      <c r="O270" s="35">
        <v>0.0</v>
      </c>
      <c r="P270" s="35">
        <v>-1.0</v>
      </c>
      <c r="Q270" s="35" t="s">
        <v>137</v>
      </c>
      <c r="R270" s="35">
        <f>'DADOS CONSOLIDADOS'!$I270</f>
        <v>0</v>
      </c>
      <c r="S270" s="35"/>
    </row>
    <row r="271" ht="15.75" customHeight="1">
      <c r="A271" s="37">
        <v>44848.0</v>
      </c>
      <c r="B271" s="35" t="s">
        <v>143</v>
      </c>
      <c r="C271" s="35" t="s">
        <v>135</v>
      </c>
      <c r="D271" s="35" t="s">
        <v>139</v>
      </c>
      <c r="E271" s="35">
        <v>4310.0</v>
      </c>
      <c r="F271" s="35">
        <v>310.0</v>
      </c>
      <c r="G271" s="47">
        <v>1260.9</v>
      </c>
      <c r="H271" s="35"/>
      <c r="I271" s="35">
        <v>0.0</v>
      </c>
      <c r="J271" s="48">
        <v>0.0</v>
      </c>
      <c r="K271" s="35">
        <v>0.07192575406032482</v>
      </c>
      <c r="L271" s="35">
        <v>0.0</v>
      </c>
      <c r="M271" s="47">
        <v>4.06741935483871</v>
      </c>
      <c r="N271" s="47">
        <v>0.0</v>
      </c>
      <c r="O271" s="35">
        <v>0.0</v>
      </c>
      <c r="P271" s="35">
        <v>-1.0</v>
      </c>
      <c r="Q271" s="35" t="s">
        <v>137</v>
      </c>
      <c r="R271" s="35">
        <f>'DADOS CONSOLIDADOS'!$I271</f>
        <v>0</v>
      </c>
      <c r="S271" s="35"/>
    </row>
    <row r="272" ht="15.75" customHeight="1">
      <c r="A272" s="37">
        <v>44848.0</v>
      </c>
      <c r="B272" s="35" t="s">
        <v>142</v>
      </c>
      <c r="C272" s="35" t="s">
        <v>135</v>
      </c>
      <c r="D272" s="35" t="s">
        <v>136</v>
      </c>
      <c r="E272" s="35">
        <v>83640.0</v>
      </c>
      <c r="F272" s="35">
        <v>250.0</v>
      </c>
      <c r="G272" s="47">
        <v>1953.8999999999999</v>
      </c>
      <c r="H272" s="35">
        <v>0.0</v>
      </c>
      <c r="I272" s="35">
        <v>1.0</v>
      </c>
      <c r="J272" s="48">
        <v>20217.0</v>
      </c>
      <c r="K272" s="35">
        <v>0.0029890004782400764</v>
      </c>
      <c r="L272" s="35">
        <v>0.004</v>
      </c>
      <c r="M272" s="47">
        <v>7.8156</v>
      </c>
      <c r="N272" s="47">
        <v>1953.8999999999999</v>
      </c>
      <c r="O272" s="35">
        <v>10.346998311070168</v>
      </c>
      <c r="P272" s="35">
        <v>9.346998311070168</v>
      </c>
      <c r="Q272" s="35" t="s">
        <v>141</v>
      </c>
      <c r="R272" s="35">
        <f>'DADOS CONSOLIDADOS'!$I272</f>
        <v>1</v>
      </c>
      <c r="S272" s="35"/>
    </row>
    <row r="273" ht="15.75" customHeight="1">
      <c r="A273" s="37">
        <v>44848.0</v>
      </c>
      <c r="B273" s="35" t="s">
        <v>142</v>
      </c>
      <c r="C273" s="35" t="s">
        <v>135</v>
      </c>
      <c r="D273" s="35" t="s">
        <v>139</v>
      </c>
      <c r="E273" s="35">
        <v>94110.0</v>
      </c>
      <c r="F273" s="35">
        <v>390.0</v>
      </c>
      <c r="G273" s="47">
        <v>2436.6</v>
      </c>
      <c r="H273" s="35">
        <v>0.0</v>
      </c>
      <c r="I273" s="35">
        <v>1.0</v>
      </c>
      <c r="J273" s="48">
        <v>18189.9</v>
      </c>
      <c r="K273" s="35">
        <v>0.004144086707044948</v>
      </c>
      <c r="L273" s="35">
        <v>0.002564102564102564</v>
      </c>
      <c r="M273" s="47">
        <v>6.247692307692308</v>
      </c>
      <c r="N273" s="47">
        <v>2436.6</v>
      </c>
      <c r="O273" s="35">
        <v>7.465279487810885</v>
      </c>
      <c r="P273" s="35">
        <v>6.465279487810885</v>
      </c>
      <c r="Q273" s="35" t="s">
        <v>141</v>
      </c>
      <c r="R273" s="35">
        <f>'DADOS CONSOLIDADOS'!$I273</f>
        <v>1</v>
      </c>
      <c r="S273" s="35"/>
    </row>
    <row r="274" ht="15.75" customHeight="1">
      <c r="A274" s="37">
        <v>44848.0</v>
      </c>
      <c r="B274" s="35" t="s">
        <v>140</v>
      </c>
      <c r="C274" s="35" t="s">
        <v>135</v>
      </c>
      <c r="D274" s="35" t="s">
        <v>136</v>
      </c>
      <c r="E274" s="35">
        <v>11860.0</v>
      </c>
      <c r="F274" s="35">
        <v>70.0</v>
      </c>
      <c r="G274" s="47">
        <v>585.1</v>
      </c>
      <c r="H274" s="35">
        <v>0.0</v>
      </c>
      <c r="I274" s="35">
        <v>1.0</v>
      </c>
      <c r="J274" s="48">
        <v>20217.0</v>
      </c>
      <c r="K274" s="35">
        <v>0.005902192242833052</v>
      </c>
      <c r="L274" s="35">
        <v>0.014285714285714285</v>
      </c>
      <c r="M274" s="47">
        <v>8.358571428571429</v>
      </c>
      <c r="N274" s="47">
        <v>585.1</v>
      </c>
      <c r="O274" s="35">
        <v>34.55306785164929</v>
      </c>
      <c r="P274" s="35">
        <v>33.55306785164929</v>
      </c>
      <c r="Q274" s="35" t="s">
        <v>141</v>
      </c>
      <c r="R274" s="35">
        <f>'DADOS CONSOLIDADOS'!$I274</f>
        <v>1</v>
      </c>
      <c r="S274" s="35"/>
    </row>
    <row r="275" ht="15.75" customHeight="1">
      <c r="A275" s="37">
        <v>44849.0</v>
      </c>
      <c r="B275" s="35" t="s">
        <v>134</v>
      </c>
      <c r="C275" s="35" t="s">
        <v>135</v>
      </c>
      <c r="D275" s="35" t="s">
        <v>136</v>
      </c>
      <c r="E275" s="35">
        <v>36960.0</v>
      </c>
      <c r="F275" s="35">
        <v>320.0</v>
      </c>
      <c r="G275" s="47">
        <v>204.20000000000002</v>
      </c>
      <c r="H275" s="35"/>
      <c r="I275" s="35">
        <v>0.0</v>
      </c>
      <c r="J275" s="48">
        <v>0.0</v>
      </c>
      <c r="K275" s="35">
        <v>0.008658008658008658</v>
      </c>
      <c r="L275" s="35">
        <v>0.0</v>
      </c>
      <c r="M275" s="47">
        <v>0.638125</v>
      </c>
      <c r="N275" s="47">
        <v>0.0</v>
      </c>
      <c r="O275" s="35">
        <v>0.0</v>
      </c>
      <c r="P275" s="35">
        <v>-1.0</v>
      </c>
      <c r="Q275" s="35" t="s">
        <v>137</v>
      </c>
      <c r="R275" s="35">
        <f>'DADOS CONSOLIDADOS'!$I275</f>
        <v>0</v>
      </c>
      <c r="S275" s="35"/>
    </row>
    <row r="276" ht="15.75" customHeight="1">
      <c r="A276" s="37">
        <v>44849.0</v>
      </c>
      <c r="B276" s="35" t="s">
        <v>143</v>
      </c>
      <c r="C276" s="35" t="s">
        <v>135</v>
      </c>
      <c r="D276" s="35" t="s">
        <v>139</v>
      </c>
      <c r="E276" s="35">
        <v>2540.0</v>
      </c>
      <c r="F276" s="35">
        <v>170.0</v>
      </c>
      <c r="G276" s="47">
        <v>688.3</v>
      </c>
      <c r="H276" s="35"/>
      <c r="I276" s="35">
        <v>0.0</v>
      </c>
      <c r="J276" s="48">
        <v>0.0</v>
      </c>
      <c r="K276" s="35">
        <v>0.06692913385826772</v>
      </c>
      <c r="L276" s="35">
        <v>0.0</v>
      </c>
      <c r="M276" s="47">
        <v>4.048823529411765</v>
      </c>
      <c r="N276" s="47">
        <v>0.0</v>
      </c>
      <c r="O276" s="35">
        <v>0.0</v>
      </c>
      <c r="P276" s="35">
        <v>-1.0</v>
      </c>
      <c r="Q276" s="35" t="s">
        <v>137</v>
      </c>
      <c r="R276" s="35">
        <f>'DADOS CONSOLIDADOS'!$I276</f>
        <v>0</v>
      </c>
      <c r="S276" s="35"/>
    </row>
    <row r="277" ht="15.75" customHeight="1">
      <c r="A277" s="37">
        <v>44849.0</v>
      </c>
      <c r="B277" s="35" t="s">
        <v>138</v>
      </c>
      <c r="C277" s="35" t="s">
        <v>135</v>
      </c>
      <c r="D277" s="35" t="s">
        <v>139</v>
      </c>
      <c r="E277" s="35">
        <v>570.0</v>
      </c>
      <c r="F277" s="35">
        <v>170.0</v>
      </c>
      <c r="G277" s="47">
        <v>285.59999999999997</v>
      </c>
      <c r="H277" s="35"/>
      <c r="I277" s="35">
        <v>0.0</v>
      </c>
      <c r="J277" s="48">
        <v>0.0</v>
      </c>
      <c r="K277" s="35">
        <v>0.2982456140350877</v>
      </c>
      <c r="L277" s="35">
        <v>0.0</v>
      </c>
      <c r="M277" s="47">
        <v>1.6799999999999997</v>
      </c>
      <c r="N277" s="47">
        <v>0.0</v>
      </c>
      <c r="O277" s="35">
        <v>0.0</v>
      </c>
      <c r="P277" s="35">
        <v>-1.0</v>
      </c>
      <c r="Q277" s="35" t="s">
        <v>137</v>
      </c>
      <c r="R277" s="35">
        <f>'DADOS CONSOLIDADOS'!$I277</f>
        <v>0</v>
      </c>
      <c r="S277" s="35"/>
    </row>
    <row r="278" ht="15.75" customHeight="1">
      <c r="A278" s="37">
        <v>44849.0</v>
      </c>
      <c r="B278" s="35" t="s">
        <v>142</v>
      </c>
      <c r="C278" s="35" t="s">
        <v>135</v>
      </c>
      <c r="D278" s="35" t="s">
        <v>136</v>
      </c>
      <c r="E278" s="35">
        <v>84290.0</v>
      </c>
      <c r="F278" s="35">
        <v>360.0</v>
      </c>
      <c r="G278" s="47">
        <v>2025.0</v>
      </c>
      <c r="H278" s="35">
        <v>0.0</v>
      </c>
      <c r="I278" s="35">
        <v>0.0</v>
      </c>
      <c r="J278" s="48">
        <v>0.0</v>
      </c>
      <c r="K278" s="35">
        <v>0.004270969272748843</v>
      </c>
      <c r="L278" s="35">
        <v>0.0</v>
      </c>
      <c r="M278" s="47">
        <v>5.625</v>
      </c>
      <c r="N278" s="47">
        <v>0.0</v>
      </c>
      <c r="O278" s="35">
        <v>0.0</v>
      </c>
      <c r="P278" s="35">
        <v>-1.0</v>
      </c>
      <c r="Q278" s="35" t="s">
        <v>141</v>
      </c>
      <c r="R278" s="35">
        <f>'DADOS CONSOLIDADOS'!$I278</f>
        <v>0</v>
      </c>
      <c r="S278" s="35"/>
    </row>
    <row r="279" ht="15.75" customHeight="1">
      <c r="A279" s="37">
        <v>44849.0</v>
      </c>
      <c r="B279" s="35" t="s">
        <v>142</v>
      </c>
      <c r="C279" s="35" t="s">
        <v>135</v>
      </c>
      <c r="D279" s="35" t="s">
        <v>139</v>
      </c>
      <c r="E279" s="35">
        <v>94100.0</v>
      </c>
      <c r="F279" s="35">
        <v>630.0</v>
      </c>
      <c r="G279" s="47">
        <v>2520.1</v>
      </c>
      <c r="H279" s="35">
        <v>0.0</v>
      </c>
      <c r="I279" s="35">
        <v>0.0</v>
      </c>
      <c r="J279" s="48">
        <v>0.0</v>
      </c>
      <c r="K279" s="35">
        <v>0.0066950053134962806</v>
      </c>
      <c r="L279" s="35">
        <v>0.0</v>
      </c>
      <c r="M279" s="47">
        <v>4.00015873015873</v>
      </c>
      <c r="N279" s="47">
        <v>0.0</v>
      </c>
      <c r="O279" s="35">
        <v>0.0</v>
      </c>
      <c r="P279" s="35">
        <v>-1.0</v>
      </c>
      <c r="Q279" s="35" t="s">
        <v>141</v>
      </c>
      <c r="R279" s="35">
        <f>'DADOS CONSOLIDADOS'!$I279</f>
        <v>0</v>
      </c>
      <c r="S279" s="35"/>
    </row>
    <row r="280" ht="15.75" customHeight="1">
      <c r="A280" s="37">
        <v>44849.0</v>
      </c>
      <c r="B280" s="35" t="s">
        <v>140</v>
      </c>
      <c r="C280" s="35" t="s">
        <v>135</v>
      </c>
      <c r="D280" s="35" t="s">
        <v>136</v>
      </c>
      <c r="E280" s="35">
        <v>10780.0</v>
      </c>
      <c r="F280" s="35">
        <v>60.0</v>
      </c>
      <c r="G280" s="47">
        <v>591.5999999999999</v>
      </c>
      <c r="H280" s="35">
        <v>0.0</v>
      </c>
      <c r="I280" s="35">
        <v>0.0</v>
      </c>
      <c r="J280" s="48">
        <v>0.0</v>
      </c>
      <c r="K280" s="35">
        <v>0.0055658627087198514</v>
      </c>
      <c r="L280" s="35">
        <v>0.0</v>
      </c>
      <c r="M280" s="47">
        <v>9.859999999999998</v>
      </c>
      <c r="N280" s="47">
        <v>0.0</v>
      </c>
      <c r="O280" s="35">
        <v>0.0</v>
      </c>
      <c r="P280" s="35">
        <v>-1.0</v>
      </c>
      <c r="Q280" s="35" t="s">
        <v>141</v>
      </c>
      <c r="R280" s="35">
        <f>'DADOS CONSOLIDADOS'!$I280</f>
        <v>0</v>
      </c>
      <c r="S280" s="35"/>
    </row>
    <row r="281" ht="15.75" customHeight="1">
      <c r="A281" s="37">
        <v>44850.0</v>
      </c>
      <c r="B281" s="35" t="s">
        <v>138</v>
      </c>
      <c r="C281" s="35" t="s">
        <v>135</v>
      </c>
      <c r="D281" s="35" t="s">
        <v>139</v>
      </c>
      <c r="E281" s="35">
        <v>630.0</v>
      </c>
      <c r="F281" s="35">
        <v>170.0</v>
      </c>
      <c r="G281" s="47">
        <v>258.9</v>
      </c>
      <c r="H281" s="35"/>
      <c r="I281" s="35">
        <v>0.0</v>
      </c>
      <c r="J281" s="48">
        <v>0.0</v>
      </c>
      <c r="K281" s="35">
        <v>0.2698412698412698</v>
      </c>
      <c r="L281" s="35">
        <v>0.0</v>
      </c>
      <c r="M281" s="47">
        <v>1.522941176470588</v>
      </c>
      <c r="N281" s="47">
        <v>0.0</v>
      </c>
      <c r="O281" s="35">
        <v>0.0</v>
      </c>
      <c r="P281" s="35">
        <v>-1.0</v>
      </c>
      <c r="Q281" s="35" t="s">
        <v>137</v>
      </c>
      <c r="R281" s="35">
        <f>'DADOS CONSOLIDADOS'!$I281</f>
        <v>0</v>
      </c>
      <c r="S281" s="35"/>
    </row>
    <row r="282" ht="15.75" customHeight="1">
      <c r="A282" s="37">
        <v>44850.0</v>
      </c>
      <c r="B282" s="35" t="s">
        <v>134</v>
      </c>
      <c r="C282" s="35" t="s">
        <v>135</v>
      </c>
      <c r="D282" s="35" t="s">
        <v>136</v>
      </c>
      <c r="E282" s="35">
        <v>41780.0</v>
      </c>
      <c r="F282" s="35">
        <v>270.0</v>
      </c>
      <c r="G282" s="47">
        <v>211.8</v>
      </c>
      <c r="H282" s="35"/>
      <c r="I282" s="35">
        <v>0.0</v>
      </c>
      <c r="J282" s="48">
        <v>0.0</v>
      </c>
      <c r="K282" s="35">
        <v>0.00646242221158449</v>
      </c>
      <c r="L282" s="35">
        <v>0.0</v>
      </c>
      <c r="M282" s="47">
        <v>0.7844444444444445</v>
      </c>
      <c r="N282" s="47">
        <v>0.0</v>
      </c>
      <c r="O282" s="35">
        <v>0.0</v>
      </c>
      <c r="P282" s="35">
        <v>-1.0</v>
      </c>
      <c r="Q282" s="35" t="s">
        <v>137</v>
      </c>
      <c r="R282" s="35">
        <f>'DADOS CONSOLIDADOS'!$I282</f>
        <v>0</v>
      </c>
      <c r="S282" s="35"/>
    </row>
    <row r="283" ht="15.75" customHeight="1">
      <c r="A283" s="37">
        <v>44850.0</v>
      </c>
      <c r="B283" s="35" t="s">
        <v>143</v>
      </c>
      <c r="C283" s="35" t="s">
        <v>135</v>
      </c>
      <c r="D283" s="35" t="s">
        <v>139</v>
      </c>
      <c r="E283" s="35">
        <v>2840.0</v>
      </c>
      <c r="F283" s="35">
        <v>130.0</v>
      </c>
      <c r="G283" s="47">
        <v>530.2</v>
      </c>
      <c r="H283" s="35"/>
      <c r="I283" s="35">
        <v>0.0</v>
      </c>
      <c r="J283" s="48">
        <v>0.0</v>
      </c>
      <c r="K283" s="35">
        <v>0.045774647887323945</v>
      </c>
      <c r="L283" s="35">
        <v>0.0</v>
      </c>
      <c r="M283" s="47">
        <v>4.078461538461539</v>
      </c>
      <c r="N283" s="47">
        <v>0.0</v>
      </c>
      <c r="O283" s="35">
        <v>0.0</v>
      </c>
      <c r="P283" s="35">
        <v>-1.0</v>
      </c>
      <c r="Q283" s="35" t="s">
        <v>137</v>
      </c>
      <c r="R283" s="35">
        <f>'DADOS CONSOLIDADOS'!$I283</f>
        <v>0</v>
      </c>
      <c r="S283" s="35"/>
    </row>
    <row r="284" ht="15.75" customHeight="1">
      <c r="A284" s="37">
        <v>44850.0</v>
      </c>
      <c r="B284" s="35" t="s">
        <v>142</v>
      </c>
      <c r="C284" s="35" t="s">
        <v>135</v>
      </c>
      <c r="D284" s="35" t="s">
        <v>136</v>
      </c>
      <c r="E284" s="35">
        <v>91930.0</v>
      </c>
      <c r="F284" s="35">
        <v>290.0</v>
      </c>
      <c r="G284" s="47">
        <v>2122.4</v>
      </c>
      <c r="H284" s="35">
        <v>0.0</v>
      </c>
      <c r="I284" s="35">
        <v>0.0</v>
      </c>
      <c r="J284" s="48">
        <v>0.0</v>
      </c>
      <c r="K284" s="35">
        <v>0.0031545741324921135</v>
      </c>
      <c r="L284" s="35">
        <v>0.0</v>
      </c>
      <c r="M284" s="47">
        <v>7.318620689655173</v>
      </c>
      <c r="N284" s="47">
        <v>0.0</v>
      </c>
      <c r="O284" s="35">
        <v>0.0</v>
      </c>
      <c r="P284" s="35">
        <v>-1.0</v>
      </c>
      <c r="Q284" s="35" t="s">
        <v>141</v>
      </c>
      <c r="R284" s="35">
        <f>'DADOS CONSOLIDADOS'!$I284</f>
        <v>0</v>
      </c>
      <c r="S284" s="35"/>
    </row>
    <row r="285" ht="15.75" customHeight="1">
      <c r="A285" s="37">
        <v>44850.0</v>
      </c>
      <c r="B285" s="35" t="s">
        <v>142</v>
      </c>
      <c r="C285" s="35" t="s">
        <v>135</v>
      </c>
      <c r="D285" s="35" t="s">
        <v>139</v>
      </c>
      <c r="E285" s="35">
        <v>108650.0</v>
      </c>
      <c r="F285" s="35">
        <v>590.0</v>
      </c>
      <c r="G285" s="47">
        <v>2670.4</v>
      </c>
      <c r="H285" s="35">
        <v>0.0</v>
      </c>
      <c r="I285" s="35">
        <v>0.0</v>
      </c>
      <c r="J285" s="48">
        <v>0.0</v>
      </c>
      <c r="K285" s="35">
        <v>0.005430280717901519</v>
      </c>
      <c r="L285" s="35">
        <v>0.0</v>
      </c>
      <c r="M285" s="47">
        <v>4.526101694915255</v>
      </c>
      <c r="N285" s="47">
        <v>0.0</v>
      </c>
      <c r="O285" s="35">
        <v>0.0</v>
      </c>
      <c r="P285" s="35">
        <v>-1.0</v>
      </c>
      <c r="Q285" s="35" t="s">
        <v>141</v>
      </c>
      <c r="R285" s="35">
        <f>'DADOS CONSOLIDADOS'!$I285</f>
        <v>0</v>
      </c>
      <c r="S285" s="35"/>
    </row>
    <row r="286" ht="15.75" customHeight="1">
      <c r="A286" s="37">
        <v>44850.0</v>
      </c>
      <c r="B286" s="35" t="s">
        <v>140</v>
      </c>
      <c r="C286" s="35" t="s">
        <v>135</v>
      </c>
      <c r="D286" s="35" t="s">
        <v>136</v>
      </c>
      <c r="E286" s="35">
        <v>12510.0</v>
      </c>
      <c r="F286" s="35">
        <v>90.0</v>
      </c>
      <c r="G286" s="47">
        <v>621.4</v>
      </c>
      <c r="H286" s="35">
        <v>0.0</v>
      </c>
      <c r="I286" s="35">
        <v>0.0</v>
      </c>
      <c r="J286" s="48">
        <v>0.0</v>
      </c>
      <c r="K286" s="35">
        <v>0.007194244604316547</v>
      </c>
      <c r="L286" s="35">
        <v>0.0</v>
      </c>
      <c r="M286" s="47">
        <v>6.904444444444445</v>
      </c>
      <c r="N286" s="47">
        <v>0.0</v>
      </c>
      <c r="O286" s="35">
        <v>0.0</v>
      </c>
      <c r="P286" s="35">
        <v>-1.0</v>
      </c>
      <c r="Q286" s="35" t="s">
        <v>141</v>
      </c>
      <c r="R286" s="35">
        <f>'DADOS CONSOLIDADOS'!$I286</f>
        <v>0</v>
      </c>
      <c r="S286" s="35"/>
    </row>
    <row r="287" ht="15.75" customHeight="1">
      <c r="A287" s="37">
        <v>44851.0</v>
      </c>
      <c r="B287" s="35" t="s">
        <v>134</v>
      </c>
      <c r="C287" s="35" t="s">
        <v>135</v>
      </c>
      <c r="D287" s="35" t="s">
        <v>136</v>
      </c>
      <c r="E287" s="35">
        <v>38990.0</v>
      </c>
      <c r="F287" s="35">
        <v>350.0</v>
      </c>
      <c r="G287" s="47">
        <v>215.3</v>
      </c>
      <c r="H287" s="35"/>
      <c r="I287" s="35">
        <v>0.0</v>
      </c>
      <c r="J287" s="48">
        <v>0.0</v>
      </c>
      <c r="K287" s="35">
        <v>0.008976660682226212</v>
      </c>
      <c r="L287" s="35">
        <v>0.0</v>
      </c>
      <c r="M287" s="47">
        <v>0.6151428571428572</v>
      </c>
      <c r="N287" s="47">
        <v>0.0</v>
      </c>
      <c r="O287" s="35">
        <v>0.0</v>
      </c>
      <c r="P287" s="35">
        <v>-1.0</v>
      </c>
      <c r="Q287" s="35" t="s">
        <v>137</v>
      </c>
      <c r="R287" s="35">
        <f>'DADOS CONSOLIDADOS'!$I287</f>
        <v>0</v>
      </c>
      <c r="S287" s="35"/>
    </row>
    <row r="288" ht="15.75" customHeight="1">
      <c r="A288" s="37">
        <v>44851.0</v>
      </c>
      <c r="B288" s="35" t="s">
        <v>143</v>
      </c>
      <c r="C288" s="35" t="s">
        <v>135</v>
      </c>
      <c r="D288" s="35" t="s">
        <v>139</v>
      </c>
      <c r="E288" s="35">
        <v>4820.0</v>
      </c>
      <c r="F288" s="35">
        <v>360.0</v>
      </c>
      <c r="G288" s="47">
        <v>1439.0</v>
      </c>
      <c r="H288" s="35"/>
      <c r="I288" s="35">
        <v>0.0</v>
      </c>
      <c r="J288" s="48">
        <v>0.0</v>
      </c>
      <c r="K288" s="35">
        <v>0.07468879668049792</v>
      </c>
      <c r="L288" s="35">
        <v>0.0</v>
      </c>
      <c r="M288" s="47">
        <v>3.9972222222222222</v>
      </c>
      <c r="N288" s="47">
        <v>0.0</v>
      </c>
      <c r="O288" s="35">
        <v>0.0</v>
      </c>
      <c r="P288" s="35">
        <v>-1.0</v>
      </c>
      <c r="Q288" s="35" t="s">
        <v>137</v>
      </c>
      <c r="R288" s="35">
        <f>'DADOS CONSOLIDADOS'!$I288</f>
        <v>0</v>
      </c>
      <c r="S288" s="35"/>
    </row>
    <row r="289" ht="15.75" customHeight="1">
      <c r="A289" s="37">
        <v>44851.0</v>
      </c>
      <c r="B289" s="35" t="s">
        <v>138</v>
      </c>
      <c r="C289" s="35" t="s">
        <v>135</v>
      </c>
      <c r="D289" s="35" t="s">
        <v>139</v>
      </c>
      <c r="E289" s="35">
        <v>1310.0</v>
      </c>
      <c r="F289" s="35">
        <v>190.0</v>
      </c>
      <c r="G289" s="47">
        <v>377.8</v>
      </c>
      <c r="H289" s="35"/>
      <c r="I289" s="35">
        <v>0.0</v>
      </c>
      <c r="J289" s="48">
        <v>0.0</v>
      </c>
      <c r="K289" s="35">
        <v>0.1450381679389313</v>
      </c>
      <c r="L289" s="35">
        <v>0.0</v>
      </c>
      <c r="M289" s="47">
        <v>1.988421052631579</v>
      </c>
      <c r="N289" s="47">
        <v>0.0</v>
      </c>
      <c r="O289" s="35">
        <v>0.0</v>
      </c>
      <c r="P289" s="35">
        <v>-1.0</v>
      </c>
      <c r="Q289" s="35" t="s">
        <v>137</v>
      </c>
      <c r="R289" s="35">
        <f>'DADOS CONSOLIDADOS'!$I289</f>
        <v>0</v>
      </c>
      <c r="S289" s="35"/>
    </row>
    <row r="290" ht="15.75" customHeight="1">
      <c r="A290" s="37">
        <v>44851.0</v>
      </c>
      <c r="B290" s="35" t="s">
        <v>142</v>
      </c>
      <c r="C290" s="35" t="s">
        <v>135</v>
      </c>
      <c r="D290" s="35" t="s">
        <v>136</v>
      </c>
      <c r="E290" s="35">
        <v>98580.0</v>
      </c>
      <c r="F290" s="35">
        <v>410.0</v>
      </c>
      <c r="G290" s="47">
        <v>2060.7</v>
      </c>
      <c r="H290" s="35">
        <v>0.0</v>
      </c>
      <c r="I290" s="35">
        <v>0.0</v>
      </c>
      <c r="J290" s="48">
        <v>0.0</v>
      </c>
      <c r="K290" s="35">
        <v>0.004159058632582674</v>
      </c>
      <c r="L290" s="35">
        <v>0.0</v>
      </c>
      <c r="M290" s="47">
        <v>5.026097560975609</v>
      </c>
      <c r="N290" s="47">
        <v>0.0</v>
      </c>
      <c r="O290" s="35">
        <v>0.0</v>
      </c>
      <c r="P290" s="35">
        <v>-1.0</v>
      </c>
      <c r="Q290" s="35" t="s">
        <v>141</v>
      </c>
      <c r="R290" s="35">
        <f>'DADOS CONSOLIDADOS'!$I290</f>
        <v>0</v>
      </c>
      <c r="S290" s="35"/>
    </row>
    <row r="291" ht="15.75" customHeight="1">
      <c r="A291" s="37">
        <v>44851.0</v>
      </c>
      <c r="B291" s="35" t="s">
        <v>142</v>
      </c>
      <c r="C291" s="35" t="s">
        <v>135</v>
      </c>
      <c r="D291" s="35" t="s">
        <v>139</v>
      </c>
      <c r="E291" s="35">
        <v>132300.0</v>
      </c>
      <c r="F291" s="35">
        <v>480.0</v>
      </c>
      <c r="G291" s="47">
        <v>2571.8</v>
      </c>
      <c r="H291" s="35">
        <v>0.0</v>
      </c>
      <c r="I291" s="35">
        <v>0.0</v>
      </c>
      <c r="J291" s="48">
        <v>0.0</v>
      </c>
      <c r="K291" s="35">
        <v>0.0036281179138321997</v>
      </c>
      <c r="L291" s="35">
        <v>0.0</v>
      </c>
      <c r="M291" s="47">
        <v>5.357916666666667</v>
      </c>
      <c r="N291" s="47">
        <v>0.0</v>
      </c>
      <c r="O291" s="35">
        <v>0.0</v>
      </c>
      <c r="P291" s="35">
        <v>-1.0</v>
      </c>
      <c r="Q291" s="35" t="s">
        <v>141</v>
      </c>
      <c r="R291" s="35">
        <f>'DADOS CONSOLIDADOS'!$I291</f>
        <v>0</v>
      </c>
      <c r="S291" s="35"/>
    </row>
    <row r="292" ht="15.75" customHeight="1">
      <c r="A292" s="37">
        <v>44851.0</v>
      </c>
      <c r="B292" s="35" t="s">
        <v>140</v>
      </c>
      <c r="C292" s="35" t="s">
        <v>135</v>
      </c>
      <c r="D292" s="35" t="s">
        <v>136</v>
      </c>
      <c r="E292" s="35">
        <v>13540.0</v>
      </c>
      <c r="F292" s="35">
        <v>40.0</v>
      </c>
      <c r="G292" s="47">
        <v>627.3</v>
      </c>
      <c r="H292" s="35">
        <v>0.0</v>
      </c>
      <c r="I292" s="35">
        <v>0.0</v>
      </c>
      <c r="J292" s="48">
        <v>0.0</v>
      </c>
      <c r="K292" s="35">
        <v>0.0029542097488921715</v>
      </c>
      <c r="L292" s="35">
        <v>0.0</v>
      </c>
      <c r="M292" s="47">
        <v>15.6825</v>
      </c>
      <c r="N292" s="47">
        <v>0.0</v>
      </c>
      <c r="O292" s="35">
        <v>0.0</v>
      </c>
      <c r="P292" s="35">
        <v>-1.0</v>
      </c>
      <c r="Q292" s="35" t="s">
        <v>141</v>
      </c>
      <c r="R292" s="35">
        <f>'DADOS CONSOLIDADOS'!$I292</f>
        <v>0</v>
      </c>
      <c r="S292" s="35"/>
    </row>
    <row r="293" ht="15.75" customHeight="1">
      <c r="A293" s="37">
        <v>44852.0</v>
      </c>
      <c r="B293" s="35" t="s">
        <v>134</v>
      </c>
      <c r="C293" s="35" t="s">
        <v>135</v>
      </c>
      <c r="D293" s="35" t="s">
        <v>136</v>
      </c>
      <c r="E293" s="35">
        <v>38090.0</v>
      </c>
      <c r="F293" s="35">
        <v>210.0</v>
      </c>
      <c r="G293" s="47">
        <v>126.1</v>
      </c>
      <c r="H293" s="35"/>
      <c r="I293" s="35">
        <v>0.0</v>
      </c>
      <c r="J293" s="48">
        <v>0.0</v>
      </c>
      <c r="K293" s="35">
        <v>0.005513258072985036</v>
      </c>
      <c r="L293" s="35">
        <v>0.0</v>
      </c>
      <c r="M293" s="47">
        <v>0.6004761904761905</v>
      </c>
      <c r="N293" s="47">
        <v>0.0</v>
      </c>
      <c r="O293" s="35">
        <v>0.0</v>
      </c>
      <c r="P293" s="35">
        <v>-1.0</v>
      </c>
      <c r="Q293" s="35" t="s">
        <v>137</v>
      </c>
      <c r="R293" s="35">
        <f>'DADOS CONSOLIDADOS'!$I293</f>
        <v>0</v>
      </c>
      <c r="S293" s="35"/>
    </row>
    <row r="294" ht="15.75" customHeight="1">
      <c r="A294" s="37">
        <v>44852.0</v>
      </c>
      <c r="B294" s="35" t="s">
        <v>138</v>
      </c>
      <c r="C294" s="35" t="s">
        <v>135</v>
      </c>
      <c r="D294" s="35" t="s">
        <v>139</v>
      </c>
      <c r="E294" s="35">
        <v>1600.0</v>
      </c>
      <c r="F294" s="35">
        <v>280.0</v>
      </c>
      <c r="G294" s="47">
        <v>445.4</v>
      </c>
      <c r="H294" s="35"/>
      <c r="I294" s="35">
        <v>0.0</v>
      </c>
      <c r="J294" s="48">
        <v>0.0</v>
      </c>
      <c r="K294" s="35">
        <v>0.175</v>
      </c>
      <c r="L294" s="35">
        <v>0.0</v>
      </c>
      <c r="M294" s="47">
        <v>1.5907142857142855</v>
      </c>
      <c r="N294" s="47">
        <v>0.0</v>
      </c>
      <c r="O294" s="35">
        <v>0.0</v>
      </c>
      <c r="P294" s="35">
        <v>-1.0</v>
      </c>
      <c r="Q294" s="35" t="s">
        <v>137</v>
      </c>
      <c r="R294" s="35">
        <f>'DADOS CONSOLIDADOS'!$I294</f>
        <v>0</v>
      </c>
      <c r="S294" s="35"/>
    </row>
    <row r="295" ht="15.75" customHeight="1">
      <c r="A295" s="37">
        <v>44852.0</v>
      </c>
      <c r="B295" s="35" t="s">
        <v>143</v>
      </c>
      <c r="C295" s="35" t="s">
        <v>135</v>
      </c>
      <c r="D295" s="35" t="s">
        <v>139</v>
      </c>
      <c r="E295" s="35">
        <v>4570.0</v>
      </c>
      <c r="F295" s="35">
        <v>330.0</v>
      </c>
      <c r="G295" s="47">
        <v>1316.5</v>
      </c>
      <c r="H295" s="35"/>
      <c r="I295" s="35">
        <v>0.0</v>
      </c>
      <c r="J295" s="48">
        <v>0.0</v>
      </c>
      <c r="K295" s="35">
        <v>0.07221006564551423</v>
      </c>
      <c r="L295" s="35">
        <v>0.0</v>
      </c>
      <c r="M295" s="47">
        <v>3.9893939393939393</v>
      </c>
      <c r="N295" s="47">
        <v>0.0</v>
      </c>
      <c r="O295" s="35">
        <v>0.0</v>
      </c>
      <c r="P295" s="35">
        <v>-1.0</v>
      </c>
      <c r="Q295" s="35" t="s">
        <v>137</v>
      </c>
      <c r="R295" s="35">
        <f>'DADOS CONSOLIDADOS'!$I295</f>
        <v>0</v>
      </c>
      <c r="S295" s="35"/>
    </row>
    <row r="296" ht="15.75" customHeight="1">
      <c r="A296" s="37">
        <v>44852.0</v>
      </c>
      <c r="B296" s="35" t="s">
        <v>142</v>
      </c>
      <c r="C296" s="35" t="s">
        <v>135</v>
      </c>
      <c r="D296" s="35" t="s">
        <v>136</v>
      </c>
      <c r="E296" s="35">
        <v>89830.0</v>
      </c>
      <c r="F296" s="35">
        <v>400.0</v>
      </c>
      <c r="G296" s="47">
        <v>1992.1000000000001</v>
      </c>
      <c r="H296" s="35">
        <v>0.0</v>
      </c>
      <c r="I296" s="35">
        <v>0.0</v>
      </c>
      <c r="J296" s="48">
        <v>0.0</v>
      </c>
      <c r="K296" s="35">
        <v>0.004452855393521095</v>
      </c>
      <c r="L296" s="35">
        <v>0.0</v>
      </c>
      <c r="M296" s="47">
        <v>4.980250000000001</v>
      </c>
      <c r="N296" s="47">
        <v>0.0</v>
      </c>
      <c r="O296" s="35">
        <v>0.0</v>
      </c>
      <c r="P296" s="35">
        <v>-1.0</v>
      </c>
      <c r="Q296" s="35" t="s">
        <v>141</v>
      </c>
      <c r="R296" s="35">
        <f>'DADOS CONSOLIDADOS'!$I296</f>
        <v>0</v>
      </c>
      <c r="S296" s="35"/>
    </row>
    <row r="297" ht="15.75" customHeight="1">
      <c r="A297" s="37">
        <v>44852.0</v>
      </c>
      <c r="B297" s="35" t="s">
        <v>142</v>
      </c>
      <c r="C297" s="35" t="s">
        <v>135</v>
      </c>
      <c r="D297" s="35" t="s">
        <v>139</v>
      </c>
      <c r="E297" s="35">
        <v>128960.0</v>
      </c>
      <c r="F297" s="35">
        <v>460.0</v>
      </c>
      <c r="G297" s="47">
        <v>2490.8</v>
      </c>
      <c r="H297" s="35">
        <v>0.0</v>
      </c>
      <c r="I297" s="35">
        <v>0.0</v>
      </c>
      <c r="J297" s="48">
        <v>0.0</v>
      </c>
      <c r="K297" s="35">
        <v>0.0035669975186104217</v>
      </c>
      <c r="L297" s="35">
        <v>0.0</v>
      </c>
      <c r="M297" s="47">
        <v>5.414782608695653</v>
      </c>
      <c r="N297" s="47">
        <v>0.0</v>
      </c>
      <c r="O297" s="35">
        <v>0.0</v>
      </c>
      <c r="P297" s="35">
        <v>-1.0</v>
      </c>
      <c r="Q297" s="35" t="s">
        <v>141</v>
      </c>
      <c r="R297" s="35">
        <f>'DADOS CONSOLIDADOS'!$I297</f>
        <v>0</v>
      </c>
      <c r="S297" s="35"/>
    </row>
    <row r="298" ht="15.75" customHeight="1">
      <c r="A298" s="37">
        <v>44852.0</v>
      </c>
      <c r="B298" s="35" t="s">
        <v>140</v>
      </c>
      <c r="C298" s="35" t="s">
        <v>135</v>
      </c>
      <c r="D298" s="35" t="s">
        <v>136</v>
      </c>
      <c r="E298" s="35">
        <v>13380.0</v>
      </c>
      <c r="F298" s="35">
        <v>100.0</v>
      </c>
      <c r="G298" s="47">
        <v>606.3000000000001</v>
      </c>
      <c r="H298" s="35">
        <v>0.0</v>
      </c>
      <c r="I298" s="35">
        <v>0.0</v>
      </c>
      <c r="J298" s="48">
        <v>0.0</v>
      </c>
      <c r="K298" s="35">
        <v>0.007473841554559043</v>
      </c>
      <c r="L298" s="35">
        <v>0.0</v>
      </c>
      <c r="M298" s="47">
        <v>6.063000000000001</v>
      </c>
      <c r="N298" s="47">
        <v>0.0</v>
      </c>
      <c r="O298" s="35">
        <v>0.0</v>
      </c>
      <c r="P298" s="35">
        <v>-1.0</v>
      </c>
      <c r="Q298" s="35" t="s">
        <v>141</v>
      </c>
      <c r="R298" s="35">
        <f>'DADOS CONSOLIDADOS'!$I298</f>
        <v>0</v>
      </c>
      <c r="S298" s="35"/>
    </row>
    <row r="299" ht="15.75" customHeight="1">
      <c r="A299" s="37">
        <v>44853.0</v>
      </c>
      <c r="B299" s="35" t="s">
        <v>143</v>
      </c>
      <c r="C299" s="35" t="s">
        <v>135</v>
      </c>
      <c r="D299" s="35" t="s">
        <v>139</v>
      </c>
      <c r="E299" s="35">
        <v>4430.0</v>
      </c>
      <c r="F299" s="35">
        <v>330.0</v>
      </c>
      <c r="G299" s="47">
        <v>1325.3999999999999</v>
      </c>
      <c r="H299" s="35"/>
      <c r="I299" s="35">
        <v>0.0</v>
      </c>
      <c r="J299" s="48">
        <v>0.0</v>
      </c>
      <c r="K299" s="35">
        <v>0.0744920993227991</v>
      </c>
      <c r="L299" s="35">
        <v>0.0</v>
      </c>
      <c r="M299" s="47">
        <v>4.016363636363636</v>
      </c>
      <c r="N299" s="47">
        <v>0.0</v>
      </c>
      <c r="O299" s="35">
        <v>0.0</v>
      </c>
      <c r="P299" s="35">
        <v>-1.0</v>
      </c>
      <c r="Q299" s="35" t="s">
        <v>137</v>
      </c>
      <c r="R299" s="35">
        <f>'DADOS CONSOLIDADOS'!$I299</f>
        <v>0</v>
      </c>
      <c r="S299" s="35"/>
    </row>
    <row r="300" ht="15.75" customHeight="1">
      <c r="A300" s="37">
        <v>44853.0</v>
      </c>
      <c r="B300" s="35" t="s">
        <v>138</v>
      </c>
      <c r="C300" s="35" t="s">
        <v>135</v>
      </c>
      <c r="D300" s="35" t="s">
        <v>139</v>
      </c>
      <c r="E300" s="35">
        <v>1340.0</v>
      </c>
      <c r="F300" s="35">
        <v>180.0</v>
      </c>
      <c r="G300" s="47">
        <v>333.9</v>
      </c>
      <c r="H300" s="35"/>
      <c r="I300" s="35">
        <v>0.0</v>
      </c>
      <c r="J300" s="48">
        <v>0.0</v>
      </c>
      <c r="K300" s="35">
        <v>0.13432835820895522</v>
      </c>
      <c r="L300" s="35">
        <v>0.0</v>
      </c>
      <c r="M300" s="47">
        <v>1.855</v>
      </c>
      <c r="N300" s="47">
        <v>0.0</v>
      </c>
      <c r="O300" s="35">
        <v>0.0</v>
      </c>
      <c r="P300" s="35">
        <v>-1.0</v>
      </c>
      <c r="Q300" s="35" t="s">
        <v>137</v>
      </c>
      <c r="R300" s="35">
        <f>'DADOS CONSOLIDADOS'!$I300</f>
        <v>0</v>
      </c>
      <c r="S300" s="35"/>
    </row>
    <row r="301" ht="15.75" customHeight="1">
      <c r="A301" s="37">
        <v>44853.0</v>
      </c>
      <c r="B301" s="35" t="s">
        <v>134</v>
      </c>
      <c r="C301" s="35" t="s">
        <v>135</v>
      </c>
      <c r="D301" s="35" t="s">
        <v>136</v>
      </c>
      <c r="E301" s="35">
        <v>38190.0</v>
      </c>
      <c r="F301" s="35">
        <v>300.0</v>
      </c>
      <c r="G301" s="47">
        <v>217.10000000000002</v>
      </c>
      <c r="H301" s="35"/>
      <c r="I301" s="35">
        <v>0.0</v>
      </c>
      <c r="J301" s="48">
        <v>0.0</v>
      </c>
      <c r="K301" s="35">
        <v>0.007855459544383346</v>
      </c>
      <c r="L301" s="35">
        <v>0.0</v>
      </c>
      <c r="M301" s="47">
        <v>0.7236666666666668</v>
      </c>
      <c r="N301" s="47">
        <v>0.0</v>
      </c>
      <c r="O301" s="35">
        <v>0.0</v>
      </c>
      <c r="P301" s="35">
        <v>-1.0</v>
      </c>
      <c r="Q301" s="35" t="s">
        <v>137</v>
      </c>
      <c r="R301" s="35">
        <f>'DADOS CONSOLIDADOS'!$I301</f>
        <v>0</v>
      </c>
      <c r="S301" s="35"/>
    </row>
    <row r="302" ht="15.75" customHeight="1">
      <c r="A302" s="37">
        <v>44853.0</v>
      </c>
      <c r="B302" s="35" t="s">
        <v>142</v>
      </c>
      <c r="C302" s="35" t="s">
        <v>135</v>
      </c>
      <c r="D302" s="35" t="s">
        <v>136</v>
      </c>
      <c r="E302" s="35">
        <v>86630.0</v>
      </c>
      <c r="F302" s="35">
        <v>320.0</v>
      </c>
      <c r="G302" s="47">
        <v>1950.9</v>
      </c>
      <c r="H302" s="35">
        <v>0.0</v>
      </c>
      <c r="I302" s="35">
        <v>0.0</v>
      </c>
      <c r="J302" s="48">
        <v>0.0</v>
      </c>
      <c r="K302" s="35">
        <v>0.0036938704836661663</v>
      </c>
      <c r="L302" s="35">
        <v>0.0</v>
      </c>
      <c r="M302" s="47">
        <v>6.0965625</v>
      </c>
      <c r="N302" s="47">
        <v>0.0</v>
      </c>
      <c r="O302" s="35">
        <v>0.0</v>
      </c>
      <c r="P302" s="35">
        <v>-1.0</v>
      </c>
      <c r="Q302" s="35" t="s">
        <v>141</v>
      </c>
      <c r="R302" s="35">
        <f>'DADOS CONSOLIDADOS'!$I302</f>
        <v>0</v>
      </c>
      <c r="S302" s="35"/>
    </row>
    <row r="303" ht="15.75" customHeight="1">
      <c r="A303" s="37">
        <v>44853.0</v>
      </c>
      <c r="B303" s="35" t="s">
        <v>142</v>
      </c>
      <c r="C303" s="35" t="s">
        <v>135</v>
      </c>
      <c r="D303" s="35" t="s">
        <v>139</v>
      </c>
      <c r="E303" s="35">
        <v>120430.0</v>
      </c>
      <c r="F303" s="35">
        <v>500.0</v>
      </c>
      <c r="G303" s="47">
        <v>2446.3999999999996</v>
      </c>
      <c r="H303" s="35">
        <v>0.0</v>
      </c>
      <c r="I303" s="35">
        <v>0.0</v>
      </c>
      <c r="J303" s="48">
        <v>0.0</v>
      </c>
      <c r="K303" s="35">
        <v>0.004151789421240555</v>
      </c>
      <c r="L303" s="35">
        <v>0.0</v>
      </c>
      <c r="M303" s="47">
        <v>4.892799999999999</v>
      </c>
      <c r="N303" s="47">
        <v>0.0</v>
      </c>
      <c r="O303" s="35">
        <v>0.0</v>
      </c>
      <c r="P303" s="35">
        <v>-1.0</v>
      </c>
      <c r="Q303" s="35" t="s">
        <v>141</v>
      </c>
      <c r="R303" s="35">
        <f>'DADOS CONSOLIDADOS'!$I303</f>
        <v>0</v>
      </c>
      <c r="S303" s="35"/>
    </row>
    <row r="304" ht="15.75" customHeight="1">
      <c r="A304" s="37">
        <v>44853.0</v>
      </c>
      <c r="B304" s="35" t="s">
        <v>140</v>
      </c>
      <c r="C304" s="35" t="s">
        <v>135</v>
      </c>
      <c r="D304" s="35" t="s">
        <v>136</v>
      </c>
      <c r="E304" s="35">
        <v>11920.0</v>
      </c>
      <c r="F304" s="35">
        <v>40.0</v>
      </c>
      <c r="G304" s="47">
        <v>586.4</v>
      </c>
      <c r="H304" s="35">
        <v>0.0</v>
      </c>
      <c r="I304" s="35">
        <v>0.0</v>
      </c>
      <c r="J304" s="48">
        <v>0.0</v>
      </c>
      <c r="K304" s="35">
        <v>0.003355704697986577</v>
      </c>
      <c r="L304" s="35">
        <v>0.0</v>
      </c>
      <c r="M304" s="47">
        <v>14.66</v>
      </c>
      <c r="N304" s="47">
        <v>0.0</v>
      </c>
      <c r="O304" s="35">
        <v>0.0</v>
      </c>
      <c r="P304" s="35">
        <v>-1.0</v>
      </c>
      <c r="Q304" s="35" t="s">
        <v>141</v>
      </c>
      <c r="R304" s="35">
        <f>'DADOS CONSOLIDADOS'!$I304</f>
        <v>0</v>
      </c>
      <c r="S304" s="35"/>
    </row>
    <row r="305" ht="15.75" customHeight="1">
      <c r="A305" s="37">
        <v>44854.0</v>
      </c>
      <c r="B305" s="35" t="s">
        <v>138</v>
      </c>
      <c r="C305" s="35" t="s">
        <v>135</v>
      </c>
      <c r="D305" s="35" t="s">
        <v>139</v>
      </c>
      <c r="E305" s="35">
        <v>1230.0</v>
      </c>
      <c r="F305" s="35">
        <v>150.0</v>
      </c>
      <c r="G305" s="47">
        <v>230.6</v>
      </c>
      <c r="H305" s="35"/>
      <c r="I305" s="35">
        <v>0.0</v>
      </c>
      <c r="J305" s="48">
        <v>0.0</v>
      </c>
      <c r="K305" s="35">
        <v>0.12195121951219512</v>
      </c>
      <c r="L305" s="35">
        <v>0.0</v>
      </c>
      <c r="M305" s="47">
        <v>1.5373333333333332</v>
      </c>
      <c r="N305" s="47">
        <v>0.0</v>
      </c>
      <c r="O305" s="35">
        <v>0.0</v>
      </c>
      <c r="P305" s="35">
        <v>-1.0</v>
      </c>
      <c r="Q305" s="35" t="s">
        <v>137</v>
      </c>
      <c r="R305" s="35">
        <f>'DADOS CONSOLIDADOS'!$I305</f>
        <v>0</v>
      </c>
      <c r="S305" s="35"/>
    </row>
    <row r="306" ht="15.75" customHeight="1">
      <c r="A306" s="37">
        <v>44854.0</v>
      </c>
      <c r="B306" s="35" t="s">
        <v>134</v>
      </c>
      <c r="C306" s="35" t="s">
        <v>135</v>
      </c>
      <c r="D306" s="35" t="s">
        <v>136</v>
      </c>
      <c r="E306" s="35">
        <v>37440.0</v>
      </c>
      <c r="F306" s="35">
        <v>420.0</v>
      </c>
      <c r="G306" s="47">
        <v>339.3</v>
      </c>
      <c r="H306" s="35"/>
      <c r="I306" s="35">
        <v>0.0</v>
      </c>
      <c r="J306" s="48">
        <v>0.0</v>
      </c>
      <c r="K306" s="35">
        <v>0.011217948717948718</v>
      </c>
      <c r="L306" s="35">
        <v>0.0</v>
      </c>
      <c r="M306" s="47">
        <v>0.8078571428571428</v>
      </c>
      <c r="N306" s="47">
        <v>0.0</v>
      </c>
      <c r="O306" s="35">
        <v>0.0</v>
      </c>
      <c r="P306" s="35">
        <v>-1.0</v>
      </c>
      <c r="Q306" s="35" t="s">
        <v>137</v>
      </c>
      <c r="R306" s="35">
        <f>'DADOS CONSOLIDADOS'!$I306</f>
        <v>0</v>
      </c>
      <c r="S306" s="35"/>
    </row>
    <row r="307" ht="15.75" customHeight="1">
      <c r="A307" s="37">
        <v>44854.0</v>
      </c>
      <c r="B307" s="35" t="s">
        <v>143</v>
      </c>
      <c r="C307" s="35" t="s">
        <v>135</v>
      </c>
      <c r="D307" s="35" t="s">
        <v>139</v>
      </c>
      <c r="E307" s="35">
        <v>3480.0</v>
      </c>
      <c r="F307" s="35">
        <v>190.0</v>
      </c>
      <c r="G307" s="47">
        <v>757.0999999999999</v>
      </c>
      <c r="H307" s="35"/>
      <c r="I307" s="35">
        <v>0.0</v>
      </c>
      <c r="J307" s="48">
        <v>0.0</v>
      </c>
      <c r="K307" s="35">
        <v>0.05459770114942529</v>
      </c>
      <c r="L307" s="35">
        <v>0.0</v>
      </c>
      <c r="M307" s="47">
        <v>3.9847368421052627</v>
      </c>
      <c r="N307" s="47">
        <v>0.0</v>
      </c>
      <c r="O307" s="35">
        <v>0.0</v>
      </c>
      <c r="P307" s="35">
        <v>-1.0</v>
      </c>
      <c r="Q307" s="35" t="s">
        <v>137</v>
      </c>
      <c r="R307" s="35">
        <f>'DADOS CONSOLIDADOS'!$I307</f>
        <v>0</v>
      </c>
      <c r="S307" s="35"/>
    </row>
    <row r="308" ht="15.75" customHeight="1">
      <c r="A308" s="37">
        <v>44854.0</v>
      </c>
      <c r="B308" s="35" t="s">
        <v>142</v>
      </c>
      <c r="C308" s="35" t="s">
        <v>135</v>
      </c>
      <c r="D308" s="35" t="s">
        <v>136</v>
      </c>
      <c r="E308" s="35">
        <v>91300.0</v>
      </c>
      <c r="F308" s="35">
        <v>300.0</v>
      </c>
      <c r="G308" s="47">
        <v>1933.5</v>
      </c>
      <c r="H308" s="35">
        <v>0.0</v>
      </c>
      <c r="I308" s="35">
        <v>0.0</v>
      </c>
      <c r="J308" s="48">
        <v>0.0</v>
      </c>
      <c r="K308" s="35">
        <v>0.0032858707557502738</v>
      </c>
      <c r="L308" s="35">
        <v>0.0</v>
      </c>
      <c r="M308" s="47">
        <v>6.445</v>
      </c>
      <c r="N308" s="47">
        <v>0.0</v>
      </c>
      <c r="O308" s="35">
        <v>0.0</v>
      </c>
      <c r="P308" s="35">
        <v>-1.0</v>
      </c>
      <c r="Q308" s="35" t="s">
        <v>141</v>
      </c>
      <c r="R308" s="35">
        <f>'DADOS CONSOLIDADOS'!$I308</f>
        <v>0</v>
      </c>
      <c r="S308" s="35"/>
    </row>
    <row r="309" ht="15.75" customHeight="1">
      <c r="A309" s="37">
        <v>44854.0</v>
      </c>
      <c r="B309" s="35" t="s">
        <v>142</v>
      </c>
      <c r="C309" s="35" t="s">
        <v>135</v>
      </c>
      <c r="D309" s="35" t="s">
        <v>139</v>
      </c>
      <c r="E309" s="35">
        <v>144130.0</v>
      </c>
      <c r="F309" s="35">
        <v>650.0</v>
      </c>
      <c r="G309" s="47">
        <v>2414.2</v>
      </c>
      <c r="H309" s="35">
        <v>0.0</v>
      </c>
      <c r="I309" s="35">
        <v>0.0</v>
      </c>
      <c r="J309" s="48">
        <v>0.0</v>
      </c>
      <c r="K309" s="35">
        <v>0.004509817525844724</v>
      </c>
      <c r="L309" s="35">
        <v>0.0</v>
      </c>
      <c r="M309" s="47">
        <v>3.7141538461538457</v>
      </c>
      <c r="N309" s="47">
        <v>0.0</v>
      </c>
      <c r="O309" s="35">
        <v>0.0</v>
      </c>
      <c r="P309" s="35">
        <v>-1.0</v>
      </c>
      <c r="Q309" s="35" t="s">
        <v>141</v>
      </c>
      <c r="R309" s="35">
        <f>'DADOS CONSOLIDADOS'!$I309</f>
        <v>0</v>
      </c>
      <c r="S309" s="35"/>
    </row>
    <row r="310" ht="15.75" customHeight="1">
      <c r="A310" s="37">
        <v>44854.0</v>
      </c>
      <c r="B310" s="35" t="s">
        <v>140</v>
      </c>
      <c r="C310" s="35" t="s">
        <v>135</v>
      </c>
      <c r="D310" s="35" t="s">
        <v>136</v>
      </c>
      <c r="E310" s="35">
        <v>14280.0</v>
      </c>
      <c r="F310" s="35">
        <v>90.0</v>
      </c>
      <c r="G310" s="47">
        <v>582.3</v>
      </c>
      <c r="H310" s="35">
        <v>0.0</v>
      </c>
      <c r="I310" s="35">
        <v>0.0</v>
      </c>
      <c r="J310" s="48">
        <v>0.0</v>
      </c>
      <c r="K310" s="35">
        <v>0.0063025210084033615</v>
      </c>
      <c r="L310" s="35">
        <v>0.0</v>
      </c>
      <c r="M310" s="47">
        <v>6.47</v>
      </c>
      <c r="N310" s="47">
        <v>0.0</v>
      </c>
      <c r="O310" s="35">
        <v>0.0</v>
      </c>
      <c r="P310" s="35">
        <v>-1.0</v>
      </c>
      <c r="Q310" s="35" t="s">
        <v>141</v>
      </c>
      <c r="R310" s="35">
        <f>'DADOS CONSOLIDADOS'!$I310</f>
        <v>0</v>
      </c>
      <c r="S310" s="35"/>
    </row>
    <row r="311" ht="15.75" customHeight="1">
      <c r="A311" s="37">
        <v>44855.0</v>
      </c>
      <c r="B311" s="35" t="s">
        <v>138</v>
      </c>
      <c r="C311" s="35" t="s">
        <v>135</v>
      </c>
      <c r="D311" s="35" t="s">
        <v>139</v>
      </c>
      <c r="E311" s="35">
        <v>1000.0</v>
      </c>
      <c r="F311" s="35">
        <v>90.0</v>
      </c>
      <c r="G311" s="47">
        <v>62.800000000000004</v>
      </c>
      <c r="H311" s="35"/>
      <c r="I311" s="35">
        <v>0.0</v>
      </c>
      <c r="J311" s="48">
        <v>0.0</v>
      </c>
      <c r="K311" s="35">
        <v>0.09</v>
      </c>
      <c r="L311" s="35">
        <v>0.0</v>
      </c>
      <c r="M311" s="47">
        <v>0.6977777777777778</v>
      </c>
      <c r="N311" s="47">
        <v>0.0</v>
      </c>
      <c r="O311" s="35">
        <v>0.0</v>
      </c>
      <c r="P311" s="35">
        <v>-1.0</v>
      </c>
      <c r="Q311" s="35" t="s">
        <v>137</v>
      </c>
      <c r="R311" s="35">
        <f>'DADOS CONSOLIDADOS'!$I311</f>
        <v>0</v>
      </c>
      <c r="S311" s="35"/>
    </row>
    <row r="312" ht="15.75" customHeight="1">
      <c r="A312" s="37">
        <v>44855.0</v>
      </c>
      <c r="B312" s="35" t="s">
        <v>134</v>
      </c>
      <c r="C312" s="35" t="s">
        <v>135</v>
      </c>
      <c r="D312" s="35" t="s">
        <v>136</v>
      </c>
      <c r="E312" s="35">
        <v>37790.0</v>
      </c>
      <c r="F312" s="35">
        <v>230.0</v>
      </c>
      <c r="G312" s="47">
        <v>139.4</v>
      </c>
      <c r="H312" s="35"/>
      <c r="I312" s="35">
        <v>0.0</v>
      </c>
      <c r="J312" s="48">
        <v>0.0</v>
      </c>
      <c r="K312" s="35">
        <v>0.006086266207991532</v>
      </c>
      <c r="L312" s="35">
        <v>0.0</v>
      </c>
      <c r="M312" s="47">
        <v>0.6060869565217392</v>
      </c>
      <c r="N312" s="47">
        <v>0.0</v>
      </c>
      <c r="O312" s="35">
        <v>0.0</v>
      </c>
      <c r="P312" s="35">
        <v>-1.0</v>
      </c>
      <c r="Q312" s="35" t="s">
        <v>137</v>
      </c>
      <c r="R312" s="35">
        <f>'DADOS CONSOLIDADOS'!$I312</f>
        <v>0</v>
      </c>
      <c r="S312" s="35"/>
    </row>
    <row r="313" ht="15.75" customHeight="1">
      <c r="A313" s="37">
        <v>44855.0</v>
      </c>
      <c r="B313" s="35" t="s">
        <v>143</v>
      </c>
      <c r="C313" s="35" t="s">
        <v>135</v>
      </c>
      <c r="D313" s="35" t="s">
        <v>139</v>
      </c>
      <c r="E313" s="35">
        <v>3320.0</v>
      </c>
      <c r="F313" s="35">
        <v>240.0</v>
      </c>
      <c r="G313" s="47">
        <v>969.4</v>
      </c>
      <c r="H313" s="35"/>
      <c r="I313" s="35">
        <v>0.0</v>
      </c>
      <c r="J313" s="48">
        <v>0.0</v>
      </c>
      <c r="K313" s="35">
        <v>0.07228915662650602</v>
      </c>
      <c r="L313" s="35">
        <v>0.0</v>
      </c>
      <c r="M313" s="47">
        <v>4.039166666666667</v>
      </c>
      <c r="N313" s="47">
        <v>0.0</v>
      </c>
      <c r="O313" s="35">
        <v>0.0</v>
      </c>
      <c r="P313" s="35">
        <v>-1.0</v>
      </c>
      <c r="Q313" s="35" t="s">
        <v>137</v>
      </c>
      <c r="R313" s="35">
        <f>'DADOS CONSOLIDADOS'!$I313</f>
        <v>0</v>
      </c>
      <c r="S313" s="35"/>
    </row>
    <row r="314" ht="15.75" customHeight="1">
      <c r="A314" s="37">
        <v>44855.0</v>
      </c>
      <c r="B314" s="35" t="s">
        <v>142</v>
      </c>
      <c r="C314" s="35" t="s">
        <v>144</v>
      </c>
      <c r="D314" s="35" t="s">
        <v>139</v>
      </c>
      <c r="E314" s="35">
        <v>45600.0</v>
      </c>
      <c r="F314" s="35">
        <v>460.0</v>
      </c>
      <c r="G314" s="47">
        <v>542.9</v>
      </c>
      <c r="H314" s="35">
        <v>28.0</v>
      </c>
      <c r="I314" s="35">
        <v>0.0</v>
      </c>
      <c r="J314" s="48">
        <v>0.0</v>
      </c>
      <c r="K314" s="35">
        <v>0.010087719298245614</v>
      </c>
      <c r="L314" s="35">
        <v>0.0</v>
      </c>
      <c r="M314" s="47">
        <v>1.1802173913043479</v>
      </c>
      <c r="N314" s="47">
        <v>0.0</v>
      </c>
      <c r="O314" s="35">
        <v>0.0</v>
      </c>
      <c r="P314" s="35">
        <v>-1.0</v>
      </c>
      <c r="Q314" s="35" t="s">
        <v>141</v>
      </c>
      <c r="R314" s="35">
        <f>'DADOS CONSOLIDADOS'!$I314</f>
        <v>0</v>
      </c>
      <c r="S314" s="35"/>
    </row>
    <row r="315" ht="15.75" customHeight="1">
      <c r="A315" s="37">
        <v>44855.0</v>
      </c>
      <c r="B315" s="35" t="s">
        <v>140</v>
      </c>
      <c r="C315" s="35" t="s">
        <v>144</v>
      </c>
      <c r="D315" s="35" t="s">
        <v>139</v>
      </c>
      <c r="E315" s="35">
        <v>13010.0</v>
      </c>
      <c r="F315" s="35">
        <v>260.0</v>
      </c>
      <c r="G315" s="47">
        <v>174.7</v>
      </c>
      <c r="H315" s="35">
        <v>14.0</v>
      </c>
      <c r="I315" s="35">
        <v>0.0</v>
      </c>
      <c r="J315" s="48">
        <v>0.0</v>
      </c>
      <c r="K315" s="35">
        <v>0.019984627209838585</v>
      </c>
      <c r="L315" s="35">
        <v>0.0</v>
      </c>
      <c r="M315" s="47">
        <v>0.6719230769230768</v>
      </c>
      <c r="N315" s="47">
        <v>0.0</v>
      </c>
      <c r="O315" s="35">
        <v>0.0</v>
      </c>
      <c r="P315" s="35">
        <v>-1.0</v>
      </c>
      <c r="Q315" s="35" t="s">
        <v>141</v>
      </c>
      <c r="R315" s="35">
        <f>'DADOS CONSOLIDADOS'!$I315</f>
        <v>0</v>
      </c>
      <c r="S315" s="35"/>
    </row>
    <row r="316" ht="15.75" customHeight="1">
      <c r="A316" s="37">
        <v>44855.0</v>
      </c>
      <c r="B316" s="35" t="s">
        <v>140</v>
      </c>
      <c r="C316" s="35" t="s">
        <v>144</v>
      </c>
      <c r="D316" s="35" t="s">
        <v>139</v>
      </c>
      <c r="E316" s="35">
        <v>38950.0</v>
      </c>
      <c r="F316" s="35">
        <v>240.0</v>
      </c>
      <c r="G316" s="47">
        <v>406.70000000000005</v>
      </c>
      <c r="H316" s="35">
        <v>11.0</v>
      </c>
      <c r="I316" s="35">
        <v>0.0</v>
      </c>
      <c r="J316" s="48">
        <v>0.0</v>
      </c>
      <c r="K316" s="35">
        <v>0.0061617458279845955</v>
      </c>
      <c r="L316" s="35">
        <v>0.0</v>
      </c>
      <c r="M316" s="47">
        <v>1.6945833333333336</v>
      </c>
      <c r="N316" s="47">
        <v>0.0</v>
      </c>
      <c r="O316" s="35">
        <v>0.0</v>
      </c>
      <c r="P316" s="35">
        <v>-1.0</v>
      </c>
      <c r="Q316" s="35" t="s">
        <v>141</v>
      </c>
      <c r="R316" s="35">
        <f>'DADOS CONSOLIDADOS'!$I316</f>
        <v>0</v>
      </c>
      <c r="S316" s="35"/>
    </row>
    <row r="317" ht="15.75" customHeight="1">
      <c r="A317" s="37">
        <v>44855.0</v>
      </c>
      <c r="B317" s="35" t="s">
        <v>140</v>
      </c>
      <c r="C317" s="35" t="s">
        <v>135</v>
      </c>
      <c r="D317" s="35" t="s">
        <v>136</v>
      </c>
      <c r="E317" s="35">
        <v>83290.0</v>
      </c>
      <c r="F317" s="35">
        <v>310.0</v>
      </c>
      <c r="G317" s="47">
        <v>1938.1</v>
      </c>
      <c r="H317" s="35">
        <v>0.0</v>
      </c>
      <c r="I317" s="35">
        <v>1.0</v>
      </c>
      <c r="J317" s="48">
        <v>20217.0</v>
      </c>
      <c r="K317" s="35">
        <v>0.003721935406411334</v>
      </c>
      <c r="L317" s="35">
        <v>0.0032258064516129032</v>
      </c>
      <c r="M317" s="47">
        <v>6.251935483870968</v>
      </c>
      <c r="N317" s="47">
        <v>1938.1</v>
      </c>
      <c r="O317" s="35">
        <v>10.431350291522627</v>
      </c>
      <c r="P317" s="35">
        <v>9.431350291522627</v>
      </c>
      <c r="Q317" s="35" t="s">
        <v>141</v>
      </c>
      <c r="R317" s="35">
        <f>'DADOS CONSOLIDADOS'!$I317</f>
        <v>1</v>
      </c>
      <c r="S317" s="35"/>
    </row>
    <row r="318" ht="15.75" customHeight="1">
      <c r="A318" s="37">
        <v>44855.0</v>
      </c>
      <c r="B318" s="35" t="s">
        <v>142</v>
      </c>
      <c r="C318" s="35" t="s">
        <v>135</v>
      </c>
      <c r="D318" s="35" t="s">
        <v>139</v>
      </c>
      <c r="E318" s="35">
        <v>116630.0</v>
      </c>
      <c r="F318" s="35">
        <v>400.0</v>
      </c>
      <c r="G318" s="47">
        <v>2421.3</v>
      </c>
      <c r="H318" s="35">
        <v>0.0</v>
      </c>
      <c r="I318" s="35">
        <v>0.0</v>
      </c>
      <c r="J318" s="48">
        <v>0.0</v>
      </c>
      <c r="K318" s="35">
        <v>0.003429649318357198</v>
      </c>
      <c r="L318" s="35">
        <v>0.0</v>
      </c>
      <c r="M318" s="47">
        <v>6.05325</v>
      </c>
      <c r="N318" s="47">
        <v>0.0</v>
      </c>
      <c r="O318" s="35">
        <v>0.0</v>
      </c>
      <c r="P318" s="35">
        <v>-1.0</v>
      </c>
      <c r="Q318" s="35" t="s">
        <v>141</v>
      </c>
      <c r="R318" s="35">
        <f>'DADOS CONSOLIDADOS'!$I318</f>
        <v>0</v>
      </c>
      <c r="S318" s="35"/>
    </row>
    <row r="319" ht="15.75" customHeight="1">
      <c r="A319" s="37">
        <v>44855.0</v>
      </c>
      <c r="B319" s="35" t="s">
        <v>140</v>
      </c>
      <c r="C319" s="35" t="s">
        <v>135</v>
      </c>
      <c r="D319" s="35" t="s">
        <v>136</v>
      </c>
      <c r="E319" s="35">
        <v>12090.0</v>
      </c>
      <c r="F319" s="35">
        <v>50.0</v>
      </c>
      <c r="G319" s="47">
        <v>592.0</v>
      </c>
      <c r="H319" s="35">
        <v>0.0</v>
      </c>
      <c r="I319" s="35">
        <v>0.0</v>
      </c>
      <c r="J319" s="48">
        <v>0.0</v>
      </c>
      <c r="K319" s="35">
        <v>0.0041356492969396195</v>
      </c>
      <c r="L319" s="35">
        <v>0.0</v>
      </c>
      <c r="M319" s="47">
        <v>11.84</v>
      </c>
      <c r="N319" s="47">
        <v>0.0</v>
      </c>
      <c r="O319" s="35">
        <v>0.0</v>
      </c>
      <c r="P319" s="35">
        <v>-1.0</v>
      </c>
      <c r="Q319" s="35" t="s">
        <v>141</v>
      </c>
      <c r="R319" s="35">
        <f>'DADOS CONSOLIDADOS'!$I319</f>
        <v>0</v>
      </c>
      <c r="S319" s="35"/>
    </row>
    <row r="320" ht="15.75" customHeight="1">
      <c r="A320" s="37">
        <v>44856.0</v>
      </c>
      <c r="B320" s="35" t="s">
        <v>138</v>
      </c>
      <c r="C320" s="35" t="s">
        <v>135</v>
      </c>
      <c r="D320" s="35" t="s">
        <v>139</v>
      </c>
      <c r="E320" s="35">
        <v>730.0</v>
      </c>
      <c r="F320" s="35">
        <v>120.0</v>
      </c>
      <c r="G320" s="47">
        <v>159.1</v>
      </c>
      <c r="H320" s="35"/>
      <c r="I320" s="35">
        <v>0.0</v>
      </c>
      <c r="J320" s="48">
        <v>0.0</v>
      </c>
      <c r="K320" s="35">
        <v>0.1643835616438356</v>
      </c>
      <c r="L320" s="35">
        <v>0.0</v>
      </c>
      <c r="M320" s="47">
        <v>1.3258333333333332</v>
      </c>
      <c r="N320" s="47">
        <v>0.0</v>
      </c>
      <c r="O320" s="35">
        <v>0.0</v>
      </c>
      <c r="P320" s="35">
        <v>-1.0</v>
      </c>
      <c r="Q320" s="35" t="s">
        <v>137</v>
      </c>
      <c r="R320" s="35">
        <f>'DADOS CONSOLIDADOS'!$I320</f>
        <v>0</v>
      </c>
      <c r="S320" s="35"/>
    </row>
    <row r="321" ht="15.75" customHeight="1">
      <c r="A321" s="37">
        <v>44856.0</v>
      </c>
      <c r="B321" s="35" t="s">
        <v>134</v>
      </c>
      <c r="C321" s="35" t="s">
        <v>135</v>
      </c>
      <c r="D321" s="35" t="s">
        <v>136</v>
      </c>
      <c r="E321" s="35">
        <v>35140.0</v>
      </c>
      <c r="F321" s="35">
        <v>220.0</v>
      </c>
      <c r="G321" s="47">
        <v>146.0</v>
      </c>
      <c r="H321" s="35"/>
      <c r="I321" s="35">
        <v>0.0</v>
      </c>
      <c r="J321" s="48">
        <v>0.0</v>
      </c>
      <c r="K321" s="35">
        <v>0.006260671599317018</v>
      </c>
      <c r="L321" s="35">
        <v>0.0</v>
      </c>
      <c r="M321" s="47">
        <v>0.6636363636363637</v>
      </c>
      <c r="N321" s="47">
        <v>0.0</v>
      </c>
      <c r="O321" s="35">
        <v>0.0</v>
      </c>
      <c r="P321" s="35">
        <v>-1.0</v>
      </c>
      <c r="Q321" s="35" t="s">
        <v>137</v>
      </c>
      <c r="R321" s="35">
        <f>'DADOS CONSOLIDADOS'!$I321</f>
        <v>0</v>
      </c>
      <c r="S321" s="35"/>
    </row>
    <row r="322" ht="15.75" customHeight="1">
      <c r="A322" s="37">
        <v>44856.0</v>
      </c>
      <c r="B322" s="35" t="s">
        <v>143</v>
      </c>
      <c r="C322" s="35" t="s">
        <v>135</v>
      </c>
      <c r="D322" s="35" t="s">
        <v>139</v>
      </c>
      <c r="E322" s="35">
        <v>1600.0</v>
      </c>
      <c r="F322" s="35">
        <v>120.0</v>
      </c>
      <c r="G322" s="47">
        <v>482.59999999999997</v>
      </c>
      <c r="H322" s="35"/>
      <c r="I322" s="35">
        <v>0.0</v>
      </c>
      <c r="J322" s="48">
        <v>0.0</v>
      </c>
      <c r="K322" s="35">
        <v>0.075</v>
      </c>
      <c r="L322" s="35">
        <v>0.0</v>
      </c>
      <c r="M322" s="47">
        <v>4.0216666666666665</v>
      </c>
      <c r="N322" s="47">
        <v>0.0</v>
      </c>
      <c r="O322" s="35">
        <v>0.0</v>
      </c>
      <c r="P322" s="35">
        <v>-1.0</v>
      </c>
      <c r="Q322" s="35" t="s">
        <v>137</v>
      </c>
      <c r="R322" s="35">
        <f>'DADOS CONSOLIDADOS'!$I322</f>
        <v>0</v>
      </c>
      <c r="S322" s="35"/>
    </row>
    <row r="323" ht="15.75" customHeight="1">
      <c r="A323" s="37">
        <v>44856.0</v>
      </c>
      <c r="B323" s="35" t="s">
        <v>142</v>
      </c>
      <c r="C323" s="35" t="s">
        <v>144</v>
      </c>
      <c r="D323" s="35" t="s">
        <v>139</v>
      </c>
      <c r="E323" s="35">
        <v>111800.0</v>
      </c>
      <c r="F323" s="35">
        <v>980.0</v>
      </c>
      <c r="G323" s="47">
        <v>941.1</v>
      </c>
      <c r="H323" s="35">
        <v>49.0</v>
      </c>
      <c r="I323" s="35">
        <v>0.0</v>
      </c>
      <c r="J323" s="48">
        <v>0.0</v>
      </c>
      <c r="K323" s="35">
        <v>0.008765652951699463</v>
      </c>
      <c r="L323" s="35">
        <v>0.0</v>
      </c>
      <c r="M323" s="47">
        <v>0.9603061224489796</v>
      </c>
      <c r="N323" s="47">
        <v>0.0</v>
      </c>
      <c r="O323" s="35">
        <v>0.0</v>
      </c>
      <c r="P323" s="35">
        <v>-1.0</v>
      </c>
      <c r="Q323" s="35" t="s">
        <v>141</v>
      </c>
      <c r="R323" s="35">
        <f>'DADOS CONSOLIDADOS'!$I323</f>
        <v>0</v>
      </c>
      <c r="S323" s="35"/>
    </row>
    <row r="324" ht="15.75" customHeight="1">
      <c r="A324" s="37">
        <v>44856.0</v>
      </c>
      <c r="B324" s="35" t="s">
        <v>140</v>
      </c>
      <c r="C324" s="35" t="s">
        <v>144</v>
      </c>
      <c r="D324" s="35" t="s">
        <v>139</v>
      </c>
      <c r="E324" s="35">
        <v>26890.0</v>
      </c>
      <c r="F324" s="35">
        <v>440.0</v>
      </c>
      <c r="G324" s="47">
        <v>279.3</v>
      </c>
      <c r="H324" s="35">
        <v>13.0</v>
      </c>
      <c r="I324" s="35">
        <v>0.0</v>
      </c>
      <c r="J324" s="48">
        <v>0.0</v>
      </c>
      <c r="K324" s="35">
        <v>0.016362960208255856</v>
      </c>
      <c r="L324" s="35">
        <v>0.0</v>
      </c>
      <c r="M324" s="47">
        <v>0.6347727272727273</v>
      </c>
      <c r="N324" s="47">
        <v>0.0</v>
      </c>
      <c r="O324" s="35">
        <v>0.0</v>
      </c>
      <c r="P324" s="35">
        <v>-1.0</v>
      </c>
      <c r="Q324" s="35" t="s">
        <v>141</v>
      </c>
      <c r="R324" s="35">
        <f>'DADOS CONSOLIDADOS'!$I324</f>
        <v>0</v>
      </c>
      <c r="S324" s="35"/>
    </row>
    <row r="325" ht="15.75" customHeight="1">
      <c r="A325" s="37">
        <v>44856.0</v>
      </c>
      <c r="B325" s="35" t="s">
        <v>140</v>
      </c>
      <c r="C325" s="35" t="s">
        <v>144</v>
      </c>
      <c r="D325" s="35" t="s">
        <v>139</v>
      </c>
      <c r="E325" s="35">
        <v>73170.0</v>
      </c>
      <c r="F325" s="35">
        <v>770.0</v>
      </c>
      <c r="G325" s="47">
        <v>649.5999999999999</v>
      </c>
      <c r="H325" s="35">
        <v>48.0</v>
      </c>
      <c r="I325" s="35">
        <v>0.0</v>
      </c>
      <c r="J325" s="48">
        <v>0.0</v>
      </c>
      <c r="K325" s="35">
        <v>0.01052343856771901</v>
      </c>
      <c r="L325" s="35">
        <v>0.0</v>
      </c>
      <c r="M325" s="47">
        <v>0.8436363636363635</v>
      </c>
      <c r="N325" s="47">
        <v>0.0</v>
      </c>
      <c r="O325" s="35">
        <v>0.0</v>
      </c>
      <c r="P325" s="35">
        <v>-1.0</v>
      </c>
      <c r="Q325" s="35" t="s">
        <v>141</v>
      </c>
      <c r="R325" s="35">
        <f>'DADOS CONSOLIDADOS'!$I325</f>
        <v>0</v>
      </c>
      <c r="S325" s="35"/>
    </row>
    <row r="326" ht="15.75" customHeight="1">
      <c r="A326" s="37">
        <v>44856.0</v>
      </c>
      <c r="B326" s="35" t="s">
        <v>140</v>
      </c>
      <c r="C326" s="35" t="s">
        <v>135</v>
      </c>
      <c r="D326" s="35" t="s">
        <v>136</v>
      </c>
      <c r="E326" s="35">
        <v>73260.0</v>
      </c>
      <c r="F326" s="35">
        <v>380.0</v>
      </c>
      <c r="G326" s="47">
        <v>2002.3</v>
      </c>
      <c r="H326" s="35">
        <v>0.0</v>
      </c>
      <c r="I326" s="35">
        <v>0.0</v>
      </c>
      <c r="J326" s="48">
        <v>0.0</v>
      </c>
      <c r="K326" s="35">
        <v>0.005187005187005187</v>
      </c>
      <c r="L326" s="35">
        <v>0.0</v>
      </c>
      <c r="M326" s="47">
        <v>5.269210526315789</v>
      </c>
      <c r="N326" s="47">
        <v>0.0</v>
      </c>
      <c r="O326" s="35">
        <v>0.0</v>
      </c>
      <c r="P326" s="35">
        <v>-1.0</v>
      </c>
      <c r="Q326" s="35" t="s">
        <v>141</v>
      </c>
      <c r="R326" s="35">
        <f>'DADOS CONSOLIDADOS'!$I326</f>
        <v>0</v>
      </c>
      <c r="S326" s="35"/>
    </row>
    <row r="327" ht="15.75" customHeight="1">
      <c r="A327" s="37">
        <v>44856.0</v>
      </c>
      <c r="B327" s="35" t="s">
        <v>142</v>
      </c>
      <c r="C327" s="35" t="s">
        <v>135</v>
      </c>
      <c r="D327" s="35" t="s">
        <v>139</v>
      </c>
      <c r="E327" s="35">
        <v>99700.0</v>
      </c>
      <c r="F327" s="35">
        <v>600.0</v>
      </c>
      <c r="G327" s="47">
        <v>2484.9</v>
      </c>
      <c r="H327" s="35">
        <v>0.0</v>
      </c>
      <c r="I327" s="35">
        <v>0.0</v>
      </c>
      <c r="J327" s="48">
        <v>0.0</v>
      </c>
      <c r="K327" s="35">
        <v>0.006018054162487462</v>
      </c>
      <c r="L327" s="35">
        <v>0.0</v>
      </c>
      <c r="M327" s="47">
        <v>4.1415</v>
      </c>
      <c r="N327" s="47">
        <v>0.0</v>
      </c>
      <c r="O327" s="35">
        <v>0.0</v>
      </c>
      <c r="P327" s="35">
        <v>-1.0</v>
      </c>
      <c r="Q327" s="35" t="s">
        <v>141</v>
      </c>
      <c r="R327" s="35">
        <f>'DADOS CONSOLIDADOS'!$I327</f>
        <v>0</v>
      </c>
      <c r="S327" s="35"/>
    </row>
    <row r="328" ht="15.75" customHeight="1">
      <c r="A328" s="37">
        <v>44856.0</v>
      </c>
      <c r="B328" s="35" t="s">
        <v>140</v>
      </c>
      <c r="C328" s="35" t="s">
        <v>135</v>
      </c>
      <c r="D328" s="35" t="s">
        <v>136</v>
      </c>
      <c r="E328" s="35">
        <v>12150.0</v>
      </c>
      <c r="F328" s="35">
        <v>100.0</v>
      </c>
      <c r="G328" s="47">
        <v>584.3</v>
      </c>
      <c r="H328" s="35">
        <v>0.0</v>
      </c>
      <c r="I328" s="35">
        <v>0.0</v>
      </c>
      <c r="J328" s="48">
        <v>0.0</v>
      </c>
      <c r="K328" s="35">
        <v>0.00823045267489712</v>
      </c>
      <c r="L328" s="35">
        <v>0.0</v>
      </c>
      <c r="M328" s="47">
        <v>5.843</v>
      </c>
      <c r="N328" s="47">
        <v>0.0</v>
      </c>
      <c r="O328" s="35">
        <v>0.0</v>
      </c>
      <c r="P328" s="35">
        <v>-1.0</v>
      </c>
      <c r="Q328" s="35" t="s">
        <v>141</v>
      </c>
      <c r="R328" s="35">
        <f>'DADOS CONSOLIDADOS'!$I328</f>
        <v>0</v>
      </c>
      <c r="S328" s="35"/>
    </row>
    <row r="329" ht="15.75" customHeight="1">
      <c r="A329" s="37">
        <v>44857.0</v>
      </c>
      <c r="B329" s="35" t="s">
        <v>138</v>
      </c>
      <c r="C329" s="35" t="s">
        <v>135</v>
      </c>
      <c r="D329" s="35" t="s">
        <v>139</v>
      </c>
      <c r="E329" s="35">
        <v>700.0</v>
      </c>
      <c r="F329" s="35">
        <v>120.0</v>
      </c>
      <c r="G329" s="47">
        <v>201.20000000000002</v>
      </c>
      <c r="H329" s="35"/>
      <c r="I329" s="35">
        <v>0.0</v>
      </c>
      <c r="J329" s="48">
        <v>0.0</v>
      </c>
      <c r="K329" s="35">
        <v>0.17142857142857143</v>
      </c>
      <c r="L329" s="35">
        <v>0.0</v>
      </c>
      <c r="M329" s="47">
        <v>1.6766666666666667</v>
      </c>
      <c r="N329" s="47">
        <v>0.0</v>
      </c>
      <c r="O329" s="35">
        <v>0.0</v>
      </c>
      <c r="P329" s="35">
        <v>-1.0</v>
      </c>
      <c r="Q329" s="35" t="s">
        <v>137</v>
      </c>
      <c r="R329" s="35">
        <f>'DADOS CONSOLIDADOS'!$I329</f>
        <v>0</v>
      </c>
      <c r="S329" s="35"/>
    </row>
    <row r="330" ht="15.75" customHeight="1">
      <c r="A330" s="37">
        <v>44857.0</v>
      </c>
      <c r="B330" s="35" t="s">
        <v>143</v>
      </c>
      <c r="C330" s="35" t="s">
        <v>135</v>
      </c>
      <c r="D330" s="35" t="s">
        <v>139</v>
      </c>
      <c r="E330" s="35">
        <v>2140.0</v>
      </c>
      <c r="F330" s="35">
        <v>180.0</v>
      </c>
      <c r="G330" s="47">
        <v>724.8000000000001</v>
      </c>
      <c r="H330" s="35"/>
      <c r="I330" s="35">
        <v>0.0</v>
      </c>
      <c r="J330" s="48">
        <v>0.0</v>
      </c>
      <c r="K330" s="35">
        <v>0.08411214953271028</v>
      </c>
      <c r="L330" s="35">
        <v>0.0</v>
      </c>
      <c r="M330" s="47">
        <v>4.026666666666667</v>
      </c>
      <c r="N330" s="47">
        <v>0.0</v>
      </c>
      <c r="O330" s="35">
        <v>0.0</v>
      </c>
      <c r="P330" s="35">
        <v>-1.0</v>
      </c>
      <c r="Q330" s="35" t="s">
        <v>137</v>
      </c>
      <c r="R330" s="35">
        <f>'DADOS CONSOLIDADOS'!$I330</f>
        <v>0</v>
      </c>
      <c r="S330" s="35"/>
    </row>
    <row r="331" ht="15.75" customHeight="1">
      <c r="A331" s="37">
        <v>44857.0</v>
      </c>
      <c r="B331" s="35" t="s">
        <v>134</v>
      </c>
      <c r="C331" s="35" t="s">
        <v>135</v>
      </c>
      <c r="D331" s="35" t="s">
        <v>136</v>
      </c>
      <c r="E331" s="35">
        <v>38690.0</v>
      </c>
      <c r="F331" s="35">
        <v>270.0</v>
      </c>
      <c r="G331" s="47">
        <v>207.39999999999998</v>
      </c>
      <c r="H331" s="35"/>
      <c r="I331" s="35">
        <v>0.0</v>
      </c>
      <c r="J331" s="48">
        <v>0.0</v>
      </c>
      <c r="K331" s="35">
        <v>0.00697854742827604</v>
      </c>
      <c r="L331" s="35">
        <v>0.0</v>
      </c>
      <c r="M331" s="47">
        <v>0.768148148148148</v>
      </c>
      <c r="N331" s="47">
        <v>0.0</v>
      </c>
      <c r="O331" s="35">
        <v>0.0</v>
      </c>
      <c r="P331" s="35">
        <v>-1.0</v>
      </c>
      <c r="Q331" s="35" t="s">
        <v>137</v>
      </c>
      <c r="R331" s="35">
        <f>'DADOS CONSOLIDADOS'!$I331</f>
        <v>0</v>
      </c>
      <c r="S331" s="35"/>
    </row>
    <row r="332" ht="15.75" customHeight="1">
      <c r="A332" s="37">
        <v>44857.0</v>
      </c>
      <c r="B332" s="35" t="s">
        <v>142</v>
      </c>
      <c r="C332" s="35" t="s">
        <v>144</v>
      </c>
      <c r="D332" s="35" t="s">
        <v>139</v>
      </c>
      <c r="E332" s="35">
        <v>152140.0</v>
      </c>
      <c r="F332" s="35">
        <v>1130.0</v>
      </c>
      <c r="G332" s="47">
        <v>1081.9</v>
      </c>
      <c r="H332" s="35">
        <v>52.0</v>
      </c>
      <c r="I332" s="35">
        <v>0.0</v>
      </c>
      <c r="J332" s="48">
        <v>0.0</v>
      </c>
      <c r="K332" s="35">
        <v>0.007427369528066254</v>
      </c>
      <c r="L332" s="35">
        <v>0.0</v>
      </c>
      <c r="M332" s="47">
        <v>0.9574336283185841</v>
      </c>
      <c r="N332" s="47">
        <v>0.0</v>
      </c>
      <c r="O332" s="35">
        <v>0.0</v>
      </c>
      <c r="P332" s="35">
        <v>-1.0</v>
      </c>
      <c r="Q332" s="35" t="s">
        <v>141</v>
      </c>
      <c r="R332" s="35">
        <f>'DADOS CONSOLIDADOS'!$I332</f>
        <v>0</v>
      </c>
      <c r="S332" s="35"/>
    </row>
    <row r="333" ht="15.75" customHeight="1">
      <c r="A333" s="37">
        <v>44857.0</v>
      </c>
      <c r="B333" s="35" t="s">
        <v>140</v>
      </c>
      <c r="C333" s="35" t="s">
        <v>144</v>
      </c>
      <c r="D333" s="35" t="s">
        <v>139</v>
      </c>
      <c r="E333" s="35">
        <v>31510.0</v>
      </c>
      <c r="F333" s="35">
        <v>360.0</v>
      </c>
      <c r="G333" s="47">
        <v>325.20000000000005</v>
      </c>
      <c r="H333" s="35">
        <v>12.0</v>
      </c>
      <c r="I333" s="35">
        <v>0.0</v>
      </c>
      <c r="J333" s="48">
        <v>0.0</v>
      </c>
      <c r="K333" s="35">
        <v>0.011424944462075532</v>
      </c>
      <c r="L333" s="35">
        <v>0.0</v>
      </c>
      <c r="M333" s="47">
        <v>0.9033333333333334</v>
      </c>
      <c r="N333" s="47">
        <v>0.0</v>
      </c>
      <c r="O333" s="35">
        <v>0.0</v>
      </c>
      <c r="P333" s="35">
        <v>-1.0</v>
      </c>
      <c r="Q333" s="35" t="s">
        <v>141</v>
      </c>
      <c r="R333" s="35">
        <f>'DADOS CONSOLIDADOS'!$I333</f>
        <v>0</v>
      </c>
      <c r="S333" s="35"/>
    </row>
    <row r="334" ht="15.75" customHeight="1">
      <c r="A334" s="37">
        <v>44857.0</v>
      </c>
      <c r="B334" s="35" t="s">
        <v>140</v>
      </c>
      <c r="C334" s="35" t="s">
        <v>144</v>
      </c>
      <c r="D334" s="35" t="s">
        <v>139</v>
      </c>
      <c r="E334" s="35">
        <v>74750.0</v>
      </c>
      <c r="F334" s="35">
        <v>690.0</v>
      </c>
      <c r="G334" s="47">
        <v>756.1</v>
      </c>
      <c r="H334" s="35">
        <v>35.0</v>
      </c>
      <c r="I334" s="35">
        <v>0.0</v>
      </c>
      <c r="J334" s="48">
        <v>0.0</v>
      </c>
      <c r="K334" s="35">
        <v>0.009230769230769232</v>
      </c>
      <c r="L334" s="35">
        <v>0.0</v>
      </c>
      <c r="M334" s="47">
        <v>1.0957971014492753</v>
      </c>
      <c r="N334" s="47">
        <v>0.0</v>
      </c>
      <c r="O334" s="35">
        <v>0.0</v>
      </c>
      <c r="P334" s="35">
        <v>-1.0</v>
      </c>
      <c r="Q334" s="35" t="s">
        <v>141</v>
      </c>
      <c r="R334" s="35">
        <f>'DADOS CONSOLIDADOS'!$I334</f>
        <v>0</v>
      </c>
      <c r="S334" s="35"/>
    </row>
    <row r="335" ht="15.75" customHeight="1">
      <c r="A335" s="37">
        <v>44857.0</v>
      </c>
      <c r="B335" s="35" t="s">
        <v>140</v>
      </c>
      <c r="C335" s="35" t="s">
        <v>135</v>
      </c>
      <c r="D335" s="35" t="s">
        <v>136</v>
      </c>
      <c r="E335" s="35">
        <v>83030.0</v>
      </c>
      <c r="F335" s="35">
        <v>370.0</v>
      </c>
      <c r="G335" s="47">
        <v>2147.7000000000003</v>
      </c>
      <c r="H335" s="35">
        <v>0.0</v>
      </c>
      <c r="I335" s="35">
        <v>0.0</v>
      </c>
      <c r="J335" s="48">
        <v>0.0</v>
      </c>
      <c r="K335" s="35">
        <v>0.004456220643141033</v>
      </c>
      <c r="L335" s="35">
        <v>0.0</v>
      </c>
      <c r="M335" s="47">
        <v>5.804594594594596</v>
      </c>
      <c r="N335" s="47">
        <v>0.0</v>
      </c>
      <c r="O335" s="35">
        <v>0.0</v>
      </c>
      <c r="P335" s="35">
        <v>-1.0</v>
      </c>
      <c r="Q335" s="35" t="s">
        <v>141</v>
      </c>
      <c r="R335" s="35">
        <f>'DADOS CONSOLIDADOS'!$I335</f>
        <v>0</v>
      </c>
      <c r="S335" s="35"/>
    </row>
    <row r="336" ht="15.75" customHeight="1">
      <c r="A336" s="37">
        <v>44857.0</v>
      </c>
      <c r="B336" s="35" t="s">
        <v>142</v>
      </c>
      <c r="C336" s="35" t="s">
        <v>135</v>
      </c>
      <c r="D336" s="35" t="s">
        <v>139</v>
      </c>
      <c r="E336" s="35">
        <v>121440.0</v>
      </c>
      <c r="F336" s="35">
        <v>590.0</v>
      </c>
      <c r="G336" s="47">
        <v>2727.7999999999997</v>
      </c>
      <c r="H336" s="35">
        <v>0.0</v>
      </c>
      <c r="I336" s="35">
        <v>0.0</v>
      </c>
      <c r="J336" s="48">
        <v>0.0</v>
      </c>
      <c r="K336" s="35">
        <v>0.00485836627140975</v>
      </c>
      <c r="L336" s="35">
        <v>0.0</v>
      </c>
      <c r="M336" s="47">
        <v>4.623389830508474</v>
      </c>
      <c r="N336" s="47">
        <v>0.0</v>
      </c>
      <c r="O336" s="35">
        <v>0.0</v>
      </c>
      <c r="P336" s="35">
        <v>-1.0</v>
      </c>
      <c r="Q336" s="35" t="s">
        <v>141</v>
      </c>
      <c r="R336" s="35">
        <f>'DADOS CONSOLIDADOS'!$I336</f>
        <v>0</v>
      </c>
      <c r="S336" s="35"/>
    </row>
    <row r="337" ht="15.75" customHeight="1">
      <c r="A337" s="37">
        <v>44857.0</v>
      </c>
      <c r="B337" s="35" t="s">
        <v>140</v>
      </c>
      <c r="C337" s="35" t="s">
        <v>135</v>
      </c>
      <c r="D337" s="35" t="s">
        <v>136</v>
      </c>
      <c r="E337" s="35">
        <v>13880.0</v>
      </c>
      <c r="F337" s="35">
        <v>40.0</v>
      </c>
      <c r="G337" s="47">
        <v>649.4</v>
      </c>
      <c r="H337" s="35">
        <v>0.0</v>
      </c>
      <c r="I337" s="35">
        <v>1.0</v>
      </c>
      <c r="J337" s="48">
        <v>12.0</v>
      </c>
      <c r="K337" s="35">
        <v>0.002881844380403458</v>
      </c>
      <c r="L337" s="35">
        <v>0.025</v>
      </c>
      <c r="M337" s="47">
        <v>16.235</v>
      </c>
      <c r="N337" s="47">
        <v>649.4</v>
      </c>
      <c r="O337" s="35">
        <v>0.018478595626732368</v>
      </c>
      <c r="P337" s="35">
        <v>-0.9815214043732676</v>
      </c>
      <c r="Q337" s="35" t="s">
        <v>141</v>
      </c>
      <c r="R337" s="35">
        <f>'DADOS CONSOLIDADOS'!$I337</f>
        <v>1</v>
      </c>
      <c r="S337" s="35"/>
    </row>
    <row r="338" ht="15.75" customHeight="1">
      <c r="A338" s="37">
        <v>44858.0</v>
      </c>
      <c r="B338" s="35" t="s">
        <v>134</v>
      </c>
      <c r="C338" s="35" t="s">
        <v>135</v>
      </c>
      <c r="D338" s="35" t="s">
        <v>136</v>
      </c>
      <c r="E338" s="35">
        <v>37240.0</v>
      </c>
      <c r="F338" s="35">
        <v>510.0</v>
      </c>
      <c r="G338" s="47">
        <v>354.09999999999997</v>
      </c>
      <c r="H338" s="35"/>
      <c r="I338" s="35">
        <v>0.0</v>
      </c>
      <c r="J338" s="48">
        <v>0.0</v>
      </c>
      <c r="K338" s="35">
        <v>0.013694951664876477</v>
      </c>
      <c r="L338" s="35">
        <v>0.0</v>
      </c>
      <c r="M338" s="47">
        <v>0.694313725490196</v>
      </c>
      <c r="N338" s="47">
        <v>0.0</v>
      </c>
      <c r="O338" s="35">
        <v>0.0</v>
      </c>
      <c r="P338" s="35">
        <v>-1.0</v>
      </c>
      <c r="Q338" s="35" t="s">
        <v>137</v>
      </c>
      <c r="R338" s="35">
        <f>'DADOS CONSOLIDADOS'!$I338</f>
        <v>0</v>
      </c>
      <c r="S338" s="35"/>
    </row>
    <row r="339" ht="15.75" customHeight="1">
      <c r="A339" s="37">
        <v>44858.0</v>
      </c>
      <c r="B339" s="35" t="s">
        <v>143</v>
      </c>
      <c r="C339" s="35" t="s">
        <v>135</v>
      </c>
      <c r="D339" s="35" t="s">
        <v>139</v>
      </c>
      <c r="E339" s="35">
        <v>3680.0</v>
      </c>
      <c r="F339" s="35">
        <v>270.0</v>
      </c>
      <c r="G339" s="47">
        <v>1074.5</v>
      </c>
      <c r="H339" s="35"/>
      <c r="I339" s="35">
        <v>0.0</v>
      </c>
      <c r="J339" s="48">
        <v>0.0</v>
      </c>
      <c r="K339" s="35">
        <v>0.07336956521739131</v>
      </c>
      <c r="L339" s="35">
        <v>0.0</v>
      </c>
      <c r="M339" s="47">
        <v>3.97962962962963</v>
      </c>
      <c r="N339" s="47">
        <v>0.0</v>
      </c>
      <c r="O339" s="35">
        <v>0.0</v>
      </c>
      <c r="P339" s="35">
        <v>-1.0</v>
      </c>
      <c r="Q339" s="35" t="s">
        <v>137</v>
      </c>
      <c r="R339" s="35">
        <f>'DADOS CONSOLIDADOS'!$I339</f>
        <v>0</v>
      </c>
      <c r="S339" s="35"/>
    </row>
    <row r="340" ht="15.75" customHeight="1">
      <c r="A340" s="37">
        <v>44858.0</v>
      </c>
      <c r="B340" s="35" t="s">
        <v>138</v>
      </c>
      <c r="C340" s="35" t="s">
        <v>135</v>
      </c>
      <c r="D340" s="35" t="s">
        <v>139</v>
      </c>
      <c r="E340" s="35">
        <v>1690.0</v>
      </c>
      <c r="F340" s="35">
        <v>230.0</v>
      </c>
      <c r="G340" s="47">
        <v>300.0</v>
      </c>
      <c r="H340" s="35"/>
      <c r="I340" s="35">
        <v>1.0</v>
      </c>
      <c r="J340" s="48">
        <v>14955.0</v>
      </c>
      <c r="K340" s="35">
        <v>0.13609467455621302</v>
      </c>
      <c r="L340" s="35">
        <v>1.0</v>
      </c>
      <c r="M340" s="47">
        <v>1.3043478260869565</v>
      </c>
      <c r="N340" s="47">
        <v>300.0</v>
      </c>
      <c r="O340" s="35">
        <v>49.85</v>
      </c>
      <c r="P340" s="35">
        <v>48.85</v>
      </c>
      <c r="Q340" s="35" t="s">
        <v>137</v>
      </c>
      <c r="R340" s="35">
        <f>'DADOS CONSOLIDADOS'!$I340</f>
        <v>1</v>
      </c>
      <c r="S340" s="35"/>
    </row>
    <row r="341" ht="15.75" customHeight="1">
      <c r="A341" s="37">
        <v>44858.0</v>
      </c>
      <c r="B341" s="35" t="s">
        <v>142</v>
      </c>
      <c r="C341" s="35" t="s">
        <v>144</v>
      </c>
      <c r="D341" s="35" t="s">
        <v>139</v>
      </c>
      <c r="E341" s="35">
        <v>146050.0</v>
      </c>
      <c r="F341" s="35">
        <v>1040.0</v>
      </c>
      <c r="G341" s="47">
        <v>1032.7</v>
      </c>
      <c r="H341" s="35">
        <v>55.0</v>
      </c>
      <c r="I341" s="35">
        <v>0.0</v>
      </c>
      <c r="J341" s="48">
        <v>0.0</v>
      </c>
      <c r="K341" s="35">
        <v>0.007120849024306744</v>
      </c>
      <c r="L341" s="35">
        <v>0.0</v>
      </c>
      <c r="M341" s="47">
        <v>0.9929807692307693</v>
      </c>
      <c r="N341" s="47">
        <v>0.0</v>
      </c>
      <c r="O341" s="35">
        <v>0.0</v>
      </c>
      <c r="P341" s="35">
        <v>-1.0</v>
      </c>
      <c r="Q341" s="35" t="s">
        <v>141</v>
      </c>
      <c r="R341" s="35">
        <f>'DADOS CONSOLIDADOS'!$I341</f>
        <v>0</v>
      </c>
      <c r="S341" s="35"/>
    </row>
    <row r="342" ht="15.75" customHeight="1">
      <c r="A342" s="37">
        <v>44858.0</v>
      </c>
      <c r="B342" s="35" t="s">
        <v>140</v>
      </c>
      <c r="C342" s="35" t="s">
        <v>144</v>
      </c>
      <c r="D342" s="35" t="s">
        <v>139</v>
      </c>
      <c r="E342" s="35">
        <v>31700.0</v>
      </c>
      <c r="F342" s="35">
        <v>470.0</v>
      </c>
      <c r="G342" s="47">
        <v>311.70000000000005</v>
      </c>
      <c r="H342" s="35">
        <v>21.0</v>
      </c>
      <c r="I342" s="35">
        <v>0.0</v>
      </c>
      <c r="J342" s="48">
        <v>0.0</v>
      </c>
      <c r="K342" s="35">
        <v>0.014826498422712935</v>
      </c>
      <c r="L342" s="35">
        <v>0.0</v>
      </c>
      <c r="M342" s="47">
        <v>0.6631914893617022</v>
      </c>
      <c r="N342" s="47">
        <v>0.0</v>
      </c>
      <c r="O342" s="35">
        <v>0.0</v>
      </c>
      <c r="P342" s="35">
        <v>-1.0</v>
      </c>
      <c r="Q342" s="35" t="s">
        <v>141</v>
      </c>
      <c r="R342" s="35">
        <f>'DADOS CONSOLIDADOS'!$I342</f>
        <v>0</v>
      </c>
      <c r="S342" s="35"/>
    </row>
    <row r="343" ht="15.75" customHeight="1">
      <c r="A343" s="37">
        <v>44858.0</v>
      </c>
      <c r="B343" s="35" t="s">
        <v>140</v>
      </c>
      <c r="C343" s="35" t="s">
        <v>144</v>
      </c>
      <c r="D343" s="35" t="s">
        <v>139</v>
      </c>
      <c r="E343" s="35">
        <v>76950.0</v>
      </c>
      <c r="F343" s="35">
        <v>800.0</v>
      </c>
      <c r="G343" s="47">
        <v>724.8000000000001</v>
      </c>
      <c r="H343" s="35">
        <v>46.0</v>
      </c>
      <c r="I343" s="35">
        <v>0.0</v>
      </c>
      <c r="J343" s="48">
        <v>0.0</v>
      </c>
      <c r="K343" s="35">
        <v>0.010396361273554255</v>
      </c>
      <c r="L343" s="35">
        <v>0.0</v>
      </c>
      <c r="M343" s="47">
        <v>0.9060000000000001</v>
      </c>
      <c r="N343" s="47">
        <v>0.0</v>
      </c>
      <c r="O343" s="35">
        <v>0.0</v>
      </c>
      <c r="P343" s="35">
        <v>-1.0</v>
      </c>
      <c r="Q343" s="35" t="s">
        <v>141</v>
      </c>
      <c r="R343" s="35">
        <f>'DADOS CONSOLIDADOS'!$I343</f>
        <v>0</v>
      </c>
      <c r="S343" s="35"/>
    </row>
    <row r="344" ht="15.75" customHeight="1">
      <c r="A344" s="37">
        <v>44858.0</v>
      </c>
      <c r="B344" s="35" t="s">
        <v>140</v>
      </c>
      <c r="C344" s="35" t="s">
        <v>135</v>
      </c>
      <c r="D344" s="35" t="s">
        <v>136</v>
      </c>
      <c r="E344" s="35">
        <v>92920.0</v>
      </c>
      <c r="F344" s="35">
        <v>360.0</v>
      </c>
      <c r="G344" s="47">
        <v>2070.5</v>
      </c>
      <c r="H344" s="35">
        <v>0.0</v>
      </c>
      <c r="I344" s="35">
        <v>0.0</v>
      </c>
      <c r="J344" s="48">
        <v>0.0</v>
      </c>
      <c r="K344" s="35">
        <v>0.0038743004735256135</v>
      </c>
      <c r="L344" s="35">
        <v>0.0</v>
      </c>
      <c r="M344" s="47">
        <v>5.751388888888889</v>
      </c>
      <c r="N344" s="47">
        <v>0.0</v>
      </c>
      <c r="O344" s="35">
        <v>0.0</v>
      </c>
      <c r="P344" s="35">
        <v>-1.0</v>
      </c>
      <c r="Q344" s="35" t="s">
        <v>141</v>
      </c>
      <c r="R344" s="35">
        <f>'DADOS CONSOLIDADOS'!$I344</f>
        <v>0</v>
      </c>
      <c r="S344" s="35"/>
    </row>
    <row r="345" ht="15.75" customHeight="1">
      <c r="A345" s="37">
        <v>44858.0</v>
      </c>
      <c r="B345" s="35" t="s">
        <v>142</v>
      </c>
      <c r="C345" s="35" t="s">
        <v>135</v>
      </c>
      <c r="D345" s="35" t="s">
        <v>139</v>
      </c>
      <c r="E345" s="35">
        <v>117490.0</v>
      </c>
      <c r="F345" s="35">
        <v>350.0</v>
      </c>
      <c r="G345" s="47">
        <v>2585.8999999999996</v>
      </c>
      <c r="H345" s="35">
        <v>0.0</v>
      </c>
      <c r="I345" s="35">
        <v>0.0</v>
      </c>
      <c r="J345" s="48">
        <v>0.0</v>
      </c>
      <c r="K345" s="35">
        <v>0.0029789769342071664</v>
      </c>
      <c r="L345" s="35">
        <v>0.0</v>
      </c>
      <c r="M345" s="47">
        <v>7.388285714285713</v>
      </c>
      <c r="N345" s="47">
        <v>0.0</v>
      </c>
      <c r="O345" s="35">
        <v>0.0</v>
      </c>
      <c r="P345" s="35">
        <v>-1.0</v>
      </c>
      <c r="Q345" s="35" t="s">
        <v>141</v>
      </c>
      <c r="R345" s="35">
        <f>'DADOS CONSOLIDADOS'!$I345</f>
        <v>0</v>
      </c>
      <c r="S345" s="35"/>
    </row>
    <row r="346" ht="15.75" customHeight="1">
      <c r="A346" s="37">
        <v>44858.0</v>
      </c>
      <c r="B346" s="35" t="s">
        <v>140</v>
      </c>
      <c r="C346" s="35" t="s">
        <v>135</v>
      </c>
      <c r="D346" s="35" t="s">
        <v>136</v>
      </c>
      <c r="E346" s="35">
        <v>12720.0</v>
      </c>
      <c r="F346" s="35">
        <v>40.0</v>
      </c>
      <c r="G346" s="47">
        <v>628.5</v>
      </c>
      <c r="H346" s="35">
        <v>0.0</v>
      </c>
      <c r="I346" s="35">
        <v>1.0</v>
      </c>
      <c r="J346" s="48">
        <v>20217.0</v>
      </c>
      <c r="K346" s="35">
        <v>0.0031446540880503146</v>
      </c>
      <c r="L346" s="35">
        <v>0.025</v>
      </c>
      <c r="M346" s="47">
        <v>15.7125</v>
      </c>
      <c r="N346" s="47">
        <v>628.5</v>
      </c>
      <c r="O346" s="35">
        <v>32.16706443914081</v>
      </c>
      <c r="P346" s="35">
        <v>31.167064439140812</v>
      </c>
      <c r="Q346" s="35" t="s">
        <v>141</v>
      </c>
      <c r="R346" s="35">
        <f>'DADOS CONSOLIDADOS'!$I346</f>
        <v>1</v>
      </c>
      <c r="S346" s="35"/>
    </row>
    <row r="347" ht="15.75" customHeight="1">
      <c r="A347" s="37">
        <v>44859.0</v>
      </c>
      <c r="B347" s="35" t="s">
        <v>134</v>
      </c>
      <c r="C347" s="35" t="s">
        <v>135</v>
      </c>
      <c r="D347" s="35" t="s">
        <v>136</v>
      </c>
      <c r="E347" s="35">
        <v>35190.0</v>
      </c>
      <c r="F347" s="35">
        <v>330.0</v>
      </c>
      <c r="G347" s="47">
        <v>238.1</v>
      </c>
      <c r="H347" s="35"/>
      <c r="I347" s="35">
        <v>0.0</v>
      </c>
      <c r="J347" s="48">
        <v>0.0</v>
      </c>
      <c r="K347" s="35">
        <v>0.00937766410912191</v>
      </c>
      <c r="L347" s="35">
        <v>0.0</v>
      </c>
      <c r="M347" s="47">
        <v>0.7215151515151514</v>
      </c>
      <c r="N347" s="47">
        <v>0.0</v>
      </c>
      <c r="O347" s="35">
        <v>0.0</v>
      </c>
      <c r="P347" s="35">
        <v>-1.0</v>
      </c>
      <c r="Q347" s="35" t="s">
        <v>137</v>
      </c>
      <c r="R347" s="35">
        <f>'DADOS CONSOLIDADOS'!$I347</f>
        <v>0</v>
      </c>
      <c r="S347" s="35"/>
    </row>
    <row r="348" ht="15.75" customHeight="1">
      <c r="A348" s="37">
        <v>44859.0</v>
      </c>
      <c r="B348" s="35" t="s">
        <v>138</v>
      </c>
      <c r="C348" s="35" t="s">
        <v>135</v>
      </c>
      <c r="D348" s="35" t="s">
        <v>139</v>
      </c>
      <c r="E348" s="35">
        <v>1460.0</v>
      </c>
      <c r="F348" s="35">
        <v>150.0</v>
      </c>
      <c r="G348" s="47">
        <v>271.6</v>
      </c>
      <c r="H348" s="35"/>
      <c r="I348" s="35">
        <v>2.0</v>
      </c>
      <c r="J348" s="48">
        <v>14955.0</v>
      </c>
      <c r="K348" s="35">
        <v>0.10273972602739725</v>
      </c>
      <c r="L348" s="35">
        <v>1.0</v>
      </c>
      <c r="M348" s="47">
        <v>1.8106666666666669</v>
      </c>
      <c r="N348" s="47">
        <v>135.8</v>
      </c>
      <c r="O348" s="35">
        <v>55.06259204712813</v>
      </c>
      <c r="P348" s="35">
        <v>54.06259204712812</v>
      </c>
      <c r="Q348" s="35" t="s">
        <v>137</v>
      </c>
      <c r="R348" s="35">
        <f>'DADOS CONSOLIDADOS'!$I348</f>
        <v>2</v>
      </c>
      <c r="S348" s="35"/>
    </row>
    <row r="349" ht="15.75" customHeight="1">
      <c r="A349" s="37">
        <v>44859.0</v>
      </c>
      <c r="B349" s="35" t="s">
        <v>143</v>
      </c>
      <c r="C349" s="35" t="s">
        <v>135</v>
      </c>
      <c r="D349" s="35" t="s">
        <v>139</v>
      </c>
      <c r="E349" s="35">
        <v>4870.0</v>
      </c>
      <c r="F349" s="35">
        <v>250.0</v>
      </c>
      <c r="G349" s="47">
        <v>1008.7</v>
      </c>
      <c r="H349" s="35"/>
      <c r="I349" s="35">
        <v>0.0</v>
      </c>
      <c r="J349" s="48">
        <v>0.0</v>
      </c>
      <c r="K349" s="35">
        <v>0.0513347022587269</v>
      </c>
      <c r="L349" s="35">
        <v>0.0</v>
      </c>
      <c r="M349" s="47">
        <v>4.034800000000001</v>
      </c>
      <c r="N349" s="47">
        <v>0.0</v>
      </c>
      <c r="O349" s="35">
        <v>0.0</v>
      </c>
      <c r="P349" s="35">
        <v>-1.0</v>
      </c>
      <c r="Q349" s="35" t="s">
        <v>137</v>
      </c>
      <c r="R349" s="35">
        <f>'DADOS CONSOLIDADOS'!$I349</f>
        <v>0</v>
      </c>
      <c r="S349" s="35"/>
    </row>
    <row r="350" ht="15.75" customHeight="1">
      <c r="A350" s="37">
        <v>44859.0</v>
      </c>
      <c r="B350" s="35" t="s">
        <v>142</v>
      </c>
      <c r="C350" s="35" t="s">
        <v>144</v>
      </c>
      <c r="D350" s="35" t="s">
        <v>139</v>
      </c>
      <c r="E350" s="35">
        <v>128420.0</v>
      </c>
      <c r="F350" s="35">
        <v>1150.0</v>
      </c>
      <c r="G350" s="47">
        <v>995.3</v>
      </c>
      <c r="H350" s="35">
        <v>57.0</v>
      </c>
      <c r="I350" s="35">
        <v>0.0</v>
      </c>
      <c r="J350" s="48">
        <v>0.0</v>
      </c>
      <c r="K350" s="35">
        <v>0.008954991434356019</v>
      </c>
      <c r="L350" s="35">
        <v>0.0</v>
      </c>
      <c r="M350" s="47">
        <v>0.8654782608695651</v>
      </c>
      <c r="N350" s="47">
        <v>0.0</v>
      </c>
      <c r="O350" s="35">
        <v>0.0</v>
      </c>
      <c r="P350" s="35">
        <v>-1.0</v>
      </c>
      <c r="Q350" s="35" t="s">
        <v>141</v>
      </c>
      <c r="R350" s="35">
        <f>'DADOS CONSOLIDADOS'!$I350</f>
        <v>0</v>
      </c>
      <c r="S350" s="35"/>
    </row>
    <row r="351" ht="15.75" customHeight="1">
      <c r="A351" s="37">
        <v>44859.0</v>
      </c>
      <c r="B351" s="35" t="s">
        <v>140</v>
      </c>
      <c r="C351" s="35" t="s">
        <v>144</v>
      </c>
      <c r="D351" s="35" t="s">
        <v>139</v>
      </c>
      <c r="E351" s="35">
        <v>28260.0</v>
      </c>
      <c r="F351" s="35">
        <v>430.0</v>
      </c>
      <c r="G351" s="47">
        <v>300.4</v>
      </c>
      <c r="H351" s="35">
        <v>18.0</v>
      </c>
      <c r="I351" s="35">
        <v>0.0</v>
      </c>
      <c r="J351" s="48">
        <v>0.0</v>
      </c>
      <c r="K351" s="35">
        <v>0.01521585279547063</v>
      </c>
      <c r="L351" s="35">
        <v>0.0</v>
      </c>
      <c r="M351" s="47">
        <v>0.6986046511627907</v>
      </c>
      <c r="N351" s="47">
        <v>0.0</v>
      </c>
      <c r="O351" s="35">
        <v>0.0</v>
      </c>
      <c r="P351" s="35">
        <v>-1.0</v>
      </c>
      <c r="Q351" s="35" t="s">
        <v>141</v>
      </c>
      <c r="R351" s="35">
        <f>'DADOS CONSOLIDADOS'!$I351</f>
        <v>0</v>
      </c>
      <c r="S351" s="35"/>
    </row>
    <row r="352" ht="15.75" customHeight="1">
      <c r="A352" s="37">
        <v>44859.0</v>
      </c>
      <c r="B352" s="35" t="s">
        <v>140</v>
      </c>
      <c r="C352" s="35" t="s">
        <v>144</v>
      </c>
      <c r="D352" s="35" t="s">
        <v>139</v>
      </c>
      <c r="E352" s="35">
        <v>73240.0</v>
      </c>
      <c r="F352" s="35">
        <v>660.0</v>
      </c>
      <c r="G352" s="47">
        <v>693.8</v>
      </c>
      <c r="H352" s="35">
        <v>29.0</v>
      </c>
      <c r="I352" s="35">
        <v>0.0</v>
      </c>
      <c r="J352" s="48">
        <v>0.0</v>
      </c>
      <c r="K352" s="35">
        <v>0.009011469142545057</v>
      </c>
      <c r="L352" s="35">
        <v>0.0</v>
      </c>
      <c r="M352" s="47">
        <v>1.051212121212121</v>
      </c>
      <c r="N352" s="47">
        <v>0.0</v>
      </c>
      <c r="O352" s="35">
        <v>0.0</v>
      </c>
      <c r="P352" s="35">
        <v>-1.0</v>
      </c>
      <c r="Q352" s="35" t="s">
        <v>141</v>
      </c>
      <c r="R352" s="35">
        <f>'DADOS CONSOLIDADOS'!$I352</f>
        <v>0</v>
      </c>
      <c r="S352" s="35"/>
    </row>
    <row r="353" ht="15.75" customHeight="1">
      <c r="A353" s="37">
        <v>44859.0</v>
      </c>
      <c r="B353" s="35" t="s">
        <v>140</v>
      </c>
      <c r="C353" s="35" t="s">
        <v>135</v>
      </c>
      <c r="D353" s="35" t="s">
        <v>136</v>
      </c>
      <c r="E353" s="35">
        <v>81840.0</v>
      </c>
      <c r="F353" s="35">
        <v>320.0</v>
      </c>
      <c r="G353" s="47">
        <v>1997.8</v>
      </c>
      <c r="H353" s="35">
        <v>0.0</v>
      </c>
      <c r="I353" s="35">
        <v>0.0</v>
      </c>
      <c r="J353" s="48">
        <v>0.0</v>
      </c>
      <c r="K353" s="35">
        <v>0.0039100684261974585</v>
      </c>
      <c r="L353" s="35">
        <v>0.0</v>
      </c>
      <c r="M353" s="47">
        <v>6.243125</v>
      </c>
      <c r="N353" s="47">
        <v>0.0</v>
      </c>
      <c r="O353" s="35">
        <v>0.0</v>
      </c>
      <c r="P353" s="35">
        <v>-1.0</v>
      </c>
      <c r="Q353" s="35" t="s">
        <v>141</v>
      </c>
      <c r="R353" s="35">
        <f>'DADOS CONSOLIDADOS'!$I353</f>
        <v>0</v>
      </c>
      <c r="S353" s="35"/>
    </row>
    <row r="354" ht="15.75" customHeight="1">
      <c r="A354" s="37">
        <v>44859.0</v>
      </c>
      <c r="B354" s="35" t="s">
        <v>142</v>
      </c>
      <c r="C354" s="35" t="s">
        <v>135</v>
      </c>
      <c r="D354" s="35" t="s">
        <v>139</v>
      </c>
      <c r="E354" s="35">
        <v>109560.0</v>
      </c>
      <c r="F354" s="35">
        <v>300.0</v>
      </c>
      <c r="G354" s="47">
        <v>2478.8999999999996</v>
      </c>
      <c r="H354" s="35">
        <v>0.0</v>
      </c>
      <c r="I354" s="35">
        <v>1.0</v>
      </c>
      <c r="J354" s="48">
        <v>20217.0</v>
      </c>
      <c r="K354" s="35">
        <v>0.002738225629791895</v>
      </c>
      <c r="L354" s="35">
        <v>0.0033333333333333335</v>
      </c>
      <c r="M354" s="47">
        <v>8.262999999999998</v>
      </c>
      <c r="N354" s="47">
        <v>2478.8999999999996</v>
      </c>
      <c r="O354" s="35">
        <v>8.155633547137844</v>
      </c>
      <c r="P354" s="35">
        <v>7.155633547137844</v>
      </c>
      <c r="Q354" s="35" t="s">
        <v>141</v>
      </c>
      <c r="R354" s="35">
        <f>'DADOS CONSOLIDADOS'!$I354</f>
        <v>1</v>
      </c>
      <c r="S354" s="35"/>
    </row>
    <row r="355" ht="15.75" customHeight="1">
      <c r="A355" s="37">
        <v>44859.0</v>
      </c>
      <c r="B355" s="35" t="s">
        <v>140</v>
      </c>
      <c r="C355" s="35" t="s">
        <v>135</v>
      </c>
      <c r="D355" s="35" t="s">
        <v>136</v>
      </c>
      <c r="E355" s="35">
        <v>12230.0</v>
      </c>
      <c r="F355" s="35">
        <v>10.0</v>
      </c>
      <c r="G355" s="47">
        <v>605.5</v>
      </c>
      <c r="H355" s="35">
        <v>0.0</v>
      </c>
      <c r="I355" s="35">
        <v>0.0</v>
      </c>
      <c r="J355" s="48">
        <v>0.0</v>
      </c>
      <c r="K355" s="35">
        <v>8.176614881439084E-4</v>
      </c>
      <c r="L355" s="35">
        <v>0.0</v>
      </c>
      <c r="M355" s="47">
        <v>60.55</v>
      </c>
      <c r="N355" s="47">
        <v>0.0</v>
      </c>
      <c r="O355" s="35">
        <v>0.0</v>
      </c>
      <c r="P355" s="35">
        <v>-1.0</v>
      </c>
      <c r="Q355" s="35" t="s">
        <v>141</v>
      </c>
      <c r="R355" s="35">
        <f>'DADOS CONSOLIDADOS'!$I355</f>
        <v>0</v>
      </c>
      <c r="S355" s="35"/>
    </row>
    <row r="356" ht="15.75" customHeight="1">
      <c r="A356" s="37">
        <v>44860.0</v>
      </c>
      <c r="B356" s="35" t="s">
        <v>138</v>
      </c>
      <c r="C356" s="35" t="s">
        <v>135</v>
      </c>
      <c r="D356" s="35" t="s">
        <v>139</v>
      </c>
      <c r="E356" s="35">
        <v>1430.0</v>
      </c>
      <c r="F356" s="35">
        <v>200.0</v>
      </c>
      <c r="G356" s="47">
        <v>241.0</v>
      </c>
      <c r="H356" s="35"/>
      <c r="I356" s="35">
        <v>0.0</v>
      </c>
      <c r="J356" s="48">
        <v>0.0</v>
      </c>
      <c r="K356" s="35">
        <v>0.13986013986013987</v>
      </c>
      <c r="L356" s="35">
        <v>0.0</v>
      </c>
      <c r="M356" s="47">
        <v>1.205</v>
      </c>
      <c r="N356" s="47">
        <v>0.0</v>
      </c>
      <c r="O356" s="35">
        <v>0.0</v>
      </c>
      <c r="P356" s="35">
        <v>-1.0</v>
      </c>
      <c r="Q356" s="35" t="s">
        <v>137</v>
      </c>
      <c r="R356" s="35">
        <f>'DADOS CONSOLIDADOS'!$I356</f>
        <v>0</v>
      </c>
      <c r="S356" s="35"/>
    </row>
    <row r="357" ht="15.75" customHeight="1">
      <c r="A357" s="37">
        <v>44860.0</v>
      </c>
      <c r="B357" s="35" t="s">
        <v>143</v>
      </c>
      <c r="C357" s="35" t="s">
        <v>135</v>
      </c>
      <c r="D357" s="35" t="s">
        <v>139</v>
      </c>
      <c r="E357" s="35">
        <v>3450.0</v>
      </c>
      <c r="F357" s="35">
        <v>230.0</v>
      </c>
      <c r="G357" s="47">
        <v>925.0</v>
      </c>
      <c r="H357" s="35"/>
      <c r="I357" s="35">
        <v>0.0</v>
      </c>
      <c r="J357" s="48">
        <v>0.0</v>
      </c>
      <c r="K357" s="35">
        <v>0.06666666666666667</v>
      </c>
      <c r="L357" s="35">
        <v>0.0</v>
      </c>
      <c r="M357" s="47">
        <v>4.021739130434782</v>
      </c>
      <c r="N357" s="47">
        <v>0.0</v>
      </c>
      <c r="O357" s="35">
        <v>0.0</v>
      </c>
      <c r="P357" s="35">
        <v>-1.0</v>
      </c>
      <c r="Q357" s="35" t="s">
        <v>137</v>
      </c>
      <c r="R357" s="35">
        <f>'DADOS CONSOLIDADOS'!$I357</f>
        <v>0</v>
      </c>
      <c r="S357" s="35"/>
    </row>
    <row r="358" ht="15.75" customHeight="1">
      <c r="A358" s="37">
        <v>44860.0</v>
      </c>
      <c r="B358" s="35" t="s">
        <v>134</v>
      </c>
      <c r="C358" s="35" t="s">
        <v>135</v>
      </c>
      <c r="D358" s="35" t="s">
        <v>136</v>
      </c>
      <c r="E358" s="35">
        <v>37790.0</v>
      </c>
      <c r="F358" s="35">
        <v>270.0</v>
      </c>
      <c r="G358" s="47">
        <v>173.6</v>
      </c>
      <c r="H358" s="35"/>
      <c r="I358" s="35">
        <v>0.0</v>
      </c>
      <c r="J358" s="48">
        <v>0.0</v>
      </c>
      <c r="K358" s="35">
        <v>0.007144747287642234</v>
      </c>
      <c r="L358" s="35">
        <v>0.0</v>
      </c>
      <c r="M358" s="47">
        <v>0.642962962962963</v>
      </c>
      <c r="N358" s="47">
        <v>0.0</v>
      </c>
      <c r="O358" s="35">
        <v>0.0</v>
      </c>
      <c r="P358" s="35">
        <v>-1.0</v>
      </c>
      <c r="Q358" s="35" t="s">
        <v>137</v>
      </c>
      <c r="R358" s="35">
        <f>'DADOS CONSOLIDADOS'!$I358</f>
        <v>0</v>
      </c>
      <c r="S358" s="35"/>
    </row>
    <row r="359" ht="15.75" customHeight="1">
      <c r="A359" s="37">
        <v>44860.0</v>
      </c>
      <c r="B359" s="35" t="s">
        <v>142</v>
      </c>
      <c r="C359" s="35" t="s">
        <v>135</v>
      </c>
      <c r="D359" s="35" t="s">
        <v>136</v>
      </c>
      <c r="E359" s="35">
        <v>10340.0</v>
      </c>
      <c r="F359" s="35">
        <v>70.0</v>
      </c>
      <c r="G359" s="47">
        <v>581.5</v>
      </c>
      <c r="H359" s="35">
        <v>0.0</v>
      </c>
      <c r="I359" s="35">
        <v>0.0</v>
      </c>
      <c r="J359" s="48">
        <v>0.0</v>
      </c>
      <c r="K359" s="35">
        <v>0.006769825918762089</v>
      </c>
      <c r="L359" s="35">
        <v>0.0</v>
      </c>
      <c r="M359" s="47">
        <v>8.307142857142857</v>
      </c>
      <c r="N359" s="47">
        <v>0.0</v>
      </c>
      <c r="O359" s="35">
        <v>0.0</v>
      </c>
      <c r="P359" s="35">
        <v>-1.0</v>
      </c>
      <c r="Q359" s="35" t="s">
        <v>141</v>
      </c>
      <c r="R359" s="35">
        <f>'DADOS CONSOLIDADOS'!$I359</f>
        <v>0</v>
      </c>
      <c r="S359" s="35"/>
    </row>
    <row r="360" ht="15.75" customHeight="1">
      <c r="A360" s="37">
        <v>44860.0</v>
      </c>
      <c r="B360" s="35" t="s">
        <v>142</v>
      </c>
      <c r="C360" s="35" t="s">
        <v>135</v>
      </c>
      <c r="D360" s="35" t="s">
        <v>136</v>
      </c>
      <c r="E360" s="35">
        <v>2170.0</v>
      </c>
      <c r="F360" s="35">
        <v>30.0</v>
      </c>
      <c r="G360" s="47">
        <v>293.9</v>
      </c>
      <c r="H360" s="35">
        <v>0.0</v>
      </c>
      <c r="I360" s="35">
        <v>0.0</v>
      </c>
      <c r="J360" s="48">
        <v>0.0</v>
      </c>
      <c r="K360" s="35">
        <v>0.013824884792626729</v>
      </c>
      <c r="L360" s="35">
        <v>0.0</v>
      </c>
      <c r="M360" s="47">
        <v>9.796666666666665</v>
      </c>
      <c r="N360" s="47">
        <v>0.0</v>
      </c>
      <c r="O360" s="35">
        <v>0.0</v>
      </c>
      <c r="P360" s="35">
        <v>-1.0</v>
      </c>
      <c r="Q360" s="35" t="s">
        <v>141</v>
      </c>
      <c r="R360" s="35">
        <f>'DADOS CONSOLIDADOS'!$I360</f>
        <v>0</v>
      </c>
      <c r="S360" s="35"/>
    </row>
    <row r="361" ht="15.75" customHeight="1">
      <c r="A361" s="37">
        <v>44860.0</v>
      </c>
      <c r="B361" s="35" t="s">
        <v>142</v>
      </c>
      <c r="C361" s="35" t="s">
        <v>144</v>
      </c>
      <c r="D361" s="35" t="s">
        <v>139</v>
      </c>
      <c r="E361" s="35">
        <v>126500.0</v>
      </c>
      <c r="F361" s="35">
        <v>930.0</v>
      </c>
      <c r="G361" s="47">
        <v>975.6</v>
      </c>
      <c r="H361" s="35">
        <v>60.0</v>
      </c>
      <c r="I361" s="35">
        <v>0.0</v>
      </c>
      <c r="J361" s="48">
        <v>0.0</v>
      </c>
      <c r="K361" s="35">
        <v>0.007351778656126482</v>
      </c>
      <c r="L361" s="35">
        <v>0.0</v>
      </c>
      <c r="M361" s="47">
        <v>1.0490322580645162</v>
      </c>
      <c r="N361" s="47">
        <v>0.0</v>
      </c>
      <c r="O361" s="35">
        <v>0.0</v>
      </c>
      <c r="P361" s="35">
        <v>-1.0</v>
      </c>
      <c r="Q361" s="35" t="s">
        <v>141</v>
      </c>
      <c r="R361" s="35">
        <f>'DADOS CONSOLIDADOS'!$I361</f>
        <v>0</v>
      </c>
      <c r="S361" s="35"/>
    </row>
    <row r="362" ht="15.75" customHeight="1">
      <c r="A362" s="37">
        <v>44860.0</v>
      </c>
      <c r="B362" s="35" t="s">
        <v>140</v>
      </c>
      <c r="C362" s="35" t="s">
        <v>144</v>
      </c>
      <c r="D362" s="35" t="s">
        <v>139</v>
      </c>
      <c r="E362" s="35">
        <v>26370.0</v>
      </c>
      <c r="F362" s="35">
        <v>390.0</v>
      </c>
      <c r="G362" s="47">
        <v>293.09999999999997</v>
      </c>
      <c r="H362" s="35">
        <v>14.0</v>
      </c>
      <c r="I362" s="35">
        <v>0.0</v>
      </c>
      <c r="J362" s="48">
        <v>0.0</v>
      </c>
      <c r="K362" s="35">
        <v>0.01478953356086462</v>
      </c>
      <c r="L362" s="35">
        <v>0.0</v>
      </c>
      <c r="M362" s="47">
        <v>0.7515384615384615</v>
      </c>
      <c r="N362" s="47">
        <v>0.0</v>
      </c>
      <c r="O362" s="35">
        <v>0.0</v>
      </c>
      <c r="P362" s="35">
        <v>-1.0</v>
      </c>
      <c r="Q362" s="35" t="s">
        <v>141</v>
      </c>
      <c r="R362" s="35">
        <f>'DADOS CONSOLIDADOS'!$I362</f>
        <v>0</v>
      </c>
      <c r="S362" s="35"/>
    </row>
    <row r="363" ht="15.75" customHeight="1">
      <c r="A363" s="37">
        <v>44860.0</v>
      </c>
      <c r="B363" s="35" t="s">
        <v>140</v>
      </c>
      <c r="C363" s="35" t="s">
        <v>144</v>
      </c>
      <c r="D363" s="35" t="s">
        <v>139</v>
      </c>
      <c r="E363" s="35">
        <v>75390.0</v>
      </c>
      <c r="F363" s="35">
        <v>740.0</v>
      </c>
      <c r="G363" s="47">
        <v>684.2</v>
      </c>
      <c r="H363" s="35">
        <v>39.0</v>
      </c>
      <c r="I363" s="35">
        <v>0.0</v>
      </c>
      <c r="J363" s="48">
        <v>0.0</v>
      </c>
      <c r="K363" s="35">
        <v>0.009815625414511208</v>
      </c>
      <c r="L363" s="35">
        <v>0.0</v>
      </c>
      <c r="M363" s="47">
        <v>0.9245945945945947</v>
      </c>
      <c r="N363" s="47">
        <v>0.0</v>
      </c>
      <c r="O363" s="35">
        <v>0.0</v>
      </c>
      <c r="P363" s="35">
        <v>-1.0</v>
      </c>
      <c r="Q363" s="35" t="s">
        <v>141</v>
      </c>
      <c r="R363" s="35">
        <f>'DADOS CONSOLIDADOS'!$I363</f>
        <v>0</v>
      </c>
      <c r="S363" s="35"/>
    </row>
    <row r="364" ht="15.75" customHeight="1">
      <c r="A364" s="37">
        <v>44860.0</v>
      </c>
      <c r="B364" s="35" t="s">
        <v>140</v>
      </c>
      <c r="C364" s="35" t="s">
        <v>135</v>
      </c>
      <c r="D364" s="35" t="s">
        <v>136</v>
      </c>
      <c r="E364" s="35">
        <v>88430.0</v>
      </c>
      <c r="F364" s="35">
        <v>340.0</v>
      </c>
      <c r="G364" s="47">
        <v>1958.8999999999999</v>
      </c>
      <c r="H364" s="35">
        <v>0.0</v>
      </c>
      <c r="I364" s="35">
        <v>0.0</v>
      </c>
      <c r="J364" s="48">
        <v>0.0</v>
      </c>
      <c r="K364" s="35">
        <v>0.003844849033133552</v>
      </c>
      <c r="L364" s="35">
        <v>0.0</v>
      </c>
      <c r="M364" s="47">
        <v>5.7614705882352935</v>
      </c>
      <c r="N364" s="47">
        <v>0.0</v>
      </c>
      <c r="O364" s="35">
        <v>0.0</v>
      </c>
      <c r="P364" s="35">
        <v>-1.0</v>
      </c>
      <c r="Q364" s="35" t="s">
        <v>141</v>
      </c>
      <c r="R364" s="35">
        <f>'DADOS CONSOLIDADOS'!$I364</f>
        <v>0</v>
      </c>
      <c r="S364" s="35"/>
    </row>
    <row r="365" ht="15.75" customHeight="1">
      <c r="A365" s="37">
        <v>44860.0</v>
      </c>
      <c r="B365" s="35" t="s">
        <v>142</v>
      </c>
      <c r="C365" s="35" t="s">
        <v>135</v>
      </c>
      <c r="D365" s="35" t="s">
        <v>139</v>
      </c>
      <c r="E365" s="35">
        <v>98960.0</v>
      </c>
      <c r="F365" s="35">
        <v>410.0</v>
      </c>
      <c r="G365" s="47">
        <v>2415.9</v>
      </c>
      <c r="H365" s="35">
        <v>0.0</v>
      </c>
      <c r="I365" s="35">
        <v>0.0</v>
      </c>
      <c r="J365" s="48">
        <v>0.0</v>
      </c>
      <c r="K365" s="35">
        <v>0.004143088116410671</v>
      </c>
      <c r="L365" s="35">
        <v>0.0</v>
      </c>
      <c r="M365" s="47">
        <v>5.892439024390244</v>
      </c>
      <c r="N365" s="47">
        <v>0.0</v>
      </c>
      <c r="O365" s="35">
        <v>0.0</v>
      </c>
      <c r="P365" s="35">
        <v>-1.0</v>
      </c>
      <c r="Q365" s="35" t="s">
        <v>141</v>
      </c>
      <c r="R365" s="35">
        <f>'DADOS CONSOLIDADOS'!$I365</f>
        <v>0</v>
      </c>
      <c r="S365" s="35"/>
    </row>
    <row r="366" ht="15.75" customHeight="1">
      <c r="A366" s="37">
        <v>44860.0</v>
      </c>
      <c r="B366" s="35" t="s">
        <v>140</v>
      </c>
      <c r="C366" s="35" t="s">
        <v>135</v>
      </c>
      <c r="D366" s="35" t="s">
        <v>136</v>
      </c>
      <c r="E366" s="35">
        <v>6210.0</v>
      </c>
      <c r="F366" s="35">
        <v>70.0</v>
      </c>
      <c r="G366" s="47">
        <v>333.0</v>
      </c>
      <c r="H366" s="35">
        <v>0.0</v>
      </c>
      <c r="I366" s="35">
        <v>0.0</v>
      </c>
      <c r="J366" s="48">
        <v>0.0</v>
      </c>
      <c r="K366" s="35">
        <v>0.011272141706924315</v>
      </c>
      <c r="L366" s="35">
        <v>0.0</v>
      </c>
      <c r="M366" s="47">
        <v>4.757142857142857</v>
      </c>
      <c r="N366" s="47">
        <v>0.0</v>
      </c>
      <c r="O366" s="35">
        <v>0.0</v>
      </c>
      <c r="P366" s="35">
        <v>-1.0</v>
      </c>
      <c r="Q366" s="35" t="s">
        <v>141</v>
      </c>
      <c r="R366" s="35">
        <f>'DADOS CONSOLIDADOS'!$I366</f>
        <v>0</v>
      </c>
      <c r="S366" s="35"/>
    </row>
    <row r="367" ht="15.75" customHeight="1">
      <c r="A367" s="37">
        <v>44861.0</v>
      </c>
      <c r="B367" s="35" t="s">
        <v>134</v>
      </c>
      <c r="C367" s="35" t="s">
        <v>135</v>
      </c>
      <c r="D367" s="35" t="s">
        <v>136</v>
      </c>
      <c r="E367" s="35">
        <v>37980.0</v>
      </c>
      <c r="F367" s="35">
        <v>400.0</v>
      </c>
      <c r="G367" s="47">
        <v>262.0</v>
      </c>
      <c r="H367" s="35"/>
      <c r="I367" s="35">
        <v>0.0</v>
      </c>
      <c r="J367" s="48">
        <v>0.0</v>
      </c>
      <c r="K367" s="35">
        <v>0.010531858873091101</v>
      </c>
      <c r="L367" s="35">
        <v>0.0</v>
      </c>
      <c r="M367" s="47">
        <v>0.655</v>
      </c>
      <c r="N367" s="47">
        <v>0.0</v>
      </c>
      <c r="O367" s="35">
        <v>0.0</v>
      </c>
      <c r="P367" s="35">
        <v>-1.0</v>
      </c>
      <c r="Q367" s="35" t="s">
        <v>137</v>
      </c>
      <c r="R367" s="35">
        <f>'DADOS CONSOLIDADOS'!$I367</f>
        <v>0</v>
      </c>
      <c r="S367" s="35"/>
    </row>
    <row r="368" ht="15.75" customHeight="1">
      <c r="A368" s="37">
        <v>44861.0</v>
      </c>
      <c r="B368" s="35" t="s">
        <v>138</v>
      </c>
      <c r="C368" s="35" t="s">
        <v>135</v>
      </c>
      <c r="D368" s="35" t="s">
        <v>139</v>
      </c>
      <c r="E368" s="35">
        <v>1480.0</v>
      </c>
      <c r="F368" s="35">
        <v>300.0</v>
      </c>
      <c r="G368" s="47">
        <v>534.2</v>
      </c>
      <c r="H368" s="35"/>
      <c r="I368" s="35">
        <v>0.0</v>
      </c>
      <c r="J368" s="48">
        <v>0.0</v>
      </c>
      <c r="K368" s="35">
        <v>0.20270270270270271</v>
      </c>
      <c r="L368" s="35">
        <v>0.0</v>
      </c>
      <c r="M368" s="47">
        <v>1.7806666666666668</v>
      </c>
      <c r="N368" s="47">
        <v>0.0</v>
      </c>
      <c r="O368" s="35">
        <v>0.0</v>
      </c>
      <c r="P368" s="35">
        <v>-1.0</v>
      </c>
      <c r="Q368" s="35" t="s">
        <v>137</v>
      </c>
      <c r="R368" s="35">
        <f>'DADOS CONSOLIDADOS'!$I368</f>
        <v>0</v>
      </c>
      <c r="S368" s="35"/>
    </row>
    <row r="369" ht="15.75" customHeight="1">
      <c r="A369" s="37">
        <v>44861.0</v>
      </c>
      <c r="B369" s="35" t="s">
        <v>143</v>
      </c>
      <c r="C369" s="35" t="s">
        <v>135</v>
      </c>
      <c r="D369" s="35" t="s">
        <v>139</v>
      </c>
      <c r="E369" s="35">
        <v>3950.0</v>
      </c>
      <c r="F369" s="35">
        <v>240.0</v>
      </c>
      <c r="G369" s="47">
        <v>955.8</v>
      </c>
      <c r="H369" s="35"/>
      <c r="I369" s="35">
        <v>0.0</v>
      </c>
      <c r="J369" s="48">
        <v>0.0</v>
      </c>
      <c r="K369" s="35">
        <v>0.060759493670886074</v>
      </c>
      <c r="L369" s="35">
        <v>0.0</v>
      </c>
      <c r="M369" s="47">
        <v>3.9825</v>
      </c>
      <c r="N369" s="47">
        <v>0.0</v>
      </c>
      <c r="O369" s="35">
        <v>0.0</v>
      </c>
      <c r="P369" s="35">
        <v>-1.0</v>
      </c>
      <c r="Q369" s="35" t="s">
        <v>137</v>
      </c>
      <c r="R369" s="35">
        <f>'DADOS CONSOLIDADOS'!$I369</f>
        <v>0</v>
      </c>
      <c r="S369" s="35"/>
    </row>
    <row r="370" ht="15.75" customHeight="1">
      <c r="A370" s="37">
        <v>44861.0</v>
      </c>
      <c r="B370" s="35" t="s">
        <v>142</v>
      </c>
      <c r="C370" s="35" t="s">
        <v>135</v>
      </c>
      <c r="D370" s="35" t="s">
        <v>139</v>
      </c>
      <c r="E370" s="35">
        <v>31980.0</v>
      </c>
      <c r="F370" s="35">
        <v>150.0</v>
      </c>
      <c r="G370" s="47">
        <v>733.1</v>
      </c>
      <c r="H370" s="35">
        <v>0.0</v>
      </c>
      <c r="I370" s="35">
        <v>0.0</v>
      </c>
      <c r="J370" s="48">
        <v>0.0</v>
      </c>
      <c r="K370" s="35">
        <v>0.004690431519699813</v>
      </c>
      <c r="L370" s="35">
        <v>0.0</v>
      </c>
      <c r="M370" s="47">
        <v>4.887333333333333</v>
      </c>
      <c r="N370" s="47">
        <v>0.0</v>
      </c>
      <c r="O370" s="35">
        <v>0.0</v>
      </c>
      <c r="P370" s="35">
        <v>-1.0</v>
      </c>
      <c r="Q370" s="35" t="s">
        <v>141</v>
      </c>
      <c r="R370" s="35">
        <f>'DADOS CONSOLIDADOS'!$I370</f>
        <v>0</v>
      </c>
      <c r="S370" s="35"/>
    </row>
    <row r="371" ht="15.75" customHeight="1">
      <c r="A371" s="37">
        <v>44861.0</v>
      </c>
      <c r="B371" s="35" t="s">
        <v>140</v>
      </c>
      <c r="C371" s="35" t="s">
        <v>135</v>
      </c>
      <c r="D371" s="35" t="s">
        <v>139</v>
      </c>
      <c r="E371" s="35">
        <v>52020.0</v>
      </c>
      <c r="F371" s="35">
        <v>390.0</v>
      </c>
      <c r="G371" s="47">
        <v>1475.5</v>
      </c>
      <c r="H371" s="35">
        <v>0.0</v>
      </c>
      <c r="I371" s="35">
        <v>0.0</v>
      </c>
      <c r="J371" s="48">
        <v>0.0</v>
      </c>
      <c r="K371" s="35">
        <v>0.007497116493656286</v>
      </c>
      <c r="L371" s="35">
        <v>0.0</v>
      </c>
      <c r="M371" s="47">
        <v>3.783333333333333</v>
      </c>
      <c r="N371" s="47">
        <v>0.0</v>
      </c>
      <c r="O371" s="35">
        <v>0.0</v>
      </c>
      <c r="P371" s="35">
        <v>-1.0</v>
      </c>
      <c r="Q371" s="35" t="s">
        <v>141</v>
      </c>
      <c r="R371" s="35">
        <f>'DADOS CONSOLIDADOS'!$I371</f>
        <v>0</v>
      </c>
      <c r="S371" s="35"/>
    </row>
    <row r="372" ht="15.75" customHeight="1">
      <c r="A372" s="37">
        <v>44861.0</v>
      </c>
      <c r="B372" s="35" t="s">
        <v>140</v>
      </c>
      <c r="C372" s="35" t="s">
        <v>135</v>
      </c>
      <c r="D372" s="35" t="s">
        <v>136</v>
      </c>
      <c r="E372" s="35">
        <v>16990.0</v>
      </c>
      <c r="F372" s="35">
        <v>160.0</v>
      </c>
      <c r="G372" s="47">
        <v>984.3000000000001</v>
      </c>
      <c r="H372" s="35">
        <v>0.0</v>
      </c>
      <c r="I372" s="35">
        <v>0.0</v>
      </c>
      <c r="J372" s="48">
        <v>0.0</v>
      </c>
      <c r="K372" s="35">
        <v>0.009417304296645085</v>
      </c>
      <c r="L372" s="35">
        <v>0.0</v>
      </c>
      <c r="M372" s="47">
        <v>6.151875</v>
      </c>
      <c r="N372" s="47">
        <v>0.0</v>
      </c>
      <c r="O372" s="35">
        <v>0.0</v>
      </c>
      <c r="P372" s="35">
        <v>-1.0</v>
      </c>
      <c r="Q372" s="35" t="s">
        <v>141</v>
      </c>
      <c r="R372" s="35">
        <f>'DADOS CONSOLIDADOS'!$I372</f>
        <v>0</v>
      </c>
      <c r="S372" s="35"/>
    </row>
    <row r="373" ht="15.75" customHeight="1">
      <c r="A373" s="37">
        <v>44861.0</v>
      </c>
      <c r="B373" s="35" t="s">
        <v>142</v>
      </c>
      <c r="C373" s="35" t="s">
        <v>135</v>
      </c>
      <c r="D373" s="35" t="s">
        <v>136</v>
      </c>
      <c r="E373" s="35">
        <v>3970.0</v>
      </c>
      <c r="F373" s="35">
        <v>40.0</v>
      </c>
      <c r="G373" s="47">
        <v>493.29999999999995</v>
      </c>
      <c r="H373" s="35">
        <v>0.0</v>
      </c>
      <c r="I373" s="35">
        <v>0.0</v>
      </c>
      <c r="J373" s="48">
        <v>0.0</v>
      </c>
      <c r="K373" s="35">
        <v>0.010075566750629723</v>
      </c>
      <c r="L373" s="35">
        <v>0.0</v>
      </c>
      <c r="M373" s="47">
        <v>12.3325</v>
      </c>
      <c r="N373" s="47">
        <v>0.0</v>
      </c>
      <c r="O373" s="35">
        <v>0.0</v>
      </c>
      <c r="P373" s="35">
        <v>-1.0</v>
      </c>
      <c r="Q373" s="35" t="s">
        <v>141</v>
      </c>
      <c r="R373" s="35">
        <f>'DADOS CONSOLIDADOS'!$I373</f>
        <v>0</v>
      </c>
      <c r="S373" s="35"/>
    </row>
    <row r="374" ht="15.75" customHeight="1">
      <c r="A374" s="37">
        <v>44861.0</v>
      </c>
      <c r="B374" s="35" t="s">
        <v>142</v>
      </c>
      <c r="C374" s="35" t="s">
        <v>144</v>
      </c>
      <c r="D374" s="35" t="s">
        <v>139</v>
      </c>
      <c r="E374" s="35">
        <v>120500.0</v>
      </c>
      <c r="F374" s="35">
        <v>1050.0</v>
      </c>
      <c r="G374" s="47">
        <v>969.2</v>
      </c>
      <c r="H374" s="35">
        <v>59.0</v>
      </c>
      <c r="I374" s="35">
        <v>0.0</v>
      </c>
      <c r="J374" s="48">
        <v>0.0</v>
      </c>
      <c r="K374" s="35">
        <v>0.008713692946058092</v>
      </c>
      <c r="L374" s="35">
        <v>0.0</v>
      </c>
      <c r="M374" s="47">
        <v>0.9230476190476191</v>
      </c>
      <c r="N374" s="47">
        <v>0.0</v>
      </c>
      <c r="O374" s="35">
        <v>0.0</v>
      </c>
      <c r="P374" s="35">
        <v>-1.0</v>
      </c>
      <c r="Q374" s="35" t="s">
        <v>141</v>
      </c>
      <c r="R374" s="35">
        <f>'DADOS CONSOLIDADOS'!$I374</f>
        <v>0</v>
      </c>
      <c r="S374" s="35"/>
    </row>
    <row r="375" ht="15.75" customHeight="1">
      <c r="A375" s="37">
        <v>44861.0</v>
      </c>
      <c r="B375" s="35" t="s">
        <v>140</v>
      </c>
      <c r="C375" s="35" t="s">
        <v>144</v>
      </c>
      <c r="D375" s="35" t="s">
        <v>139</v>
      </c>
      <c r="E375" s="35">
        <v>25660.0</v>
      </c>
      <c r="F375" s="35">
        <v>450.0</v>
      </c>
      <c r="G375" s="47">
        <v>289.8</v>
      </c>
      <c r="H375" s="35">
        <v>19.0</v>
      </c>
      <c r="I375" s="35">
        <v>0.0</v>
      </c>
      <c r="J375" s="48">
        <v>0.0</v>
      </c>
      <c r="K375" s="35">
        <v>0.017537022603273576</v>
      </c>
      <c r="L375" s="35">
        <v>0.0</v>
      </c>
      <c r="M375" s="47">
        <v>0.644</v>
      </c>
      <c r="N375" s="47">
        <v>0.0</v>
      </c>
      <c r="O375" s="35">
        <v>0.0</v>
      </c>
      <c r="P375" s="35">
        <v>-1.0</v>
      </c>
      <c r="Q375" s="35" t="s">
        <v>141</v>
      </c>
      <c r="R375" s="35">
        <f>'DADOS CONSOLIDADOS'!$I375</f>
        <v>0</v>
      </c>
      <c r="S375" s="35"/>
    </row>
    <row r="376" ht="15.75" customHeight="1">
      <c r="A376" s="37">
        <v>44861.0</v>
      </c>
      <c r="B376" s="35" t="s">
        <v>140</v>
      </c>
      <c r="C376" s="35" t="s">
        <v>144</v>
      </c>
      <c r="D376" s="35" t="s">
        <v>139</v>
      </c>
      <c r="E376" s="35">
        <v>73810.0</v>
      </c>
      <c r="F376" s="35">
        <v>710.0</v>
      </c>
      <c r="G376" s="47">
        <v>681.0</v>
      </c>
      <c r="H376" s="35">
        <v>31.0</v>
      </c>
      <c r="I376" s="35">
        <v>0.0</v>
      </c>
      <c r="J376" s="48">
        <v>0.0</v>
      </c>
      <c r="K376" s="35">
        <v>0.009619292778756266</v>
      </c>
      <c r="L376" s="35">
        <v>0.0</v>
      </c>
      <c r="M376" s="47">
        <v>0.9591549295774648</v>
      </c>
      <c r="N376" s="47">
        <v>0.0</v>
      </c>
      <c r="O376" s="35">
        <v>0.0</v>
      </c>
      <c r="P376" s="35">
        <v>-1.0</v>
      </c>
      <c r="Q376" s="35" t="s">
        <v>141</v>
      </c>
      <c r="R376" s="35">
        <f>'DADOS CONSOLIDADOS'!$I376</f>
        <v>0</v>
      </c>
      <c r="S376" s="35"/>
    </row>
    <row r="377" ht="15.75" customHeight="1">
      <c r="A377" s="37">
        <v>44861.0</v>
      </c>
      <c r="B377" s="35" t="s">
        <v>140</v>
      </c>
      <c r="C377" s="35" t="s">
        <v>135</v>
      </c>
      <c r="D377" s="35" t="s">
        <v>136</v>
      </c>
      <c r="E377" s="35">
        <v>18540.0</v>
      </c>
      <c r="F377" s="35">
        <v>100.0</v>
      </c>
      <c r="G377" s="47">
        <v>507.59999999999997</v>
      </c>
      <c r="H377" s="35">
        <v>0.0</v>
      </c>
      <c r="I377" s="35">
        <v>0.0</v>
      </c>
      <c r="J377" s="48">
        <v>0.0</v>
      </c>
      <c r="K377" s="35">
        <v>0.005393743257820928</v>
      </c>
      <c r="L377" s="35">
        <v>0.0</v>
      </c>
      <c r="M377" s="47">
        <v>5.076</v>
      </c>
      <c r="N377" s="47">
        <v>0.0</v>
      </c>
      <c r="O377" s="35">
        <v>0.0</v>
      </c>
      <c r="P377" s="35">
        <v>-1.0</v>
      </c>
      <c r="Q377" s="35" t="s">
        <v>141</v>
      </c>
      <c r="R377" s="35">
        <f>'DADOS CONSOLIDADOS'!$I377</f>
        <v>0</v>
      </c>
      <c r="S377" s="35"/>
    </row>
    <row r="378" ht="15.75" customHeight="1">
      <c r="A378" s="37">
        <v>44861.0</v>
      </c>
      <c r="B378" s="35" t="s">
        <v>142</v>
      </c>
      <c r="C378" s="35" t="s">
        <v>135</v>
      </c>
      <c r="D378" s="35" t="s">
        <v>139</v>
      </c>
      <c r="E378" s="35">
        <v>103720.0</v>
      </c>
      <c r="F378" s="35">
        <v>450.0</v>
      </c>
      <c r="G378" s="47">
        <v>2424.6</v>
      </c>
      <c r="H378" s="35">
        <v>0.0</v>
      </c>
      <c r="I378" s="35">
        <v>0.0</v>
      </c>
      <c r="J378" s="48">
        <v>0.0</v>
      </c>
      <c r="K378" s="35">
        <v>0.004338603933667567</v>
      </c>
      <c r="L378" s="35">
        <v>0.0</v>
      </c>
      <c r="M378" s="47">
        <v>5.388</v>
      </c>
      <c r="N378" s="47">
        <v>0.0</v>
      </c>
      <c r="O378" s="35">
        <v>0.0</v>
      </c>
      <c r="P378" s="35">
        <v>-1.0</v>
      </c>
      <c r="Q378" s="35" t="s">
        <v>141</v>
      </c>
      <c r="R378" s="35">
        <f>'DADOS CONSOLIDADOS'!$I378</f>
        <v>0</v>
      </c>
      <c r="S378" s="35"/>
    </row>
    <row r="379" ht="15.75" customHeight="1">
      <c r="A379" s="37">
        <v>44862.0</v>
      </c>
      <c r="B379" s="35" t="s">
        <v>138</v>
      </c>
      <c r="C379" s="35" t="s">
        <v>135</v>
      </c>
      <c r="D379" s="35" t="s">
        <v>139</v>
      </c>
      <c r="E379" s="35">
        <v>1220.0</v>
      </c>
      <c r="F379" s="35">
        <v>200.0</v>
      </c>
      <c r="G379" s="47">
        <v>224.3</v>
      </c>
      <c r="H379" s="35"/>
      <c r="I379" s="35">
        <v>0.0</v>
      </c>
      <c r="J379" s="48">
        <v>0.0</v>
      </c>
      <c r="K379" s="35">
        <v>0.16393442622950818</v>
      </c>
      <c r="L379" s="35">
        <v>0.0</v>
      </c>
      <c r="M379" s="47">
        <v>1.1215000000000002</v>
      </c>
      <c r="N379" s="47">
        <v>0.0</v>
      </c>
      <c r="O379" s="35">
        <v>0.0</v>
      </c>
      <c r="P379" s="35">
        <v>-1.0</v>
      </c>
      <c r="Q379" s="35" t="s">
        <v>137</v>
      </c>
      <c r="R379" s="35">
        <f>'DADOS CONSOLIDADOS'!$I379</f>
        <v>0</v>
      </c>
      <c r="S379" s="35"/>
    </row>
    <row r="380" ht="15.75" customHeight="1">
      <c r="A380" s="37">
        <v>44862.0</v>
      </c>
      <c r="B380" s="35" t="s">
        <v>134</v>
      </c>
      <c r="C380" s="35" t="s">
        <v>135</v>
      </c>
      <c r="D380" s="35" t="s">
        <v>136</v>
      </c>
      <c r="E380" s="35">
        <v>41260.0</v>
      </c>
      <c r="F380" s="35">
        <v>490.0</v>
      </c>
      <c r="G380" s="47">
        <v>350.6</v>
      </c>
      <c r="H380" s="35"/>
      <c r="I380" s="35">
        <v>0.0</v>
      </c>
      <c r="J380" s="48">
        <v>0.0</v>
      </c>
      <c r="K380" s="35">
        <v>0.01187590887057683</v>
      </c>
      <c r="L380" s="35">
        <v>0.0</v>
      </c>
      <c r="M380" s="47">
        <v>0.7155102040816327</v>
      </c>
      <c r="N380" s="47">
        <v>0.0</v>
      </c>
      <c r="O380" s="35">
        <v>0.0</v>
      </c>
      <c r="P380" s="35">
        <v>-1.0</v>
      </c>
      <c r="Q380" s="35" t="s">
        <v>137</v>
      </c>
      <c r="R380" s="35">
        <f>'DADOS CONSOLIDADOS'!$I380</f>
        <v>0</v>
      </c>
      <c r="S380" s="35"/>
    </row>
    <row r="381" ht="15.75" customHeight="1">
      <c r="A381" s="37">
        <v>44862.0</v>
      </c>
      <c r="B381" s="35" t="s">
        <v>143</v>
      </c>
      <c r="C381" s="35" t="s">
        <v>135</v>
      </c>
      <c r="D381" s="35" t="s">
        <v>139</v>
      </c>
      <c r="E381" s="35">
        <v>3080.0</v>
      </c>
      <c r="F381" s="35">
        <v>190.0</v>
      </c>
      <c r="G381" s="47">
        <v>763.9</v>
      </c>
      <c r="H381" s="35"/>
      <c r="I381" s="35">
        <v>0.0</v>
      </c>
      <c r="J381" s="48">
        <v>0.0</v>
      </c>
      <c r="K381" s="35">
        <v>0.06168831168831169</v>
      </c>
      <c r="L381" s="35">
        <v>0.0</v>
      </c>
      <c r="M381" s="47">
        <v>4.020526315789474</v>
      </c>
      <c r="N381" s="47">
        <v>0.0</v>
      </c>
      <c r="O381" s="35">
        <v>0.0</v>
      </c>
      <c r="P381" s="35">
        <v>-1.0</v>
      </c>
      <c r="Q381" s="35" t="s">
        <v>137</v>
      </c>
      <c r="R381" s="35">
        <f>'DADOS CONSOLIDADOS'!$I381</f>
        <v>0</v>
      </c>
      <c r="S381" s="35"/>
    </row>
    <row r="382" ht="15.75" customHeight="1">
      <c r="A382" s="37">
        <v>44862.0</v>
      </c>
      <c r="B382" s="35" t="s">
        <v>140</v>
      </c>
      <c r="C382" s="35" t="s">
        <v>135</v>
      </c>
      <c r="D382" s="35" t="s">
        <v>139</v>
      </c>
      <c r="E382" s="35">
        <v>33270.0</v>
      </c>
      <c r="F382" s="35">
        <v>140.0</v>
      </c>
      <c r="G382" s="47">
        <v>701.9</v>
      </c>
      <c r="H382" s="35">
        <v>0.0</v>
      </c>
      <c r="I382" s="35">
        <v>0.0</v>
      </c>
      <c r="J382" s="48">
        <v>0.0</v>
      </c>
      <c r="K382" s="35">
        <v>0.004207995190862639</v>
      </c>
      <c r="L382" s="35">
        <v>0.0</v>
      </c>
      <c r="M382" s="47">
        <v>5.013571428571429</v>
      </c>
      <c r="N382" s="47">
        <v>0.0</v>
      </c>
      <c r="O382" s="35">
        <v>0.0</v>
      </c>
      <c r="P382" s="35">
        <v>-1.0</v>
      </c>
      <c r="Q382" s="35" t="s">
        <v>141</v>
      </c>
      <c r="R382" s="35">
        <f>'DADOS CONSOLIDADOS'!$I382</f>
        <v>0</v>
      </c>
      <c r="S382" s="35"/>
    </row>
    <row r="383" ht="15.75" customHeight="1">
      <c r="A383" s="37">
        <v>44862.0</v>
      </c>
      <c r="B383" s="35" t="s">
        <v>140</v>
      </c>
      <c r="C383" s="35" t="s">
        <v>135</v>
      </c>
      <c r="D383" s="35" t="s">
        <v>139</v>
      </c>
      <c r="E383" s="35">
        <v>49380.0</v>
      </c>
      <c r="F383" s="35">
        <v>340.0</v>
      </c>
      <c r="G383" s="47">
        <v>1422.4</v>
      </c>
      <c r="H383" s="35">
        <v>0.0</v>
      </c>
      <c r="I383" s="35">
        <v>0.0</v>
      </c>
      <c r="J383" s="48">
        <v>0.0</v>
      </c>
      <c r="K383" s="35">
        <v>0.00688537869582827</v>
      </c>
      <c r="L383" s="35">
        <v>0.0</v>
      </c>
      <c r="M383" s="47">
        <v>4.183529411764706</v>
      </c>
      <c r="N383" s="47">
        <v>0.0</v>
      </c>
      <c r="O383" s="35">
        <v>0.0</v>
      </c>
      <c r="P383" s="35">
        <v>-1.0</v>
      </c>
      <c r="Q383" s="35" t="s">
        <v>141</v>
      </c>
      <c r="R383" s="35">
        <f>'DADOS CONSOLIDADOS'!$I383</f>
        <v>0</v>
      </c>
      <c r="S383" s="35"/>
    </row>
    <row r="384" ht="15.75" customHeight="1">
      <c r="A384" s="37">
        <v>44862.0</v>
      </c>
      <c r="B384" s="35" t="s">
        <v>140</v>
      </c>
      <c r="C384" s="35" t="s">
        <v>135</v>
      </c>
      <c r="D384" s="35" t="s">
        <v>136</v>
      </c>
      <c r="E384" s="35">
        <v>15120.0</v>
      </c>
      <c r="F384" s="35">
        <v>140.0</v>
      </c>
      <c r="G384" s="47">
        <v>774.5999999999999</v>
      </c>
      <c r="H384" s="35">
        <v>0.0</v>
      </c>
      <c r="I384" s="35">
        <v>0.0</v>
      </c>
      <c r="J384" s="48">
        <v>0.0</v>
      </c>
      <c r="K384" s="35">
        <v>0.009259259259259259</v>
      </c>
      <c r="L384" s="35">
        <v>0.0</v>
      </c>
      <c r="M384" s="47">
        <v>5.532857142857142</v>
      </c>
      <c r="N384" s="47">
        <v>0.0</v>
      </c>
      <c r="O384" s="35">
        <v>0.0</v>
      </c>
      <c r="P384" s="35">
        <v>-1.0</v>
      </c>
      <c r="Q384" s="35" t="s">
        <v>141</v>
      </c>
      <c r="R384" s="35">
        <f>'DADOS CONSOLIDADOS'!$I384</f>
        <v>0</v>
      </c>
      <c r="S384" s="35"/>
    </row>
    <row r="385" ht="15.75" customHeight="1">
      <c r="A385" s="37">
        <v>44862.0</v>
      </c>
      <c r="B385" s="35" t="s">
        <v>142</v>
      </c>
      <c r="C385" s="35" t="s">
        <v>135</v>
      </c>
      <c r="D385" s="35" t="s">
        <v>136</v>
      </c>
      <c r="E385" s="35">
        <v>3590.0</v>
      </c>
      <c r="F385" s="35">
        <v>30.0</v>
      </c>
      <c r="G385" s="47">
        <v>461.59999999999997</v>
      </c>
      <c r="H385" s="35">
        <v>0.0</v>
      </c>
      <c r="I385" s="35">
        <v>0.0</v>
      </c>
      <c r="J385" s="48">
        <v>0.0</v>
      </c>
      <c r="K385" s="35">
        <v>0.008356545961002786</v>
      </c>
      <c r="L385" s="35">
        <v>0.0</v>
      </c>
      <c r="M385" s="47">
        <v>15.386666666666665</v>
      </c>
      <c r="N385" s="47">
        <v>0.0</v>
      </c>
      <c r="O385" s="35">
        <v>0.0</v>
      </c>
      <c r="P385" s="35">
        <v>-1.0</v>
      </c>
      <c r="Q385" s="35" t="s">
        <v>141</v>
      </c>
      <c r="R385" s="35">
        <f>'DADOS CONSOLIDADOS'!$I385</f>
        <v>0</v>
      </c>
      <c r="S385" s="35"/>
    </row>
    <row r="386" ht="15.75" customHeight="1">
      <c r="A386" s="37">
        <v>44862.0</v>
      </c>
      <c r="B386" s="35" t="s">
        <v>142</v>
      </c>
      <c r="C386" s="35" t="s">
        <v>144</v>
      </c>
      <c r="D386" s="35" t="s">
        <v>139</v>
      </c>
      <c r="E386" s="35">
        <v>119920.0</v>
      </c>
      <c r="F386" s="35">
        <v>810.0</v>
      </c>
      <c r="G386" s="47">
        <v>961.3</v>
      </c>
      <c r="H386" s="35">
        <v>32.0</v>
      </c>
      <c r="I386" s="35">
        <v>0.0</v>
      </c>
      <c r="J386" s="48">
        <v>0.0</v>
      </c>
      <c r="K386" s="35">
        <v>0.006754503002001334</v>
      </c>
      <c r="L386" s="35">
        <v>0.0</v>
      </c>
      <c r="M386" s="47">
        <v>1.1867901234567901</v>
      </c>
      <c r="N386" s="47">
        <v>0.0</v>
      </c>
      <c r="O386" s="35">
        <v>0.0</v>
      </c>
      <c r="P386" s="35">
        <v>-1.0</v>
      </c>
      <c r="Q386" s="35" t="s">
        <v>141</v>
      </c>
      <c r="R386" s="35">
        <f>'DADOS CONSOLIDADOS'!$I386</f>
        <v>0</v>
      </c>
      <c r="S386" s="35"/>
    </row>
    <row r="387" ht="15.75" customHeight="1">
      <c r="A387" s="37">
        <v>44862.0</v>
      </c>
      <c r="B387" s="35" t="s">
        <v>140</v>
      </c>
      <c r="C387" s="35" t="s">
        <v>144</v>
      </c>
      <c r="D387" s="35" t="s">
        <v>139</v>
      </c>
      <c r="E387" s="35">
        <v>25070.0</v>
      </c>
      <c r="F387" s="35">
        <v>320.0</v>
      </c>
      <c r="G387" s="47">
        <v>287.6</v>
      </c>
      <c r="H387" s="35">
        <v>14.0</v>
      </c>
      <c r="I387" s="35">
        <v>0.0</v>
      </c>
      <c r="J387" s="48">
        <v>0.0</v>
      </c>
      <c r="K387" s="35">
        <v>0.012764260071798962</v>
      </c>
      <c r="L387" s="35">
        <v>0.0</v>
      </c>
      <c r="M387" s="47">
        <v>0.89875</v>
      </c>
      <c r="N387" s="47">
        <v>0.0</v>
      </c>
      <c r="O387" s="35">
        <v>0.0</v>
      </c>
      <c r="P387" s="35">
        <v>-1.0</v>
      </c>
      <c r="Q387" s="35" t="s">
        <v>141</v>
      </c>
      <c r="R387" s="35">
        <f>'DADOS CONSOLIDADOS'!$I387</f>
        <v>0</v>
      </c>
      <c r="S387" s="35"/>
    </row>
    <row r="388" ht="15.75" customHeight="1">
      <c r="A388" s="37">
        <v>44862.0</v>
      </c>
      <c r="B388" s="35" t="s">
        <v>140</v>
      </c>
      <c r="C388" s="35" t="s">
        <v>144</v>
      </c>
      <c r="D388" s="35" t="s">
        <v>139</v>
      </c>
      <c r="E388" s="35">
        <v>65250.0</v>
      </c>
      <c r="F388" s="35">
        <v>580.0</v>
      </c>
      <c r="G388" s="47">
        <v>675.1</v>
      </c>
      <c r="H388" s="35">
        <v>36.0</v>
      </c>
      <c r="I388" s="35">
        <v>0.0</v>
      </c>
      <c r="J388" s="48">
        <v>0.0</v>
      </c>
      <c r="K388" s="35">
        <v>0.008888888888888889</v>
      </c>
      <c r="L388" s="35">
        <v>0.0</v>
      </c>
      <c r="M388" s="47">
        <v>1.1639655172413794</v>
      </c>
      <c r="N388" s="47">
        <v>0.0</v>
      </c>
      <c r="O388" s="35">
        <v>0.0</v>
      </c>
      <c r="P388" s="35">
        <v>-1.0</v>
      </c>
      <c r="Q388" s="35" t="s">
        <v>141</v>
      </c>
      <c r="R388" s="35">
        <f>'DADOS CONSOLIDADOS'!$I388</f>
        <v>0</v>
      </c>
      <c r="S388" s="35"/>
    </row>
    <row r="389" ht="15.75" customHeight="1">
      <c r="A389" s="37">
        <v>44862.0</v>
      </c>
      <c r="B389" s="35" t="s">
        <v>140</v>
      </c>
      <c r="C389" s="35" t="s">
        <v>135</v>
      </c>
      <c r="D389" s="35" t="s">
        <v>139</v>
      </c>
      <c r="E389" s="35">
        <v>91540.0</v>
      </c>
      <c r="F389" s="35">
        <v>390.0</v>
      </c>
      <c r="G389" s="47">
        <v>2002.2</v>
      </c>
      <c r="H389" s="35">
        <v>0.0</v>
      </c>
      <c r="I389" s="35">
        <v>0.0</v>
      </c>
      <c r="J389" s="48">
        <v>0.0</v>
      </c>
      <c r="K389" s="35">
        <v>0.004260432597771466</v>
      </c>
      <c r="L389" s="35">
        <v>0.0</v>
      </c>
      <c r="M389" s="47">
        <v>5.133846153846154</v>
      </c>
      <c r="N389" s="47">
        <v>0.0</v>
      </c>
      <c r="O389" s="35">
        <v>0.0</v>
      </c>
      <c r="P389" s="35">
        <v>-1.0</v>
      </c>
      <c r="Q389" s="35" t="s">
        <v>141</v>
      </c>
      <c r="R389" s="35">
        <f>'DADOS CONSOLIDADOS'!$I389</f>
        <v>0</v>
      </c>
      <c r="S389" s="35"/>
    </row>
    <row r="390" ht="15.75" customHeight="1">
      <c r="A390" s="37">
        <v>44863.0</v>
      </c>
      <c r="B390" s="35" t="s">
        <v>138</v>
      </c>
      <c r="C390" s="35" t="s">
        <v>135</v>
      </c>
      <c r="D390" s="35" t="s">
        <v>139</v>
      </c>
      <c r="E390" s="35">
        <v>730.0</v>
      </c>
      <c r="F390" s="35">
        <v>100.0</v>
      </c>
      <c r="G390" s="47">
        <v>115.9</v>
      </c>
      <c r="H390" s="35"/>
      <c r="I390" s="35">
        <v>0.0</v>
      </c>
      <c r="J390" s="48">
        <v>0.0</v>
      </c>
      <c r="K390" s="35">
        <v>0.136986301369863</v>
      </c>
      <c r="L390" s="35">
        <v>0.0</v>
      </c>
      <c r="M390" s="47">
        <v>1.159</v>
      </c>
      <c r="N390" s="47">
        <v>0.0</v>
      </c>
      <c r="O390" s="35">
        <v>0.0</v>
      </c>
      <c r="P390" s="35">
        <v>-1.0</v>
      </c>
      <c r="Q390" s="35" t="s">
        <v>137</v>
      </c>
      <c r="R390" s="35">
        <f>'DADOS CONSOLIDADOS'!$I390</f>
        <v>0</v>
      </c>
      <c r="S390" s="35"/>
    </row>
    <row r="391" ht="15.75" customHeight="1">
      <c r="A391" s="37">
        <v>44863.0</v>
      </c>
      <c r="B391" s="35" t="s">
        <v>134</v>
      </c>
      <c r="C391" s="35" t="s">
        <v>135</v>
      </c>
      <c r="D391" s="35" t="s">
        <v>136</v>
      </c>
      <c r="E391" s="35">
        <v>40810.0</v>
      </c>
      <c r="F391" s="35">
        <v>510.0</v>
      </c>
      <c r="G391" s="47">
        <v>316.2</v>
      </c>
      <c r="H391" s="35"/>
      <c r="I391" s="35">
        <v>0.0</v>
      </c>
      <c r="J391" s="48">
        <v>0.0</v>
      </c>
      <c r="K391" s="35">
        <v>0.012496937025238911</v>
      </c>
      <c r="L391" s="35">
        <v>0.0</v>
      </c>
      <c r="M391" s="47">
        <v>0.62</v>
      </c>
      <c r="N391" s="47">
        <v>0.0</v>
      </c>
      <c r="O391" s="35">
        <v>0.0</v>
      </c>
      <c r="P391" s="35">
        <v>-1.0</v>
      </c>
      <c r="Q391" s="35" t="s">
        <v>137</v>
      </c>
      <c r="R391" s="35">
        <f>'DADOS CONSOLIDADOS'!$I391</f>
        <v>0</v>
      </c>
      <c r="S391" s="35"/>
    </row>
    <row r="392" ht="15.75" customHeight="1">
      <c r="A392" s="37">
        <v>44863.0</v>
      </c>
      <c r="B392" s="35" t="s">
        <v>143</v>
      </c>
      <c r="C392" s="35" t="s">
        <v>135</v>
      </c>
      <c r="D392" s="35" t="s">
        <v>139</v>
      </c>
      <c r="E392" s="35">
        <v>1920.0</v>
      </c>
      <c r="F392" s="35">
        <v>120.0</v>
      </c>
      <c r="G392" s="47">
        <v>462.59999999999997</v>
      </c>
      <c r="H392" s="35"/>
      <c r="I392" s="35">
        <v>0.0</v>
      </c>
      <c r="J392" s="48">
        <v>0.0</v>
      </c>
      <c r="K392" s="35">
        <v>0.0625</v>
      </c>
      <c r="L392" s="35">
        <v>0.0</v>
      </c>
      <c r="M392" s="47">
        <v>3.8549999999999995</v>
      </c>
      <c r="N392" s="47">
        <v>0.0</v>
      </c>
      <c r="O392" s="35">
        <v>0.0</v>
      </c>
      <c r="P392" s="35">
        <v>-1.0</v>
      </c>
      <c r="Q392" s="35" t="s">
        <v>137</v>
      </c>
      <c r="R392" s="35">
        <f>'DADOS CONSOLIDADOS'!$I392</f>
        <v>0</v>
      </c>
      <c r="S392" s="35"/>
    </row>
    <row r="393" ht="15.75" customHeight="1">
      <c r="A393" s="37">
        <v>44863.0</v>
      </c>
      <c r="B393" s="35" t="s">
        <v>140</v>
      </c>
      <c r="C393" s="35" t="s">
        <v>135</v>
      </c>
      <c r="D393" s="35" t="s">
        <v>139</v>
      </c>
      <c r="E393" s="35">
        <v>29070.0</v>
      </c>
      <c r="F393" s="35">
        <v>60.0</v>
      </c>
      <c r="G393" s="47">
        <v>480.5</v>
      </c>
      <c r="H393" s="35">
        <v>0.0</v>
      </c>
      <c r="I393" s="35">
        <v>0.0</v>
      </c>
      <c r="J393" s="48">
        <v>0.0</v>
      </c>
      <c r="K393" s="35">
        <v>0.0020639834881320948</v>
      </c>
      <c r="L393" s="35">
        <v>0.0</v>
      </c>
      <c r="M393" s="47">
        <v>8.008333333333333</v>
      </c>
      <c r="N393" s="47">
        <v>0.0</v>
      </c>
      <c r="O393" s="35">
        <v>0.0</v>
      </c>
      <c r="P393" s="35">
        <v>-1.0</v>
      </c>
      <c r="Q393" s="35" t="s">
        <v>141</v>
      </c>
      <c r="R393" s="35">
        <f>'DADOS CONSOLIDADOS'!$I393</f>
        <v>0</v>
      </c>
      <c r="S393" s="35"/>
    </row>
    <row r="394" ht="15.75" customHeight="1">
      <c r="A394" s="37">
        <v>44863.0</v>
      </c>
      <c r="B394" s="35" t="s">
        <v>140</v>
      </c>
      <c r="C394" s="35" t="s">
        <v>135</v>
      </c>
      <c r="D394" s="35" t="s">
        <v>139</v>
      </c>
      <c r="E394" s="35">
        <v>44690.0</v>
      </c>
      <c r="F394" s="35">
        <v>160.0</v>
      </c>
      <c r="G394" s="47">
        <v>960.3</v>
      </c>
      <c r="H394" s="35">
        <v>0.0</v>
      </c>
      <c r="I394" s="35">
        <v>0.0</v>
      </c>
      <c r="J394" s="48">
        <v>0.0</v>
      </c>
      <c r="K394" s="35">
        <v>0.0035802192884314163</v>
      </c>
      <c r="L394" s="35">
        <v>0.0</v>
      </c>
      <c r="M394" s="47">
        <v>6.001875</v>
      </c>
      <c r="N394" s="47">
        <v>0.0</v>
      </c>
      <c r="O394" s="35">
        <v>0.0</v>
      </c>
      <c r="P394" s="35">
        <v>-1.0</v>
      </c>
      <c r="Q394" s="35" t="s">
        <v>141</v>
      </c>
      <c r="R394" s="35">
        <f>'DADOS CONSOLIDADOS'!$I394</f>
        <v>0</v>
      </c>
      <c r="S394" s="35"/>
    </row>
    <row r="395" ht="15.75" customHeight="1">
      <c r="A395" s="37">
        <v>44863.0</v>
      </c>
      <c r="B395" s="35" t="s">
        <v>140</v>
      </c>
      <c r="C395" s="35" t="s">
        <v>135</v>
      </c>
      <c r="D395" s="35" t="s">
        <v>136</v>
      </c>
      <c r="E395" s="35">
        <v>11050.0</v>
      </c>
      <c r="F395" s="35">
        <v>100.0</v>
      </c>
      <c r="G395" s="47">
        <v>458.9</v>
      </c>
      <c r="H395" s="35">
        <v>0.0</v>
      </c>
      <c r="I395" s="35">
        <v>0.0</v>
      </c>
      <c r="J395" s="48">
        <v>0.0</v>
      </c>
      <c r="K395" s="35">
        <v>0.00904977375565611</v>
      </c>
      <c r="L395" s="35">
        <v>0.0</v>
      </c>
      <c r="M395" s="47">
        <v>4.5889999999999995</v>
      </c>
      <c r="N395" s="47">
        <v>0.0</v>
      </c>
      <c r="O395" s="35">
        <v>0.0</v>
      </c>
      <c r="P395" s="35">
        <v>-1.0</v>
      </c>
      <c r="Q395" s="35" t="s">
        <v>141</v>
      </c>
      <c r="R395" s="35">
        <f>'DADOS CONSOLIDADOS'!$I395</f>
        <v>0</v>
      </c>
      <c r="S395" s="35"/>
    </row>
    <row r="396" ht="15.75" customHeight="1">
      <c r="A396" s="37">
        <v>44863.0</v>
      </c>
      <c r="B396" s="35" t="s">
        <v>142</v>
      </c>
      <c r="C396" s="35" t="s">
        <v>135</v>
      </c>
      <c r="D396" s="35" t="s">
        <v>136</v>
      </c>
      <c r="E396" s="35">
        <v>4190.0</v>
      </c>
      <c r="F396" s="35">
        <v>20.0</v>
      </c>
      <c r="G396" s="47">
        <v>472.40000000000003</v>
      </c>
      <c r="H396" s="35">
        <v>0.0</v>
      </c>
      <c r="I396" s="35">
        <v>0.0</v>
      </c>
      <c r="J396" s="48">
        <v>0.0</v>
      </c>
      <c r="K396" s="35">
        <v>0.00477326968973747</v>
      </c>
      <c r="L396" s="35">
        <v>0.0</v>
      </c>
      <c r="M396" s="47">
        <v>23.62</v>
      </c>
      <c r="N396" s="47">
        <v>0.0</v>
      </c>
      <c r="O396" s="35">
        <v>0.0</v>
      </c>
      <c r="P396" s="35">
        <v>-1.0</v>
      </c>
      <c r="Q396" s="35" t="s">
        <v>141</v>
      </c>
      <c r="R396" s="35">
        <f>'DADOS CONSOLIDADOS'!$I396</f>
        <v>0</v>
      </c>
      <c r="S396" s="35"/>
    </row>
    <row r="397" ht="15.75" customHeight="1">
      <c r="A397" s="37">
        <v>44863.0</v>
      </c>
      <c r="B397" s="35" t="s">
        <v>142</v>
      </c>
      <c r="C397" s="35" t="s">
        <v>144</v>
      </c>
      <c r="D397" s="35" t="s">
        <v>139</v>
      </c>
      <c r="E397" s="35">
        <v>125310.0</v>
      </c>
      <c r="F397" s="35">
        <v>790.0</v>
      </c>
      <c r="G397" s="47">
        <v>983.9</v>
      </c>
      <c r="H397" s="35">
        <v>39.0</v>
      </c>
      <c r="I397" s="35">
        <v>0.0</v>
      </c>
      <c r="J397" s="48">
        <v>0.0</v>
      </c>
      <c r="K397" s="35">
        <v>0.006304365174367568</v>
      </c>
      <c r="L397" s="35">
        <v>0.0</v>
      </c>
      <c r="M397" s="47">
        <v>1.2454430379746835</v>
      </c>
      <c r="N397" s="47">
        <v>0.0</v>
      </c>
      <c r="O397" s="35">
        <v>0.0</v>
      </c>
      <c r="P397" s="35">
        <v>-1.0</v>
      </c>
      <c r="Q397" s="35" t="s">
        <v>141</v>
      </c>
      <c r="R397" s="35">
        <f>'DADOS CONSOLIDADOS'!$I397</f>
        <v>0</v>
      </c>
      <c r="S397" s="35"/>
    </row>
    <row r="398" ht="15.75" customHeight="1">
      <c r="A398" s="37">
        <v>44863.0</v>
      </c>
      <c r="B398" s="35" t="s">
        <v>140</v>
      </c>
      <c r="C398" s="35" t="s">
        <v>144</v>
      </c>
      <c r="D398" s="35" t="s">
        <v>139</v>
      </c>
      <c r="E398" s="35">
        <v>25590.0</v>
      </c>
      <c r="F398" s="35">
        <v>400.0</v>
      </c>
      <c r="G398" s="47">
        <v>292.2</v>
      </c>
      <c r="H398" s="35">
        <v>21.0</v>
      </c>
      <c r="I398" s="35">
        <v>0.0</v>
      </c>
      <c r="J398" s="48">
        <v>0.0</v>
      </c>
      <c r="K398" s="35">
        <v>0.015631105900742476</v>
      </c>
      <c r="L398" s="35">
        <v>0.0</v>
      </c>
      <c r="M398" s="47">
        <v>0.7304999999999999</v>
      </c>
      <c r="N398" s="47">
        <v>0.0</v>
      </c>
      <c r="O398" s="35">
        <v>0.0</v>
      </c>
      <c r="P398" s="35">
        <v>-1.0</v>
      </c>
      <c r="Q398" s="35" t="s">
        <v>141</v>
      </c>
      <c r="R398" s="35">
        <f>'DADOS CONSOLIDADOS'!$I398</f>
        <v>0</v>
      </c>
      <c r="S398" s="35"/>
    </row>
    <row r="399" ht="15.75" customHeight="1">
      <c r="A399" s="37">
        <v>44863.0</v>
      </c>
      <c r="B399" s="35" t="s">
        <v>140</v>
      </c>
      <c r="C399" s="35" t="s">
        <v>144</v>
      </c>
      <c r="D399" s="35" t="s">
        <v>139</v>
      </c>
      <c r="E399" s="35">
        <v>60570.0</v>
      </c>
      <c r="F399" s="35">
        <v>410.0</v>
      </c>
      <c r="G399" s="47">
        <v>685.0</v>
      </c>
      <c r="H399" s="35">
        <v>26.0</v>
      </c>
      <c r="I399" s="35">
        <v>0.0</v>
      </c>
      <c r="J399" s="48">
        <v>0.0</v>
      </c>
      <c r="K399" s="35">
        <v>0.006769027571404986</v>
      </c>
      <c r="L399" s="35">
        <v>0.0</v>
      </c>
      <c r="M399" s="47">
        <v>1.670731707317073</v>
      </c>
      <c r="N399" s="47">
        <v>0.0</v>
      </c>
      <c r="O399" s="35">
        <v>0.0</v>
      </c>
      <c r="P399" s="35">
        <v>-1.0</v>
      </c>
      <c r="Q399" s="35" t="s">
        <v>141</v>
      </c>
      <c r="R399" s="35">
        <f>'DADOS CONSOLIDADOS'!$I399</f>
        <v>0</v>
      </c>
      <c r="S399" s="35"/>
    </row>
    <row r="400" ht="15.75" customHeight="1">
      <c r="A400" s="37">
        <v>44863.0</v>
      </c>
      <c r="B400" s="35" t="s">
        <v>140</v>
      </c>
      <c r="C400" s="35" t="s">
        <v>135</v>
      </c>
      <c r="D400" s="35" t="s">
        <v>139</v>
      </c>
      <c r="E400" s="35">
        <v>58540.0</v>
      </c>
      <c r="F400" s="35">
        <v>200.0</v>
      </c>
      <c r="G400" s="47">
        <v>1210.6999999999998</v>
      </c>
      <c r="H400" s="35">
        <v>0.0</v>
      </c>
      <c r="I400" s="35">
        <v>0.0</v>
      </c>
      <c r="J400" s="48">
        <v>0.0</v>
      </c>
      <c r="K400" s="35">
        <v>0.0034164673727365906</v>
      </c>
      <c r="L400" s="35">
        <v>0.0</v>
      </c>
      <c r="M400" s="47">
        <v>6.053499999999999</v>
      </c>
      <c r="N400" s="47">
        <v>0.0</v>
      </c>
      <c r="O400" s="35">
        <v>0.0</v>
      </c>
      <c r="P400" s="35">
        <v>-1.0</v>
      </c>
      <c r="Q400" s="35" t="s">
        <v>141</v>
      </c>
      <c r="R400" s="35">
        <f>'DADOS CONSOLIDADOS'!$I400</f>
        <v>0</v>
      </c>
      <c r="S400" s="35"/>
    </row>
    <row r="401" ht="15.75" customHeight="1">
      <c r="A401" s="37">
        <v>44864.0</v>
      </c>
      <c r="B401" s="35" t="s">
        <v>143</v>
      </c>
      <c r="C401" s="35" t="s">
        <v>135</v>
      </c>
      <c r="D401" s="35" t="s">
        <v>139</v>
      </c>
      <c r="E401" s="35">
        <v>1520.0</v>
      </c>
      <c r="F401" s="35">
        <v>80.0</v>
      </c>
      <c r="G401" s="47">
        <v>323.9</v>
      </c>
      <c r="H401" s="35"/>
      <c r="I401" s="35">
        <v>0.0</v>
      </c>
      <c r="J401" s="48">
        <v>0.0</v>
      </c>
      <c r="K401" s="35">
        <v>0.05263157894736842</v>
      </c>
      <c r="L401" s="35">
        <v>0.0</v>
      </c>
      <c r="M401" s="47">
        <v>4.04875</v>
      </c>
      <c r="N401" s="47">
        <v>0.0</v>
      </c>
      <c r="O401" s="35">
        <v>0.0</v>
      </c>
      <c r="P401" s="35">
        <v>-1.0</v>
      </c>
      <c r="Q401" s="35" t="s">
        <v>137</v>
      </c>
      <c r="R401" s="35">
        <f>'DADOS CONSOLIDADOS'!$I401</f>
        <v>0</v>
      </c>
      <c r="S401" s="35"/>
    </row>
    <row r="402" ht="15.75" customHeight="1">
      <c r="A402" s="37">
        <v>44864.0</v>
      </c>
      <c r="B402" s="35" t="s">
        <v>138</v>
      </c>
      <c r="C402" s="35" t="s">
        <v>135</v>
      </c>
      <c r="D402" s="35" t="s">
        <v>139</v>
      </c>
      <c r="E402" s="35">
        <v>490.0</v>
      </c>
      <c r="F402" s="35">
        <v>90.0</v>
      </c>
      <c r="G402" s="47">
        <v>182.10000000000002</v>
      </c>
      <c r="H402" s="35"/>
      <c r="I402" s="35">
        <v>0.0</v>
      </c>
      <c r="J402" s="48">
        <v>0.0</v>
      </c>
      <c r="K402" s="35">
        <v>0.1836734693877551</v>
      </c>
      <c r="L402" s="35">
        <v>0.0</v>
      </c>
      <c r="M402" s="47">
        <v>2.0233333333333334</v>
      </c>
      <c r="N402" s="47">
        <v>0.0</v>
      </c>
      <c r="O402" s="35">
        <v>0.0</v>
      </c>
      <c r="P402" s="35">
        <v>-1.0</v>
      </c>
      <c r="Q402" s="35" t="s">
        <v>137</v>
      </c>
      <c r="R402" s="35">
        <f>'DADOS CONSOLIDADOS'!$I402</f>
        <v>0</v>
      </c>
      <c r="S402" s="35"/>
    </row>
    <row r="403" ht="15.75" customHeight="1">
      <c r="A403" s="37">
        <v>44864.0</v>
      </c>
      <c r="B403" s="35" t="s">
        <v>134</v>
      </c>
      <c r="C403" s="35" t="s">
        <v>135</v>
      </c>
      <c r="D403" s="35" t="s">
        <v>136</v>
      </c>
      <c r="E403" s="35">
        <v>42550.0</v>
      </c>
      <c r="F403" s="35">
        <v>560.0</v>
      </c>
      <c r="G403" s="47">
        <v>336.1</v>
      </c>
      <c r="H403" s="35"/>
      <c r="I403" s="35">
        <v>0.0</v>
      </c>
      <c r="J403" s="48">
        <v>0.0</v>
      </c>
      <c r="K403" s="35">
        <v>0.013160987074030552</v>
      </c>
      <c r="L403" s="35">
        <v>0.0</v>
      </c>
      <c r="M403" s="47">
        <v>0.6001785714285715</v>
      </c>
      <c r="N403" s="47">
        <v>0.0</v>
      </c>
      <c r="O403" s="35">
        <v>0.0</v>
      </c>
      <c r="P403" s="35">
        <v>-1.0</v>
      </c>
      <c r="Q403" s="35" t="s">
        <v>137</v>
      </c>
      <c r="R403" s="35">
        <f>'DADOS CONSOLIDADOS'!$I403</f>
        <v>0</v>
      </c>
      <c r="S403" s="35"/>
    </row>
    <row r="404" ht="15.75" customHeight="1">
      <c r="A404" s="37">
        <v>44864.0</v>
      </c>
      <c r="B404" s="35" t="s">
        <v>140</v>
      </c>
      <c r="C404" s="35" t="s">
        <v>135</v>
      </c>
      <c r="D404" s="35" t="s">
        <v>139</v>
      </c>
      <c r="E404" s="35">
        <v>42990.0</v>
      </c>
      <c r="F404" s="35">
        <v>50.0</v>
      </c>
      <c r="G404" s="47">
        <v>534.6</v>
      </c>
      <c r="H404" s="35">
        <v>0.0</v>
      </c>
      <c r="I404" s="35">
        <v>0.0</v>
      </c>
      <c r="J404" s="48">
        <v>0.0</v>
      </c>
      <c r="K404" s="35">
        <v>0.0011630611770179111</v>
      </c>
      <c r="L404" s="35">
        <v>0.0</v>
      </c>
      <c r="M404" s="47">
        <v>10.692</v>
      </c>
      <c r="N404" s="47">
        <v>0.0</v>
      </c>
      <c r="O404" s="35">
        <v>0.0</v>
      </c>
      <c r="P404" s="35">
        <v>-1.0</v>
      </c>
      <c r="Q404" s="35" t="s">
        <v>141</v>
      </c>
      <c r="R404" s="35">
        <f>'DADOS CONSOLIDADOS'!$I404</f>
        <v>0</v>
      </c>
      <c r="S404" s="35"/>
    </row>
    <row r="405" ht="15.75" customHeight="1">
      <c r="A405" s="37">
        <v>44864.0</v>
      </c>
      <c r="B405" s="35" t="s">
        <v>140</v>
      </c>
      <c r="C405" s="35" t="s">
        <v>135</v>
      </c>
      <c r="D405" s="35" t="s">
        <v>139</v>
      </c>
      <c r="E405" s="35">
        <v>62670.0</v>
      </c>
      <c r="F405" s="35">
        <v>230.0</v>
      </c>
      <c r="G405" s="47">
        <v>1067.5</v>
      </c>
      <c r="H405" s="35">
        <v>0.0</v>
      </c>
      <c r="I405" s="35">
        <v>0.0</v>
      </c>
      <c r="J405" s="48">
        <v>0.0</v>
      </c>
      <c r="K405" s="35">
        <v>0.0036700175522578586</v>
      </c>
      <c r="L405" s="35">
        <v>0.0</v>
      </c>
      <c r="M405" s="47">
        <v>4.641304347826087</v>
      </c>
      <c r="N405" s="47">
        <v>0.0</v>
      </c>
      <c r="O405" s="35">
        <v>0.0</v>
      </c>
      <c r="P405" s="35">
        <v>-1.0</v>
      </c>
      <c r="Q405" s="35" t="s">
        <v>141</v>
      </c>
      <c r="R405" s="35">
        <f>'DADOS CONSOLIDADOS'!$I405</f>
        <v>0</v>
      </c>
      <c r="S405" s="35"/>
    </row>
    <row r="406" ht="15.75" customHeight="1">
      <c r="A406" s="37">
        <v>44864.0</v>
      </c>
      <c r="B406" s="35" t="s">
        <v>140</v>
      </c>
      <c r="C406" s="35" t="s">
        <v>135</v>
      </c>
      <c r="D406" s="35" t="s">
        <v>136</v>
      </c>
      <c r="E406" s="35">
        <v>14240.0</v>
      </c>
      <c r="F406" s="35">
        <v>110.0</v>
      </c>
      <c r="G406" s="47">
        <v>549.6</v>
      </c>
      <c r="H406" s="35">
        <v>0.0</v>
      </c>
      <c r="I406" s="35">
        <v>0.0</v>
      </c>
      <c r="J406" s="48">
        <v>0.0</v>
      </c>
      <c r="K406" s="35">
        <v>0.007724719101123595</v>
      </c>
      <c r="L406" s="35">
        <v>0.0</v>
      </c>
      <c r="M406" s="47">
        <v>4.996363636363637</v>
      </c>
      <c r="N406" s="47">
        <v>0.0</v>
      </c>
      <c r="O406" s="35">
        <v>0.0</v>
      </c>
      <c r="P406" s="35">
        <v>-1.0</v>
      </c>
      <c r="Q406" s="35" t="s">
        <v>141</v>
      </c>
      <c r="R406" s="35">
        <f>'DADOS CONSOLIDADOS'!$I406</f>
        <v>0</v>
      </c>
      <c r="S406" s="35"/>
    </row>
    <row r="407" ht="15.75" customHeight="1">
      <c r="A407" s="37">
        <v>44864.0</v>
      </c>
      <c r="B407" s="35" t="s">
        <v>142</v>
      </c>
      <c r="C407" s="35" t="s">
        <v>135</v>
      </c>
      <c r="D407" s="35" t="s">
        <v>136</v>
      </c>
      <c r="E407" s="35">
        <v>4150.0</v>
      </c>
      <c r="F407" s="35">
        <v>10.0</v>
      </c>
      <c r="G407" s="47">
        <v>508.7</v>
      </c>
      <c r="H407" s="35">
        <v>0.0</v>
      </c>
      <c r="I407" s="35">
        <v>0.0</v>
      </c>
      <c r="J407" s="48">
        <v>0.0</v>
      </c>
      <c r="K407" s="35">
        <v>0.0024096385542168677</v>
      </c>
      <c r="L407" s="35">
        <v>0.0</v>
      </c>
      <c r="M407" s="47">
        <v>50.87</v>
      </c>
      <c r="N407" s="47">
        <v>0.0</v>
      </c>
      <c r="O407" s="35">
        <v>0.0</v>
      </c>
      <c r="P407" s="35">
        <v>-1.0</v>
      </c>
      <c r="Q407" s="35" t="s">
        <v>141</v>
      </c>
      <c r="R407" s="35">
        <f>'DADOS CONSOLIDADOS'!$I407</f>
        <v>0</v>
      </c>
      <c r="S407" s="35"/>
    </row>
    <row r="408" ht="15.75" customHeight="1">
      <c r="A408" s="37">
        <v>44864.0</v>
      </c>
      <c r="B408" s="35" t="s">
        <v>142</v>
      </c>
      <c r="C408" s="35" t="s">
        <v>144</v>
      </c>
      <c r="D408" s="35" t="s">
        <v>139</v>
      </c>
      <c r="E408" s="35">
        <v>182860.0</v>
      </c>
      <c r="F408" s="35">
        <v>820.0</v>
      </c>
      <c r="G408" s="47">
        <v>1078.5</v>
      </c>
      <c r="H408" s="35">
        <v>37.0</v>
      </c>
      <c r="I408" s="35">
        <v>0.0</v>
      </c>
      <c r="J408" s="48">
        <v>0.0</v>
      </c>
      <c r="K408" s="35">
        <v>0.004484304932735426</v>
      </c>
      <c r="L408" s="35">
        <v>0.0</v>
      </c>
      <c r="M408" s="47">
        <v>1.3152439024390243</v>
      </c>
      <c r="N408" s="47">
        <v>0.0</v>
      </c>
      <c r="O408" s="35">
        <v>0.0</v>
      </c>
      <c r="P408" s="35">
        <v>-1.0</v>
      </c>
      <c r="Q408" s="35" t="s">
        <v>141</v>
      </c>
      <c r="R408" s="35">
        <f>'DADOS CONSOLIDADOS'!$I408</f>
        <v>0</v>
      </c>
      <c r="S408" s="35"/>
    </row>
    <row r="409" ht="15.75" customHeight="1">
      <c r="A409" s="37">
        <v>44864.0</v>
      </c>
      <c r="B409" s="35" t="s">
        <v>140</v>
      </c>
      <c r="C409" s="35" t="s">
        <v>144</v>
      </c>
      <c r="D409" s="35" t="s">
        <v>139</v>
      </c>
      <c r="E409" s="35">
        <v>33410.0</v>
      </c>
      <c r="F409" s="35">
        <v>450.0</v>
      </c>
      <c r="G409" s="47">
        <v>323.8</v>
      </c>
      <c r="H409" s="35">
        <v>18.0</v>
      </c>
      <c r="I409" s="35">
        <v>0.0</v>
      </c>
      <c r="J409" s="48">
        <v>0.0</v>
      </c>
      <c r="K409" s="35">
        <v>0.01346902125112242</v>
      </c>
      <c r="L409" s="35">
        <v>0.0</v>
      </c>
      <c r="M409" s="47">
        <v>0.7195555555555556</v>
      </c>
      <c r="N409" s="47">
        <v>0.0</v>
      </c>
      <c r="O409" s="35">
        <v>0.0</v>
      </c>
      <c r="P409" s="35">
        <v>-1.0</v>
      </c>
      <c r="Q409" s="35" t="s">
        <v>141</v>
      </c>
      <c r="R409" s="35">
        <f>'DADOS CONSOLIDADOS'!$I409</f>
        <v>0</v>
      </c>
      <c r="S409" s="35"/>
    </row>
    <row r="410" ht="15.75" customHeight="1">
      <c r="A410" s="37">
        <v>44864.0</v>
      </c>
      <c r="B410" s="35" t="s">
        <v>140</v>
      </c>
      <c r="C410" s="35" t="s">
        <v>144</v>
      </c>
      <c r="D410" s="35" t="s">
        <v>139</v>
      </c>
      <c r="E410" s="35">
        <v>89300.0</v>
      </c>
      <c r="F410" s="35">
        <v>730.0</v>
      </c>
      <c r="G410" s="47">
        <v>755.8</v>
      </c>
      <c r="H410" s="35">
        <v>31.0</v>
      </c>
      <c r="I410" s="35">
        <v>0.0</v>
      </c>
      <c r="J410" s="48">
        <v>0.0</v>
      </c>
      <c r="K410" s="35">
        <v>0.008174692049272117</v>
      </c>
      <c r="L410" s="35">
        <v>0.0</v>
      </c>
      <c r="M410" s="47">
        <v>1.0353424657534247</v>
      </c>
      <c r="N410" s="47">
        <v>0.0</v>
      </c>
      <c r="O410" s="35">
        <v>0.0</v>
      </c>
      <c r="P410" s="35">
        <v>-1.0</v>
      </c>
      <c r="Q410" s="35" t="s">
        <v>141</v>
      </c>
      <c r="R410" s="35">
        <f>'DADOS CONSOLIDADOS'!$I410</f>
        <v>0</v>
      </c>
      <c r="S410" s="35"/>
    </row>
    <row r="411" ht="15.75" customHeight="1">
      <c r="A411" s="37">
        <v>44864.0</v>
      </c>
      <c r="B411" s="35" t="s">
        <v>140</v>
      </c>
      <c r="C411" s="35" t="s">
        <v>135</v>
      </c>
      <c r="D411" s="35" t="s">
        <v>139</v>
      </c>
      <c r="E411" s="35">
        <v>72690.0</v>
      </c>
      <c r="F411" s="35">
        <v>270.0</v>
      </c>
      <c r="G411" s="47">
        <v>1338.1</v>
      </c>
      <c r="H411" s="35">
        <v>0.0</v>
      </c>
      <c r="I411" s="35">
        <v>0.0</v>
      </c>
      <c r="J411" s="48">
        <v>0.0</v>
      </c>
      <c r="K411" s="35">
        <v>0.003714403631861329</v>
      </c>
      <c r="L411" s="35">
        <v>0.0</v>
      </c>
      <c r="M411" s="47">
        <v>4.955925925925926</v>
      </c>
      <c r="N411" s="47">
        <v>0.0</v>
      </c>
      <c r="O411" s="35">
        <v>0.0</v>
      </c>
      <c r="P411" s="35">
        <v>-1.0</v>
      </c>
      <c r="Q411" s="35" t="s">
        <v>141</v>
      </c>
      <c r="R411" s="35">
        <f>'DADOS CONSOLIDADOS'!$I411</f>
        <v>0</v>
      </c>
      <c r="S411" s="35"/>
    </row>
    <row r="412" ht="15.75" customHeight="1">
      <c r="A412" s="37">
        <v>44865.0</v>
      </c>
      <c r="B412" s="35" t="s">
        <v>138</v>
      </c>
      <c r="C412" s="35" t="s">
        <v>135</v>
      </c>
      <c r="D412" s="35" t="s">
        <v>139</v>
      </c>
      <c r="E412" s="35">
        <v>1160.0</v>
      </c>
      <c r="F412" s="35">
        <v>180.0</v>
      </c>
      <c r="G412" s="47">
        <v>308.9</v>
      </c>
      <c r="H412" s="35"/>
      <c r="I412" s="35">
        <v>0.0</v>
      </c>
      <c r="J412" s="48">
        <v>0.0</v>
      </c>
      <c r="K412" s="35">
        <v>0.15517241379310345</v>
      </c>
      <c r="L412" s="35">
        <v>0.0</v>
      </c>
      <c r="M412" s="47">
        <v>1.716111111111111</v>
      </c>
      <c r="N412" s="47">
        <v>0.0</v>
      </c>
      <c r="O412" s="35">
        <v>0.0</v>
      </c>
      <c r="P412" s="35">
        <v>-1.0</v>
      </c>
      <c r="Q412" s="35" t="s">
        <v>137</v>
      </c>
      <c r="R412" s="35">
        <f>'DADOS CONSOLIDADOS'!$I412</f>
        <v>0</v>
      </c>
      <c r="S412" s="35"/>
    </row>
    <row r="413" ht="15.75" customHeight="1">
      <c r="A413" s="37">
        <v>44865.0</v>
      </c>
      <c r="B413" s="35" t="s">
        <v>143</v>
      </c>
      <c r="C413" s="35" t="s">
        <v>135</v>
      </c>
      <c r="D413" s="35" t="s">
        <v>139</v>
      </c>
      <c r="E413" s="35">
        <v>2780.0</v>
      </c>
      <c r="F413" s="35">
        <v>160.0</v>
      </c>
      <c r="G413" s="47">
        <v>640.9000000000001</v>
      </c>
      <c r="H413" s="35"/>
      <c r="I413" s="35">
        <v>0.0</v>
      </c>
      <c r="J413" s="48">
        <v>0.0</v>
      </c>
      <c r="K413" s="35">
        <v>0.05755395683453238</v>
      </c>
      <c r="L413" s="35">
        <v>0.0</v>
      </c>
      <c r="M413" s="47">
        <v>4.005625</v>
      </c>
      <c r="N413" s="47">
        <v>0.0</v>
      </c>
      <c r="O413" s="35">
        <v>0.0</v>
      </c>
      <c r="P413" s="35">
        <v>-1.0</v>
      </c>
      <c r="Q413" s="35" t="s">
        <v>137</v>
      </c>
      <c r="R413" s="35">
        <f>'DADOS CONSOLIDADOS'!$I413</f>
        <v>0</v>
      </c>
      <c r="S413" s="35"/>
    </row>
    <row r="414" ht="15.75" customHeight="1">
      <c r="A414" s="37">
        <v>44865.0</v>
      </c>
      <c r="B414" s="35" t="s">
        <v>134</v>
      </c>
      <c r="C414" s="35" t="s">
        <v>135</v>
      </c>
      <c r="D414" s="35" t="s">
        <v>136</v>
      </c>
      <c r="E414" s="35">
        <v>47490.0</v>
      </c>
      <c r="F414" s="35">
        <v>400.0</v>
      </c>
      <c r="G414" s="47">
        <v>252.7</v>
      </c>
      <c r="H414" s="35"/>
      <c r="I414" s="35">
        <v>0.0</v>
      </c>
      <c r="J414" s="48">
        <v>0.0</v>
      </c>
      <c r="K414" s="35">
        <v>0.008422825858075385</v>
      </c>
      <c r="L414" s="35">
        <v>0.0</v>
      </c>
      <c r="M414" s="47">
        <v>0.6317499999999999</v>
      </c>
      <c r="N414" s="47">
        <v>0.0</v>
      </c>
      <c r="O414" s="35">
        <v>0.0</v>
      </c>
      <c r="P414" s="35">
        <v>-1.0</v>
      </c>
      <c r="Q414" s="35" t="s">
        <v>137</v>
      </c>
      <c r="R414" s="35">
        <f>'DADOS CONSOLIDADOS'!$I414</f>
        <v>0</v>
      </c>
      <c r="S414" s="35"/>
    </row>
    <row r="415" ht="15.75" customHeight="1">
      <c r="A415" s="37">
        <v>44865.0</v>
      </c>
      <c r="B415" s="35" t="s">
        <v>140</v>
      </c>
      <c r="C415" s="35" t="s">
        <v>135</v>
      </c>
      <c r="D415" s="35" t="s">
        <v>139</v>
      </c>
      <c r="E415" s="35">
        <v>46560.0</v>
      </c>
      <c r="F415" s="35">
        <v>80.0</v>
      </c>
      <c r="G415" s="47">
        <v>518.4000000000001</v>
      </c>
      <c r="H415" s="35">
        <v>0.0</v>
      </c>
      <c r="I415" s="35">
        <v>0.0</v>
      </c>
      <c r="J415" s="48">
        <v>0.0</v>
      </c>
      <c r="K415" s="35">
        <v>0.001718213058419244</v>
      </c>
      <c r="L415" s="35">
        <v>0.0</v>
      </c>
      <c r="M415" s="47">
        <v>6.480000000000001</v>
      </c>
      <c r="N415" s="47">
        <v>0.0</v>
      </c>
      <c r="O415" s="35">
        <v>0.0</v>
      </c>
      <c r="P415" s="35">
        <v>-1.0</v>
      </c>
      <c r="Q415" s="35" t="s">
        <v>141</v>
      </c>
      <c r="R415" s="35">
        <f>'DADOS CONSOLIDADOS'!$I415</f>
        <v>0</v>
      </c>
      <c r="S415" s="35"/>
    </row>
    <row r="416" ht="15.75" customHeight="1">
      <c r="A416" s="37">
        <v>44865.0</v>
      </c>
      <c r="B416" s="35" t="s">
        <v>140</v>
      </c>
      <c r="C416" s="35" t="s">
        <v>135</v>
      </c>
      <c r="D416" s="35" t="s">
        <v>139</v>
      </c>
      <c r="E416" s="35">
        <v>66060.0</v>
      </c>
      <c r="F416" s="35">
        <v>190.0</v>
      </c>
      <c r="G416" s="47">
        <v>1033.7</v>
      </c>
      <c r="H416" s="35">
        <v>0.0</v>
      </c>
      <c r="I416" s="35">
        <v>0.0</v>
      </c>
      <c r="J416" s="48">
        <v>0.0</v>
      </c>
      <c r="K416" s="35">
        <v>0.0028761731759006964</v>
      </c>
      <c r="L416" s="35">
        <v>0.0</v>
      </c>
      <c r="M416" s="47">
        <v>5.440526315789474</v>
      </c>
      <c r="N416" s="47">
        <v>0.0</v>
      </c>
      <c r="O416" s="35">
        <v>0.0</v>
      </c>
      <c r="P416" s="35">
        <v>-1.0</v>
      </c>
      <c r="Q416" s="35" t="s">
        <v>141</v>
      </c>
      <c r="R416" s="35">
        <f>'DADOS CONSOLIDADOS'!$I416</f>
        <v>0</v>
      </c>
      <c r="S416" s="35"/>
    </row>
    <row r="417" ht="15.75" customHeight="1">
      <c r="A417" s="37">
        <v>44865.0</v>
      </c>
      <c r="B417" s="35" t="s">
        <v>140</v>
      </c>
      <c r="C417" s="35" t="s">
        <v>135</v>
      </c>
      <c r="D417" s="35" t="s">
        <v>136</v>
      </c>
      <c r="E417" s="35">
        <v>15250.0</v>
      </c>
      <c r="F417" s="35">
        <v>80.0</v>
      </c>
      <c r="G417" s="47">
        <v>528.8000000000001</v>
      </c>
      <c r="H417" s="35">
        <v>0.0</v>
      </c>
      <c r="I417" s="35">
        <v>2.0</v>
      </c>
      <c r="J417" s="48">
        <v>40434.0</v>
      </c>
      <c r="K417" s="35">
        <v>0.005245901639344262</v>
      </c>
      <c r="L417" s="35">
        <v>0.025</v>
      </c>
      <c r="M417" s="47">
        <v>6.610000000000001</v>
      </c>
      <c r="N417" s="47">
        <v>264.40000000000003</v>
      </c>
      <c r="O417" s="35">
        <v>76.46369137670196</v>
      </c>
      <c r="P417" s="35">
        <v>75.46369137670195</v>
      </c>
      <c r="Q417" s="35" t="s">
        <v>141</v>
      </c>
      <c r="R417" s="35">
        <f>'DADOS CONSOLIDADOS'!$I417</f>
        <v>2</v>
      </c>
      <c r="S417" s="35"/>
    </row>
    <row r="418" ht="15.75" customHeight="1">
      <c r="A418" s="37">
        <v>44865.0</v>
      </c>
      <c r="B418" s="35" t="s">
        <v>142</v>
      </c>
      <c r="C418" s="35" t="s">
        <v>135</v>
      </c>
      <c r="D418" s="35" t="s">
        <v>136</v>
      </c>
      <c r="E418" s="35">
        <v>5460.0</v>
      </c>
      <c r="F418" s="35">
        <v>5.0</v>
      </c>
      <c r="G418" s="47">
        <v>532.1</v>
      </c>
      <c r="H418" s="35">
        <v>0.0</v>
      </c>
      <c r="I418" s="35">
        <v>0.0</v>
      </c>
      <c r="J418" s="48">
        <v>0.0</v>
      </c>
      <c r="K418" s="35">
        <v>9.157509157509158E-4</v>
      </c>
      <c r="L418" s="35">
        <v>0.0</v>
      </c>
      <c r="M418" s="47">
        <v>106.42</v>
      </c>
      <c r="N418" s="47">
        <v>0.0</v>
      </c>
      <c r="O418" s="35">
        <v>0.0</v>
      </c>
      <c r="P418" s="35">
        <v>-1.0</v>
      </c>
      <c r="Q418" s="35" t="s">
        <v>141</v>
      </c>
      <c r="R418" s="35">
        <f>'DADOS CONSOLIDADOS'!$I418</f>
        <v>0</v>
      </c>
      <c r="S418" s="35"/>
    </row>
    <row r="419" ht="15.75" customHeight="1">
      <c r="A419" s="37">
        <v>44865.0</v>
      </c>
      <c r="B419" s="35" t="s">
        <v>142</v>
      </c>
      <c r="C419" s="35" t="s">
        <v>144</v>
      </c>
      <c r="D419" s="35" t="s">
        <v>139</v>
      </c>
      <c r="E419" s="35">
        <v>230220.0</v>
      </c>
      <c r="F419" s="35">
        <v>1040.0</v>
      </c>
      <c r="G419" s="47">
        <v>1030.3</v>
      </c>
      <c r="H419" s="35">
        <v>46.0</v>
      </c>
      <c r="I419" s="35">
        <v>0.0</v>
      </c>
      <c r="J419" s="48">
        <v>0.0</v>
      </c>
      <c r="K419" s="35">
        <v>0.004517418121796542</v>
      </c>
      <c r="L419" s="35">
        <v>0.0</v>
      </c>
      <c r="M419" s="47">
        <v>0.9906730769230769</v>
      </c>
      <c r="N419" s="47">
        <v>0.0</v>
      </c>
      <c r="O419" s="35">
        <v>0.0</v>
      </c>
      <c r="P419" s="35">
        <v>-1.0</v>
      </c>
      <c r="Q419" s="35" t="s">
        <v>141</v>
      </c>
      <c r="R419" s="35">
        <f>'DADOS CONSOLIDADOS'!$I419</f>
        <v>0</v>
      </c>
      <c r="S419" s="35"/>
    </row>
    <row r="420" ht="15.75" customHeight="1">
      <c r="A420" s="37">
        <v>44865.0</v>
      </c>
      <c r="B420" s="35" t="s">
        <v>140</v>
      </c>
      <c r="C420" s="35" t="s">
        <v>144</v>
      </c>
      <c r="D420" s="35" t="s">
        <v>139</v>
      </c>
      <c r="E420" s="35">
        <v>40310.0</v>
      </c>
      <c r="F420" s="35">
        <v>460.0</v>
      </c>
      <c r="G420" s="47">
        <v>310.9</v>
      </c>
      <c r="H420" s="35">
        <v>22.0</v>
      </c>
      <c r="I420" s="35">
        <v>0.0</v>
      </c>
      <c r="J420" s="48">
        <v>0.0</v>
      </c>
      <c r="K420" s="35">
        <v>0.011411560406846936</v>
      </c>
      <c r="L420" s="35">
        <v>0.0</v>
      </c>
      <c r="M420" s="47">
        <v>0.6758695652173913</v>
      </c>
      <c r="N420" s="47">
        <v>0.0</v>
      </c>
      <c r="O420" s="35">
        <v>0.0</v>
      </c>
      <c r="P420" s="35">
        <v>-1.0</v>
      </c>
      <c r="Q420" s="35" t="s">
        <v>141</v>
      </c>
      <c r="R420" s="35">
        <f>'DADOS CONSOLIDADOS'!$I420</f>
        <v>0</v>
      </c>
      <c r="S420" s="35"/>
    </row>
    <row r="421" ht="15.75" customHeight="1">
      <c r="A421" s="37">
        <v>44865.0</v>
      </c>
      <c r="B421" s="35" t="s">
        <v>140</v>
      </c>
      <c r="C421" s="35" t="s">
        <v>144</v>
      </c>
      <c r="D421" s="35" t="s">
        <v>139</v>
      </c>
      <c r="E421" s="35">
        <v>99320.0</v>
      </c>
      <c r="F421" s="35">
        <v>800.0</v>
      </c>
      <c r="G421" s="47">
        <v>721.4</v>
      </c>
      <c r="H421" s="35">
        <v>39.0</v>
      </c>
      <c r="I421" s="35">
        <v>0.0</v>
      </c>
      <c r="J421" s="48">
        <v>0.0</v>
      </c>
      <c r="K421" s="35">
        <v>0.008054772452678213</v>
      </c>
      <c r="L421" s="35">
        <v>0.0</v>
      </c>
      <c r="M421" s="47">
        <v>0.9017499999999999</v>
      </c>
      <c r="N421" s="47">
        <v>0.0</v>
      </c>
      <c r="O421" s="35">
        <v>0.0</v>
      </c>
      <c r="P421" s="35">
        <v>-1.0</v>
      </c>
      <c r="Q421" s="35" t="s">
        <v>141</v>
      </c>
      <c r="R421" s="35">
        <f>'DADOS CONSOLIDADOS'!$I421</f>
        <v>0</v>
      </c>
      <c r="S421" s="35"/>
    </row>
    <row r="422" ht="15.75" customHeight="1">
      <c r="A422" s="37">
        <v>44865.0</v>
      </c>
      <c r="B422" s="35" t="s">
        <v>140</v>
      </c>
      <c r="C422" s="35" t="s">
        <v>135</v>
      </c>
      <c r="D422" s="35" t="s">
        <v>139</v>
      </c>
      <c r="E422" s="35">
        <v>78400.0</v>
      </c>
      <c r="F422" s="35">
        <v>310.0</v>
      </c>
      <c r="G422" s="47">
        <v>1374.8</v>
      </c>
      <c r="H422" s="35">
        <v>0.0</v>
      </c>
      <c r="I422" s="35">
        <v>0.0</v>
      </c>
      <c r="J422" s="48">
        <v>0.0</v>
      </c>
      <c r="K422" s="35">
        <v>0.003954081632653061</v>
      </c>
      <c r="L422" s="35">
        <v>0.0</v>
      </c>
      <c r="M422" s="47">
        <v>4.434838709677419</v>
      </c>
      <c r="N422" s="47">
        <v>0.0</v>
      </c>
      <c r="O422" s="35">
        <v>0.0</v>
      </c>
      <c r="P422" s="35">
        <v>-1.0</v>
      </c>
      <c r="Q422" s="35" t="s">
        <v>141</v>
      </c>
      <c r="R422" s="35">
        <f>'DADOS CONSOLIDADOS'!$I422</f>
        <v>0</v>
      </c>
      <c r="S422" s="35"/>
    </row>
    <row r="423" ht="15.75" customHeight="1">
      <c r="A423" s="37">
        <v>44866.0</v>
      </c>
      <c r="B423" s="35" t="s">
        <v>134</v>
      </c>
      <c r="C423" s="35" t="s">
        <v>135</v>
      </c>
      <c r="D423" s="35" t="s">
        <v>136</v>
      </c>
      <c r="E423" s="35">
        <v>49860.0</v>
      </c>
      <c r="F423" s="35">
        <v>330.0</v>
      </c>
      <c r="G423" s="47">
        <v>245.79999999999998</v>
      </c>
      <c r="H423" s="35"/>
      <c r="I423" s="35">
        <v>0.0</v>
      </c>
      <c r="J423" s="48">
        <v>0.0</v>
      </c>
      <c r="K423" s="35">
        <v>0.006618531889290012</v>
      </c>
      <c r="L423" s="35">
        <v>0.0</v>
      </c>
      <c r="M423" s="47">
        <v>0.7448484848484848</v>
      </c>
      <c r="N423" s="47">
        <v>0.0</v>
      </c>
      <c r="O423" s="35">
        <v>0.0</v>
      </c>
      <c r="P423" s="35">
        <v>-1.0</v>
      </c>
      <c r="Q423" s="35" t="s">
        <v>137</v>
      </c>
      <c r="R423" s="35">
        <f>'DADOS CONSOLIDADOS'!$I423</f>
        <v>0</v>
      </c>
      <c r="S423" s="35"/>
    </row>
    <row r="424" ht="15.75" customHeight="1">
      <c r="A424" s="37">
        <v>44866.0</v>
      </c>
      <c r="B424" s="35" t="s">
        <v>138</v>
      </c>
      <c r="C424" s="35" t="s">
        <v>135</v>
      </c>
      <c r="D424" s="35" t="s">
        <v>139</v>
      </c>
      <c r="E424" s="35">
        <v>1260.0</v>
      </c>
      <c r="F424" s="35">
        <v>130.0</v>
      </c>
      <c r="G424" s="47">
        <v>183.2</v>
      </c>
      <c r="H424" s="35"/>
      <c r="I424" s="35">
        <v>0.0</v>
      </c>
      <c r="J424" s="48">
        <v>0.0</v>
      </c>
      <c r="K424" s="35">
        <v>0.10317460317460317</v>
      </c>
      <c r="L424" s="35">
        <v>0.0</v>
      </c>
      <c r="M424" s="47">
        <v>1.409230769230769</v>
      </c>
      <c r="N424" s="47">
        <v>0.0</v>
      </c>
      <c r="O424" s="35">
        <v>0.0</v>
      </c>
      <c r="P424" s="35">
        <v>-1.0</v>
      </c>
      <c r="Q424" s="35" t="s">
        <v>137</v>
      </c>
      <c r="R424" s="35">
        <f>'DADOS CONSOLIDADOS'!$I424</f>
        <v>0</v>
      </c>
      <c r="S424" s="35"/>
    </row>
    <row r="425" ht="15.75" customHeight="1">
      <c r="A425" s="37">
        <v>44866.0</v>
      </c>
      <c r="B425" s="35" t="s">
        <v>143</v>
      </c>
      <c r="C425" s="35" t="s">
        <v>135</v>
      </c>
      <c r="D425" s="35" t="s">
        <v>139</v>
      </c>
      <c r="E425" s="35">
        <v>3370.0</v>
      </c>
      <c r="F425" s="35">
        <v>180.0</v>
      </c>
      <c r="G425" s="47">
        <v>732.8</v>
      </c>
      <c r="H425" s="35"/>
      <c r="I425" s="35">
        <v>0.0</v>
      </c>
      <c r="J425" s="48">
        <v>0.0</v>
      </c>
      <c r="K425" s="35">
        <v>0.05341246290801187</v>
      </c>
      <c r="L425" s="35">
        <v>0.0</v>
      </c>
      <c r="M425" s="47">
        <v>4.071111111111111</v>
      </c>
      <c r="N425" s="47">
        <v>0.0</v>
      </c>
      <c r="O425" s="35">
        <v>0.0</v>
      </c>
      <c r="P425" s="35">
        <v>-1.0</v>
      </c>
      <c r="Q425" s="35" t="s">
        <v>137</v>
      </c>
      <c r="R425" s="35">
        <f>'DADOS CONSOLIDADOS'!$I425</f>
        <v>0</v>
      </c>
      <c r="S425" s="35"/>
    </row>
    <row r="426" ht="15.75" customHeight="1">
      <c r="A426" s="37">
        <v>44866.0</v>
      </c>
      <c r="B426" s="35" t="s">
        <v>140</v>
      </c>
      <c r="C426" s="35" t="s">
        <v>135</v>
      </c>
      <c r="D426" s="35" t="s">
        <v>139</v>
      </c>
      <c r="E426" s="35">
        <v>43570.0</v>
      </c>
      <c r="F426" s="35">
        <v>40.0</v>
      </c>
      <c r="G426" s="47">
        <v>504.7</v>
      </c>
      <c r="H426" s="35">
        <v>0.0</v>
      </c>
      <c r="I426" s="35">
        <v>1.0</v>
      </c>
      <c r="J426" s="48">
        <v>18193.800000000003</v>
      </c>
      <c r="K426" s="35">
        <v>9.180628873077806E-4</v>
      </c>
      <c r="L426" s="35">
        <v>0.025</v>
      </c>
      <c r="M426" s="47">
        <v>12.6175</v>
      </c>
      <c r="N426" s="47">
        <v>504.7</v>
      </c>
      <c r="O426" s="35">
        <v>36.04874182682782</v>
      </c>
      <c r="P426" s="35">
        <v>35.04874182682782</v>
      </c>
      <c r="Q426" s="35" t="s">
        <v>141</v>
      </c>
      <c r="R426" s="35">
        <f>'DADOS CONSOLIDADOS'!$I426</f>
        <v>1</v>
      </c>
      <c r="S426" s="35"/>
    </row>
    <row r="427" ht="15.75" customHeight="1">
      <c r="A427" s="37">
        <v>44866.0</v>
      </c>
      <c r="B427" s="35" t="s">
        <v>140</v>
      </c>
      <c r="C427" s="35" t="s">
        <v>135</v>
      </c>
      <c r="D427" s="35" t="s">
        <v>139</v>
      </c>
      <c r="E427" s="35">
        <v>62410.0</v>
      </c>
      <c r="F427" s="35">
        <v>230.0</v>
      </c>
      <c r="G427" s="47">
        <v>989.8000000000001</v>
      </c>
      <c r="H427" s="35">
        <v>0.0</v>
      </c>
      <c r="I427" s="35">
        <v>0.0</v>
      </c>
      <c r="J427" s="48">
        <v>0.0</v>
      </c>
      <c r="K427" s="35">
        <v>0.0036853068418522673</v>
      </c>
      <c r="L427" s="35">
        <v>0.0</v>
      </c>
      <c r="M427" s="47">
        <v>4.303478260869565</v>
      </c>
      <c r="N427" s="47">
        <v>0.0</v>
      </c>
      <c r="O427" s="35">
        <v>0.0</v>
      </c>
      <c r="P427" s="35">
        <v>-1.0</v>
      </c>
      <c r="Q427" s="35" t="s">
        <v>141</v>
      </c>
      <c r="R427" s="35">
        <f>'DADOS CONSOLIDADOS'!$I427</f>
        <v>0</v>
      </c>
      <c r="S427" s="35"/>
    </row>
    <row r="428" ht="15.75" customHeight="1">
      <c r="A428" s="37">
        <v>44866.0</v>
      </c>
      <c r="B428" s="35" t="s">
        <v>140</v>
      </c>
      <c r="C428" s="35" t="s">
        <v>135</v>
      </c>
      <c r="D428" s="35" t="s">
        <v>136</v>
      </c>
      <c r="E428" s="35">
        <v>19210.0</v>
      </c>
      <c r="F428" s="35">
        <v>110.0</v>
      </c>
      <c r="G428" s="47">
        <v>726.0</v>
      </c>
      <c r="H428" s="35">
        <v>0.0</v>
      </c>
      <c r="I428" s="35">
        <v>0.0</v>
      </c>
      <c r="J428" s="48">
        <v>0.0</v>
      </c>
      <c r="K428" s="35">
        <v>0.005726184279021343</v>
      </c>
      <c r="L428" s="35">
        <v>0.0</v>
      </c>
      <c r="M428" s="47">
        <v>6.6</v>
      </c>
      <c r="N428" s="47">
        <v>0.0</v>
      </c>
      <c r="O428" s="35">
        <v>0.0</v>
      </c>
      <c r="P428" s="35">
        <v>-1.0</v>
      </c>
      <c r="Q428" s="35" t="s">
        <v>141</v>
      </c>
      <c r="R428" s="35">
        <f>'DADOS CONSOLIDADOS'!$I428</f>
        <v>0</v>
      </c>
      <c r="S428" s="35"/>
    </row>
    <row r="429" ht="15.75" customHeight="1">
      <c r="A429" s="37">
        <v>44866.0</v>
      </c>
      <c r="B429" s="35" t="s">
        <v>142</v>
      </c>
      <c r="C429" s="35" t="s">
        <v>135</v>
      </c>
      <c r="D429" s="35" t="s">
        <v>136</v>
      </c>
      <c r="E429" s="35">
        <v>2510.0</v>
      </c>
      <c r="F429" s="35">
        <v>10.0</v>
      </c>
      <c r="G429" s="47">
        <v>340.20000000000005</v>
      </c>
      <c r="H429" s="35">
        <v>0.0</v>
      </c>
      <c r="I429" s="35">
        <v>0.0</v>
      </c>
      <c r="J429" s="48">
        <v>0.0</v>
      </c>
      <c r="K429" s="35">
        <v>0.00398406374501992</v>
      </c>
      <c r="L429" s="35">
        <v>0.0</v>
      </c>
      <c r="M429" s="47">
        <v>34.02</v>
      </c>
      <c r="N429" s="47">
        <v>0.0</v>
      </c>
      <c r="O429" s="35">
        <v>0.0</v>
      </c>
      <c r="P429" s="35">
        <v>-1.0</v>
      </c>
      <c r="Q429" s="35" t="s">
        <v>141</v>
      </c>
      <c r="R429" s="35">
        <f>'DADOS CONSOLIDADOS'!$I429</f>
        <v>0</v>
      </c>
      <c r="S429" s="35"/>
    </row>
    <row r="430" ht="15.75" customHeight="1">
      <c r="A430" s="37">
        <v>44866.0</v>
      </c>
      <c r="B430" s="35" t="s">
        <v>142</v>
      </c>
      <c r="C430" s="35" t="s">
        <v>144</v>
      </c>
      <c r="D430" s="35" t="s">
        <v>139</v>
      </c>
      <c r="E430" s="35">
        <v>186410.0</v>
      </c>
      <c r="F430" s="35">
        <v>1040.0</v>
      </c>
      <c r="G430" s="47">
        <v>987.4</v>
      </c>
      <c r="H430" s="35">
        <v>49.0</v>
      </c>
      <c r="I430" s="35">
        <v>0.0</v>
      </c>
      <c r="J430" s="48">
        <v>0.0</v>
      </c>
      <c r="K430" s="35">
        <v>0.005579099833699909</v>
      </c>
      <c r="L430" s="35">
        <v>0.0</v>
      </c>
      <c r="M430" s="47">
        <v>0.9494230769230769</v>
      </c>
      <c r="N430" s="47">
        <v>0.0</v>
      </c>
      <c r="O430" s="35">
        <v>0.0</v>
      </c>
      <c r="P430" s="35">
        <v>-1.0</v>
      </c>
      <c r="Q430" s="35" t="s">
        <v>141</v>
      </c>
      <c r="R430" s="35">
        <f>'DADOS CONSOLIDADOS'!$I430</f>
        <v>0</v>
      </c>
      <c r="S430" s="35"/>
    </row>
    <row r="431" ht="15.75" customHeight="1">
      <c r="A431" s="37">
        <v>44866.0</v>
      </c>
      <c r="B431" s="35" t="s">
        <v>140</v>
      </c>
      <c r="C431" s="35" t="s">
        <v>144</v>
      </c>
      <c r="D431" s="35" t="s">
        <v>139</v>
      </c>
      <c r="E431" s="35">
        <v>31210.0</v>
      </c>
      <c r="F431" s="35">
        <v>400.0</v>
      </c>
      <c r="G431" s="47">
        <v>296.3</v>
      </c>
      <c r="H431" s="35">
        <v>10.0</v>
      </c>
      <c r="I431" s="35">
        <v>0.0</v>
      </c>
      <c r="J431" s="48">
        <v>0.0</v>
      </c>
      <c r="K431" s="35">
        <v>0.01281640499839795</v>
      </c>
      <c r="L431" s="35">
        <v>0.0</v>
      </c>
      <c r="M431" s="47">
        <v>0.74075</v>
      </c>
      <c r="N431" s="47">
        <v>0.0</v>
      </c>
      <c r="O431" s="35">
        <v>0.0</v>
      </c>
      <c r="P431" s="35">
        <v>-1.0</v>
      </c>
      <c r="Q431" s="35" t="s">
        <v>141</v>
      </c>
      <c r="R431" s="35">
        <f>'DADOS CONSOLIDADOS'!$I431</f>
        <v>0</v>
      </c>
      <c r="S431" s="35"/>
    </row>
    <row r="432" ht="15.75" customHeight="1">
      <c r="A432" s="37">
        <v>44866.0</v>
      </c>
      <c r="B432" s="35" t="s">
        <v>140</v>
      </c>
      <c r="C432" s="35" t="s">
        <v>144</v>
      </c>
      <c r="D432" s="35" t="s">
        <v>139</v>
      </c>
      <c r="E432" s="35">
        <v>80820.0</v>
      </c>
      <c r="F432" s="35">
        <v>440.0</v>
      </c>
      <c r="G432" s="47">
        <v>692.9000000000001</v>
      </c>
      <c r="H432" s="35">
        <v>28.0</v>
      </c>
      <c r="I432" s="35">
        <v>0.0</v>
      </c>
      <c r="J432" s="48">
        <v>0.0</v>
      </c>
      <c r="K432" s="35">
        <v>0.00544419698094531</v>
      </c>
      <c r="L432" s="35">
        <v>0.0</v>
      </c>
      <c r="M432" s="47">
        <v>1.5747727272727274</v>
      </c>
      <c r="N432" s="47">
        <v>0.0</v>
      </c>
      <c r="O432" s="35">
        <v>0.0</v>
      </c>
      <c r="P432" s="35">
        <v>-1.0</v>
      </c>
      <c r="Q432" s="35" t="s">
        <v>141</v>
      </c>
      <c r="R432" s="35">
        <f>'DADOS CONSOLIDADOS'!$I432</f>
        <v>0</v>
      </c>
      <c r="S432" s="35"/>
    </row>
    <row r="433" ht="15.75" customHeight="1">
      <c r="A433" s="37">
        <v>44866.0</v>
      </c>
      <c r="B433" s="35" t="s">
        <v>140</v>
      </c>
      <c r="C433" s="35" t="s">
        <v>135</v>
      </c>
      <c r="D433" s="35" t="s">
        <v>139</v>
      </c>
      <c r="E433" s="35">
        <v>76290.0</v>
      </c>
      <c r="F433" s="35">
        <v>320.0</v>
      </c>
      <c r="G433" s="47">
        <v>1219.8999999999999</v>
      </c>
      <c r="H433" s="35">
        <v>0.0</v>
      </c>
      <c r="I433" s="35">
        <v>0.0</v>
      </c>
      <c r="J433" s="48">
        <v>0.0</v>
      </c>
      <c r="K433" s="35">
        <v>0.004194520907065146</v>
      </c>
      <c r="L433" s="35">
        <v>0.0</v>
      </c>
      <c r="M433" s="47">
        <v>3.8121874999999994</v>
      </c>
      <c r="N433" s="47">
        <v>0.0</v>
      </c>
      <c r="O433" s="35">
        <v>0.0</v>
      </c>
      <c r="P433" s="35">
        <v>-1.0</v>
      </c>
      <c r="Q433" s="35" t="s">
        <v>141</v>
      </c>
      <c r="R433" s="35">
        <f>'DADOS CONSOLIDADOS'!$I433</f>
        <v>0</v>
      </c>
      <c r="S433" s="35"/>
    </row>
    <row r="434" ht="15.75" customHeight="1">
      <c r="A434" s="37">
        <v>44867.0</v>
      </c>
      <c r="B434" s="35" t="s">
        <v>134</v>
      </c>
      <c r="C434" s="35" t="s">
        <v>135</v>
      </c>
      <c r="D434" s="35" t="s">
        <v>136</v>
      </c>
      <c r="E434" s="35">
        <v>54070.0</v>
      </c>
      <c r="F434" s="35">
        <v>390.0</v>
      </c>
      <c r="G434" s="47">
        <v>227.89999999999998</v>
      </c>
      <c r="H434" s="35"/>
      <c r="I434" s="35">
        <v>0.0</v>
      </c>
      <c r="J434" s="48">
        <v>0.0</v>
      </c>
      <c r="K434" s="35">
        <v>0.007212872202700203</v>
      </c>
      <c r="L434" s="35">
        <v>0.0</v>
      </c>
      <c r="M434" s="47">
        <v>0.5843589743589743</v>
      </c>
      <c r="N434" s="47">
        <v>0.0</v>
      </c>
      <c r="O434" s="35">
        <v>0.0</v>
      </c>
      <c r="P434" s="35">
        <v>-1.0</v>
      </c>
      <c r="Q434" s="35" t="s">
        <v>137</v>
      </c>
      <c r="R434" s="35">
        <f>'DADOS CONSOLIDADOS'!$I434</f>
        <v>0</v>
      </c>
      <c r="S434" s="35"/>
    </row>
    <row r="435" ht="15.75" customHeight="1">
      <c r="A435" s="37">
        <v>44867.0</v>
      </c>
      <c r="B435" s="35" t="s">
        <v>138</v>
      </c>
      <c r="C435" s="35" t="s">
        <v>135</v>
      </c>
      <c r="D435" s="35" t="s">
        <v>139</v>
      </c>
      <c r="E435" s="35">
        <v>780.0</v>
      </c>
      <c r="F435" s="35">
        <v>170.0</v>
      </c>
      <c r="G435" s="47">
        <v>297.1</v>
      </c>
      <c r="H435" s="35"/>
      <c r="I435" s="35">
        <v>0.0</v>
      </c>
      <c r="J435" s="48">
        <v>0.0</v>
      </c>
      <c r="K435" s="35">
        <v>0.21794871794871795</v>
      </c>
      <c r="L435" s="35">
        <v>0.0</v>
      </c>
      <c r="M435" s="47">
        <v>1.7476470588235296</v>
      </c>
      <c r="N435" s="47">
        <v>0.0</v>
      </c>
      <c r="O435" s="35">
        <v>0.0</v>
      </c>
      <c r="P435" s="35">
        <v>-1.0</v>
      </c>
      <c r="Q435" s="35" t="s">
        <v>137</v>
      </c>
      <c r="R435" s="35">
        <f>'DADOS CONSOLIDADOS'!$I435</f>
        <v>0</v>
      </c>
      <c r="S435" s="35"/>
    </row>
    <row r="436" ht="15.75" customHeight="1">
      <c r="A436" s="37">
        <v>44867.0</v>
      </c>
      <c r="B436" s="35" t="s">
        <v>143</v>
      </c>
      <c r="C436" s="35" t="s">
        <v>135</v>
      </c>
      <c r="D436" s="35" t="s">
        <v>139</v>
      </c>
      <c r="E436" s="35">
        <v>2690.0</v>
      </c>
      <c r="F436" s="35">
        <v>150.0</v>
      </c>
      <c r="G436" s="47">
        <v>610.9000000000001</v>
      </c>
      <c r="H436" s="35"/>
      <c r="I436" s="35">
        <v>0.0</v>
      </c>
      <c r="J436" s="48">
        <v>0.0</v>
      </c>
      <c r="K436" s="35">
        <v>0.055762081784386616</v>
      </c>
      <c r="L436" s="35">
        <v>0.0</v>
      </c>
      <c r="M436" s="47">
        <v>4.0726666666666675</v>
      </c>
      <c r="N436" s="47">
        <v>0.0</v>
      </c>
      <c r="O436" s="35">
        <v>0.0</v>
      </c>
      <c r="P436" s="35">
        <v>-1.0</v>
      </c>
      <c r="Q436" s="35" t="s">
        <v>137</v>
      </c>
      <c r="R436" s="35">
        <f>'DADOS CONSOLIDADOS'!$I436</f>
        <v>0</v>
      </c>
      <c r="S436" s="35"/>
    </row>
    <row r="437" ht="15.75" customHeight="1">
      <c r="A437" s="37">
        <v>44867.0</v>
      </c>
      <c r="B437" s="35" t="s">
        <v>140</v>
      </c>
      <c r="C437" s="35" t="s">
        <v>135</v>
      </c>
      <c r="D437" s="35" t="s">
        <v>139</v>
      </c>
      <c r="E437" s="35">
        <v>32790.0</v>
      </c>
      <c r="F437" s="35">
        <v>130.0</v>
      </c>
      <c r="G437" s="47">
        <v>480.09999999999997</v>
      </c>
      <c r="H437" s="35">
        <v>0.0</v>
      </c>
      <c r="I437" s="35">
        <v>0.0</v>
      </c>
      <c r="J437" s="48">
        <v>0.0</v>
      </c>
      <c r="K437" s="35">
        <v>0.003964623360780726</v>
      </c>
      <c r="L437" s="35">
        <v>0.0</v>
      </c>
      <c r="M437" s="47">
        <v>3.693076923076923</v>
      </c>
      <c r="N437" s="47">
        <v>0.0</v>
      </c>
      <c r="O437" s="35">
        <v>0.0</v>
      </c>
      <c r="P437" s="35">
        <v>-1.0</v>
      </c>
      <c r="Q437" s="35" t="s">
        <v>141</v>
      </c>
      <c r="R437" s="35">
        <f>'DADOS CONSOLIDADOS'!$I437</f>
        <v>0</v>
      </c>
      <c r="S437" s="35"/>
    </row>
    <row r="438" ht="15.75" customHeight="1">
      <c r="A438" s="37">
        <v>44867.0</v>
      </c>
      <c r="B438" s="35" t="s">
        <v>140</v>
      </c>
      <c r="C438" s="35" t="s">
        <v>135</v>
      </c>
      <c r="D438" s="35" t="s">
        <v>139</v>
      </c>
      <c r="E438" s="35">
        <v>54570.0</v>
      </c>
      <c r="F438" s="35">
        <v>220.0</v>
      </c>
      <c r="G438" s="47">
        <v>973.3</v>
      </c>
      <c r="H438" s="35">
        <v>0.0</v>
      </c>
      <c r="I438" s="35">
        <v>0.0</v>
      </c>
      <c r="J438" s="48">
        <v>0.0</v>
      </c>
      <c r="K438" s="35">
        <v>0.004031519149715961</v>
      </c>
      <c r="L438" s="35">
        <v>0.0</v>
      </c>
      <c r="M438" s="47">
        <v>4.424090909090909</v>
      </c>
      <c r="N438" s="47">
        <v>0.0</v>
      </c>
      <c r="O438" s="35">
        <v>0.0</v>
      </c>
      <c r="P438" s="35">
        <v>-1.0</v>
      </c>
      <c r="Q438" s="35" t="s">
        <v>141</v>
      </c>
      <c r="R438" s="35">
        <f>'DADOS CONSOLIDADOS'!$I438</f>
        <v>0</v>
      </c>
      <c r="S438" s="35"/>
    </row>
    <row r="439" ht="15.75" customHeight="1">
      <c r="A439" s="37">
        <v>44867.0</v>
      </c>
      <c r="B439" s="35" t="s">
        <v>140</v>
      </c>
      <c r="C439" s="35" t="s">
        <v>135</v>
      </c>
      <c r="D439" s="35" t="s">
        <v>136</v>
      </c>
      <c r="E439" s="35">
        <v>19490.0</v>
      </c>
      <c r="F439" s="35">
        <v>120.0</v>
      </c>
      <c r="G439" s="47">
        <v>973.8</v>
      </c>
      <c r="H439" s="35">
        <v>0.0</v>
      </c>
      <c r="I439" s="35">
        <v>0.0</v>
      </c>
      <c r="J439" s="48">
        <v>0.0</v>
      </c>
      <c r="K439" s="35">
        <v>0.0061570035915854285</v>
      </c>
      <c r="L439" s="35">
        <v>0.0</v>
      </c>
      <c r="M439" s="47">
        <v>8.115</v>
      </c>
      <c r="N439" s="47">
        <v>0.0</v>
      </c>
      <c r="O439" s="35">
        <v>0.0</v>
      </c>
      <c r="P439" s="35">
        <v>-1.0</v>
      </c>
      <c r="Q439" s="35" t="s">
        <v>141</v>
      </c>
      <c r="R439" s="35">
        <f>'DADOS CONSOLIDADOS'!$I439</f>
        <v>0</v>
      </c>
      <c r="S439" s="35"/>
    </row>
    <row r="440" ht="15.75" customHeight="1">
      <c r="A440" s="37">
        <v>44867.0</v>
      </c>
      <c r="B440" s="35" t="s">
        <v>142</v>
      </c>
      <c r="C440" s="35" t="s">
        <v>144</v>
      </c>
      <c r="D440" s="35" t="s">
        <v>139</v>
      </c>
      <c r="E440" s="35">
        <v>162620.0</v>
      </c>
      <c r="F440" s="35">
        <v>910.0</v>
      </c>
      <c r="G440" s="47">
        <v>970.8</v>
      </c>
      <c r="H440" s="35">
        <v>31.0</v>
      </c>
      <c r="I440" s="35">
        <v>0.0</v>
      </c>
      <c r="J440" s="48">
        <v>0.0</v>
      </c>
      <c r="K440" s="35">
        <v>0.005595867666953634</v>
      </c>
      <c r="L440" s="35">
        <v>0.0</v>
      </c>
      <c r="M440" s="47">
        <v>1.0668131868131867</v>
      </c>
      <c r="N440" s="47">
        <v>0.0</v>
      </c>
      <c r="O440" s="35">
        <v>0.0</v>
      </c>
      <c r="P440" s="35">
        <v>-1.0</v>
      </c>
      <c r="Q440" s="35" t="s">
        <v>141</v>
      </c>
      <c r="R440" s="35">
        <f>'DADOS CONSOLIDADOS'!$I440</f>
        <v>0</v>
      </c>
      <c r="S440" s="35"/>
    </row>
    <row r="441" ht="15.75" customHeight="1">
      <c r="A441" s="37">
        <v>44867.0</v>
      </c>
      <c r="B441" s="35" t="s">
        <v>140</v>
      </c>
      <c r="C441" s="35" t="s">
        <v>144</v>
      </c>
      <c r="D441" s="35" t="s">
        <v>139</v>
      </c>
      <c r="E441" s="35">
        <v>29360.0</v>
      </c>
      <c r="F441" s="35">
        <v>560.0</v>
      </c>
      <c r="G441" s="47">
        <v>290.4</v>
      </c>
      <c r="H441" s="35">
        <v>27.0</v>
      </c>
      <c r="I441" s="35">
        <v>0.0</v>
      </c>
      <c r="J441" s="48">
        <v>0.0</v>
      </c>
      <c r="K441" s="35">
        <v>0.01907356948228883</v>
      </c>
      <c r="L441" s="35">
        <v>0.0</v>
      </c>
      <c r="M441" s="47">
        <v>0.5185714285714286</v>
      </c>
      <c r="N441" s="47">
        <v>0.0</v>
      </c>
      <c r="O441" s="35">
        <v>0.0</v>
      </c>
      <c r="P441" s="35">
        <v>-1.0</v>
      </c>
      <c r="Q441" s="35" t="s">
        <v>141</v>
      </c>
      <c r="R441" s="35">
        <f>'DADOS CONSOLIDADOS'!$I441</f>
        <v>0</v>
      </c>
      <c r="S441" s="35"/>
    </row>
    <row r="442" ht="15.75" customHeight="1">
      <c r="A442" s="37">
        <v>44867.0</v>
      </c>
      <c r="B442" s="35" t="s">
        <v>140</v>
      </c>
      <c r="C442" s="35" t="s">
        <v>144</v>
      </c>
      <c r="D442" s="35" t="s">
        <v>139</v>
      </c>
      <c r="E442" s="35">
        <v>73930.0</v>
      </c>
      <c r="F442" s="35">
        <v>710.0</v>
      </c>
      <c r="G442" s="47">
        <v>679.3000000000001</v>
      </c>
      <c r="H442" s="35">
        <v>33.0</v>
      </c>
      <c r="I442" s="35">
        <v>0.0</v>
      </c>
      <c r="J442" s="48">
        <v>0.0</v>
      </c>
      <c r="K442" s="35">
        <v>0.009603679155958339</v>
      </c>
      <c r="L442" s="35">
        <v>0.0</v>
      </c>
      <c r="M442" s="47">
        <v>0.9567605633802818</v>
      </c>
      <c r="N442" s="47">
        <v>0.0</v>
      </c>
      <c r="O442" s="35">
        <v>0.0</v>
      </c>
      <c r="P442" s="35">
        <v>-1.0</v>
      </c>
      <c r="Q442" s="35" t="s">
        <v>141</v>
      </c>
      <c r="R442" s="35">
        <f>'DADOS CONSOLIDADOS'!$I442</f>
        <v>0</v>
      </c>
      <c r="S442" s="35"/>
    </row>
    <row r="443" ht="15.75" customHeight="1">
      <c r="A443" s="37">
        <v>44867.0</v>
      </c>
      <c r="B443" s="35" t="s">
        <v>140</v>
      </c>
      <c r="C443" s="35" t="s">
        <v>135</v>
      </c>
      <c r="D443" s="35" t="s">
        <v>139</v>
      </c>
      <c r="E443" s="35">
        <v>67340.0</v>
      </c>
      <c r="F443" s="35">
        <v>270.0</v>
      </c>
      <c r="G443" s="47">
        <v>1196.8000000000002</v>
      </c>
      <c r="H443" s="35">
        <v>0.0</v>
      </c>
      <c r="I443" s="35">
        <v>0.0</v>
      </c>
      <c r="J443" s="48">
        <v>0.0</v>
      </c>
      <c r="K443" s="35">
        <v>0.004009504009504009</v>
      </c>
      <c r="L443" s="35">
        <v>0.0</v>
      </c>
      <c r="M443" s="47">
        <v>4.432592592592593</v>
      </c>
      <c r="N443" s="47">
        <v>0.0</v>
      </c>
      <c r="O443" s="35">
        <v>0.0</v>
      </c>
      <c r="P443" s="35">
        <v>-1.0</v>
      </c>
      <c r="Q443" s="35" t="s">
        <v>141</v>
      </c>
      <c r="R443" s="35">
        <f>'DADOS CONSOLIDADOS'!$I443</f>
        <v>0</v>
      </c>
      <c r="S443" s="35"/>
    </row>
    <row r="444" ht="15.75" customHeight="1">
      <c r="A444" s="37">
        <v>44868.0</v>
      </c>
      <c r="B444" s="35" t="s">
        <v>138</v>
      </c>
      <c r="C444" s="35" t="s">
        <v>135</v>
      </c>
      <c r="D444" s="35" t="s">
        <v>139</v>
      </c>
      <c r="E444" s="35">
        <v>1280.0</v>
      </c>
      <c r="F444" s="35">
        <v>260.0</v>
      </c>
      <c r="G444" s="47">
        <v>379.4</v>
      </c>
      <c r="H444" s="35"/>
      <c r="I444" s="35">
        <v>0.0</v>
      </c>
      <c r="J444" s="48">
        <v>0.0</v>
      </c>
      <c r="K444" s="35">
        <v>0.203125</v>
      </c>
      <c r="L444" s="35">
        <v>0.0</v>
      </c>
      <c r="M444" s="47">
        <v>1.459230769230769</v>
      </c>
      <c r="N444" s="47">
        <v>0.0</v>
      </c>
      <c r="O444" s="35">
        <v>0.0</v>
      </c>
      <c r="P444" s="35">
        <v>-1.0</v>
      </c>
      <c r="Q444" s="35" t="s">
        <v>137</v>
      </c>
      <c r="R444" s="35">
        <f>'DADOS CONSOLIDADOS'!$I444</f>
        <v>0</v>
      </c>
      <c r="S444" s="35"/>
    </row>
    <row r="445" ht="15.75" customHeight="1">
      <c r="A445" s="37">
        <v>44868.0</v>
      </c>
      <c r="B445" s="35" t="s">
        <v>134</v>
      </c>
      <c r="C445" s="35" t="s">
        <v>135</v>
      </c>
      <c r="D445" s="35" t="s">
        <v>136</v>
      </c>
      <c r="E445" s="35">
        <v>40400.0</v>
      </c>
      <c r="F445" s="35">
        <v>390.0</v>
      </c>
      <c r="G445" s="47">
        <v>282.0</v>
      </c>
      <c r="H445" s="35"/>
      <c r="I445" s="35">
        <v>0.0</v>
      </c>
      <c r="J445" s="48">
        <v>0.0</v>
      </c>
      <c r="K445" s="35">
        <v>0.009653465346534653</v>
      </c>
      <c r="L445" s="35">
        <v>0.0</v>
      </c>
      <c r="M445" s="47">
        <v>0.7230769230769231</v>
      </c>
      <c r="N445" s="47">
        <v>0.0</v>
      </c>
      <c r="O445" s="35">
        <v>0.0</v>
      </c>
      <c r="P445" s="35">
        <v>-1.0</v>
      </c>
      <c r="Q445" s="35" t="s">
        <v>137</v>
      </c>
      <c r="R445" s="35">
        <f>'DADOS CONSOLIDADOS'!$I445</f>
        <v>0</v>
      </c>
      <c r="S445" s="35"/>
    </row>
    <row r="446" ht="15.75" customHeight="1">
      <c r="A446" s="37">
        <v>44868.0</v>
      </c>
      <c r="B446" s="35" t="s">
        <v>143</v>
      </c>
      <c r="C446" s="35" t="s">
        <v>135</v>
      </c>
      <c r="D446" s="35" t="s">
        <v>139</v>
      </c>
      <c r="E446" s="35">
        <v>3190.0</v>
      </c>
      <c r="F446" s="35">
        <v>220.0</v>
      </c>
      <c r="G446" s="47">
        <v>897.9000000000001</v>
      </c>
      <c r="H446" s="35"/>
      <c r="I446" s="35">
        <v>0.0</v>
      </c>
      <c r="J446" s="48">
        <v>0.0</v>
      </c>
      <c r="K446" s="35">
        <v>0.06896551724137931</v>
      </c>
      <c r="L446" s="35">
        <v>0.0</v>
      </c>
      <c r="M446" s="47">
        <v>4.081363636363637</v>
      </c>
      <c r="N446" s="47">
        <v>0.0</v>
      </c>
      <c r="O446" s="35">
        <v>0.0</v>
      </c>
      <c r="P446" s="35">
        <v>-1.0</v>
      </c>
      <c r="Q446" s="35" t="s">
        <v>137</v>
      </c>
      <c r="R446" s="35">
        <f>'DADOS CONSOLIDADOS'!$I446</f>
        <v>0</v>
      </c>
      <c r="S446" s="35"/>
    </row>
    <row r="447" ht="15.75" customHeight="1">
      <c r="A447" s="37">
        <v>44868.0</v>
      </c>
      <c r="B447" s="35" t="s">
        <v>140</v>
      </c>
      <c r="C447" s="35" t="s">
        <v>135</v>
      </c>
      <c r="D447" s="35" t="s">
        <v>139</v>
      </c>
      <c r="E447" s="35">
        <v>14260.0</v>
      </c>
      <c r="F447" s="35">
        <v>40.0</v>
      </c>
      <c r="G447" s="47">
        <v>280.4</v>
      </c>
      <c r="H447" s="35">
        <v>0.0</v>
      </c>
      <c r="I447" s="35">
        <v>0.0</v>
      </c>
      <c r="J447" s="48">
        <v>0.0</v>
      </c>
      <c r="K447" s="35">
        <v>0.002805049088359046</v>
      </c>
      <c r="L447" s="35">
        <v>0.0</v>
      </c>
      <c r="M447" s="47">
        <v>7.01</v>
      </c>
      <c r="N447" s="47">
        <v>0.0</v>
      </c>
      <c r="O447" s="35">
        <v>0.0</v>
      </c>
      <c r="P447" s="35">
        <v>-1.0</v>
      </c>
      <c r="Q447" s="35" t="s">
        <v>141</v>
      </c>
      <c r="R447" s="35">
        <f>'DADOS CONSOLIDADOS'!$I447</f>
        <v>0</v>
      </c>
      <c r="S447" s="35"/>
    </row>
    <row r="448" ht="15.75" customHeight="1">
      <c r="A448" s="37">
        <v>44868.0</v>
      </c>
      <c r="B448" s="35" t="s">
        <v>140</v>
      </c>
      <c r="C448" s="35" t="s">
        <v>135</v>
      </c>
      <c r="D448" s="35" t="s">
        <v>139</v>
      </c>
      <c r="E448" s="35">
        <v>18290.0</v>
      </c>
      <c r="F448" s="35">
        <v>40.0</v>
      </c>
      <c r="G448" s="47">
        <v>310.9</v>
      </c>
      <c r="H448" s="35">
        <v>0.0</v>
      </c>
      <c r="I448" s="35">
        <v>0.0</v>
      </c>
      <c r="J448" s="48">
        <v>0.0</v>
      </c>
      <c r="K448" s="35">
        <v>0.002186987424822307</v>
      </c>
      <c r="L448" s="35">
        <v>0.0</v>
      </c>
      <c r="M448" s="47">
        <v>7.772499999999999</v>
      </c>
      <c r="N448" s="47">
        <v>0.0</v>
      </c>
      <c r="O448" s="35">
        <v>0.0</v>
      </c>
      <c r="P448" s="35">
        <v>-1.0</v>
      </c>
      <c r="Q448" s="35" t="s">
        <v>141</v>
      </c>
      <c r="R448" s="35">
        <f>'DADOS CONSOLIDADOS'!$I448</f>
        <v>0</v>
      </c>
      <c r="S448" s="35"/>
    </row>
    <row r="449" ht="15.75" customHeight="1">
      <c r="A449" s="37">
        <v>44868.0</v>
      </c>
      <c r="B449" s="35" t="s">
        <v>140</v>
      </c>
      <c r="C449" s="35" t="s">
        <v>135</v>
      </c>
      <c r="D449" s="35" t="s">
        <v>139</v>
      </c>
      <c r="E449" s="35">
        <v>30320.0</v>
      </c>
      <c r="F449" s="35">
        <v>130.0</v>
      </c>
      <c r="G449" s="47">
        <v>472.70000000000005</v>
      </c>
      <c r="H449" s="35">
        <v>0.0</v>
      </c>
      <c r="I449" s="35">
        <v>0.0</v>
      </c>
      <c r="J449" s="48">
        <v>0.0</v>
      </c>
      <c r="K449" s="35">
        <v>0.004287598944591029</v>
      </c>
      <c r="L449" s="35">
        <v>0.0</v>
      </c>
      <c r="M449" s="47">
        <v>3.6361538461538463</v>
      </c>
      <c r="N449" s="47">
        <v>0.0</v>
      </c>
      <c r="O449" s="35">
        <v>0.0</v>
      </c>
      <c r="P449" s="35">
        <v>-1.0</v>
      </c>
      <c r="Q449" s="35" t="s">
        <v>141</v>
      </c>
      <c r="R449" s="35">
        <f>'DADOS CONSOLIDADOS'!$I449</f>
        <v>0</v>
      </c>
      <c r="S449" s="35"/>
    </row>
    <row r="450" ht="15.75" customHeight="1">
      <c r="A450" s="37">
        <v>44868.0</v>
      </c>
      <c r="B450" s="35" t="s">
        <v>140</v>
      </c>
      <c r="C450" s="35" t="s">
        <v>135</v>
      </c>
      <c r="D450" s="35" t="s">
        <v>139</v>
      </c>
      <c r="E450" s="35">
        <v>44030.0</v>
      </c>
      <c r="F450" s="35">
        <v>160.0</v>
      </c>
      <c r="G450" s="47">
        <v>959.8000000000001</v>
      </c>
      <c r="H450" s="35">
        <v>0.0</v>
      </c>
      <c r="I450" s="35">
        <v>0.0</v>
      </c>
      <c r="J450" s="48">
        <v>0.0</v>
      </c>
      <c r="K450" s="35">
        <v>0.0036338859868271633</v>
      </c>
      <c r="L450" s="35">
        <v>0.0</v>
      </c>
      <c r="M450" s="47">
        <v>5.99875</v>
      </c>
      <c r="N450" s="47">
        <v>0.0</v>
      </c>
      <c r="O450" s="35">
        <v>0.0</v>
      </c>
      <c r="P450" s="35">
        <v>-1.0</v>
      </c>
      <c r="Q450" s="35" t="s">
        <v>141</v>
      </c>
      <c r="R450" s="35">
        <f>'DADOS CONSOLIDADOS'!$I450</f>
        <v>0</v>
      </c>
      <c r="S450" s="35"/>
    </row>
    <row r="451" ht="15.75" customHeight="1">
      <c r="A451" s="37">
        <v>44868.0</v>
      </c>
      <c r="B451" s="35" t="s">
        <v>140</v>
      </c>
      <c r="C451" s="35" t="s">
        <v>135</v>
      </c>
      <c r="D451" s="35" t="s">
        <v>136</v>
      </c>
      <c r="E451" s="35">
        <v>20970.0</v>
      </c>
      <c r="F451" s="35">
        <v>100.0</v>
      </c>
      <c r="G451" s="47">
        <v>944.9</v>
      </c>
      <c r="H451" s="35">
        <v>0.0</v>
      </c>
      <c r="I451" s="35">
        <v>1.0</v>
      </c>
      <c r="J451" s="48">
        <v>18193.95</v>
      </c>
      <c r="K451" s="35">
        <v>0.004768717215069146</v>
      </c>
      <c r="L451" s="35">
        <v>0.01</v>
      </c>
      <c r="M451" s="47">
        <v>9.449</v>
      </c>
      <c r="N451" s="47">
        <v>944.9</v>
      </c>
      <c r="O451" s="35">
        <v>19.254894697851626</v>
      </c>
      <c r="P451" s="35">
        <v>18.254894697851626</v>
      </c>
      <c r="Q451" s="35" t="s">
        <v>141</v>
      </c>
      <c r="R451" s="35">
        <f>'DADOS CONSOLIDADOS'!$I451</f>
        <v>1</v>
      </c>
      <c r="S451" s="35"/>
    </row>
    <row r="452" ht="15.75" customHeight="1">
      <c r="A452" s="37">
        <v>44868.0</v>
      </c>
      <c r="B452" s="35" t="s">
        <v>142</v>
      </c>
      <c r="C452" s="35" t="s">
        <v>144</v>
      </c>
      <c r="D452" s="35" t="s">
        <v>139</v>
      </c>
      <c r="E452" s="35">
        <v>130340.0</v>
      </c>
      <c r="F452" s="35">
        <v>730.0</v>
      </c>
      <c r="G452" s="47">
        <v>968.0</v>
      </c>
      <c r="H452" s="35">
        <v>41.0</v>
      </c>
      <c r="I452" s="35">
        <v>0.0</v>
      </c>
      <c r="J452" s="48">
        <v>0.0</v>
      </c>
      <c r="K452" s="35">
        <v>0.00560073653521559</v>
      </c>
      <c r="L452" s="35">
        <v>0.0</v>
      </c>
      <c r="M452" s="47">
        <v>1.326027397260274</v>
      </c>
      <c r="N452" s="47">
        <v>0.0</v>
      </c>
      <c r="O452" s="35">
        <v>0.0</v>
      </c>
      <c r="P452" s="35">
        <v>-1.0</v>
      </c>
      <c r="Q452" s="35" t="s">
        <v>141</v>
      </c>
      <c r="R452" s="35">
        <f>'DADOS CONSOLIDADOS'!$I452</f>
        <v>0</v>
      </c>
      <c r="S452" s="35"/>
    </row>
    <row r="453" ht="15.75" customHeight="1">
      <c r="A453" s="37">
        <v>44868.0</v>
      </c>
      <c r="B453" s="35" t="s">
        <v>140</v>
      </c>
      <c r="C453" s="35" t="s">
        <v>144</v>
      </c>
      <c r="D453" s="35" t="s">
        <v>139</v>
      </c>
      <c r="E453" s="35">
        <v>27060.0</v>
      </c>
      <c r="F453" s="35">
        <v>390.0</v>
      </c>
      <c r="G453" s="47">
        <v>289.0</v>
      </c>
      <c r="H453" s="35">
        <v>11.0</v>
      </c>
      <c r="I453" s="35">
        <v>0.0</v>
      </c>
      <c r="J453" s="48">
        <v>0.0</v>
      </c>
      <c r="K453" s="35">
        <v>0.014412416851441241</v>
      </c>
      <c r="L453" s="35">
        <v>0.0</v>
      </c>
      <c r="M453" s="47">
        <v>0.7410256410256411</v>
      </c>
      <c r="N453" s="47">
        <v>0.0</v>
      </c>
      <c r="O453" s="35">
        <v>0.0</v>
      </c>
      <c r="P453" s="35">
        <v>-1.0</v>
      </c>
      <c r="Q453" s="35" t="s">
        <v>141</v>
      </c>
      <c r="R453" s="35">
        <f>'DADOS CONSOLIDADOS'!$I453</f>
        <v>0</v>
      </c>
      <c r="S453" s="35"/>
    </row>
    <row r="454" ht="15.75" customHeight="1">
      <c r="A454" s="37">
        <v>44868.0</v>
      </c>
      <c r="B454" s="35" t="s">
        <v>140</v>
      </c>
      <c r="C454" s="35" t="s">
        <v>144</v>
      </c>
      <c r="D454" s="35" t="s">
        <v>139</v>
      </c>
      <c r="E454" s="35">
        <v>68000.0</v>
      </c>
      <c r="F454" s="35">
        <v>590.0</v>
      </c>
      <c r="G454" s="47">
        <v>682.0</v>
      </c>
      <c r="H454" s="35">
        <v>30.0</v>
      </c>
      <c r="I454" s="35">
        <v>0.0</v>
      </c>
      <c r="J454" s="48">
        <v>0.0</v>
      </c>
      <c r="K454" s="35">
        <v>0.008676470588235294</v>
      </c>
      <c r="L454" s="35">
        <v>0.0</v>
      </c>
      <c r="M454" s="47">
        <v>1.1559322033898305</v>
      </c>
      <c r="N454" s="47">
        <v>0.0</v>
      </c>
      <c r="O454" s="35">
        <v>0.0</v>
      </c>
      <c r="P454" s="35">
        <v>-1.0</v>
      </c>
      <c r="Q454" s="35" t="s">
        <v>141</v>
      </c>
      <c r="R454" s="35">
        <f>'DADOS CONSOLIDADOS'!$I454</f>
        <v>0</v>
      </c>
      <c r="S454" s="35"/>
    </row>
    <row r="455" ht="15.75" customHeight="1">
      <c r="A455" s="37">
        <v>44868.0</v>
      </c>
      <c r="B455" s="35" t="s">
        <v>140</v>
      </c>
      <c r="C455" s="35" t="s">
        <v>135</v>
      </c>
      <c r="D455" s="35" t="s">
        <v>139</v>
      </c>
      <c r="E455" s="35">
        <v>35410.0</v>
      </c>
      <c r="F455" s="35">
        <v>80.0</v>
      </c>
      <c r="G455" s="47">
        <v>790.1999999999999</v>
      </c>
      <c r="H455" s="35">
        <v>0.0</v>
      </c>
      <c r="I455" s="35">
        <v>0.0</v>
      </c>
      <c r="J455" s="48">
        <v>0.0</v>
      </c>
      <c r="K455" s="35">
        <v>0.0022592487997740753</v>
      </c>
      <c r="L455" s="35">
        <v>0.0</v>
      </c>
      <c r="M455" s="47">
        <v>9.8775</v>
      </c>
      <c r="N455" s="47">
        <v>0.0</v>
      </c>
      <c r="O455" s="35">
        <v>0.0</v>
      </c>
      <c r="P455" s="35">
        <v>-1.0</v>
      </c>
      <c r="Q455" s="35" t="s">
        <v>141</v>
      </c>
      <c r="R455" s="35">
        <f>'DADOS CONSOLIDADOS'!$I455</f>
        <v>0</v>
      </c>
      <c r="S455" s="35"/>
    </row>
    <row r="456" ht="15.75" customHeight="1">
      <c r="A456" s="37">
        <v>44869.0</v>
      </c>
      <c r="B456" s="35" t="s">
        <v>134</v>
      </c>
      <c r="C456" s="35" t="s">
        <v>135</v>
      </c>
      <c r="D456" s="35" t="s">
        <v>136</v>
      </c>
      <c r="E456" s="35">
        <v>40170.0</v>
      </c>
      <c r="F456" s="35">
        <v>320.0</v>
      </c>
      <c r="G456" s="47">
        <v>178.5</v>
      </c>
      <c r="H456" s="35"/>
      <c r="I456" s="35">
        <v>0.0</v>
      </c>
      <c r="J456" s="48">
        <v>0.0</v>
      </c>
      <c r="K456" s="35">
        <v>0.007966143888473986</v>
      </c>
      <c r="L456" s="35">
        <v>0.0</v>
      </c>
      <c r="M456" s="47">
        <v>0.5578125</v>
      </c>
      <c r="N456" s="47">
        <v>0.0</v>
      </c>
      <c r="O456" s="35">
        <v>0.0</v>
      </c>
      <c r="P456" s="35">
        <v>-1.0</v>
      </c>
      <c r="Q456" s="35" t="s">
        <v>137</v>
      </c>
      <c r="R456" s="35">
        <f>'DADOS CONSOLIDADOS'!$I456</f>
        <v>0</v>
      </c>
      <c r="S456" s="35"/>
    </row>
    <row r="457" ht="15.75" customHeight="1">
      <c r="A457" s="37">
        <v>44869.0</v>
      </c>
      <c r="B457" s="35" t="s">
        <v>138</v>
      </c>
      <c r="C457" s="35" t="s">
        <v>135</v>
      </c>
      <c r="D457" s="35" t="s">
        <v>139</v>
      </c>
      <c r="E457" s="35">
        <v>1080.0</v>
      </c>
      <c r="F457" s="35">
        <v>190.0</v>
      </c>
      <c r="G457" s="47">
        <v>295.5</v>
      </c>
      <c r="H457" s="35"/>
      <c r="I457" s="35">
        <v>1.0</v>
      </c>
      <c r="J457" s="48">
        <v>18180.0</v>
      </c>
      <c r="K457" s="35">
        <v>0.17592592592592593</v>
      </c>
      <c r="L457" s="35">
        <v>1.0</v>
      </c>
      <c r="M457" s="47">
        <v>1.555263157894737</v>
      </c>
      <c r="N457" s="47">
        <v>295.5</v>
      </c>
      <c r="O457" s="35">
        <v>61.52284263959391</v>
      </c>
      <c r="P457" s="35">
        <v>60.52284263959391</v>
      </c>
      <c r="Q457" s="35" t="s">
        <v>137</v>
      </c>
      <c r="R457" s="35">
        <f>'DADOS CONSOLIDADOS'!$I457</f>
        <v>1</v>
      </c>
      <c r="S457" s="35"/>
    </row>
    <row r="458" ht="15.75" customHeight="1">
      <c r="A458" s="37">
        <v>44869.0</v>
      </c>
      <c r="B458" s="35" t="s">
        <v>143</v>
      </c>
      <c r="C458" s="35" t="s">
        <v>135</v>
      </c>
      <c r="D458" s="35" t="s">
        <v>139</v>
      </c>
      <c r="E458" s="35">
        <v>2800.0</v>
      </c>
      <c r="F458" s="35">
        <v>180.0</v>
      </c>
      <c r="G458" s="47">
        <v>692.2</v>
      </c>
      <c r="H458" s="35"/>
      <c r="I458" s="35">
        <v>0.0</v>
      </c>
      <c r="J458" s="48">
        <v>0.0</v>
      </c>
      <c r="K458" s="35">
        <v>0.06428571428571428</v>
      </c>
      <c r="L458" s="35">
        <v>0.0</v>
      </c>
      <c r="M458" s="47">
        <v>3.845555555555556</v>
      </c>
      <c r="N458" s="47">
        <v>0.0</v>
      </c>
      <c r="O458" s="35">
        <v>0.0</v>
      </c>
      <c r="P458" s="35">
        <v>-1.0</v>
      </c>
      <c r="Q458" s="35" t="s">
        <v>137</v>
      </c>
      <c r="R458" s="35">
        <f>'DADOS CONSOLIDADOS'!$I458</f>
        <v>0</v>
      </c>
      <c r="S458" s="35"/>
    </row>
    <row r="459" ht="15.75" customHeight="1">
      <c r="A459" s="37">
        <v>44869.0</v>
      </c>
      <c r="B459" s="35" t="s">
        <v>140</v>
      </c>
      <c r="C459" s="35" t="s">
        <v>135</v>
      </c>
      <c r="D459" s="35" t="s">
        <v>139</v>
      </c>
      <c r="E459" s="35">
        <v>44680.0</v>
      </c>
      <c r="F459" s="35">
        <v>170.0</v>
      </c>
      <c r="G459" s="47">
        <v>998.8</v>
      </c>
      <c r="H459" s="35">
        <v>0.0</v>
      </c>
      <c r="I459" s="35">
        <v>1.0</v>
      </c>
      <c r="J459" s="48">
        <v>20217.0</v>
      </c>
      <c r="K459" s="35">
        <v>0.0038048343777976725</v>
      </c>
      <c r="L459" s="35">
        <v>0.0058823529411764705</v>
      </c>
      <c r="M459" s="47">
        <v>5.875294117647059</v>
      </c>
      <c r="N459" s="47">
        <v>998.8</v>
      </c>
      <c r="O459" s="35">
        <v>20.24128954745695</v>
      </c>
      <c r="P459" s="35">
        <v>19.24128954745695</v>
      </c>
      <c r="Q459" s="35" t="s">
        <v>141</v>
      </c>
      <c r="R459" s="35">
        <f>'DADOS CONSOLIDADOS'!$I459</f>
        <v>1</v>
      </c>
      <c r="S459" s="35"/>
    </row>
    <row r="460" ht="15.75" customHeight="1">
      <c r="A460" s="37">
        <v>44869.0</v>
      </c>
      <c r="B460" s="35" t="s">
        <v>140</v>
      </c>
      <c r="C460" s="35" t="s">
        <v>135</v>
      </c>
      <c r="D460" s="35" t="s">
        <v>139</v>
      </c>
      <c r="E460" s="35">
        <v>46480.0</v>
      </c>
      <c r="F460" s="35">
        <v>150.0</v>
      </c>
      <c r="G460" s="47">
        <v>964.5999999999999</v>
      </c>
      <c r="H460" s="35">
        <v>0.0</v>
      </c>
      <c r="I460" s="35">
        <v>1.0</v>
      </c>
      <c r="J460" s="48">
        <v>20217.0</v>
      </c>
      <c r="K460" s="35">
        <v>0.003227194492254733</v>
      </c>
      <c r="L460" s="35">
        <v>0.006666666666666667</v>
      </c>
      <c r="M460" s="47">
        <v>6.430666666666666</v>
      </c>
      <c r="N460" s="47">
        <v>964.5999999999999</v>
      </c>
      <c r="O460" s="35">
        <v>20.958946713663696</v>
      </c>
      <c r="P460" s="35">
        <v>19.9589467136637</v>
      </c>
      <c r="Q460" s="35" t="s">
        <v>141</v>
      </c>
      <c r="R460" s="35">
        <f>'DADOS CONSOLIDADOS'!$I460</f>
        <v>1</v>
      </c>
      <c r="S460" s="35"/>
    </row>
    <row r="461" ht="15.75" customHeight="1">
      <c r="A461" s="37">
        <v>44869.0</v>
      </c>
      <c r="B461" s="35" t="s">
        <v>140</v>
      </c>
      <c r="C461" s="35" t="s">
        <v>135</v>
      </c>
      <c r="D461" s="35" t="s">
        <v>139</v>
      </c>
      <c r="E461" s="35">
        <v>20520.0</v>
      </c>
      <c r="F461" s="35">
        <v>10.0</v>
      </c>
      <c r="G461" s="47">
        <v>487.0</v>
      </c>
      <c r="H461" s="35">
        <v>0.0</v>
      </c>
      <c r="I461" s="35">
        <v>0.0</v>
      </c>
      <c r="J461" s="48">
        <v>0.0</v>
      </c>
      <c r="K461" s="35">
        <v>4.873294346978557E-4</v>
      </c>
      <c r="L461" s="35">
        <v>0.0</v>
      </c>
      <c r="M461" s="47">
        <v>48.7</v>
      </c>
      <c r="N461" s="47">
        <v>0.0</v>
      </c>
      <c r="O461" s="35">
        <v>0.0</v>
      </c>
      <c r="P461" s="35">
        <v>-1.0</v>
      </c>
      <c r="Q461" s="35" t="s">
        <v>141</v>
      </c>
      <c r="R461" s="35">
        <f>'DADOS CONSOLIDADOS'!$I461</f>
        <v>0</v>
      </c>
      <c r="S461" s="35"/>
    </row>
    <row r="462" ht="15.75" customHeight="1">
      <c r="A462" s="37">
        <v>44869.0</v>
      </c>
      <c r="B462" s="35" t="s">
        <v>140</v>
      </c>
      <c r="C462" s="35" t="s">
        <v>135</v>
      </c>
      <c r="D462" s="35" t="s">
        <v>139</v>
      </c>
      <c r="E462" s="35">
        <v>28620.0</v>
      </c>
      <c r="F462" s="35">
        <v>90.0</v>
      </c>
      <c r="G462" s="47">
        <v>973.5</v>
      </c>
      <c r="H462" s="35">
        <v>0.0</v>
      </c>
      <c r="I462" s="35">
        <v>0.0</v>
      </c>
      <c r="J462" s="48">
        <v>0.0</v>
      </c>
      <c r="K462" s="35">
        <v>0.0031446540880503146</v>
      </c>
      <c r="L462" s="35">
        <v>0.0</v>
      </c>
      <c r="M462" s="47">
        <v>10.816666666666666</v>
      </c>
      <c r="N462" s="47">
        <v>0.0</v>
      </c>
      <c r="O462" s="35">
        <v>0.0</v>
      </c>
      <c r="P462" s="35">
        <v>-1.0</v>
      </c>
      <c r="Q462" s="35" t="s">
        <v>141</v>
      </c>
      <c r="R462" s="35">
        <f>'DADOS CONSOLIDADOS'!$I462</f>
        <v>0</v>
      </c>
      <c r="S462" s="35"/>
    </row>
    <row r="463" ht="15.75" customHeight="1">
      <c r="A463" s="37">
        <v>44869.0</v>
      </c>
      <c r="B463" s="35" t="s">
        <v>140</v>
      </c>
      <c r="C463" s="35" t="s">
        <v>135</v>
      </c>
      <c r="D463" s="35" t="s">
        <v>136</v>
      </c>
      <c r="E463" s="35">
        <v>20600.0</v>
      </c>
      <c r="F463" s="35">
        <v>120.0</v>
      </c>
      <c r="G463" s="47">
        <v>998.0</v>
      </c>
      <c r="H463" s="35">
        <v>0.0</v>
      </c>
      <c r="I463" s="35">
        <v>0.0</v>
      </c>
      <c r="J463" s="48">
        <v>0.0</v>
      </c>
      <c r="K463" s="35">
        <v>0.005825242718446602</v>
      </c>
      <c r="L463" s="35">
        <v>0.0</v>
      </c>
      <c r="M463" s="47">
        <v>8.316666666666666</v>
      </c>
      <c r="N463" s="47">
        <v>0.0</v>
      </c>
      <c r="O463" s="35">
        <v>0.0</v>
      </c>
      <c r="P463" s="35">
        <v>-1.0</v>
      </c>
      <c r="Q463" s="35" t="s">
        <v>141</v>
      </c>
      <c r="R463" s="35">
        <f>'DADOS CONSOLIDADOS'!$I463</f>
        <v>0</v>
      </c>
      <c r="S463" s="35"/>
    </row>
    <row r="464" ht="15.75" customHeight="1">
      <c r="A464" s="37">
        <v>44869.0</v>
      </c>
      <c r="B464" s="35" t="s">
        <v>142</v>
      </c>
      <c r="C464" s="35" t="s">
        <v>144</v>
      </c>
      <c r="D464" s="35" t="s">
        <v>139</v>
      </c>
      <c r="E464" s="35">
        <v>96020.0</v>
      </c>
      <c r="F464" s="35">
        <v>700.0</v>
      </c>
      <c r="G464" s="47">
        <v>967.9000000000001</v>
      </c>
      <c r="H464" s="35">
        <v>25.0</v>
      </c>
      <c r="I464" s="35">
        <v>0.0</v>
      </c>
      <c r="J464" s="48">
        <v>0.0</v>
      </c>
      <c r="K464" s="35">
        <v>0.007290147885857113</v>
      </c>
      <c r="L464" s="35">
        <v>0.0</v>
      </c>
      <c r="M464" s="47">
        <v>1.3827142857142858</v>
      </c>
      <c r="N464" s="47">
        <v>0.0</v>
      </c>
      <c r="O464" s="35">
        <v>0.0</v>
      </c>
      <c r="P464" s="35">
        <v>-1.0</v>
      </c>
      <c r="Q464" s="35" t="s">
        <v>141</v>
      </c>
      <c r="R464" s="35">
        <f>'DADOS CONSOLIDADOS'!$I464</f>
        <v>0</v>
      </c>
      <c r="S464" s="35"/>
    </row>
    <row r="465" ht="15.75" customHeight="1">
      <c r="A465" s="37">
        <v>44869.0</v>
      </c>
      <c r="B465" s="35" t="s">
        <v>140</v>
      </c>
      <c r="C465" s="35" t="s">
        <v>144</v>
      </c>
      <c r="D465" s="35" t="s">
        <v>139</v>
      </c>
      <c r="E465" s="35">
        <v>19610.0</v>
      </c>
      <c r="F465" s="35">
        <v>350.0</v>
      </c>
      <c r="G465" s="47">
        <v>287.8</v>
      </c>
      <c r="H465" s="35">
        <v>14.0</v>
      </c>
      <c r="I465" s="35">
        <v>0.0</v>
      </c>
      <c r="J465" s="48">
        <v>0.0</v>
      </c>
      <c r="K465" s="35">
        <v>0.017848036715961243</v>
      </c>
      <c r="L465" s="35">
        <v>0.0</v>
      </c>
      <c r="M465" s="47">
        <v>0.8222857142857143</v>
      </c>
      <c r="N465" s="47">
        <v>0.0</v>
      </c>
      <c r="O465" s="35">
        <v>0.0</v>
      </c>
      <c r="P465" s="35">
        <v>-1.0</v>
      </c>
      <c r="Q465" s="35" t="s">
        <v>141</v>
      </c>
      <c r="R465" s="35">
        <f>'DADOS CONSOLIDADOS'!$I465</f>
        <v>0</v>
      </c>
      <c r="S465" s="35"/>
    </row>
    <row r="466" ht="15.75" customHeight="1">
      <c r="A466" s="37">
        <v>44869.0</v>
      </c>
      <c r="B466" s="35" t="s">
        <v>140</v>
      </c>
      <c r="C466" s="35" t="s">
        <v>144</v>
      </c>
      <c r="D466" s="35" t="s">
        <v>139</v>
      </c>
      <c r="E466" s="35">
        <v>48520.0</v>
      </c>
      <c r="F466" s="35">
        <v>480.0</v>
      </c>
      <c r="G466" s="47">
        <v>672.5</v>
      </c>
      <c r="H466" s="35">
        <v>31.0</v>
      </c>
      <c r="I466" s="35">
        <v>0.0</v>
      </c>
      <c r="J466" s="48">
        <v>0.0</v>
      </c>
      <c r="K466" s="35">
        <v>0.00989282769991756</v>
      </c>
      <c r="L466" s="35">
        <v>0.0</v>
      </c>
      <c r="M466" s="47">
        <v>1.4010416666666667</v>
      </c>
      <c r="N466" s="47">
        <v>0.0</v>
      </c>
      <c r="O466" s="35">
        <v>0.0</v>
      </c>
      <c r="P466" s="35">
        <v>-1.0</v>
      </c>
      <c r="Q466" s="35" t="s">
        <v>141</v>
      </c>
      <c r="R466" s="35">
        <f>'DADOS CONSOLIDADOS'!$I466</f>
        <v>0</v>
      </c>
      <c r="S466" s="35"/>
    </row>
    <row r="467" ht="15.75" customHeight="1">
      <c r="A467" s="37">
        <v>44870.0</v>
      </c>
      <c r="B467" s="35" t="s">
        <v>138</v>
      </c>
      <c r="C467" s="35" t="s">
        <v>135</v>
      </c>
      <c r="D467" s="35" t="s">
        <v>139</v>
      </c>
      <c r="E467" s="35">
        <v>830.0</v>
      </c>
      <c r="F467" s="35">
        <v>150.0</v>
      </c>
      <c r="G467" s="47">
        <v>182.2</v>
      </c>
      <c r="H467" s="35"/>
      <c r="I467" s="35">
        <v>1.0</v>
      </c>
      <c r="J467" s="48">
        <v>14955.0</v>
      </c>
      <c r="K467" s="35">
        <v>0.18072289156626506</v>
      </c>
      <c r="L467" s="35">
        <v>1.0</v>
      </c>
      <c r="M467" s="47">
        <v>1.2146666666666666</v>
      </c>
      <c r="N467" s="47">
        <v>182.2</v>
      </c>
      <c r="O467" s="35">
        <v>82.0801317233809</v>
      </c>
      <c r="P467" s="35">
        <v>81.0801317233809</v>
      </c>
      <c r="Q467" s="35" t="s">
        <v>137</v>
      </c>
      <c r="R467" s="35">
        <f>'DADOS CONSOLIDADOS'!$I467</f>
        <v>1</v>
      </c>
      <c r="S467" s="35"/>
    </row>
    <row r="468" ht="15.75" customHeight="1">
      <c r="A468" s="37">
        <v>44870.0</v>
      </c>
      <c r="B468" s="35" t="s">
        <v>143</v>
      </c>
      <c r="C468" s="35" t="s">
        <v>135</v>
      </c>
      <c r="D468" s="35" t="s">
        <v>139</v>
      </c>
      <c r="E468" s="35">
        <v>1750.0</v>
      </c>
      <c r="F468" s="35">
        <v>50.0</v>
      </c>
      <c r="G468" s="47">
        <v>194.0</v>
      </c>
      <c r="H468" s="35"/>
      <c r="I468" s="35">
        <v>0.0</v>
      </c>
      <c r="J468" s="48">
        <v>0.0</v>
      </c>
      <c r="K468" s="35">
        <v>0.02857142857142857</v>
      </c>
      <c r="L468" s="35">
        <v>0.0</v>
      </c>
      <c r="M468" s="47">
        <v>3.88</v>
      </c>
      <c r="N468" s="47">
        <v>0.0</v>
      </c>
      <c r="O468" s="35">
        <v>0.0</v>
      </c>
      <c r="P468" s="35">
        <v>-1.0</v>
      </c>
      <c r="Q468" s="35" t="s">
        <v>137</v>
      </c>
      <c r="R468" s="35">
        <f>'DADOS CONSOLIDADOS'!$I468</f>
        <v>0</v>
      </c>
      <c r="S468" s="35"/>
    </row>
    <row r="469" ht="15.75" customHeight="1">
      <c r="A469" s="37">
        <v>44870.0</v>
      </c>
      <c r="B469" s="35" t="s">
        <v>134</v>
      </c>
      <c r="C469" s="35" t="s">
        <v>135</v>
      </c>
      <c r="D469" s="35" t="s">
        <v>136</v>
      </c>
      <c r="E469" s="35">
        <v>39440.0</v>
      </c>
      <c r="F469" s="35">
        <v>410.0</v>
      </c>
      <c r="G469" s="47">
        <v>308.09999999999997</v>
      </c>
      <c r="H469" s="35"/>
      <c r="I469" s="35">
        <v>0.0</v>
      </c>
      <c r="J469" s="48">
        <v>0.0</v>
      </c>
      <c r="K469" s="35">
        <v>0.01039553752535497</v>
      </c>
      <c r="L469" s="35">
        <v>0.0</v>
      </c>
      <c r="M469" s="47">
        <v>0.7514634146341462</v>
      </c>
      <c r="N469" s="47">
        <v>0.0</v>
      </c>
      <c r="O469" s="35">
        <v>0.0</v>
      </c>
      <c r="P469" s="35">
        <v>-1.0</v>
      </c>
      <c r="Q469" s="35" t="s">
        <v>137</v>
      </c>
      <c r="R469" s="35">
        <f>'DADOS CONSOLIDADOS'!$I469</f>
        <v>0</v>
      </c>
      <c r="S469" s="35"/>
    </row>
    <row r="470" ht="15.75" customHeight="1">
      <c r="A470" s="37">
        <v>44870.0</v>
      </c>
      <c r="B470" s="35" t="s">
        <v>140</v>
      </c>
      <c r="C470" s="35" t="s">
        <v>135</v>
      </c>
      <c r="D470" s="35" t="s">
        <v>139</v>
      </c>
      <c r="E470" s="35">
        <v>38210.0</v>
      </c>
      <c r="F470" s="35">
        <v>260.0</v>
      </c>
      <c r="G470" s="47">
        <v>970.6999999999999</v>
      </c>
      <c r="H470" s="35">
        <v>0.0</v>
      </c>
      <c r="I470" s="35">
        <v>0.0</v>
      </c>
      <c r="J470" s="48">
        <v>0.0</v>
      </c>
      <c r="K470" s="35">
        <v>0.006804501439413766</v>
      </c>
      <c r="L470" s="35">
        <v>0.0</v>
      </c>
      <c r="M470" s="47">
        <v>3.733461538461538</v>
      </c>
      <c r="N470" s="47">
        <v>0.0</v>
      </c>
      <c r="O470" s="35">
        <v>0.0</v>
      </c>
      <c r="P470" s="35">
        <v>-1.0</v>
      </c>
      <c r="Q470" s="35" t="s">
        <v>141</v>
      </c>
      <c r="R470" s="35">
        <f>'DADOS CONSOLIDADOS'!$I470</f>
        <v>0</v>
      </c>
      <c r="S470" s="35"/>
    </row>
    <row r="471" ht="15.75" customHeight="1">
      <c r="A471" s="37">
        <v>44870.0</v>
      </c>
      <c r="B471" s="35" t="s">
        <v>140</v>
      </c>
      <c r="C471" s="35" t="s">
        <v>135</v>
      </c>
      <c r="D471" s="35" t="s">
        <v>139</v>
      </c>
      <c r="E471" s="35">
        <v>39990.0</v>
      </c>
      <c r="F471" s="35">
        <v>190.0</v>
      </c>
      <c r="G471" s="47">
        <v>994.2</v>
      </c>
      <c r="H471" s="35">
        <v>0.0</v>
      </c>
      <c r="I471" s="35">
        <v>1.0</v>
      </c>
      <c r="J471" s="48">
        <v>20217.0</v>
      </c>
      <c r="K471" s="35">
        <v>0.004751187796949237</v>
      </c>
      <c r="L471" s="35">
        <v>0.005263157894736842</v>
      </c>
      <c r="M471" s="47">
        <v>5.232631578947369</v>
      </c>
      <c r="N471" s="47">
        <v>994.2</v>
      </c>
      <c r="O471" s="35">
        <v>20.33494266747133</v>
      </c>
      <c r="P471" s="35">
        <v>19.33494266747133</v>
      </c>
      <c r="Q471" s="35" t="s">
        <v>141</v>
      </c>
      <c r="R471" s="35">
        <f>'DADOS CONSOLIDADOS'!$I471</f>
        <v>1</v>
      </c>
      <c r="S471" s="35"/>
    </row>
    <row r="472" ht="15.75" customHeight="1">
      <c r="A472" s="37">
        <v>44870.0</v>
      </c>
      <c r="B472" s="35" t="s">
        <v>140</v>
      </c>
      <c r="C472" s="35" t="s">
        <v>135</v>
      </c>
      <c r="D472" s="35" t="s">
        <v>139</v>
      </c>
      <c r="E472" s="35">
        <v>22250.0</v>
      </c>
      <c r="F472" s="35">
        <v>80.0</v>
      </c>
      <c r="G472" s="47">
        <v>502.40000000000003</v>
      </c>
      <c r="H472" s="35">
        <v>0.0</v>
      </c>
      <c r="I472" s="35">
        <v>0.0</v>
      </c>
      <c r="J472" s="48">
        <v>0.0</v>
      </c>
      <c r="K472" s="35">
        <v>0.0035955056179775282</v>
      </c>
      <c r="L472" s="35">
        <v>0.0</v>
      </c>
      <c r="M472" s="47">
        <v>6.28</v>
      </c>
      <c r="N472" s="47">
        <v>0.0</v>
      </c>
      <c r="O472" s="35">
        <v>0.0</v>
      </c>
      <c r="P472" s="35">
        <v>-1.0</v>
      </c>
      <c r="Q472" s="35" t="s">
        <v>141</v>
      </c>
      <c r="R472" s="35">
        <f>'DADOS CONSOLIDADOS'!$I472</f>
        <v>0</v>
      </c>
      <c r="S472" s="35"/>
    </row>
    <row r="473" ht="15.75" customHeight="1">
      <c r="A473" s="37">
        <v>44870.0</v>
      </c>
      <c r="B473" s="35" t="s">
        <v>140</v>
      </c>
      <c r="C473" s="35" t="s">
        <v>135</v>
      </c>
      <c r="D473" s="35" t="s">
        <v>139</v>
      </c>
      <c r="E473" s="35">
        <v>30140.0</v>
      </c>
      <c r="F473" s="35">
        <v>190.0</v>
      </c>
      <c r="G473" s="47">
        <v>1002.4</v>
      </c>
      <c r="H473" s="35">
        <v>0.0</v>
      </c>
      <c r="I473" s="35">
        <v>0.0</v>
      </c>
      <c r="J473" s="48">
        <v>0.0</v>
      </c>
      <c r="K473" s="35">
        <v>0.0063039150630391505</v>
      </c>
      <c r="L473" s="35">
        <v>0.0</v>
      </c>
      <c r="M473" s="47">
        <v>5.275789473684211</v>
      </c>
      <c r="N473" s="47">
        <v>0.0</v>
      </c>
      <c r="O473" s="35">
        <v>0.0</v>
      </c>
      <c r="P473" s="35">
        <v>-1.0</v>
      </c>
      <c r="Q473" s="35" t="s">
        <v>141</v>
      </c>
      <c r="R473" s="35">
        <f>'DADOS CONSOLIDADOS'!$I473</f>
        <v>0</v>
      </c>
      <c r="S473" s="35"/>
    </row>
    <row r="474" ht="15.75" customHeight="1">
      <c r="A474" s="37">
        <v>44870.0</v>
      </c>
      <c r="B474" s="35" t="s">
        <v>140</v>
      </c>
      <c r="C474" s="35" t="s">
        <v>135</v>
      </c>
      <c r="D474" s="35" t="s">
        <v>136</v>
      </c>
      <c r="E474" s="35">
        <v>17670.0</v>
      </c>
      <c r="F474" s="35">
        <v>110.0</v>
      </c>
      <c r="G474" s="47">
        <v>1015.1</v>
      </c>
      <c r="H474" s="35">
        <v>0.0</v>
      </c>
      <c r="I474" s="35">
        <v>0.0</v>
      </c>
      <c r="J474" s="48">
        <v>0.0</v>
      </c>
      <c r="K474" s="35">
        <v>0.00622524052065648</v>
      </c>
      <c r="L474" s="35">
        <v>0.0</v>
      </c>
      <c r="M474" s="47">
        <v>9.228181818181818</v>
      </c>
      <c r="N474" s="47">
        <v>0.0</v>
      </c>
      <c r="O474" s="35">
        <v>0.0</v>
      </c>
      <c r="P474" s="35">
        <v>-1.0</v>
      </c>
      <c r="Q474" s="35" t="s">
        <v>141</v>
      </c>
      <c r="R474" s="35">
        <f>'DADOS CONSOLIDADOS'!$I474</f>
        <v>0</v>
      </c>
      <c r="S474" s="35"/>
    </row>
    <row r="475" ht="15.75" customHeight="1">
      <c r="A475" s="37">
        <v>44870.0</v>
      </c>
      <c r="B475" s="35" t="s">
        <v>142</v>
      </c>
      <c r="C475" s="35" t="s">
        <v>144</v>
      </c>
      <c r="D475" s="35" t="s">
        <v>139</v>
      </c>
      <c r="E475" s="35">
        <v>94750.0</v>
      </c>
      <c r="F475" s="35">
        <v>780.0</v>
      </c>
      <c r="G475" s="47">
        <v>997.0999999999999</v>
      </c>
      <c r="H475" s="35">
        <v>28.0</v>
      </c>
      <c r="I475" s="35">
        <v>0.0</v>
      </c>
      <c r="J475" s="48">
        <v>0.0</v>
      </c>
      <c r="K475" s="35">
        <v>0.008232189973614776</v>
      </c>
      <c r="L475" s="35">
        <v>0.0</v>
      </c>
      <c r="M475" s="47">
        <v>1.2783333333333333</v>
      </c>
      <c r="N475" s="47">
        <v>0.0</v>
      </c>
      <c r="O475" s="35">
        <v>0.0</v>
      </c>
      <c r="P475" s="35">
        <v>-1.0</v>
      </c>
      <c r="Q475" s="35" t="s">
        <v>141</v>
      </c>
      <c r="R475" s="35">
        <f>'DADOS CONSOLIDADOS'!$I475</f>
        <v>0</v>
      </c>
      <c r="S475" s="35"/>
    </row>
    <row r="476" ht="15.75" customHeight="1">
      <c r="A476" s="37">
        <v>44870.0</v>
      </c>
      <c r="B476" s="35" t="s">
        <v>140</v>
      </c>
      <c r="C476" s="35" t="s">
        <v>144</v>
      </c>
      <c r="D476" s="35" t="s">
        <v>139</v>
      </c>
      <c r="E476" s="35">
        <v>19870.0</v>
      </c>
      <c r="F476" s="35">
        <v>370.0</v>
      </c>
      <c r="G476" s="47">
        <v>301.8</v>
      </c>
      <c r="H476" s="35">
        <v>7.0</v>
      </c>
      <c r="I476" s="35">
        <v>0.0</v>
      </c>
      <c r="J476" s="48">
        <v>0.0</v>
      </c>
      <c r="K476" s="35">
        <v>0.018621036738802214</v>
      </c>
      <c r="L476" s="35">
        <v>0.0</v>
      </c>
      <c r="M476" s="47">
        <v>0.8156756756756757</v>
      </c>
      <c r="N476" s="47">
        <v>0.0</v>
      </c>
      <c r="O476" s="35">
        <v>0.0</v>
      </c>
      <c r="P476" s="35">
        <v>-1.0</v>
      </c>
      <c r="Q476" s="35" t="s">
        <v>141</v>
      </c>
      <c r="R476" s="35">
        <f>'DADOS CONSOLIDADOS'!$I476</f>
        <v>0</v>
      </c>
      <c r="S476" s="35"/>
    </row>
    <row r="477" ht="15.75" customHeight="1">
      <c r="A477" s="37">
        <v>44870.0</v>
      </c>
      <c r="B477" s="35" t="s">
        <v>140</v>
      </c>
      <c r="C477" s="35" t="s">
        <v>144</v>
      </c>
      <c r="D477" s="35" t="s">
        <v>139</v>
      </c>
      <c r="E477" s="35">
        <v>52550.0</v>
      </c>
      <c r="F477" s="35">
        <v>450.0</v>
      </c>
      <c r="G477" s="47">
        <v>696.1</v>
      </c>
      <c r="H477" s="35">
        <v>21.0</v>
      </c>
      <c r="I477" s="35">
        <v>0.0</v>
      </c>
      <c r="J477" s="48">
        <v>0.0</v>
      </c>
      <c r="K477" s="35">
        <v>0.008563273073263558</v>
      </c>
      <c r="L477" s="35">
        <v>0.0</v>
      </c>
      <c r="M477" s="47">
        <v>1.546888888888889</v>
      </c>
      <c r="N477" s="47">
        <v>0.0</v>
      </c>
      <c r="O477" s="35">
        <v>0.0</v>
      </c>
      <c r="P477" s="35">
        <v>-1.0</v>
      </c>
      <c r="Q477" s="35" t="s">
        <v>141</v>
      </c>
      <c r="R477" s="35">
        <f>'DADOS CONSOLIDADOS'!$I477</f>
        <v>0</v>
      </c>
      <c r="S477" s="35"/>
    </row>
    <row r="478" ht="15.75" customHeight="1">
      <c r="A478" s="37">
        <v>44871.0</v>
      </c>
      <c r="B478" s="35" t="s">
        <v>134</v>
      </c>
      <c r="C478" s="35" t="s">
        <v>135</v>
      </c>
      <c r="D478" s="35" t="s">
        <v>136</v>
      </c>
      <c r="E478" s="35">
        <v>41180.0</v>
      </c>
      <c r="F478" s="35">
        <v>420.0</v>
      </c>
      <c r="G478" s="47">
        <v>289.6</v>
      </c>
      <c r="H478" s="35"/>
      <c r="I478" s="35">
        <v>0.0</v>
      </c>
      <c r="J478" s="48">
        <v>0.0</v>
      </c>
      <c r="K478" s="35">
        <v>0.010199125789218067</v>
      </c>
      <c r="L478" s="35">
        <v>0.0</v>
      </c>
      <c r="M478" s="47">
        <v>0.6895238095238095</v>
      </c>
      <c r="N478" s="47">
        <v>0.0</v>
      </c>
      <c r="O478" s="35">
        <v>0.0</v>
      </c>
      <c r="P478" s="35">
        <v>-1.0</v>
      </c>
      <c r="Q478" s="35" t="s">
        <v>137</v>
      </c>
      <c r="R478" s="35">
        <f>'DADOS CONSOLIDADOS'!$I478</f>
        <v>0</v>
      </c>
      <c r="S478" s="35"/>
    </row>
    <row r="479" ht="15.75" customHeight="1">
      <c r="A479" s="37">
        <v>44871.0</v>
      </c>
      <c r="B479" s="35" t="s">
        <v>138</v>
      </c>
      <c r="C479" s="35" t="s">
        <v>135</v>
      </c>
      <c r="D479" s="35" t="s">
        <v>139</v>
      </c>
      <c r="E479" s="35">
        <v>810.0</v>
      </c>
      <c r="F479" s="35">
        <v>130.0</v>
      </c>
      <c r="G479" s="47">
        <v>214.8</v>
      </c>
      <c r="H479" s="35"/>
      <c r="I479" s="35">
        <v>0.0</v>
      </c>
      <c r="J479" s="48">
        <v>0.0</v>
      </c>
      <c r="K479" s="35">
        <v>0.16049382716049382</v>
      </c>
      <c r="L479" s="35">
        <v>0.0</v>
      </c>
      <c r="M479" s="47">
        <v>1.6523076923076925</v>
      </c>
      <c r="N479" s="47">
        <v>0.0</v>
      </c>
      <c r="O479" s="35">
        <v>0.0</v>
      </c>
      <c r="P479" s="35">
        <v>-1.0</v>
      </c>
      <c r="Q479" s="35" t="s">
        <v>137</v>
      </c>
      <c r="R479" s="35">
        <f>'DADOS CONSOLIDADOS'!$I479</f>
        <v>0</v>
      </c>
      <c r="S479" s="35"/>
    </row>
    <row r="480" ht="15.75" customHeight="1">
      <c r="A480" s="37">
        <v>44871.0</v>
      </c>
      <c r="B480" s="35" t="s">
        <v>143</v>
      </c>
      <c r="C480" s="35" t="s">
        <v>135</v>
      </c>
      <c r="D480" s="35" t="s">
        <v>139</v>
      </c>
      <c r="E480" s="35">
        <v>1620.0</v>
      </c>
      <c r="F480" s="35">
        <v>180.0</v>
      </c>
      <c r="G480" s="47">
        <v>730.8</v>
      </c>
      <c r="H480" s="35"/>
      <c r="I480" s="35">
        <v>0.0</v>
      </c>
      <c r="J480" s="48">
        <v>0.0</v>
      </c>
      <c r="K480" s="35">
        <v>0.1111111111111111</v>
      </c>
      <c r="L480" s="35">
        <v>0.0</v>
      </c>
      <c r="M480" s="47">
        <v>4.06</v>
      </c>
      <c r="N480" s="47">
        <v>0.0</v>
      </c>
      <c r="O480" s="35">
        <v>0.0</v>
      </c>
      <c r="P480" s="35">
        <v>-1.0</v>
      </c>
      <c r="Q480" s="35" t="s">
        <v>137</v>
      </c>
      <c r="R480" s="35">
        <f>'DADOS CONSOLIDADOS'!$I480</f>
        <v>0</v>
      </c>
      <c r="S480" s="35"/>
    </row>
    <row r="481" ht="15.75" customHeight="1">
      <c r="A481" s="37">
        <v>44871.0</v>
      </c>
      <c r="B481" s="35" t="s">
        <v>140</v>
      </c>
      <c r="C481" s="35" t="s">
        <v>135</v>
      </c>
      <c r="D481" s="35" t="s">
        <v>139</v>
      </c>
      <c r="E481" s="35">
        <v>43940.0</v>
      </c>
      <c r="F481" s="35">
        <v>250.0</v>
      </c>
      <c r="G481" s="47">
        <v>1087.0</v>
      </c>
      <c r="H481" s="35">
        <v>0.0</v>
      </c>
      <c r="I481" s="35">
        <v>0.0</v>
      </c>
      <c r="J481" s="48">
        <v>0.0</v>
      </c>
      <c r="K481" s="35">
        <v>0.005689576695493855</v>
      </c>
      <c r="L481" s="35">
        <v>0.0</v>
      </c>
      <c r="M481" s="47">
        <v>4.348</v>
      </c>
      <c r="N481" s="47">
        <v>0.0</v>
      </c>
      <c r="O481" s="35">
        <v>0.0</v>
      </c>
      <c r="P481" s="35">
        <v>-1.0</v>
      </c>
      <c r="Q481" s="35" t="s">
        <v>141</v>
      </c>
      <c r="R481" s="35">
        <f>'DADOS CONSOLIDADOS'!$I481</f>
        <v>0</v>
      </c>
      <c r="S481" s="35"/>
    </row>
    <row r="482" ht="15.75" customHeight="1">
      <c r="A482" s="37">
        <v>44871.0</v>
      </c>
      <c r="B482" s="35" t="s">
        <v>140</v>
      </c>
      <c r="C482" s="35" t="s">
        <v>135</v>
      </c>
      <c r="D482" s="35" t="s">
        <v>139</v>
      </c>
      <c r="E482" s="35">
        <v>35270.0</v>
      </c>
      <c r="F482" s="35">
        <v>350.0</v>
      </c>
      <c r="G482" s="47">
        <v>1076.2</v>
      </c>
      <c r="H482" s="35">
        <v>0.0</v>
      </c>
      <c r="I482" s="35">
        <v>0.0</v>
      </c>
      <c r="J482" s="48">
        <v>0.0</v>
      </c>
      <c r="K482" s="35">
        <v>0.009923447689254324</v>
      </c>
      <c r="L482" s="35">
        <v>0.0</v>
      </c>
      <c r="M482" s="47">
        <v>3.074857142857143</v>
      </c>
      <c r="N482" s="47">
        <v>0.0</v>
      </c>
      <c r="O482" s="35">
        <v>0.0</v>
      </c>
      <c r="P482" s="35">
        <v>-1.0</v>
      </c>
      <c r="Q482" s="35" t="s">
        <v>141</v>
      </c>
      <c r="R482" s="35">
        <f>'DADOS CONSOLIDADOS'!$I482</f>
        <v>0</v>
      </c>
      <c r="S482" s="35"/>
    </row>
    <row r="483" ht="15.75" customHeight="1">
      <c r="A483" s="37">
        <v>44871.0</v>
      </c>
      <c r="B483" s="35" t="s">
        <v>140</v>
      </c>
      <c r="C483" s="35" t="s">
        <v>135</v>
      </c>
      <c r="D483" s="35" t="s">
        <v>139</v>
      </c>
      <c r="E483" s="35">
        <v>27520.0</v>
      </c>
      <c r="F483" s="35">
        <v>70.0</v>
      </c>
      <c r="G483" s="47">
        <v>543.0</v>
      </c>
      <c r="H483" s="35">
        <v>0.0</v>
      </c>
      <c r="I483" s="35">
        <v>0.0</v>
      </c>
      <c r="J483" s="48">
        <v>0.0</v>
      </c>
      <c r="K483" s="35">
        <v>0.002543604651162791</v>
      </c>
      <c r="L483" s="35">
        <v>0.0</v>
      </c>
      <c r="M483" s="47">
        <v>7.757142857142857</v>
      </c>
      <c r="N483" s="47">
        <v>0.0</v>
      </c>
      <c r="O483" s="35">
        <v>0.0</v>
      </c>
      <c r="P483" s="35">
        <v>-1.0</v>
      </c>
      <c r="Q483" s="35" t="s">
        <v>141</v>
      </c>
      <c r="R483" s="35">
        <f>'DADOS CONSOLIDADOS'!$I483</f>
        <v>0</v>
      </c>
      <c r="S483" s="35"/>
    </row>
    <row r="484" ht="15.75" customHeight="1">
      <c r="A484" s="37">
        <v>44871.0</v>
      </c>
      <c r="B484" s="35" t="s">
        <v>140</v>
      </c>
      <c r="C484" s="35" t="s">
        <v>135</v>
      </c>
      <c r="D484" s="35" t="s">
        <v>139</v>
      </c>
      <c r="E484" s="35">
        <v>35190.0</v>
      </c>
      <c r="F484" s="35">
        <v>220.0</v>
      </c>
      <c r="G484" s="47">
        <v>1073.5</v>
      </c>
      <c r="H484" s="35">
        <v>0.0</v>
      </c>
      <c r="I484" s="35">
        <v>0.0</v>
      </c>
      <c r="J484" s="48">
        <v>0.0</v>
      </c>
      <c r="K484" s="35">
        <v>0.00625177607274794</v>
      </c>
      <c r="L484" s="35">
        <v>0.0</v>
      </c>
      <c r="M484" s="47">
        <v>4.879545454545455</v>
      </c>
      <c r="N484" s="47">
        <v>0.0</v>
      </c>
      <c r="O484" s="35">
        <v>0.0</v>
      </c>
      <c r="P484" s="35">
        <v>-1.0</v>
      </c>
      <c r="Q484" s="35" t="s">
        <v>141</v>
      </c>
      <c r="R484" s="35">
        <f>'DADOS CONSOLIDADOS'!$I484</f>
        <v>0</v>
      </c>
      <c r="S484" s="35"/>
    </row>
    <row r="485" ht="15.75" customHeight="1">
      <c r="A485" s="37">
        <v>44871.0</v>
      </c>
      <c r="B485" s="35" t="s">
        <v>140</v>
      </c>
      <c r="C485" s="35" t="s">
        <v>135</v>
      </c>
      <c r="D485" s="35" t="s">
        <v>136</v>
      </c>
      <c r="E485" s="35">
        <v>21290.0</v>
      </c>
      <c r="F485" s="35">
        <v>170.0</v>
      </c>
      <c r="G485" s="47">
        <v>1072.9</v>
      </c>
      <c r="H485" s="35">
        <v>0.0</v>
      </c>
      <c r="I485" s="35">
        <v>0.0</v>
      </c>
      <c r="J485" s="48">
        <v>0.0</v>
      </c>
      <c r="K485" s="35">
        <v>0.007984969469234382</v>
      </c>
      <c r="L485" s="35">
        <v>0.0</v>
      </c>
      <c r="M485" s="47">
        <v>6.311176470588236</v>
      </c>
      <c r="N485" s="47">
        <v>0.0</v>
      </c>
      <c r="O485" s="35">
        <v>0.0</v>
      </c>
      <c r="P485" s="35">
        <v>-1.0</v>
      </c>
      <c r="Q485" s="35" t="s">
        <v>141</v>
      </c>
      <c r="R485" s="35">
        <f>'DADOS CONSOLIDADOS'!$I485</f>
        <v>0</v>
      </c>
      <c r="S485" s="35"/>
    </row>
    <row r="486" ht="15.75" customHeight="1">
      <c r="A486" s="37">
        <v>44871.0</v>
      </c>
      <c r="B486" s="35" t="s">
        <v>142</v>
      </c>
      <c r="C486" s="35" t="s">
        <v>144</v>
      </c>
      <c r="D486" s="35" t="s">
        <v>139</v>
      </c>
      <c r="E486" s="35">
        <v>122230.0</v>
      </c>
      <c r="F486" s="35">
        <v>910.0</v>
      </c>
      <c r="G486" s="47">
        <v>1073.6</v>
      </c>
      <c r="H486" s="35">
        <v>40.0</v>
      </c>
      <c r="I486" s="35">
        <v>0.0</v>
      </c>
      <c r="J486" s="48">
        <v>0.0</v>
      </c>
      <c r="K486" s="35">
        <v>0.0074449807739507485</v>
      </c>
      <c r="L486" s="35">
        <v>0.0</v>
      </c>
      <c r="M486" s="47">
        <v>1.1797802197802196</v>
      </c>
      <c r="N486" s="47">
        <v>0.0</v>
      </c>
      <c r="O486" s="35">
        <v>0.0</v>
      </c>
      <c r="P486" s="35">
        <v>-1.0</v>
      </c>
      <c r="Q486" s="35" t="s">
        <v>141</v>
      </c>
      <c r="R486" s="35">
        <f>'DADOS CONSOLIDADOS'!$I486</f>
        <v>0</v>
      </c>
      <c r="S486" s="35"/>
    </row>
    <row r="487" ht="15.75" customHeight="1">
      <c r="A487" s="37">
        <v>44871.0</v>
      </c>
      <c r="B487" s="35" t="s">
        <v>140</v>
      </c>
      <c r="C487" s="35" t="s">
        <v>144</v>
      </c>
      <c r="D487" s="35" t="s">
        <v>139</v>
      </c>
      <c r="E487" s="35">
        <v>23580.0</v>
      </c>
      <c r="F487" s="35">
        <v>460.0</v>
      </c>
      <c r="G487" s="47">
        <v>329.7</v>
      </c>
      <c r="H487" s="35">
        <v>19.0</v>
      </c>
      <c r="I487" s="35">
        <v>0.0</v>
      </c>
      <c r="J487" s="48">
        <v>0.0</v>
      </c>
      <c r="K487" s="35">
        <v>0.019508057675996608</v>
      </c>
      <c r="L487" s="35">
        <v>0.0</v>
      </c>
      <c r="M487" s="47">
        <v>0.7167391304347825</v>
      </c>
      <c r="N487" s="47">
        <v>0.0</v>
      </c>
      <c r="O487" s="35">
        <v>0.0</v>
      </c>
      <c r="P487" s="35">
        <v>-1.0</v>
      </c>
      <c r="Q487" s="35" t="s">
        <v>141</v>
      </c>
      <c r="R487" s="35">
        <f>'DADOS CONSOLIDADOS'!$I487</f>
        <v>0</v>
      </c>
      <c r="S487" s="35"/>
    </row>
    <row r="488" ht="15.75" customHeight="1">
      <c r="A488" s="37">
        <v>44871.0</v>
      </c>
      <c r="B488" s="35" t="s">
        <v>140</v>
      </c>
      <c r="C488" s="35" t="s">
        <v>144</v>
      </c>
      <c r="D488" s="35" t="s">
        <v>139</v>
      </c>
      <c r="E488" s="35">
        <v>57620.0</v>
      </c>
      <c r="F488" s="35">
        <v>510.0</v>
      </c>
      <c r="G488" s="47">
        <v>759.5</v>
      </c>
      <c r="H488" s="35">
        <v>29.0</v>
      </c>
      <c r="I488" s="35">
        <v>0.0</v>
      </c>
      <c r="J488" s="48">
        <v>0.0</v>
      </c>
      <c r="K488" s="35">
        <v>0.008851093370357515</v>
      </c>
      <c r="L488" s="35">
        <v>0.0</v>
      </c>
      <c r="M488" s="47">
        <v>1.4892156862745098</v>
      </c>
      <c r="N488" s="47">
        <v>0.0</v>
      </c>
      <c r="O488" s="35">
        <v>0.0</v>
      </c>
      <c r="P488" s="35">
        <v>-1.0</v>
      </c>
      <c r="Q488" s="35" t="s">
        <v>141</v>
      </c>
      <c r="R488" s="35">
        <f>'DADOS CONSOLIDADOS'!$I488</f>
        <v>0</v>
      </c>
      <c r="S488" s="35"/>
    </row>
    <row r="489" ht="15.75" customHeight="1">
      <c r="A489" s="37">
        <v>44872.0</v>
      </c>
      <c r="B489" s="35" t="s">
        <v>134</v>
      </c>
      <c r="C489" s="35" t="s">
        <v>135</v>
      </c>
      <c r="D489" s="35" t="s">
        <v>136</v>
      </c>
      <c r="E489" s="35">
        <v>39890.0</v>
      </c>
      <c r="F489" s="35">
        <v>550.0</v>
      </c>
      <c r="G489" s="47">
        <v>448.0</v>
      </c>
      <c r="H489" s="35"/>
      <c r="I489" s="35">
        <v>0.0</v>
      </c>
      <c r="J489" s="48">
        <v>0.0</v>
      </c>
      <c r="K489" s="35">
        <v>0.013787916771120581</v>
      </c>
      <c r="L489" s="35">
        <v>0.0</v>
      </c>
      <c r="M489" s="47">
        <v>0.8145454545454546</v>
      </c>
      <c r="N489" s="47">
        <v>0.0</v>
      </c>
      <c r="O489" s="35">
        <v>0.0</v>
      </c>
      <c r="P489" s="35">
        <v>-1.0</v>
      </c>
      <c r="Q489" s="35" t="s">
        <v>137</v>
      </c>
      <c r="R489" s="35">
        <f>'DADOS CONSOLIDADOS'!$I489</f>
        <v>0</v>
      </c>
      <c r="S489" s="35"/>
    </row>
    <row r="490" ht="15.75" customHeight="1">
      <c r="A490" s="37">
        <v>44872.0</v>
      </c>
      <c r="B490" s="35" t="s">
        <v>138</v>
      </c>
      <c r="C490" s="35" t="s">
        <v>135</v>
      </c>
      <c r="D490" s="35" t="s">
        <v>139</v>
      </c>
      <c r="E490" s="35">
        <v>1290.0</v>
      </c>
      <c r="F490" s="35">
        <v>140.0</v>
      </c>
      <c r="G490" s="47">
        <v>99.3</v>
      </c>
      <c r="H490" s="35"/>
      <c r="I490" s="35">
        <v>0.0</v>
      </c>
      <c r="J490" s="48">
        <v>0.0</v>
      </c>
      <c r="K490" s="35">
        <v>0.10852713178294573</v>
      </c>
      <c r="L490" s="35">
        <v>0.0</v>
      </c>
      <c r="M490" s="47">
        <v>0.7092857142857143</v>
      </c>
      <c r="N490" s="47">
        <v>0.0</v>
      </c>
      <c r="O490" s="35">
        <v>0.0</v>
      </c>
      <c r="P490" s="35">
        <v>-1.0</v>
      </c>
      <c r="Q490" s="35" t="s">
        <v>137</v>
      </c>
      <c r="R490" s="35">
        <f>'DADOS CONSOLIDADOS'!$I490</f>
        <v>0</v>
      </c>
      <c r="S490" s="35"/>
    </row>
    <row r="491" ht="15.75" customHeight="1">
      <c r="A491" s="37">
        <v>44872.0</v>
      </c>
      <c r="B491" s="35" t="s">
        <v>143</v>
      </c>
      <c r="C491" s="35" t="s">
        <v>135</v>
      </c>
      <c r="D491" s="35" t="s">
        <v>139</v>
      </c>
      <c r="E491" s="35">
        <v>3730.0</v>
      </c>
      <c r="F491" s="35">
        <v>190.0</v>
      </c>
      <c r="G491" s="47">
        <v>773.9</v>
      </c>
      <c r="H491" s="35"/>
      <c r="I491" s="35">
        <v>1.0</v>
      </c>
      <c r="J491" s="48">
        <v>14955.0</v>
      </c>
      <c r="K491" s="35">
        <v>0.05093833780160858</v>
      </c>
      <c r="L491" s="35">
        <v>1.0</v>
      </c>
      <c r="M491" s="47">
        <v>4.073157894736842</v>
      </c>
      <c r="N491" s="47">
        <v>773.9</v>
      </c>
      <c r="O491" s="35">
        <v>19.324202093293707</v>
      </c>
      <c r="P491" s="35">
        <v>18.324202093293707</v>
      </c>
      <c r="Q491" s="35" t="s">
        <v>137</v>
      </c>
      <c r="R491" s="35">
        <f>'DADOS CONSOLIDADOS'!$I491</f>
        <v>1</v>
      </c>
      <c r="S491" s="35"/>
    </row>
    <row r="492" ht="15.75" customHeight="1">
      <c r="A492" s="37">
        <v>44872.0</v>
      </c>
      <c r="B492" s="35" t="s">
        <v>140</v>
      </c>
      <c r="C492" s="35" t="s">
        <v>135</v>
      </c>
      <c r="D492" s="35" t="s">
        <v>139</v>
      </c>
      <c r="E492" s="35">
        <v>34480.0</v>
      </c>
      <c r="F492" s="35">
        <v>110.0</v>
      </c>
      <c r="G492" s="47">
        <v>1037.6000000000001</v>
      </c>
      <c r="H492" s="35">
        <v>0.0</v>
      </c>
      <c r="I492" s="35">
        <v>0.0</v>
      </c>
      <c r="J492" s="48">
        <v>0.0</v>
      </c>
      <c r="K492" s="35">
        <v>0.0031902552204176333</v>
      </c>
      <c r="L492" s="35">
        <v>0.0</v>
      </c>
      <c r="M492" s="47">
        <v>9.432727272727274</v>
      </c>
      <c r="N492" s="47">
        <v>0.0</v>
      </c>
      <c r="O492" s="35">
        <v>0.0</v>
      </c>
      <c r="P492" s="35">
        <v>-1.0</v>
      </c>
      <c r="Q492" s="35" t="s">
        <v>141</v>
      </c>
      <c r="R492" s="35">
        <f>'DADOS CONSOLIDADOS'!$I492</f>
        <v>0</v>
      </c>
      <c r="S492" s="35"/>
    </row>
    <row r="493" ht="15.75" customHeight="1">
      <c r="A493" s="37">
        <v>44872.0</v>
      </c>
      <c r="B493" s="35" t="s">
        <v>140</v>
      </c>
      <c r="C493" s="35" t="s">
        <v>135</v>
      </c>
      <c r="D493" s="35" t="s">
        <v>139</v>
      </c>
      <c r="E493" s="35">
        <v>30830.0</v>
      </c>
      <c r="F493" s="35">
        <v>230.0</v>
      </c>
      <c r="G493" s="47">
        <v>1023.9</v>
      </c>
      <c r="H493" s="35">
        <v>0.0</v>
      </c>
      <c r="I493" s="35">
        <v>0.0</v>
      </c>
      <c r="J493" s="48">
        <v>0.0</v>
      </c>
      <c r="K493" s="35">
        <v>0.007460265974699967</v>
      </c>
      <c r="L493" s="35">
        <v>0.0</v>
      </c>
      <c r="M493" s="47">
        <v>4.451739130434783</v>
      </c>
      <c r="N493" s="47">
        <v>0.0</v>
      </c>
      <c r="O493" s="35">
        <v>0.0</v>
      </c>
      <c r="P493" s="35">
        <v>-1.0</v>
      </c>
      <c r="Q493" s="35" t="s">
        <v>141</v>
      </c>
      <c r="R493" s="35">
        <f>'DADOS CONSOLIDADOS'!$I493</f>
        <v>0</v>
      </c>
      <c r="S493" s="35"/>
    </row>
    <row r="494" ht="15.75" customHeight="1">
      <c r="A494" s="37">
        <v>44872.0</v>
      </c>
      <c r="B494" s="35" t="s">
        <v>140</v>
      </c>
      <c r="C494" s="35" t="s">
        <v>135</v>
      </c>
      <c r="D494" s="35" t="s">
        <v>139</v>
      </c>
      <c r="E494" s="35">
        <v>26480.0</v>
      </c>
      <c r="F494" s="35">
        <v>70.0</v>
      </c>
      <c r="G494" s="47">
        <v>511.1</v>
      </c>
      <c r="H494" s="35">
        <v>0.0</v>
      </c>
      <c r="I494" s="35">
        <v>0.0</v>
      </c>
      <c r="J494" s="48">
        <v>0.0</v>
      </c>
      <c r="K494" s="35">
        <v>0.0026435045317220545</v>
      </c>
      <c r="L494" s="35">
        <v>0.0</v>
      </c>
      <c r="M494" s="47">
        <v>7.301428571428572</v>
      </c>
      <c r="N494" s="47">
        <v>0.0</v>
      </c>
      <c r="O494" s="35">
        <v>0.0</v>
      </c>
      <c r="P494" s="35">
        <v>-1.0</v>
      </c>
      <c r="Q494" s="35" t="s">
        <v>141</v>
      </c>
      <c r="R494" s="35">
        <f>'DADOS CONSOLIDADOS'!$I494</f>
        <v>0</v>
      </c>
      <c r="S494" s="35"/>
    </row>
    <row r="495" ht="15.75" customHeight="1">
      <c r="A495" s="37">
        <v>44872.0</v>
      </c>
      <c r="B495" s="35" t="s">
        <v>140</v>
      </c>
      <c r="C495" s="35" t="s">
        <v>135</v>
      </c>
      <c r="D495" s="35" t="s">
        <v>139</v>
      </c>
      <c r="E495" s="35">
        <v>33810.0</v>
      </c>
      <c r="F495" s="35">
        <v>130.0</v>
      </c>
      <c r="G495" s="47">
        <v>1020.9000000000001</v>
      </c>
      <c r="H495" s="35">
        <v>0.0</v>
      </c>
      <c r="I495" s="35">
        <v>0.0</v>
      </c>
      <c r="J495" s="48">
        <v>0.0</v>
      </c>
      <c r="K495" s="35">
        <v>0.003845016267376516</v>
      </c>
      <c r="L495" s="35">
        <v>0.0</v>
      </c>
      <c r="M495" s="47">
        <v>7.853076923076924</v>
      </c>
      <c r="N495" s="47">
        <v>0.0</v>
      </c>
      <c r="O495" s="35">
        <v>0.0</v>
      </c>
      <c r="P495" s="35">
        <v>-1.0</v>
      </c>
      <c r="Q495" s="35" t="s">
        <v>141</v>
      </c>
      <c r="R495" s="35">
        <f>'DADOS CONSOLIDADOS'!$I495</f>
        <v>0</v>
      </c>
      <c r="S495" s="35"/>
    </row>
    <row r="496" ht="15.75" customHeight="1">
      <c r="A496" s="37">
        <v>44872.0</v>
      </c>
      <c r="B496" s="35" t="s">
        <v>140</v>
      </c>
      <c r="C496" s="35" t="s">
        <v>135</v>
      </c>
      <c r="D496" s="35" t="s">
        <v>136</v>
      </c>
      <c r="E496" s="35">
        <v>20190.0</v>
      </c>
      <c r="F496" s="35">
        <v>80.0</v>
      </c>
      <c r="G496" s="47">
        <v>1031.8000000000002</v>
      </c>
      <c r="H496" s="35">
        <v>0.0</v>
      </c>
      <c r="I496" s="35">
        <v>0.0</v>
      </c>
      <c r="J496" s="48">
        <v>0.0</v>
      </c>
      <c r="K496" s="35">
        <v>0.00396235760277365</v>
      </c>
      <c r="L496" s="35">
        <v>0.0</v>
      </c>
      <c r="M496" s="47">
        <v>12.897500000000003</v>
      </c>
      <c r="N496" s="47">
        <v>0.0</v>
      </c>
      <c r="O496" s="35">
        <v>0.0</v>
      </c>
      <c r="P496" s="35">
        <v>-1.0</v>
      </c>
      <c r="Q496" s="35" t="s">
        <v>141</v>
      </c>
      <c r="R496" s="35">
        <f>'DADOS CONSOLIDADOS'!$I496</f>
        <v>0</v>
      </c>
      <c r="S496" s="35"/>
    </row>
    <row r="497" ht="15.75" customHeight="1">
      <c r="A497" s="37">
        <v>44872.0</v>
      </c>
      <c r="B497" s="35" t="s">
        <v>142</v>
      </c>
      <c r="C497" s="35" t="s">
        <v>144</v>
      </c>
      <c r="D497" s="35" t="s">
        <v>139</v>
      </c>
      <c r="E497" s="35">
        <v>131460.0</v>
      </c>
      <c r="F497" s="35">
        <v>930.0</v>
      </c>
      <c r="G497" s="47">
        <v>1028.7</v>
      </c>
      <c r="H497" s="35">
        <v>41.0</v>
      </c>
      <c r="I497" s="35">
        <v>0.0</v>
      </c>
      <c r="J497" s="48">
        <v>0.0</v>
      </c>
      <c r="K497" s="35">
        <v>0.007074395253308992</v>
      </c>
      <c r="L497" s="35">
        <v>0.0</v>
      </c>
      <c r="M497" s="47">
        <v>1.1061290322580646</v>
      </c>
      <c r="N497" s="47">
        <v>0.0</v>
      </c>
      <c r="O497" s="35">
        <v>0.0</v>
      </c>
      <c r="P497" s="35">
        <v>-1.0</v>
      </c>
      <c r="Q497" s="35" t="s">
        <v>141</v>
      </c>
      <c r="R497" s="35">
        <f>'DADOS CONSOLIDADOS'!$I497</f>
        <v>0</v>
      </c>
      <c r="S497" s="35"/>
    </row>
    <row r="498" ht="15.75" customHeight="1">
      <c r="A498" s="37">
        <v>44872.0</v>
      </c>
      <c r="B498" s="35" t="s">
        <v>140</v>
      </c>
      <c r="C498" s="35" t="s">
        <v>144</v>
      </c>
      <c r="D498" s="35" t="s">
        <v>139</v>
      </c>
      <c r="E498" s="35">
        <v>23180.0</v>
      </c>
      <c r="F498" s="35">
        <v>310.0</v>
      </c>
      <c r="G498" s="47">
        <v>307.2</v>
      </c>
      <c r="H498" s="35">
        <v>12.0</v>
      </c>
      <c r="I498" s="35">
        <v>0.0</v>
      </c>
      <c r="J498" s="48">
        <v>0.0</v>
      </c>
      <c r="K498" s="35">
        <v>0.013373597929249352</v>
      </c>
      <c r="L498" s="35">
        <v>0.0</v>
      </c>
      <c r="M498" s="47">
        <v>0.9909677419354839</v>
      </c>
      <c r="N498" s="47">
        <v>0.0</v>
      </c>
      <c r="O498" s="35">
        <v>0.0</v>
      </c>
      <c r="P498" s="35">
        <v>-1.0</v>
      </c>
      <c r="Q498" s="35" t="s">
        <v>141</v>
      </c>
      <c r="R498" s="35">
        <f>'DADOS CONSOLIDADOS'!$I498</f>
        <v>0</v>
      </c>
      <c r="S498" s="35"/>
    </row>
    <row r="499" ht="15.75" customHeight="1">
      <c r="A499" s="37">
        <v>44872.0</v>
      </c>
      <c r="B499" s="35" t="s">
        <v>140</v>
      </c>
      <c r="C499" s="35" t="s">
        <v>144</v>
      </c>
      <c r="D499" s="35" t="s">
        <v>139</v>
      </c>
      <c r="E499" s="35">
        <v>67340.0</v>
      </c>
      <c r="F499" s="35">
        <v>520.0</v>
      </c>
      <c r="G499" s="47">
        <v>716.3</v>
      </c>
      <c r="H499" s="35">
        <v>31.0</v>
      </c>
      <c r="I499" s="35">
        <v>0.0</v>
      </c>
      <c r="J499" s="48">
        <v>0.0</v>
      </c>
      <c r="K499" s="35">
        <v>0.007722007722007722</v>
      </c>
      <c r="L499" s="35">
        <v>0.0</v>
      </c>
      <c r="M499" s="47">
        <v>1.3775</v>
      </c>
      <c r="N499" s="47">
        <v>0.0</v>
      </c>
      <c r="O499" s="35">
        <v>0.0</v>
      </c>
      <c r="P499" s="35">
        <v>-1.0</v>
      </c>
      <c r="Q499" s="35" t="s">
        <v>141</v>
      </c>
      <c r="R499" s="35">
        <f>'DADOS CONSOLIDADOS'!$I499</f>
        <v>0</v>
      </c>
      <c r="S499" s="35"/>
    </row>
    <row r="500" ht="15.75" customHeight="1">
      <c r="A500" s="37">
        <v>44873.0</v>
      </c>
      <c r="B500" s="35" t="s">
        <v>138</v>
      </c>
      <c r="C500" s="35" t="s">
        <v>135</v>
      </c>
      <c r="D500" s="35" t="s">
        <v>139</v>
      </c>
      <c r="E500" s="35">
        <v>1460.0</v>
      </c>
      <c r="F500" s="35">
        <v>280.0</v>
      </c>
      <c r="G500" s="47">
        <v>403.0</v>
      </c>
      <c r="H500" s="35"/>
      <c r="I500" s="35">
        <v>2.0</v>
      </c>
      <c r="J500" s="48">
        <v>29910.0</v>
      </c>
      <c r="K500" s="35">
        <v>0.1917808219178082</v>
      </c>
      <c r="L500" s="35">
        <v>1.0</v>
      </c>
      <c r="M500" s="47">
        <v>1.4392857142857143</v>
      </c>
      <c r="N500" s="47">
        <v>201.5</v>
      </c>
      <c r="O500" s="35">
        <v>74.21836228287842</v>
      </c>
      <c r="P500" s="35">
        <v>73.21836228287842</v>
      </c>
      <c r="Q500" s="35" t="s">
        <v>137</v>
      </c>
      <c r="R500" s="35">
        <f>'DADOS CONSOLIDADOS'!$I500</f>
        <v>2</v>
      </c>
      <c r="S500" s="35"/>
    </row>
    <row r="501" ht="15.75" customHeight="1">
      <c r="A501" s="37">
        <v>44873.0</v>
      </c>
      <c r="B501" s="35" t="s">
        <v>134</v>
      </c>
      <c r="C501" s="35" t="s">
        <v>135</v>
      </c>
      <c r="D501" s="35" t="s">
        <v>136</v>
      </c>
      <c r="E501" s="35">
        <v>35760.0</v>
      </c>
      <c r="F501" s="35">
        <v>330.0</v>
      </c>
      <c r="G501" s="47">
        <v>249.60000000000002</v>
      </c>
      <c r="H501" s="35"/>
      <c r="I501" s="35">
        <v>0.0</v>
      </c>
      <c r="J501" s="48">
        <v>0.0</v>
      </c>
      <c r="K501" s="35">
        <v>0.009228187919463088</v>
      </c>
      <c r="L501" s="35">
        <v>0.0</v>
      </c>
      <c r="M501" s="47">
        <v>0.7563636363636365</v>
      </c>
      <c r="N501" s="47">
        <v>0.0</v>
      </c>
      <c r="O501" s="35">
        <v>0.0</v>
      </c>
      <c r="P501" s="35">
        <v>-1.0</v>
      </c>
      <c r="Q501" s="35" t="s">
        <v>137</v>
      </c>
      <c r="R501" s="35">
        <f>'DADOS CONSOLIDADOS'!$I501</f>
        <v>0</v>
      </c>
      <c r="S501" s="35"/>
    </row>
    <row r="502" ht="15.75" customHeight="1">
      <c r="A502" s="37">
        <v>44873.0</v>
      </c>
      <c r="B502" s="35" t="s">
        <v>143</v>
      </c>
      <c r="C502" s="35" t="s">
        <v>135</v>
      </c>
      <c r="D502" s="35" t="s">
        <v>139</v>
      </c>
      <c r="E502" s="35">
        <v>4080.0</v>
      </c>
      <c r="F502" s="35">
        <v>290.0</v>
      </c>
      <c r="G502" s="47">
        <v>1160.2</v>
      </c>
      <c r="H502" s="35"/>
      <c r="I502" s="35">
        <v>0.0</v>
      </c>
      <c r="J502" s="48">
        <v>0.0</v>
      </c>
      <c r="K502" s="35">
        <v>0.07107843137254902</v>
      </c>
      <c r="L502" s="35">
        <v>0.0</v>
      </c>
      <c r="M502" s="47">
        <v>4.000689655172414</v>
      </c>
      <c r="N502" s="47">
        <v>0.0</v>
      </c>
      <c r="O502" s="35">
        <v>0.0</v>
      </c>
      <c r="P502" s="35">
        <v>-1.0</v>
      </c>
      <c r="Q502" s="35" t="s">
        <v>137</v>
      </c>
      <c r="R502" s="35">
        <f>'DADOS CONSOLIDADOS'!$I502</f>
        <v>0</v>
      </c>
      <c r="S502" s="35"/>
    </row>
    <row r="503" ht="15.75" customHeight="1">
      <c r="A503" s="37">
        <v>44873.0</v>
      </c>
      <c r="B503" s="35" t="s">
        <v>140</v>
      </c>
      <c r="C503" s="35" t="s">
        <v>135</v>
      </c>
      <c r="D503" s="35" t="s">
        <v>139</v>
      </c>
      <c r="E503" s="35">
        <v>32400.0</v>
      </c>
      <c r="F503" s="35">
        <v>220.0</v>
      </c>
      <c r="G503" s="47">
        <v>979.0</v>
      </c>
      <c r="H503" s="35">
        <v>0.0</v>
      </c>
      <c r="I503" s="35">
        <v>1.0</v>
      </c>
      <c r="J503" s="48">
        <v>18189.75</v>
      </c>
      <c r="K503" s="35">
        <v>0.006790123456790123</v>
      </c>
      <c r="L503" s="35">
        <v>0.004545454545454545</v>
      </c>
      <c r="M503" s="47">
        <v>4.45</v>
      </c>
      <c r="N503" s="47">
        <v>979.0</v>
      </c>
      <c r="O503" s="35">
        <v>18.579928498467826</v>
      </c>
      <c r="P503" s="35">
        <v>17.579928498467826</v>
      </c>
      <c r="Q503" s="35" t="s">
        <v>141</v>
      </c>
      <c r="R503" s="35">
        <f>'DADOS CONSOLIDADOS'!$I503</f>
        <v>1</v>
      </c>
      <c r="S503" s="35"/>
    </row>
    <row r="504" ht="15.75" customHeight="1">
      <c r="A504" s="37">
        <v>44873.0</v>
      </c>
      <c r="B504" s="35" t="s">
        <v>140</v>
      </c>
      <c r="C504" s="35" t="s">
        <v>135</v>
      </c>
      <c r="D504" s="35" t="s">
        <v>139</v>
      </c>
      <c r="E504" s="35">
        <v>31270.0</v>
      </c>
      <c r="F504" s="35">
        <v>180.0</v>
      </c>
      <c r="G504" s="47">
        <v>977.2</v>
      </c>
      <c r="H504" s="35">
        <v>0.0</v>
      </c>
      <c r="I504" s="35">
        <v>0.0</v>
      </c>
      <c r="J504" s="48">
        <v>0.0</v>
      </c>
      <c r="K504" s="35">
        <v>0.005756315957787016</v>
      </c>
      <c r="L504" s="35">
        <v>0.0</v>
      </c>
      <c r="M504" s="47">
        <v>5.428888888888889</v>
      </c>
      <c r="N504" s="47">
        <v>0.0</v>
      </c>
      <c r="O504" s="35">
        <v>0.0</v>
      </c>
      <c r="P504" s="35">
        <v>-1.0</v>
      </c>
      <c r="Q504" s="35" t="s">
        <v>141</v>
      </c>
      <c r="R504" s="35">
        <f>'DADOS CONSOLIDADOS'!$I504</f>
        <v>0</v>
      </c>
      <c r="S504" s="35"/>
    </row>
    <row r="505" ht="15.75" customHeight="1">
      <c r="A505" s="37">
        <v>44873.0</v>
      </c>
      <c r="B505" s="35" t="s">
        <v>140</v>
      </c>
      <c r="C505" s="35" t="s">
        <v>135</v>
      </c>
      <c r="D505" s="35" t="s">
        <v>139</v>
      </c>
      <c r="E505" s="35">
        <v>21050.0</v>
      </c>
      <c r="F505" s="35">
        <v>80.0</v>
      </c>
      <c r="G505" s="47">
        <v>496.4</v>
      </c>
      <c r="H505" s="35">
        <v>0.0</v>
      </c>
      <c r="I505" s="35">
        <v>1.0</v>
      </c>
      <c r="J505" s="48">
        <v>20217.0</v>
      </c>
      <c r="K505" s="35">
        <v>0.003800475059382423</v>
      </c>
      <c r="L505" s="35">
        <v>0.0125</v>
      </c>
      <c r="M505" s="47">
        <v>6.205</v>
      </c>
      <c r="N505" s="47">
        <v>496.4</v>
      </c>
      <c r="O505" s="35">
        <v>40.72723609991942</v>
      </c>
      <c r="P505" s="35">
        <v>39.727236099919416</v>
      </c>
      <c r="Q505" s="35" t="s">
        <v>141</v>
      </c>
      <c r="R505" s="35">
        <f>'DADOS CONSOLIDADOS'!$I505</f>
        <v>1</v>
      </c>
      <c r="S505" s="35"/>
    </row>
    <row r="506" ht="15.75" customHeight="1">
      <c r="A506" s="37">
        <v>44873.0</v>
      </c>
      <c r="B506" s="35" t="s">
        <v>140</v>
      </c>
      <c r="C506" s="35" t="s">
        <v>135</v>
      </c>
      <c r="D506" s="35" t="s">
        <v>139</v>
      </c>
      <c r="E506" s="35">
        <v>27700.0</v>
      </c>
      <c r="F506" s="35">
        <v>130.0</v>
      </c>
      <c r="G506" s="47">
        <v>983.9</v>
      </c>
      <c r="H506" s="35">
        <v>0.0</v>
      </c>
      <c r="I506" s="35">
        <v>0.0</v>
      </c>
      <c r="J506" s="48">
        <v>0.0</v>
      </c>
      <c r="K506" s="35">
        <v>0.004693140794223827</v>
      </c>
      <c r="L506" s="35">
        <v>0.0</v>
      </c>
      <c r="M506" s="47">
        <v>7.568461538461539</v>
      </c>
      <c r="N506" s="47">
        <v>0.0</v>
      </c>
      <c r="O506" s="35">
        <v>0.0</v>
      </c>
      <c r="P506" s="35">
        <v>-1.0</v>
      </c>
      <c r="Q506" s="35" t="s">
        <v>141</v>
      </c>
      <c r="R506" s="35">
        <f>'DADOS CONSOLIDADOS'!$I506</f>
        <v>0</v>
      </c>
      <c r="S506" s="35"/>
    </row>
    <row r="507" ht="15.75" customHeight="1">
      <c r="A507" s="37">
        <v>44873.0</v>
      </c>
      <c r="B507" s="35" t="s">
        <v>140</v>
      </c>
      <c r="C507" s="35" t="s">
        <v>135</v>
      </c>
      <c r="D507" s="35" t="s">
        <v>136</v>
      </c>
      <c r="E507" s="35">
        <v>15400.0</v>
      </c>
      <c r="F507" s="35">
        <v>90.0</v>
      </c>
      <c r="G507" s="47">
        <v>980.5</v>
      </c>
      <c r="H507" s="35">
        <v>0.0</v>
      </c>
      <c r="I507" s="35">
        <v>1.0</v>
      </c>
      <c r="J507" s="48">
        <v>18189.75</v>
      </c>
      <c r="K507" s="35">
        <v>0.005844155844155844</v>
      </c>
      <c r="L507" s="35">
        <v>0.011111111111111112</v>
      </c>
      <c r="M507" s="47">
        <v>10.894444444444444</v>
      </c>
      <c r="N507" s="47">
        <v>980.5</v>
      </c>
      <c r="O507" s="35">
        <v>18.5515043345232</v>
      </c>
      <c r="P507" s="35">
        <v>17.5515043345232</v>
      </c>
      <c r="Q507" s="35" t="s">
        <v>141</v>
      </c>
      <c r="R507" s="35">
        <f>'DADOS CONSOLIDADOS'!$I507</f>
        <v>1</v>
      </c>
      <c r="S507" s="35"/>
    </row>
    <row r="508" ht="15.75" customHeight="1">
      <c r="A508" s="37">
        <v>44873.0</v>
      </c>
      <c r="B508" s="35" t="s">
        <v>142</v>
      </c>
      <c r="C508" s="35" t="s">
        <v>144</v>
      </c>
      <c r="D508" s="35" t="s">
        <v>139</v>
      </c>
      <c r="E508" s="35">
        <v>107470.0</v>
      </c>
      <c r="F508" s="35">
        <v>870.0</v>
      </c>
      <c r="G508" s="47">
        <v>979.7</v>
      </c>
      <c r="H508" s="35">
        <v>35.0</v>
      </c>
      <c r="I508" s="35">
        <v>0.0</v>
      </c>
      <c r="J508" s="48">
        <v>0.0</v>
      </c>
      <c r="K508" s="35">
        <v>0.008095282404391923</v>
      </c>
      <c r="L508" s="35">
        <v>0.0</v>
      </c>
      <c r="M508" s="47">
        <v>1.1260919540229886</v>
      </c>
      <c r="N508" s="47">
        <v>0.0</v>
      </c>
      <c r="O508" s="35">
        <v>0.0</v>
      </c>
      <c r="P508" s="35">
        <v>-1.0</v>
      </c>
      <c r="Q508" s="35" t="s">
        <v>141</v>
      </c>
      <c r="R508" s="35">
        <f>'DADOS CONSOLIDADOS'!$I508</f>
        <v>0</v>
      </c>
      <c r="S508" s="35"/>
    </row>
    <row r="509" ht="15.75" customHeight="1">
      <c r="A509" s="37">
        <v>44873.0</v>
      </c>
      <c r="B509" s="35" t="s">
        <v>140</v>
      </c>
      <c r="C509" s="35" t="s">
        <v>144</v>
      </c>
      <c r="D509" s="35" t="s">
        <v>139</v>
      </c>
      <c r="E509" s="35">
        <v>20670.0</v>
      </c>
      <c r="F509" s="35">
        <v>330.0</v>
      </c>
      <c r="G509" s="47">
        <v>294.3</v>
      </c>
      <c r="H509" s="35">
        <v>18.0</v>
      </c>
      <c r="I509" s="35">
        <v>0.0</v>
      </c>
      <c r="J509" s="48">
        <v>0.0</v>
      </c>
      <c r="K509" s="35">
        <v>0.015965166908563134</v>
      </c>
      <c r="L509" s="35">
        <v>0.0</v>
      </c>
      <c r="M509" s="47">
        <v>0.8918181818181818</v>
      </c>
      <c r="N509" s="47">
        <v>0.0</v>
      </c>
      <c r="O509" s="35">
        <v>0.0</v>
      </c>
      <c r="P509" s="35">
        <v>-1.0</v>
      </c>
      <c r="Q509" s="35" t="s">
        <v>141</v>
      </c>
      <c r="R509" s="35">
        <f>'DADOS CONSOLIDADOS'!$I509</f>
        <v>0</v>
      </c>
      <c r="S509" s="35"/>
    </row>
    <row r="510" ht="15.75" customHeight="1">
      <c r="A510" s="37">
        <v>44873.0</v>
      </c>
      <c r="B510" s="35" t="s">
        <v>140</v>
      </c>
      <c r="C510" s="35" t="s">
        <v>144</v>
      </c>
      <c r="D510" s="35" t="s">
        <v>139</v>
      </c>
      <c r="E510" s="35">
        <v>57740.0</v>
      </c>
      <c r="F510" s="35">
        <v>650.0</v>
      </c>
      <c r="G510" s="47">
        <v>683.4000000000001</v>
      </c>
      <c r="H510" s="35">
        <v>22.0</v>
      </c>
      <c r="I510" s="35">
        <v>0.0</v>
      </c>
      <c r="J510" s="48">
        <v>0.0</v>
      </c>
      <c r="K510" s="35">
        <v>0.011257360581918946</v>
      </c>
      <c r="L510" s="35">
        <v>0.0</v>
      </c>
      <c r="M510" s="47">
        <v>1.0513846153846156</v>
      </c>
      <c r="N510" s="47">
        <v>0.0</v>
      </c>
      <c r="O510" s="35">
        <v>0.0</v>
      </c>
      <c r="P510" s="35">
        <v>-1.0</v>
      </c>
      <c r="Q510" s="35" t="s">
        <v>141</v>
      </c>
      <c r="R510" s="35">
        <f>'DADOS CONSOLIDADOS'!$I510</f>
        <v>0</v>
      </c>
      <c r="S510" s="35"/>
    </row>
    <row r="511" ht="15.75" customHeight="1">
      <c r="A511" s="37">
        <v>44874.0</v>
      </c>
      <c r="B511" s="35" t="s">
        <v>138</v>
      </c>
      <c r="C511" s="35" t="s">
        <v>135</v>
      </c>
      <c r="D511" s="35" t="s">
        <v>139</v>
      </c>
      <c r="E511" s="35">
        <v>1380.0</v>
      </c>
      <c r="F511" s="35">
        <v>210.0</v>
      </c>
      <c r="G511" s="47">
        <v>300.2</v>
      </c>
      <c r="H511" s="35"/>
      <c r="I511" s="35">
        <v>0.0</v>
      </c>
      <c r="J511" s="48">
        <v>0.0</v>
      </c>
      <c r="K511" s="35">
        <v>0.15217391304347827</v>
      </c>
      <c r="L511" s="35">
        <v>0.0</v>
      </c>
      <c r="M511" s="47">
        <v>1.4295238095238094</v>
      </c>
      <c r="N511" s="47">
        <v>0.0</v>
      </c>
      <c r="O511" s="35">
        <v>0.0</v>
      </c>
      <c r="P511" s="35">
        <v>-1.0</v>
      </c>
      <c r="Q511" s="35" t="s">
        <v>137</v>
      </c>
      <c r="R511" s="35">
        <f>'DADOS CONSOLIDADOS'!$I511</f>
        <v>0</v>
      </c>
      <c r="S511" s="35"/>
    </row>
    <row r="512" ht="15.75" customHeight="1">
      <c r="A512" s="37">
        <v>44874.0</v>
      </c>
      <c r="B512" s="35" t="s">
        <v>134</v>
      </c>
      <c r="C512" s="35" t="s">
        <v>135</v>
      </c>
      <c r="D512" s="35" t="s">
        <v>136</v>
      </c>
      <c r="E512" s="35">
        <v>37990.0</v>
      </c>
      <c r="F512" s="35">
        <v>460.0</v>
      </c>
      <c r="G512" s="47">
        <v>292.6</v>
      </c>
      <c r="H512" s="35"/>
      <c r="I512" s="35">
        <v>0.0</v>
      </c>
      <c r="J512" s="48">
        <v>0.0</v>
      </c>
      <c r="K512" s="35">
        <v>0.012108449591997894</v>
      </c>
      <c r="L512" s="35">
        <v>0.0</v>
      </c>
      <c r="M512" s="47">
        <v>0.6360869565217392</v>
      </c>
      <c r="N512" s="47">
        <v>0.0</v>
      </c>
      <c r="O512" s="35">
        <v>0.0</v>
      </c>
      <c r="P512" s="35">
        <v>-1.0</v>
      </c>
      <c r="Q512" s="35" t="s">
        <v>137</v>
      </c>
      <c r="R512" s="35">
        <f>'DADOS CONSOLIDADOS'!$I512</f>
        <v>0</v>
      </c>
      <c r="S512" s="35"/>
    </row>
    <row r="513" ht="15.75" customHeight="1">
      <c r="A513" s="37">
        <v>44874.0</v>
      </c>
      <c r="B513" s="35" t="s">
        <v>143</v>
      </c>
      <c r="C513" s="35" t="s">
        <v>135</v>
      </c>
      <c r="D513" s="35" t="s">
        <v>139</v>
      </c>
      <c r="E513" s="35">
        <v>4240.0</v>
      </c>
      <c r="F513" s="35">
        <v>230.0</v>
      </c>
      <c r="G513" s="47">
        <v>915.5</v>
      </c>
      <c r="H513" s="35"/>
      <c r="I513" s="35">
        <v>0.0</v>
      </c>
      <c r="J513" s="48">
        <v>0.0</v>
      </c>
      <c r="K513" s="35">
        <v>0.054245283018867926</v>
      </c>
      <c r="L513" s="35">
        <v>0.0</v>
      </c>
      <c r="M513" s="47">
        <v>3.9804347826086954</v>
      </c>
      <c r="N513" s="47">
        <v>0.0</v>
      </c>
      <c r="O513" s="35">
        <v>0.0</v>
      </c>
      <c r="P513" s="35">
        <v>-1.0</v>
      </c>
      <c r="Q513" s="35" t="s">
        <v>137</v>
      </c>
      <c r="R513" s="35">
        <f>'DADOS CONSOLIDADOS'!$I513</f>
        <v>0</v>
      </c>
      <c r="S513" s="35"/>
    </row>
    <row r="514" ht="15.75" customHeight="1">
      <c r="A514" s="37">
        <v>44874.0</v>
      </c>
      <c r="B514" s="35" t="s">
        <v>140</v>
      </c>
      <c r="C514" s="35" t="s">
        <v>135</v>
      </c>
      <c r="D514" s="35" t="s">
        <v>139</v>
      </c>
      <c r="E514" s="35">
        <v>41580.0</v>
      </c>
      <c r="F514" s="35">
        <v>280.0</v>
      </c>
      <c r="G514" s="47">
        <v>981.7</v>
      </c>
      <c r="H514" s="35">
        <v>0.0</v>
      </c>
      <c r="I514" s="35">
        <v>0.0</v>
      </c>
      <c r="J514" s="48">
        <v>0.0</v>
      </c>
      <c r="K514" s="35">
        <v>0.006734006734006734</v>
      </c>
      <c r="L514" s="35">
        <v>0.0</v>
      </c>
      <c r="M514" s="47">
        <v>3.506071428571429</v>
      </c>
      <c r="N514" s="47">
        <v>0.0</v>
      </c>
      <c r="O514" s="35">
        <v>0.0</v>
      </c>
      <c r="P514" s="35">
        <v>-1.0</v>
      </c>
      <c r="Q514" s="35" t="s">
        <v>141</v>
      </c>
      <c r="R514" s="35">
        <f>'DADOS CONSOLIDADOS'!$I514</f>
        <v>0</v>
      </c>
      <c r="S514" s="35"/>
    </row>
    <row r="515" ht="15.75" customHeight="1">
      <c r="A515" s="37">
        <v>44874.0</v>
      </c>
      <c r="B515" s="35" t="s">
        <v>140</v>
      </c>
      <c r="C515" s="35" t="s">
        <v>135</v>
      </c>
      <c r="D515" s="35" t="s">
        <v>139</v>
      </c>
      <c r="E515" s="35">
        <v>41160.0</v>
      </c>
      <c r="F515" s="35">
        <v>200.0</v>
      </c>
      <c r="G515" s="47">
        <v>967.4</v>
      </c>
      <c r="H515" s="35">
        <v>0.0</v>
      </c>
      <c r="I515" s="35">
        <v>0.0</v>
      </c>
      <c r="J515" s="48">
        <v>0.0</v>
      </c>
      <c r="K515" s="35">
        <v>0.004859086491739553</v>
      </c>
      <c r="L515" s="35">
        <v>0.0</v>
      </c>
      <c r="M515" s="47">
        <v>4.837</v>
      </c>
      <c r="N515" s="47">
        <v>0.0</v>
      </c>
      <c r="O515" s="35">
        <v>0.0</v>
      </c>
      <c r="P515" s="35">
        <v>-1.0</v>
      </c>
      <c r="Q515" s="35" t="s">
        <v>141</v>
      </c>
      <c r="R515" s="35">
        <f>'DADOS CONSOLIDADOS'!$I515</f>
        <v>0</v>
      </c>
      <c r="S515" s="35"/>
    </row>
    <row r="516" ht="15.75" customHeight="1">
      <c r="A516" s="37">
        <v>44874.0</v>
      </c>
      <c r="B516" s="35" t="s">
        <v>140</v>
      </c>
      <c r="C516" s="35" t="s">
        <v>135</v>
      </c>
      <c r="D516" s="35" t="s">
        <v>139</v>
      </c>
      <c r="E516" s="35">
        <v>23460.0</v>
      </c>
      <c r="F516" s="35">
        <v>60.0</v>
      </c>
      <c r="G516" s="47">
        <v>471.1</v>
      </c>
      <c r="H516" s="35">
        <v>0.0</v>
      </c>
      <c r="I516" s="35">
        <v>0.0</v>
      </c>
      <c r="J516" s="48">
        <v>0.0</v>
      </c>
      <c r="K516" s="35">
        <v>0.0025575447570332483</v>
      </c>
      <c r="L516" s="35">
        <v>0.0</v>
      </c>
      <c r="M516" s="47">
        <v>7.8516666666666675</v>
      </c>
      <c r="N516" s="47">
        <v>0.0</v>
      </c>
      <c r="O516" s="35">
        <v>0.0</v>
      </c>
      <c r="P516" s="35">
        <v>-1.0</v>
      </c>
      <c r="Q516" s="35" t="s">
        <v>141</v>
      </c>
      <c r="R516" s="35">
        <f>'DADOS CONSOLIDADOS'!$I516</f>
        <v>0</v>
      </c>
      <c r="S516" s="35"/>
    </row>
    <row r="517" ht="15.75" customHeight="1">
      <c r="A517" s="37">
        <v>44874.0</v>
      </c>
      <c r="B517" s="35" t="s">
        <v>140</v>
      </c>
      <c r="C517" s="35" t="s">
        <v>135</v>
      </c>
      <c r="D517" s="35" t="s">
        <v>139</v>
      </c>
      <c r="E517" s="35">
        <v>34230.0</v>
      </c>
      <c r="F517" s="35">
        <v>180.0</v>
      </c>
      <c r="G517" s="47">
        <v>967.0999999999999</v>
      </c>
      <c r="H517" s="35">
        <v>0.0</v>
      </c>
      <c r="I517" s="35">
        <v>0.0</v>
      </c>
      <c r="J517" s="48">
        <v>0.0</v>
      </c>
      <c r="K517" s="35">
        <v>0.0052585451358457495</v>
      </c>
      <c r="L517" s="35">
        <v>0.0</v>
      </c>
      <c r="M517" s="47">
        <v>5.372777777777777</v>
      </c>
      <c r="N517" s="47">
        <v>0.0</v>
      </c>
      <c r="O517" s="35">
        <v>0.0</v>
      </c>
      <c r="P517" s="35">
        <v>-1.0</v>
      </c>
      <c r="Q517" s="35" t="s">
        <v>141</v>
      </c>
      <c r="R517" s="35">
        <f>'DADOS CONSOLIDADOS'!$I517</f>
        <v>0</v>
      </c>
      <c r="S517" s="35"/>
    </row>
    <row r="518" ht="15.75" customHeight="1">
      <c r="A518" s="37">
        <v>44874.0</v>
      </c>
      <c r="B518" s="35" t="s">
        <v>140</v>
      </c>
      <c r="C518" s="35" t="s">
        <v>135</v>
      </c>
      <c r="D518" s="35" t="s">
        <v>136</v>
      </c>
      <c r="E518" s="35">
        <v>17480.0</v>
      </c>
      <c r="F518" s="35">
        <v>120.0</v>
      </c>
      <c r="G518" s="47">
        <v>969.2</v>
      </c>
      <c r="H518" s="35">
        <v>0.0</v>
      </c>
      <c r="I518" s="35">
        <v>0.0</v>
      </c>
      <c r="J518" s="48">
        <v>0.0</v>
      </c>
      <c r="K518" s="35">
        <v>0.006864988558352402</v>
      </c>
      <c r="L518" s="35">
        <v>0.0</v>
      </c>
      <c r="M518" s="47">
        <v>8.076666666666666</v>
      </c>
      <c r="N518" s="47">
        <v>0.0</v>
      </c>
      <c r="O518" s="35">
        <v>0.0</v>
      </c>
      <c r="P518" s="35">
        <v>-1.0</v>
      </c>
      <c r="Q518" s="35" t="s">
        <v>141</v>
      </c>
      <c r="R518" s="35">
        <f>'DADOS CONSOLIDADOS'!$I518</f>
        <v>0</v>
      </c>
      <c r="S518" s="35"/>
    </row>
    <row r="519" ht="15.75" customHeight="1">
      <c r="A519" s="37">
        <v>44874.0</v>
      </c>
      <c r="B519" s="35" t="s">
        <v>142</v>
      </c>
      <c r="C519" s="35" t="s">
        <v>144</v>
      </c>
      <c r="D519" s="35" t="s">
        <v>139</v>
      </c>
      <c r="E519" s="35">
        <v>105550.0</v>
      </c>
      <c r="F519" s="35">
        <v>680.0</v>
      </c>
      <c r="G519" s="47">
        <v>972.2</v>
      </c>
      <c r="H519" s="35">
        <v>38.0</v>
      </c>
      <c r="I519" s="35">
        <v>0.0</v>
      </c>
      <c r="J519" s="48">
        <v>0.0</v>
      </c>
      <c r="K519" s="35">
        <v>0.006442444339175746</v>
      </c>
      <c r="L519" s="35">
        <v>0.0</v>
      </c>
      <c r="M519" s="47">
        <v>1.4297058823529412</v>
      </c>
      <c r="N519" s="47">
        <v>0.0</v>
      </c>
      <c r="O519" s="35">
        <v>0.0</v>
      </c>
      <c r="P519" s="35">
        <v>-1.0</v>
      </c>
      <c r="Q519" s="35" t="s">
        <v>141</v>
      </c>
      <c r="R519" s="35">
        <f>'DADOS CONSOLIDADOS'!$I519</f>
        <v>0</v>
      </c>
      <c r="S519" s="35"/>
    </row>
    <row r="520" ht="15.75" customHeight="1">
      <c r="A520" s="37">
        <v>44874.0</v>
      </c>
      <c r="B520" s="35" t="s">
        <v>140</v>
      </c>
      <c r="C520" s="35" t="s">
        <v>144</v>
      </c>
      <c r="D520" s="35" t="s">
        <v>139</v>
      </c>
      <c r="E520" s="35">
        <v>21330.0</v>
      </c>
      <c r="F520" s="35">
        <v>270.0</v>
      </c>
      <c r="G520" s="47">
        <v>287.8</v>
      </c>
      <c r="H520" s="35">
        <v>9.0</v>
      </c>
      <c r="I520" s="35">
        <v>0.0</v>
      </c>
      <c r="J520" s="48">
        <v>0.0</v>
      </c>
      <c r="K520" s="35">
        <v>0.012658227848101266</v>
      </c>
      <c r="L520" s="35">
        <v>0.0</v>
      </c>
      <c r="M520" s="47">
        <v>1.065925925925926</v>
      </c>
      <c r="N520" s="47">
        <v>0.0</v>
      </c>
      <c r="O520" s="35">
        <v>0.0</v>
      </c>
      <c r="P520" s="35">
        <v>-1.0</v>
      </c>
      <c r="Q520" s="35" t="s">
        <v>141</v>
      </c>
      <c r="R520" s="35">
        <f>'DADOS CONSOLIDADOS'!$I520</f>
        <v>0</v>
      </c>
      <c r="S520" s="35"/>
    </row>
    <row r="521" ht="15.75" customHeight="1">
      <c r="A521" s="37">
        <v>44874.0</v>
      </c>
      <c r="B521" s="35" t="s">
        <v>140</v>
      </c>
      <c r="C521" s="35" t="s">
        <v>144</v>
      </c>
      <c r="D521" s="35" t="s">
        <v>139</v>
      </c>
      <c r="E521" s="35">
        <v>56040.0</v>
      </c>
      <c r="F521" s="35">
        <v>570.0</v>
      </c>
      <c r="G521" s="47">
        <v>681.5999999999999</v>
      </c>
      <c r="H521" s="35">
        <v>27.0</v>
      </c>
      <c r="I521" s="35">
        <v>0.0</v>
      </c>
      <c r="J521" s="48">
        <v>0.0</v>
      </c>
      <c r="K521" s="35">
        <v>0.010171306209850108</v>
      </c>
      <c r="L521" s="35">
        <v>0.0</v>
      </c>
      <c r="M521" s="47">
        <v>1.1957894736842103</v>
      </c>
      <c r="N521" s="47">
        <v>0.0</v>
      </c>
      <c r="O521" s="35">
        <v>0.0</v>
      </c>
      <c r="P521" s="35">
        <v>-1.0</v>
      </c>
      <c r="Q521" s="35" t="s">
        <v>141</v>
      </c>
      <c r="R521" s="35">
        <f>'DADOS CONSOLIDADOS'!$I521</f>
        <v>0</v>
      </c>
      <c r="S521" s="35"/>
    </row>
    <row r="522" ht="15.75" customHeight="1">
      <c r="A522" s="37">
        <v>44875.0</v>
      </c>
      <c r="B522" s="35" t="s">
        <v>138</v>
      </c>
      <c r="C522" s="35" t="s">
        <v>135</v>
      </c>
      <c r="D522" s="35" t="s">
        <v>139</v>
      </c>
      <c r="E522" s="35">
        <v>1550.0</v>
      </c>
      <c r="F522" s="35">
        <v>200.0</v>
      </c>
      <c r="G522" s="47">
        <v>329.20000000000005</v>
      </c>
      <c r="H522" s="35"/>
      <c r="I522" s="35">
        <v>2.0</v>
      </c>
      <c r="J522" s="48">
        <v>18180.0</v>
      </c>
      <c r="K522" s="35">
        <v>0.12903225806451613</v>
      </c>
      <c r="L522" s="35">
        <v>1.0</v>
      </c>
      <c r="M522" s="47">
        <v>1.6460000000000001</v>
      </c>
      <c r="N522" s="47">
        <v>164.60000000000002</v>
      </c>
      <c r="O522" s="35">
        <v>55.224787363304976</v>
      </c>
      <c r="P522" s="35">
        <v>54.22478736330497</v>
      </c>
      <c r="Q522" s="35" t="s">
        <v>137</v>
      </c>
      <c r="R522" s="35">
        <f>'DADOS CONSOLIDADOS'!$I522</f>
        <v>2</v>
      </c>
      <c r="S522" s="35"/>
    </row>
    <row r="523" ht="15.75" customHeight="1">
      <c r="A523" s="37">
        <v>44875.0</v>
      </c>
      <c r="B523" s="35" t="s">
        <v>143</v>
      </c>
      <c r="C523" s="35" t="s">
        <v>135</v>
      </c>
      <c r="D523" s="35" t="s">
        <v>139</v>
      </c>
      <c r="E523" s="35">
        <v>2850.0</v>
      </c>
      <c r="F523" s="35">
        <v>200.0</v>
      </c>
      <c r="G523" s="47">
        <v>813.1</v>
      </c>
      <c r="H523" s="35"/>
      <c r="I523" s="35">
        <v>0.0</v>
      </c>
      <c r="J523" s="48">
        <v>0.0</v>
      </c>
      <c r="K523" s="35">
        <v>0.07017543859649122</v>
      </c>
      <c r="L523" s="35">
        <v>0.0</v>
      </c>
      <c r="M523" s="47">
        <v>4.0655</v>
      </c>
      <c r="N523" s="47">
        <v>0.0</v>
      </c>
      <c r="O523" s="35">
        <v>0.0</v>
      </c>
      <c r="P523" s="35">
        <v>-1.0</v>
      </c>
      <c r="Q523" s="35" t="s">
        <v>137</v>
      </c>
      <c r="R523" s="35">
        <f>'DADOS CONSOLIDADOS'!$I523</f>
        <v>0</v>
      </c>
      <c r="S523" s="35"/>
    </row>
    <row r="524" ht="15.75" customHeight="1">
      <c r="A524" s="37">
        <v>44875.0</v>
      </c>
      <c r="B524" s="35" t="s">
        <v>134</v>
      </c>
      <c r="C524" s="35" t="s">
        <v>135</v>
      </c>
      <c r="D524" s="35" t="s">
        <v>136</v>
      </c>
      <c r="E524" s="35">
        <v>35420.0</v>
      </c>
      <c r="F524" s="35">
        <v>290.0</v>
      </c>
      <c r="G524" s="47">
        <v>213.70000000000002</v>
      </c>
      <c r="H524" s="35"/>
      <c r="I524" s="35">
        <v>0.0</v>
      </c>
      <c r="J524" s="48">
        <v>0.0</v>
      </c>
      <c r="K524" s="35">
        <v>0.00818746470920384</v>
      </c>
      <c r="L524" s="35">
        <v>0.0</v>
      </c>
      <c r="M524" s="47">
        <v>0.736896551724138</v>
      </c>
      <c r="N524" s="47">
        <v>0.0</v>
      </c>
      <c r="O524" s="35">
        <v>0.0</v>
      </c>
      <c r="P524" s="35">
        <v>-1.0</v>
      </c>
      <c r="Q524" s="35" t="s">
        <v>137</v>
      </c>
      <c r="R524" s="35">
        <f>'DADOS CONSOLIDADOS'!$I524</f>
        <v>0</v>
      </c>
      <c r="S524" s="35"/>
    </row>
    <row r="525" ht="15.75" customHeight="1">
      <c r="A525" s="37">
        <v>44875.0</v>
      </c>
      <c r="B525" s="35" t="s">
        <v>140</v>
      </c>
      <c r="C525" s="35" t="s">
        <v>135</v>
      </c>
      <c r="D525" s="35" t="s">
        <v>139</v>
      </c>
      <c r="E525" s="35">
        <v>7320.0</v>
      </c>
      <c r="F525" s="35">
        <v>50.0</v>
      </c>
      <c r="G525" s="47">
        <v>87.8</v>
      </c>
      <c r="H525" s="35">
        <v>0.0</v>
      </c>
      <c r="I525" s="35">
        <v>0.0</v>
      </c>
      <c r="J525" s="48">
        <v>0.0</v>
      </c>
      <c r="K525" s="35">
        <v>0.006830601092896175</v>
      </c>
      <c r="L525" s="35">
        <v>0.0</v>
      </c>
      <c r="M525" s="47">
        <v>1.756</v>
      </c>
      <c r="N525" s="47">
        <v>0.0</v>
      </c>
      <c r="O525" s="35">
        <v>0.0</v>
      </c>
      <c r="P525" s="35">
        <v>-1.0</v>
      </c>
      <c r="Q525" s="35" t="s">
        <v>141</v>
      </c>
      <c r="R525" s="35">
        <f>'DADOS CONSOLIDADOS'!$I525</f>
        <v>0</v>
      </c>
      <c r="S525" s="35"/>
    </row>
    <row r="526" ht="15.75" customHeight="1">
      <c r="A526" s="37">
        <v>44875.0</v>
      </c>
      <c r="B526" s="35" t="s">
        <v>140</v>
      </c>
      <c r="C526" s="35" t="s">
        <v>135</v>
      </c>
      <c r="D526" s="35" t="s">
        <v>136</v>
      </c>
      <c r="E526" s="35">
        <v>1760.0</v>
      </c>
      <c r="F526" s="35">
        <v>40.0</v>
      </c>
      <c r="G526" s="47">
        <v>110.5</v>
      </c>
      <c r="H526" s="35">
        <v>0.0</v>
      </c>
      <c r="I526" s="35">
        <v>0.0</v>
      </c>
      <c r="J526" s="48">
        <v>0.0</v>
      </c>
      <c r="K526" s="35">
        <v>0.022727272727272728</v>
      </c>
      <c r="L526" s="35">
        <v>0.0</v>
      </c>
      <c r="M526" s="47">
        <v>2.7625</v>
      </c>
      <c r="N526" s="47">
        <v>0.0</v>
      </c>
      <c r="O526" s="35">
        <v>0.0</v>
      </c>
      <c r="P526" s="35">
        <v>-1.0</v>
      </c>
      <c r="Q526" s="35" t="s">
        <v>141</v>
      </c>
      <c r="R526" s="35">
        <f>'DADOS CONSOLIDADOS'!$I526</f>
        <v>0</v>
      </c>
      <c r="S526" s="35"/>
    </row>
    <row r="527" ht="15.75" customHeight="1">
      <c r="A527" s="37">
        <v>44875.0</v>
      </c>
      <c r="B527" s="35" t="s">
        <v>142</v>
      </c>
      <c r="C527" s="35" t="s">
        <v>135</v>
      </c>
      <c r="D527" s="35" t="s">
        <v>139</v>
      </c>
      <c r="E527" s="35">
        <v>10970.0</v>
      </c>
      <c r="F527" s="35">
        <v>20.0</v>
      </c>
      <c r="G527" s="47">
        <v>90.60000000000001</v>
      </c>
      <c r="H527" s="35">
        <v>0.0</v>
      </c>
      <c r="I527" s="35">
        <v>0.0</v>
      </c>
      <c r="J527" s="48">
        <v>0.0</v>
      </c>
      <c r="K527" s="35">
        <v>0.0018231540565177757</v>
      </c>
      <c r="L527" s="35">
        <v>0.0</v>
      </c>
      <c r="M527" s="47">
        <v>4.53</v>
      </c>
      <c r="N527" s="47">
        <v>0.0</v>
      </c>
      <c r="O527" s="35">
        <v>0.0</v>
      </c>
      <c r="P527" s="35">
        <v>-1.0</v>
      </c>
      <c r="Q527" s="35" t="s">
        <v>141</v>
      </c>
      <c r="R527" s="35">
        <f>'DADOS CONSOLIDADOS'!$I527</f>
        <v>0</v>
      </c>
      <c r="S527" s="35"/>
    </row>
    <row r="528" ht="15.75" customHeight="1">
      <c r="A528" s="37">
        <v>44875.0</v>
      </c>
      <c r="B528" s="35" t="s">
        <v>140</v>
      </c>
      <c r="C528" s="35" t="s">
        <v>135</v>
      </c>
      <c r="D528" s="35" t="s">
        <v>139</v>
      </c>
      <c r="E528" s="35">
        <v>3280.0</v>
      </c>
      <c r="F528" s="35">
        <v>60.0</v>
      </c>
      <c r="G528" s="47">
        <v>57.699999999999996</v>
      </c>
      <c r="H528" s="35">
        <v>0.0</v>
      </c>
      <c r="I528" s="35">
        <v>0.0</v>
      </c>
      <c r="J528" s="48">
        <v>0.0</v>
      </c>
      <c r="K528" s="35">
        <v>0.018292682926829267</v>
      </c>
      <c r="L528" s="35">
        <v>0.0</v>
      </c>
      <c r="M528" s="47">
        <v>0.9616666666666666</v>
      </c>
      <c r="N528" s="47">
        <v>0.0</v>
      </c>
      <c r="O528" s="35">
        <v>0.0</v>
      </c>
      <c r="P528" s="35">
        <v>-1.0</v>
      </c>
      <c r="Q528" s="35" t="s">
        <v>141</v>
      </c>
      <c r="R528" s="35">
        <f>'DADOS CONSOLIDADOS'!$I528</f>
        <v>0</v>
      </c>
      <c r="S528" s="35"/>
    </row>
    <row r="529" ht="15.75" customHeight="1">
      <c r="A529" s="37">
        <v>44875.0</v>
      </c>
      <c r="B529" s="35" t="s">
        <v>140</v>
      </c>
      <c r="C529" s="35" t="s">
        <v>135</v>
      </c>
      <c r="D529" s="35" t="s">
        <v>139</v>
      </c>
      <c r="E529" s="35">
        <v>3150.0</v>
      </c>
      <c r="F529" s="35">
        <v>50.0</v>
      </c>
      <c r="G529" s="47">
        <v>92.10000000000001</v>
      </c>
      <c r="H529" s="35">
        <v>0.0</v>
      </c>
      <c r="I529" s="35">
        <v>0.0</v>
      </c>
      <c r="J529" s="48">
        <v>0.0</v>
      </c>
      <c r="K529" s="35">
        <v>0.015873015873015872</v>
      </c>
      <c r="L529" s="35">
        <v>0.0</v>
      </c>
      <c r="M529" s="47">
        <v>1.842</v>
      </c>
      <c r="N529" s="47">
        <v>0.0</v>
      </c>
      <c r="O529" s="35">
        <v>0.0</v>
      </c>
      <c r="P529" s="35">
        <v>-1.0</v>
      </c>
      <c r="Q529" s="35" t="s">
        <v>141</v>
      </c>
      <c r="R529" s="35">
        <f>'DADOS CONSOLIDADOS'!$I529</f>
        <v>0</v>
      </c>
      <c r="S529" s="35"/>
    </row>
    <row r="530" ht="15.75" customHeight="1">
      <c r="A530" s="37">
        <v>44875.0</v>
      </c>
      <c r="B530" s="35" t="s">
        <v>140</v>
      </c>
      <c r="C530" s="35" t="s">
        <v>135</v>
      </c>
      <c r="D530" s="35" t="s">
        <v>139</v>
      </c>
      <c r="E530" s="35">
        <v>48260.0</v>
      </c>
      <c r="F530" s="35">
        <v>120.0</v>
      </c>
      <c r="G530" s="47">
        <v>1066.6</v>
      </c>
      <c r="H530" s="35">
        <v>0.0</v>
      </c>
      <c r="I530" s="35">
        <v>0.0</v>
      </c>
      <c r="J530" s="48">
        <v>0.0</v>
      </c>
      <c r="K530" s="35">
        <v>0.0024865312888520514</v>
      </c>
      <c r="L530" s="35">
        <v>0.0</v>
      </c>
      <c r="M530" s="47">
        <v>8.888333333333332</v>
      </c>
      <c r="N530" s="47">
        <v>0.0</v>
      </c>
      <c r="O530" s="35">
        <v>0.0</v>
      </c>
      <c r="P530" s="35">
        <v>-1.0</v>
      </c>
      <c r="Q530" s="35" t="s">
        <v>141</v>
      </c>
      <c r="R530" s="35">
        <f>'DADOS CONSOLIDADOS'!$I530</f>
        <v>0</v>
      </c>
      <c r="S530" s="35"/>
    </row>
    <row r="531" ht="15.75" customHeight="1">
      <c r="A531" s="37">
        <v>44875.0</v>
      </c>
      <c r="B531" s="35" t="s">
        <v>140</v>
      </c>
      <c r="C531" s="35" t="s">
        <v>135</v>
      </c>
      <c r="D531" s="35" t="s">
        <v>139</v>
      </c>
      <c r="E531" s="35">
        <v>49380.0</v>
      </c>
      <c r="F531" s="35">
        <v>210.0</v>
      </c>
      <c r="G531" s="47">
        <v>1094.4</v>
      </c>
      <c r="H531" s="35">
        <v>0.0</v>
      </c>
      <c r="I531" s="35">
        <v>1.0</v>
      </c>
      <c r="J531" s="48">
        <v>18189.75</v>
      </c>
      <c r="K531" s="35">
        <v>0.00425273390036452</v>
      </c>
      <c r="L531" s="35">
        <v>0.004761904761904762</v>
      </c>
      <c r="M531" s="47">
        <v>5.211428571428572</v>
      </c>
      <c r="N531" s="47">
        <v>1094.4</v>
      </c>
      <c r="O531" s="35">
        <v>16.620751096491226</v>
      </c>
      <c r="P531" s="35">
        <v>15.620751096491226</v>
      </c>
      <c r="Q531" s="35" t="s">
        <v>141</v>
      </c>
      <c r="R531" s="35">
        <f>'DADOS CONSOLIDADOS'!$I531</f>
        <v>1</v>
      </c>
      <c r="S531" s="35"/>
    </row>
    <row r="532" ht="15.75" customHeight="1">
      <c r="A532" s="37">
        <v>44875.0</v>
      </c>
      <c r="B532" s="35" t="s">
        <v>140</v>
      </c>
      <c r="C532" s="35" t="s">
        <v>135</v>
      </c>
      <c r="D532" s="35" t="s">
        <v>139</v>
      </c>
      <c r="E532" s="35">
        <v>35720.0</v>
      </c>
      <c r="F532" s="35">
        <v>130.0</v>
      </c>
      <c r="G532" s="47">
        <v>586.0</v>
      </c>
      <c r="H532" s="35">
        <v>0.0</v>
      </c>
      <c r="I532" s="35">
        <v>0.0</v>
      </c>
      <c r="J532" s="48">
        <v>0.0</v>
      </c>
      <c r="K532" s="35">
        <v>0.003639417693169093</v>
      </c>
      <c r="L532" s="35">
        <v>0.0</v>
      </c>
      <c r="M532" s="47">
        <v>4.507692307692308</v>
      </c>
      <c r="N532" s="47">
        <v>0.0</v>
      </c>
      <c r="O532" s="35">
        <v>0.0</v>
      </c>
      <c r="P532" s="35">
        <v>-1.0</v>
      </c>
      <c r="Q532" s="35" t="s">
        <v>141</v>
      </c>
      <c r="R532" s="35">
        <f>'DADOS CONSOLIDADOS'!$I532</f>
        <v>0</v>
      </c>
      <c r="S532" s="35"/>
    </row>
    <row r="533" ht="15.75" customHeight="1">
      <c r="A533" s="37">
        <v>44875.0</v>
      </c>
      <c r="B533" s="35" t="s">
        <v>140</v>
      </c>
      <c r="C533" s="35" t="s">
        <v>135</v>
      </c>
      <c r="D533" s="35" t="s">
        <v>139</v>
      </c>
      <c r="E533" s="35">
        <v>47910.0</v>
      </c>
      <c r="F533" s="35">
        <v>170.0</v>
      </c>
      <c r="G533" s="47">
        <v>1165.9</v>
      </c>
      <c r="H533" s="35">
        <v>0.0</v>
      </c>
      <c r="I533" s="35">
        <v>2.0</v>
      </c>
      <c r="J533" s="48">
        <v>36379.5</v>
      </c>
      <c r="K533" s="35">
        <v>0.003548319766228345</v>
      </c>
      <c r="L533" s="35">
        <v>0.011764705882352941</v>
      </c>
      <c r="M533" s="47">
        <v>6.858235294117647</v>
      </c>
      <c r="N533" s="47">
        <v>582.95</v>
      </c>
      <c r="O533" s="35">
        <v>31.202933356205506</v>
      </c>
      <c r="P533" s="35">
        <v>30.202933356205502</v>
      </c>
      <c r="Q533" s="35" t="s">
        <v>141</v>
      </c>
      <c r="R533" s="35">
        <f>'DADOS CONSOLIDADOS'!$I533</f>
        <v>2</v>
      </c>
      <c r="S533" s="35"/>
    </row>
    <row r="534" ht="15.75" customHeight="1">
      <c r="A534" s="37">
        <v>44875.0</v>
      </c>
      <c r="B534" s="35" t="s">
        <v>140</v>
      </c>
      <c r="C534" s="35" t="s">
        <v>135</v>
      </c>
      <c r="D534" s="35" t="s">
        <v>136</v>
      </c>
      <c r="E534" s="35">
        <v>20230.0</v>
      </c>
      <c r="F534" s="35">
        <v>100.0</v>
      </c>
      <c r="G534" s="47">
        <v>1137.3</v>
      </c>
      <c r="H534" s="35">
        <v>0.0</v>
      </c>
      <c r="I534" s="35">
        <v>2.0</v>
      </c>
      <c r="J534" s="48">
        <v>34559.7</v>
      </c>
      <c r="K534" s="35">
        <v>0.004943153732081068</v>
      </c>
      <c r="L534" s="35">
        <v>0.02</v>
      </c>
      <c r="M534" s="47">
        <v>11.373</v>
      </c>
      <c r="N534" s="47">
        <v>568.65</v>
      </c>
      <c r="O534" s="35">
        <v>30.38749670271696</v>
      </c>
      <c r="P534" s="35">
        <v>29.38749670271696</v>
      </c>
      <c r="Q534" s="35" t="s">
        <v>141</v>
      </c>
      <c r="R534" s="35">
        <f>'DADOS CONSOLIDADOS'!$I534</f>
        <v>2</v>
      </c>
      <c r="S534" s="35"/>
    </row>
    <row r="535" ht="15.75" customHeight="1">
      <c r="A535" s="37">
        <v>44875.0</v>
      </c>
      <c r="B535" s="35" t="s">
        <v>142</v>
      </c>
      <c r="C535" s="35" t="s">
        <v>144</v>
      </c>
      <c r="D535" s="35" t="s">
        <v>139</v>
      </c>
      <c r="E535" s="35">
        <v>105200.0</v>
      </c>
      <c r="F535" s="35">
        <v>720.0</v>
      </c>
      <c r="G535" s="47">
        <v>964.0</v>
      </c>
      <c r="H535" s="35">
        <v>34.0</v>
      </c>
      <c r="I535" s="35">
        <v>0.0</v>
      </c>
      <c r="J535" s="48">
        <v>0.0</v>
      </c>
      <c r="K535" s="35">
        <v>0.006844106463878327</v>
      </c>
      <c r="L535" s="35">
        <v>0.0</v>
      </c>
      <c r="M535" s="47">
        <v>1.3388888888888888</v>
      </c>
      <c r="N535" s="47">
        <v>0.0</v>
      </c>
      <c r="O535" s="35">
        <v>0.0</v>
      </c>
      <c r="P535" s="35">
        <v>-1.0</v>
      </c>
      <c r="Q535" s="35" t="s">
        <v>141</v>
      </c>
      <c r="R535" s="35">
        <f>'DADOS CONSOLIDADOS'!$I535</f>
        <v>0</v>
      </c>
      <c r="S535" s="35"/>
    </row>
    <row r="536" ht="15.75" customHeight="1">
      <c r="A536" s="37">
        <v>44875.0</v>
      </c>
      <c r="B536" s="35" t="s">
        <v>140</v>
      </c>
      <c r="C536" s="35" t="s">
        <v>144</v>
      </c>
      <c r="D536" s="35" t="s">
        <v>139</v>
      </c>
      <c r="E536" s="35">
        <v>20170.0</v>
      </c>
      <c r="F536" s="35">
        <v>510.0</v>
      </c>
      <c r="G536" s="47">
        <v>287.6</v>
      </c>
      <c r="H536" s="35">
        <v>29.0</v>
      </c>
      <c r="I536" s="35">
        <v>0.0</v>
      </c>
      <c r="J536" s="48">
        <v>0.0</v>
      </c>
      <c r="K536" s="35">
        <v>0.02528507684680218</v>
      </c>
      <c r="L536" s="35">
        <v>0.0</v>
      </c>
      <c r="M536" s="47">
        <v>0.563921568627451</v>
      </c>
      <c r="N536" s="47">
        <v>0.0</v>
      </c>
      <c r="O536" s="35">
        <v>0.0</v>
      </c>
      <c r="P536" s="35">
        <v>-1.0</v>
      </c>
      <c r="Q536" s="35" t="s">
        <v>141</v>
      </c>
      <c r="R536" s="35">
        <f>'DADOS CONSOLIDADOS'!$I536</f>
        <v>0</v>
      </c>
      <c r="S536" s="35"/>
    </row>
    <row r="537" ht="15.75" customHeight="1">
      <c r="A537" s="37">
        <v>44875.0</v>
      </c>
      <c r="B537" s="35" t="s">
        <v>140</v>
      </c>
      <c r="C537" s="35" t="s">
        <v>144</v>
      </c>
      <c r="D537" s="35" t="s">
        <v>139</v>
      </c>
      <c r="E537" s="35">
        <v>57090.0</v>
      </c>
      <c r="F537" s="35">
        <v>540.0</v>
      </c>
      <c r="G537" s="47">
        <v>675.4000000000001</v>
      </c>
      <c r="H537" s="35">
        <v>30.0</v>
      </c>
      <c r="I537" s="35">
        <v>0.0</v>
      </c>
      <c r="J537" s="48">
        <v>0.0</v>
      </c>
      <c r="K537" s="35">
        <v>0.009458749343142408</v>
      </c>
      <c r="L537" s="35">
        <v>0.0</v>
      </c>
      <c r="M537" s="47">
        <v>1.250740740740741</v>
      </c>
      <c r="N537" s="47">
        <v>0.0</v>
      </c>
      <c r="O537" s="35">
        <v>0.0</v>
      </c>
      <c r="P537" s="35">
        <v>-1.0</v>
      </c>
      <c r="Q537" s="35" t="s">
        <v>141</v>
      </c>
      <c r="R537" s="35">
        <f>'DADOS CONSOLIDADOS'!$I537</f>
        <v>0</v>
      </c>
      <c r="S537" s="35"/>
    </row>
    <row r="538" ht="15.75" customHeight="1">
      <c r="A538" s="37">
        <v>44876.0</v>
      </c>
      <c r="B538" s="35" t="s">
        <v>134</v>
      </c>
      <c r="C538" s="35" t="s">
        <v>135</v>
      </c>
      <c r="D538" s="35" t="s">
        <v>136</v>
      </c>
      <c r="E538" s="35">
        <v>31790.0</v>
      </c>
      <c r="F538" s="35">
        <v>320.0</v>
      </c>
      <c r="G538" s="47">
        <v>311.2</v>
      </c>
      <c r="H538" s="35"/>
      <c r="I538" s="35">
        <v>0.0</v>
      </c>
      <c r="J538" s="48">
        <v>0.0</v>
      </c>
      <c r="K538" s="35">
        <v>0.010066058508965083</v>
      </c>
      <c r="L538" s="35">
        <v>0.0</v>
      </c>
      <c r="M538" s="47">
        <v>0.9724999999999999</v>
      </c>
      <c r="N538" s="47">
        <v>0.0</v>
      </c>
      <c r="O538" s="35">
        <v>0.0</v>
      </c>
      <c r="P538" s="35">
        <v>-1.0</v>
      </c>
      <c r="Q538" s="35" t="s">
        <v>137</v>
      </c>
      <c r="R538" s="35">
        <f>'DADOS CONSOLIDADOS'!$I538</f>
        <v>0</v>
      </c>
      <c r="S538" s="35"/>
    </row>
    <row r="539" ht="15.75" customHeight="1">
      <c r="A539" s="37">
        <v>44876.0</v>
      </c>
      <c r="B539" s="35" t="s">
        <v>143</v>
      </c>
      <c r="C539" s="35" t="s">
        <v>135</v>
      </c>
      <c r="D539" s="35" t="s">
        <v>139</v>
      </c>
      <c r="E539" s="35">
        <v>2420.0</v>
      </c>
      <c r="F539" s="35">
        <v>90.0</v>
      </c>
      <c r="G539" s="47">
        <v>369.4</v>
      </c>
      <c r="H539" s="35"/>
      <c r="I539" s="35">
        <v>0.0</v>
      </c>
      <c r="J539" s="48">
        <v>0.0</v>
      </c>
      <c r="K539" s="35">
        <v>0.0371900826446281</v>
      </c>
      <c r="L539" s="35">
        <v>0.0</v>
      </c>
      <c r="M539" s="47">
        <v>4.104444444444444</v>
      </c>
      <c r="N539" s="47">
        <v>0.0</v>
      </c>
      <c r="O539" s="35">
        <v>0.0</v>
      </c>
      <c r="P539" s="35">
        <v>-1.0</v>
      </c>
      <c r="Q539" s="35" t="s">
        <v>137</v>
      </c>
      <c r="R539" s="35">
        <f>'DADOS CONSOLIDADOS'!$I539</f>
        <v>0</v>
      </c>
      <c r="S539" s="35"/>
    </row>
    <row r="540" ht="15.75" customHeight="1">
      <c r="A540" s="37">
        <v>44876.0</v>
      </c>
      <c r="B540" s="35" t="s">
        <v>138</v>
      </c>
      <c r="C540" s="35" t="s">
        <v>135</v>
      </c>
      <c r="D540" s="35" t="s">
        <v>139</v>
      </c>
      <c r="E540" s="35">
        <v>1230.0</v>
      </c>
      <c r="F540" s="35">
        <v>160.0</v>
      </c>
      <c r="G540" s="47">
        <v>185.7</v>
      </c>
      <c r="H540" s="35"/>
      <c r="I540" s="35">
        <v>1.0</v>
      </c>
      <c r="J540" s="48">
        <v>18180.0</v>
      </c>
      <c r="K540" s="35">
        <v>0.13008130081300814</v>
      </c>
      <c r="L540" s="35">
        <v>1.0</v>
      </c>
      <c r="M540" s="47">
        <v>1.160625</v>
      </c>
      <c r="N540" s="47">
        <v>185.7</v>
      </c>
      <c r="O540" s="35">
        <v>97.89983844911147</v>
      </c>
      <c r="P540" s="35">
        <v>96.89983844911147</v>
      </c>
      <c r="Q540" s="35" t="s">
        <v>137</v>
      </c>
      <c r="R540" s="35">
        <f>'DADOS CONSOLIDADOS'!$I540</f>
        <v>1</v>
      </c>
      <c r="S540" s="35"/>
    </row>
    <row r="541" ht="15.75" customHeight="1">
      <c r="A541" s="37">
        <v>44876.0</v>
      </c>
      <c r="B541" s="35" t="s">
        <v>140</v>
      </c>
      <c r="C541" s="35" t="s">
        <v>135</v>
      </c>
      <c r="D541" s="35" t="s">
        <v>139</v>
      </c>
      <c r="E541" s="35">
        <v>13430.0</v>
      </c>
      <c r="F541" s="35">
        <v>260.0</v>
      </c>
      <c r="G541" s="47">
        <v>432.5</v>
      </c>
      <c r="H541" s="35">
        <v>0.0</v>
      </c>
      <c r="I541" s="35">
        <v>2.0</v>
      </c>
      <c r="J541" s="48">
        <v>36379.5</v>
      </c>
      <c r="K541" s="35">
        <v>0.0193596425912137</v>
      </c>
      <c r="L541" s="35">
        <v>0.007692307692307693</v>
      </c>
      <c r="M541" s="47">
        <v>1.6634615384615385</v>
      </c>
      <c r="N541" s="47">
        <v>216.25</v>
      </c>
      <c r="O541" s="35">
        <v>84.11445086705203</v>
      </c>
      <c r="P541" s="35">
        <v>83.11445086705203</v>
      </c>
      <c r="Q541" s="35" t="s">
        <v>141</v>
      </c>
      <c r="R541" s="35">
        <f>'DADOS CONSOLIDADOS'!$I541</f>
        <v>2</v>
      </c>
      <c r="S541" s="35"/>
    </row>
    <row r="542" ht="15.75" customHeight="1">
      <c r="A542" s="37">
        <v>44876.0</v>
      </c>
      <c r="B542" s="35" t="s">
        <v>140</v>
      </c>
      <c r="C542" s="35" t="s">
        <v>135</v>
      </c>
      <c r="D542" s="35" t="s">
        <v>136</v>
      </c>
      <c r="E542" s="35">
        <v>6390.0</v>
      </c>
      <c r="F542" s="35">
        <v>190.0</v>
      </c>
      <c r="G542" s="47">
        <v>373.8</v>
      </c>
      <c r="H542" s="35">
        <v>0.0</v>
      </c>
      <c r="I542" s="35">
        <v>0.0</v>
      </c>
      <c r="J542" s="48">
        <v>0.0</v>
      </c>
      <c r="K542" s="35">
        <v>0.0297339593114241</v>
      </c>
      <c r="L542" s="35">
        <v>0.0</v>
      </c>
      <c r="M542" s="47">
        <v>1.9673684210526317</v>
      </c>
      <c r="N542" s="47">
        <v>0.0</v>
      </c>
      <c r="O542" s="35">
        <v>0.0</v>
      </c>
      <c r="P542" s="35">
        <v>-1.0</v>
      </c>
      <c r="Q542" s="35" t="s">
        <v>141</v>
      </c>
      <c r="R542" s="35">
        <f>'DADOS CONSOLIDADOS'!$I542</f>
        <v>0</v>
      </c>
      <c r="S542" s="35"/>
    </row>
    <row r="543" ht="15.75" customHeight="1">
      <c r="A543" s="37">
        <v>44876.0</v>
      </c>
      <c r="B543" s="35" t="s">
        <v>142</v>
      </c>
      <c r="C543" s="35" t="s">
        <v>135</v>
      </c>
      <c r="D543" s="35" t="s">
        <v>139</v>
      </c>
      <c r="E543" s="35">
        <v>36250.0</v>
      </c>
      <c r="F543" s="35">
        <v>170.0</v>
      </c>
      <c r="G543" s="47">
        <v>377.40000000000003</v>
      </c>
      <c r="H543" s="35">
        <v>0.0</v>
      </c>
      <c r="I543" s="35">
        <v>0.0</v>
      </c>
      <c r="J543" s="48">
        <v>0.0</v>
      </c>
      <c r="K543" s="35">
        <v>0.004689655172413793</v>
      </c>
      <c r="L543" s="35">
        <v>0.0</v>
      </c>
      <c r="M543" s="47">
        <v>2.22</v>
      </c>
      <c r="N543" s="47">
        <v>0.0</v>
      </c>
      <c r="O543" s="35">
        <v>0.0</v>
      </c>
      <c r="P543" s="35">
        <v>-1.0</v>
      </c>
      <c r="Q543" s="35" t="s">
        <v>141</v>
      </c>
      <c r="R543" s="35">
        <f>'DADOS CONSOLIDADOS'!$I543</f>
        <v>0</v>
      </c>
      <c r="S543" s="35"/>
    </row>
    <row r="544" ht="15.75" customHeight="1">
      <c r="A544" s="37">
        <v>44876.0</v>
      </c>
      <c r="B544" s="35" t="s">
        <v>140</v>
      </c>
      <c r="C544" s="35" t="s">
        <v>135</v>
      </c>
      <c r="D544" s="35" t="s">
        <v>139</v>
      </c>
      <c r="E544" s="35">
        <v>12510.0</v>
      </c>
      <c r="F544" s="35">
        <v>110.0</v>
      </c>
      <c r="G544" s="47">
        <v>235.79999999999998</v>
      </c>
      <c r="H544" s="35">
        <v>0.0</v>
      </c>
      <c r="I544" s="35">
        <v>0.0</v>
      </c>
      <c r="J544" s="48">
        <v>0.0</v>
      </c>
      <c r="K544" s="35">
        <v>0.008792965627498001</v>
      </c>
      <c r="L544" s="35">
        <v>0.0</v>
      </c>
      <c r="M544" s="47">
        <v>2.1436363636363636</v>
      </c>
      <c r="N544" s="47">
        <v>0.0</v>
      </c>
      <c r="O544" s="35">
        <v>0.0</v>
      </c>
      <c r="P544" s="35">
        <v>-1.0</v>
      </c>
      <c r="Q544" s="35" t="s">
        <v>141</v>
      </c>
      <c r="R544" s="35">
        <f>'DADOS CONSOLIDADOS'!$I544</f>
        <v>0</v>
      </c>
      <c r="S544" s="35"/>
    </row>
    <row r="545" ht="15.75" customHeight="1">
      <c r="A545" s="37">
        <v>44876.0</v>
      </c>
      <c r="B545" s="35" t="s">
        <v>140</v>
      </c>
      <c r="C545" s="35" t="s">
        <v>135</v>
      </c>
      <c r="D545" s="35" t="s">
        <v>139</v>
      </c>
      <c r="E545" s="35">
        <v>11730.0</v>
      </c>
      <c r="F545" s="35">
        <v>260.0</v>
      </c>
      <c r="G545" s="47">
        <v>377.59999999999997</v>
      </c>
      <c r="H545" s="35">
        <v>0.0</v>
      </c>
      <c r="I545" s="35">
        <v>1.0</v>
      </c>
      <c r="J545" s="48">
        <v>18189.75</v>
      </c>
      <c r="K545" s="35">
        <v>0.02216538789428815</v>
      </c>
      <c r="L545" s="35">
        <v>0.0038461538461538464</v>
      </c>
      <c r="M545" s="47">
        <v>1.452307692307692</v>
      </c>
      <c r="N545" s="47">
        <v>377.59999999999997</v>
      </c>
      <c r="O545" s="35">
        <v>48.17200741525424</v>
      </c>
      <c r="P545" s="35">
        <v>47.17200741525424</v>
      </c>
      <c r="Q545" s="35" t="s">
        <v>141</v>
      </c>
      <c r="R545" s="35">
        <f>'DADOS CONSOLIDADOS'!$I545</f>
        <v>1</v>
      </c>
      <c r="S545" s="35"/>
    </row>
    <row r="546" ht="15.75" customHeight="1">
      <c r="A546" s="37">
        <v>44876.0</v>
      </c>
      <c r="B546" s="35" t="s">
        <v>140</v>
      </c>
      <c r="C546" s="35" t="s">
        <v>135</v>
      </c>
      <c r="D546" s="35" t="s">
        <v>139</v>
      </c>
      <c r="E546" s="35">
        <v>61860.0</v>
      </c>
      <c r="F546" s="35">
        <v>420.0</v>
      </c>
      <c r="G546" s="47">
        <v>1531.9</v>
      </c>
      <c r="H546" s="35">
        <v>0.0</v>
      </c>
      <c r="I546" s="35">
        <v>0.0</v>
      </c>
      <c r="J546" s="48">
        <v>0.0</v>
      </c>
      <c r="K546" s="35">
        <v>0.006789524733268671</v>
      </c>
      <c r="L546" s="35">
        <v>0.0</v>
      </c>
      <c r="M546" s="47">
        <v>3.6473809523809524</v>
      </c>
      <c r="N546" s="47">
        <v>0.0</v>
      </c>
      <c r="O546" s="35">
        <v>0.0</v>
      </c>
      <c r="P546" s="35">
        <v>-1.0</v>
      </c>
      <c r="Q546" s="35" t="s">
        <v>141</v>
      </c>
      <c r="R546" s="35">
        <f>'DADOS CONSOLIDADOS'!$I546</f>
        <v>0</v>
      </c>
      <c r="S546" s="35"/>
    </row>
    <row r="547" ht="15.75" customHeight="1">
      <c r="A547" s="37">
        <v>44876.0</v>
      </c>
      <c r="B547" s="35" t="s">
        <v>140</v>
      </c>
      <c r="C547" s="35" t="s">
        <v>135</v>
      </c>
      <c r="D547" s="35" t="s">
        <v>139</v>
      </c>
      <c r="E547" s="35">
        <v>62210.0</v>
      </c>
      <c r="F547" s="35">
        <v>300.0</v>
      </c>
      <c r="G547" s="47">
        <v>1533.8999999999999</v>
      </c>
      <c r="H547" s="35">
        <v>0.0</v>
      </c>
      <c r="I547" s="35">
        <v>0.0</v>
      </c>
      <c r="J547" s="48">
        <v>0.0</v>
      </c>
      <c r="K547" s="35">
        <v>0.0048223758238225365</v>
      </c>
      <c r="L547" s="35">
        <v>0.0</v>
      </c>
      <c r="M547" s="47">
        <v>5.1129999999999995</v>
      </c>
      <c r="N547" s="47">
        <v>0.0</v>
      </c>
      <c r="O547" s="35">
        <v>0.0</v>
      </c>
      <c r="P547" s="35">
        <v>-1.0</v>
      </c>
      <c r="Q547" s="35" t="s">
        <v>141</v>
      </c>
      <c r="R547" s="35">
        <f>'DADOS CONSOLIDADOS'!$I547</f>
        <v>0</v>
      </c>
      <c r="S547" s="35"/>
    </row>
    <row r="548" ht="15.75" customHeight="1">
      <c r="A548" s="37">
        <v>44876.0</v>
      </c>
      <c r="B548" s="35" t="s">
        <v>140</v>
      </c>
      <c r="C548" s="35" t="s">
        <v>135</v>
      </c>
      <c r="D548" s="35" t="s">
        <v>139</v>
      </c>
      <c r="E548" s="35">
        <v>37940.0</v>
      </c>
      <c r="F548" s="35">
        <v>230.0</v>
      </c>
      <c r="G548" s="47">
        <v>766.3</v>
      </c>
      <c r="H548" s="35">
        <v>0.0</v>
      </c>
      <c r="I548" s="35">
        <v>0.0</v>
      </c>
      <c r="J548" s="48">
        <v>0.0</v>
      </c>
      <c r="K548" s="35">
        <v>0.006062203479177649</v>
      </c>
      <c r="L548" s="35">
        <v>0.0</v>
      </c>
      <c r="M548" s="47">
        <v>3.3317391304347823</v>
      </c>
      <c r="N548" s="47">
        <v>0.0</v>
      </c>
      <c r="O548" s="35">
        <v>0.0</v>
      </c>
      <c r="P548" s="35">
        <v>-1.0</v>
      </c>
      <c r="Q548" s="35" t="s">
        <v>141</v>
      </c>
      <c r="R548" s="35">
        <f>'DADOS CONSOLIDADOS'!$I548</f>
        <v>0</v>
      </c>
      <c r="S548" s="35"/>
    </row>
    <row r="549" ht="15.75" customHeight="1">
      <c r="A549" s="37">
        <v>44876.0</v>
      </c>
      <c r="B549" s="35" t="s">
        <v>140</v>
      </c>
      <c r="C549" s="35" t="s">
        <v>135</v>
      </c>
      <c r="D549" s="35" t="s">
        <v>139</v>
      </c>
      <c r="E549" s="35">
        <v>53890.0</v>
      </c>
      <c r="F549" s="35">
        <v>350.0</v>
      </c>
      <c r="G549" s="47">
        <v>1515.6</v>
      </c>
      <c r="H549" s="35">
        <v>0.0</v>
      </c>
      <c r="I549" s="35">
        <v>1.0</v>
      </c>
      <c r="J549" s="48">
        <v>18189.75</v>
      </c>
      <c r="K549" s="35">
        <v>0.006494711449248469</v>
      </c>
      <c r="L549" s="35">
        <v>0.002857142857142857</v>
      </c>
      <c r="M549" s="47">
        <v>4.330285714285714</v>
      </c>
      <c r="N549" s="47">
        <v>1515.6</v>
      </c>
      <c r="O549" s="35">
        <v>12.001682501979415</v>
      </c>
      <c r="P549" s="35">
        <v>11.001682501979415</v>
      </c>
      <c r="Q549" s="35" t="s">
        <v>141</v>
      </c>
      <c r="R549" s="35">
        <f>'DADOS CONSOLIDADOS'!$I549</f>
        <v>1</v>
      </c>
      <c r="S549" s="35"/>
    </row>
    <row r="550" ht="15.75" customHeight="1">
      <c r="A550" s="37">
        <v>44876.0</v>
      </c>
      <c r="B550" s="35" t="s">
        <v>140</v>
      </c>
      <c r="C550" s="35" t="s">
        <v>135</v>
      </c>
      <c r="D550" s="35" t="s">
        <v>136</v>
      </c>
      <c r="E550" s="35">
        <v>19090.0</v>
      </c>
      <c r="F550" s="35">
        <v>80.0</v>
      </c>
      <c r="G550" s="47">
        <v>1522.2</v>
      </c>
      <c r="H550" s="35">
        <v>0.0</v>
      </c>
      <c r="I550" s="35">
        <v>0.0</v>
      </c>
      <c r="J550" s="48">
        <v>0.0</v>
      </c>
      <c r="K550" s="35">
        <v>0.0041906757464641176</v>
      </c>
      <c r="L550" s="35">
        <v>0.0</v>
      </c>
      <c r="M550" s="47">
        <v>19.0275</v>
      </c>
      <c r="N550" s="47">
        <v>0.0</v>
      </c>
      <c r="O550" s="35">
        <v>0.0</v>
      </c>
      <c r="P550" s="35">
        <v>-1.0</v>
      </c>
      <c r="Q550" s="35" t="s">
        <v>141</v>
      </c>
      <c r="R550" s="35">
        <f>'DADOS CONSOLIDADOS'!$I550</f>
        <v>0</v>
      </c>
      <c r="S550" s="35"/>
    </row>
    <row r="551" ht="15.75" customHeight="1">
      <c r="A551" s="37">
        <v>44876.0</v>
      </c>
      <c r="B551" s="35" t="s">
        <v>142</v>
      </c>
      <c r="C551" s="35" t="s">
        <v>144</v>
      </c>
      <c r="D551" s="35" t="s">
        <v>139</v>
      </c>
      <c r="E551" s="35">
        <v>99510.0</v>
      </c>
      <c r="F551" s="35">
        <v>720.0</v>
      </c>
      <c r="G551" s="47">
        <v>968.8</v>
      </c>
      <c r="H551" s="35">
        <v>30.0</v>
      </c>
      <c r="I551" s="35">
        <v>0.0</v>
      </c>
      <c r="J551" s="48">
        <v>0.0</v>
      </c>
      <c r="K551" s="35">
        <v>0.007235453723243895</v>
      </c>
      <c r="L551" s="35">
        <v>0.0</v>
      </c>
      <c r="M551" s="47">
        <v>1.3455555555555554</v>
      </c>
      <c r="N551" s="47">
        <v>0.0</v>
      </c>
      <c r="O551" s="35">
        <v>0.0</v>
      </c>
      <c r="P551" s="35">
        <v>-1.0</v>
      </c>
      <c r="Q551" s="35" t="s">
        <v>141</v>
      </c>
      <c r="R551" s="35">
        <f>'DADOS CONSOLIDADOS'!$I551</f>
        <v>0</v>
      </c>
      <c r="S551" s="35"/>
    </row>
    <row r="552" ht="15.75" customHeight="1">
      <c r="A552" s="37">
        <v>44876.0</v>
      </c>
      <c r="B552" s="35" t="s">
        <v>140</v>
      </c>
      <c r="C552" s="35" t="s">
        <v>144</v>
      </c>
      <c r="D552" s="35" t="s">
        <v>139</v>
      </c>
      <c r="E552" s="35">
        <v>16660.0</v>
      </c>
      <c r="F552" s="35">
        <v>180.0</v>
      </c>
      <c r="G552" s="47">
        <v>290.9</v>
      </c>
      <c r="H552" s="35">
        <v>7.0</v>
      </c>
      <c r="I552" s="35">
        <v>0.0</v>
      </c>
      <c r="J552" s="48">
        <v>0.0</v>
      </c>
      <c r="K552" s="35">
        <v>0.010804321728691477</v>
      </c>
      <c r="L552" s="35">
        <v>0.0</v>
      </c>
      <c r="M552" s="47">
        <v>1.616111111111111</v>
      </c>
      <c r="N552" s="47">
        <v>0.0</v>
      </c>
      <c r="O552" s="35">
        <v>0.0</v>
      </c>
      <c r="P552" s="35">
        <v>-1.0</v>
      </c>
      <c r="Q552" s="35" t="s">
        <v>141</v>
      </c>
      <c r="R552" s="35">
        <f>'DADOS CONSOLIDADOS'!$I552</f>
        <v>0</v>
      </c>
      <c r="S552" s="35"/>
    </row>
    <row r="553" ht="15.75" customHeight="1">
      <c r="A553" s="37">
        <v>44876.0</v>
      </c>
      <c r="B553" s="35" t="s">
        <v>140</v>
      </c>
      <c r="C553" s="35" t="s">
        <v>144</v>
      </c>
      <c r="D553" s="35" t="s">
        <v>139</v>
      </c>
      <c r="E553" s="35">
        <v>54060.0</v>
      </c>
      <c r="F553" s="35">
        <v>720.0</v>
      </c>
      <c r="G553" s="47">
        <v>677.9000000000001</v>
      </c>
      <c r="H553" s="35">
        <v>33.0</v>
      </c>
      <c r="I553" s="35">
        <v>0.0</v>
      </c>
      <c r="J553" s="48">
        <v>0.0</v>
      </c>
      <c r="K553" s="35">
        <v>0.013318534961154272</v>
      </c>
      <c r="L553" s="35">
        <v>0.0</v>
      </c>
      <c r="M553" s="47">
        <v>0.9415277777777779</v>
      </c>
      <c r="N553" s="47">
        <v>0.0</v>
      </c>
      <c r="O553" s="35">
        <v>0.0</v>
      </c>
      <c r="P553" s="35">
        <v>-1.0</v>
      </c>
      <c r="Q553" s="35" t="s">
        <v>141</v>
      </c>
      <c r="R553" s="35">
        <f>'DADOS CONSOLIDADOS'!$I553</f>
        <v>0</v>
      </c>
      <c r="S553" s="35"/>
    </row>
    <row r="554" ht="15.75" customHeight="1">
      <c r="A554" s="37">
        <v>44877.0</v>
      </c>
      <c r="B554" s="35" t="s">
        <v>134</v>
      </c>
      <c r="C554" s="35" t="s">
        <v>135</v>
      </c>
      <c r="D554" s="35" t="s">
        <v>136</v>
      </c>
      <c r="E554" s="35">
        <v>35290.0</v>
      </c>
      <c r="F554" s="35">
        <v>390.0</v>
      </c>
      <c r="G554" s="47">
        <v>284.6</v>
      </c>
      <c r="H554" s="35"/>
      <c r="I554" s="35">
        <v>0.0</v>
      </c>
      <c r="J554" s="48">
        <v>0.0</v>
      </c>
      <c r="K554" s="35">
        <v>0.011051289317086993</v>
      </c>
      <c r="L554" s="35">
        <v>0.0</v>
      </c>
      <c r="M554" s="47">
        <v>0.7297435897435898</v>
      </c>
      <c r="N554" s="47">
        <v>0.0</v>
      </c>
      <c r="O554" s="35">
        <v>0.0</v>
      </c>
      <c r="P554" s="35">
        <v>-1.0</v>
      </c>
      <c r="Q554" s="35" t="s">
        <v>137</v>
      </c>
      <c r="R554" s="35">
        <f>'DADOS CONSOLIDADOS'!$I554</f>
        <v>0</v>
      </c>
      <c r="S554" s="35"/>
    </row>
    <row r="555" ht="15.75" customHeight="1">
      <c r="A555" s="37">
        <v>44877.0</v>
      </c>
      <c r="B555" s="35" t="s">
        <v>138</v>
      </c>
      <c r="C555" s="35" t="s">
        <v>135</v>
      </c>
      <c r="D555" s="35" t="s">
        <v>139</v>
      </c>
      <c r="E555" s="35">
        <v>560.0</v>
      </c>
      <c r="F555" s="35">
        <v>20.0</v>
      </c>
      <c r="G555" s="47">
        <v>27.3</v>
      </c>
      <c r="H555" s="35"/>
      <c r="I555" s="35">
        <v>0.0</v>
      </c>
      <c r="J555" s="48">
        <v>0.0</v>
      </c>
      <c r="K555" s="35">
        <v>0.03571428571428571</v>
      </c>
      <c r="L555" s="35">
        <v>0.0</v>
      </c>
      <c r="M555" s="47">
        <v>1.365</v>
      </c>
      <c r="N555" s="47">
        <v>0.0</v>
      </c>
      <c r="O555" s="35">
        <v>0.0</v>
      </c>
      <c r="P555" s="35">
        <v>-1.0</v>
      </c>
      <c r="Q555" s="35" t="s">
        <v>137</v>
      </c>
      <c r="R555" s="35">
        <f>'DADOS CONSOLIDADOS'!$I555</f>
        <v>0</v>
      </c>
      <c r="S555" s="35"/>
    </row>
    <row r="556" ht="15.75" customHeight="1">
      <c r="A556" s="37">
        <v>44877.0</v>
      </c>
      <c r="B556" s="35" t="s">
        <v>143</v>
      </c>
      <c r="C556" s="35" t="s">
        <v>135</v>
      </c>
      <c r="D556" s="35" t="s">
        <v>139</v>
      </c>
      <c r="E556" s="35">
        <v>1450.0</v>
      </c>
      <c r="F556" s="35">
        <v>60.0</v>
      </c>
      <c r="G556" s="47">
        <v>243.2</v>
      </c>
      <c r="H556" s="35"/>
      <c r="I556" s="35">
        <v>0.0</v>
      </c>
      <c r="J556" s="48">
        <v>0.0</v>
      </c>
      <c r="K556" s="35">
        <v>0.041379310344827586</v>
      </c>
      <c r="L556" s="35">
        <v>0.0</v>
      </c>
      <c r="M556" s="47">
        <v>4.053333333333333</v>
      </c>
      <c r="N556" s="47">
        <v>0.0</v>
      </c>
      <c r="O556" s="35">
        <v>0.0</v>
      </c>
      <c r="P556" s="35">
        <v>-1.0</v>
      </c>
      <c r="Q556" s="35" t="s">
        <v>137</v>
      </c>
      <c r="R556" s="35">
        <f>'DADOS CONSOLIDADOS'!$I556</f>
        <v>0</v>
      </c>
      <c r="S556" s="35"/>
    </row>
    <row r="557" ht="15.75" customHeight="1">
      <c r="A557" s="37">
        <v>44877.0</v>
      </c>
      <c r="B557" s="35" t="s">
        <v>140</v>
      </c>
      <c r="C557" s="35" t="s">
        <v>135</v>
      </c>
      <c r="D557" s="35" t="s">
        <v>139</v>
      </c>
      <c r="E557" s="35">
        <v>14750.0</v>
      </c>
      <c r="F557" s="35">
        <v>210.0</v>
      </c>
      <c r="G557" s="47">
        <v>466.5</v>
      </c>
      <c r="H557" s="35">
        <v>0.0</v>
      </c>
      <c r="I557" s="35">
        <v>1.0</v>
      </c>
      <c r="J557" s="48">
        <v>18189.75</v>
      </c>
      <c r="K557" s="35">
        <v>0.01423728813559322</v>
      </c>
      <c r="L557" s="35">
        <v>0.004761904761904762</v>
      </c>
      <c r="M557" s="47">
        <v>2.2214285714285715</v>
      </c>
      <c r="N557" s="47">
        <v>466.5</v>
      </c>
      <c r="O557" s="35">
        <v>38.991961414791</v>
      </c>
      <c r="P557" s="35">
        <v>37.991961414791</v>
      </c>
      <c r="Q557" s="35" t="s">
        <v>141</v>
      </c>
      <c r="R557" s="35">
        <f>'DADOS CONSOLIDADOS'!$I557</f>
        <v>1</v>
      </c>
      <c r="S557" s="35"/>
    </row>
    <row r="558" ht="15.75" customHeight="1">
      <c r="A558" s="37">
        <v>44877.0</v>
      </c>
      <c r="B558" s="35" t="s">
        <v>140</v>
      </c>
      <c r="C558" s="35" t="s">
        <v>135</v>
      </c>
      <c r="D558" s="35" t="s">
        <v>136</v>
      </c>
      <c r="E558" s="35">
        <v>5690.0</v>
      </c>
      <c r="F558" s="35">
        <v>100.0</v>
      </c>
      <c r="G558" s="47">
        <v>393.2</v>
      </c>
      <c r="H558" s="35">
        <v>0.0</v>
      </c>
      <c r="I558" s="35">
        <v>0.0</v>
      </c>
      <c r="J558" s="48">
        <v>0.0</v>
      </c>
      <c r="K558" s="35">
        <v>0.01757469244288225</v>
      </c>
      <c r="L558" s="35">
        <v>0.0</v>
      </c>
      <c r="M558" s="47">
        <v>3.932</v>
      </c>
      <c r="N558" s="47">
        <v>0.0</v>
      </c>
      <c r="O558" s="35">
        <v>0.0</v>
      </c>
      <c r="P558" s="35">
        <v>-1.0</v>
      </c>
      <c r="Q558" s="35" t="s">
        <v>141</v>
      </c>
      <c r="R558" s="35">
        <f>'DADOS CONSOLIDADOS'!$I558</f>
        <v>0</v>
      </c>
      <c r="S558" s="35"/>
    </row>
    <row r="559" ht="15.75" customHeight="1">
      <c r="A559" s="37">
        <v>44877.0</v>
      </c>
      <c r="B559" s="35" t="s">
        <v>142</v>
      </c>
      <c r="C559" s="35" t="s">
        <v>135</v>
      </c>
      <c r="D559" s="35" t="s">
        <v>139</v>
      </c>
      <c r="E559" s="35">
        <v>29220.0</v>
      </c>
      <c r="F559" s="35">
        <v>130.0</v>
      </c>
      <c r="G559" s="47">
        <v>409.5</v>
      </c>
      <c r="H559" s="35">
        <v>0.0</v>
      </c>
      <c r="I559" s="35">
        <v>0.0</v>
      </c>
      <c r="J559" s="48">
        <v>0.0</v>
      </c>
      <c r="K559" s="35">
        <v>0.004449007529089665</v>
      </c>
      <c r="L559" s="35">
        <v>0.0</v>
      </c>
      <c r="M559" s="47">
        <v>3.15</v>
      </c>
      <c r="N559" s="47">
        <v>0.0</v>
      </c>
      <c r="O559" s="35">
        <v>0.0</v>
      </c>
      <c r="P559" s="35">
        <v>-1.0</v>
      </c>
      <c r="Q559" s="35" t="s">
        <v>141</v>
      </c>
      <c r="R559" s="35">
        <f>'DADOS CONSOLIDADOS'!$I559</f>
        <v>0</v>
      </c>
      <c r="S559" s="35"/>
    </row>
    <row r="560" ht="15.75" customHeight="1">
      <c r="A560" s="37">
        <v>44877.0</v>
      </c>
      <c r="B560" s="35" t="s">
        <v>140</v>
      </c>
      <c r="C560" s="35" t="s">
        <v>135</v>
      </c>
      <c r="D560" s="35" t="s">
        <v>139</v>
      </c>
      <c r="E560" s="35">
        <v>11750.0</v>
      </c>
      <c r="F560" s="35">
        <v>120.0</v>
      </c>
      <c r="G560" s="47">
        <v>254.8</v>
      </c>
      <c r="H560" s="35">
        <v>0.0</v>
      </c>
      <c r="I560" s="35">
        <v>0.0</v>
      </c>
      <c r="J560" s="48">
        <v>0.0</v>
      </c>
      <c r="K560" s="35">
        <v>0.010212765957446808</v>
      </c>
      <c r="L560" s="35">
        <v>0.0</v>
      </c>
      <c r="M560" s="47">
        <v>2.1233333333333335</v>
      </c>
      <c r="N560" s="47">
        <v>0.0</v>
      </c>
      <c r="O560" s="35">
        <v>0.0</v>
      </c>
      <c r="P560" s="35">
        <v>-1.0</v>
      </c>
      <c r="Q560" s="35" t="s">
        <v>141</v>
      </c>
      <c r="R560" s="35">
        <f>'DADOS CONSOLIDADOS'!$I560</f>
        <v>0</v>
      </c>
      <c r="S560" s="35"/>
    </row>
    <row r="561" ht="15.75" customHeight="1">
      <c r="A561" s="37">
        <v>44877.0</v>
      </c>
      <c r="B561" s="35" t="s">
        <v>140</v>
      </c>
      <c r="C561" s="35" t="s">
        <v>135</v>
      </c>
      <c r="D561" s="35" t="s">
        <v>139</v>
      </c>
      <c r="E561" s="35">
        <v>11890.0</v>
      </c>
      <c r="F561" s="35">
        <v>130.0</v>
      </c>
      <c r="G561" s="47">
        <v>407.9</v>
      </c>
      <c r="H561" s="35">
        <v>0.0</v>
      </c>
      <c r="I561" s="35">
        <v>0.0</v>
      </c>
      <c r="J561" s="48">
        <v>0.0</v>
      </c>
      <c r="K561" s="35">
        <v>0.010933557611438183</v>
      </c>
      <c r="L561" s="35">
        <v>0.0</v>
      </c>
      <c r="M561" s="47">
        <v>3.1376923076923076</v>
      </c>
      <c r="N561" s="47">
        <v>0.0</v>
      </c>
      <c r="O561" s="35">
        <v>0.0</v>
      </c>
      <c r="P561" s="35">
        <v>-1.0</v>
      </c>
      <c r="Q561" s="35" t="s">
        <v>141</v>
      </c>
      <c r="R561" s="35">
        <f>'DADOS CONSOLIDADOS'!$I561</f>
        <v>0</v>
      </c>
      <c r="S561" s="35"/>
    </row>
    <row r="562" ht="15.75" customHeight="1">
      <c r="A562" s="37">
        <v>44877.0</v>
      </c>
      <c r="B562" s="35" t="s">
        <v>140</v>
      </c>
      <c r="C562" s="35" t="s">
        <v>135</v>
      </c>
      <c r="D562" s="35" t="s">
        <v>139</v>
      </c>
      <c r="E562" s="35">
        <v>51410.0</v>
      </c>
      <c r="F562" s="35">
        <v>240.0</v>
      </c>
      <c r="G562" s="47">
        <v>1622.5</v>
      </c>
      <c r="H562" s="35">
        <v>0.0</v>
      </c>
      <c r="I562" s="35">
        <v>0.0</v>
      </c>
      <c r="J562" s="48">
        <v>0.0</v>
      </c>
      <c r="K562" s="35">
        <v>0.004668352460610776</v>
      </c>
      <c r="L562" s="35">
        <v>0.0</v>
      </c>
      <c r="M562" s="47">
        <v>6.760416666666667</v>
      </c>
      <c r="N562" s="47">
        <v>0.0</v>
      </c>
      <c r="O562" s="35">
        <v>0.0</v>
      </c>
      <c r="P562" s="35">
        <v>-1.0</v>
      </c>
      <c r="Q562" s="35" t="s">
        <v>141</v>
      </c>
      <c r="R562" s="35">
        <f>'DADOS CONSOLIDADOS'!$I562</f>
        <v>0</v>
      </c>
      <c r="S562" s="35"/>
    </row>
    <row r="563" ht="15.75" customHeight="1">
      <c r="A563" s="37">
        <v>44877.0</v>
      </c>
      <c r="B563" s="35" t="s">
        <v>140</v>
      </c>
      <c r="C563" s="35" t="s">
        <v>135</v>
      </c>
      <c r="D563" s="35" t="s">
        <v>139</v>
      </c>
      <c r="E563" s="35">
        <v>47760.0</v>
      </c>
      <c r="F563" s="35">
        <v>300.0</v>
      </c>
      <c r="G563" s="47">
        <v>1612.5</v>
      </c>
      <c r="H563" s="35">
        <v>0.0</v>
      </c>
      <c r="I563" s="35">
        <v>0.0</v>
      </c>
      <c r="J563" s="48">
        <v>0.0</v>
      </c>
      <c r="K563" s="35">
        <v>0.00628140703517588</v>
      </c>
      <c r="L563" s="35">
        <v>0.0</v>
      </c>
      <c r="M563" s="47">
        <v>5.375</v>
      </c>
      <c r="N563" s="47">
        <v>0.0</v>
      </c>
      <c r="O563" s="35">
        <v>0.0</v>
      </c>
      <c r="P563" s="35">
        <v>-1.0</v>
      </c>
      <c r="Q563" s="35" t="s">
        <v>141</v>
      </c>
      <c r="R563" s="35">
        <f>'DADOS CONSOLIDADOS'!$I563</f>
        <v>0</v>
      </c>
      <c r="S563" s="35"/>
    </row>
    <row r="564" ht="15.75" customHeight="1">
      <c r="A564" s="37">
        <v>44877.0</v>
      </c>
      <c r="B564" s="35" t="s">
        <v>140</v>
      </c>
      <c r="C564" s="35" t="s">
        <v>135</v>
      </c>
      <c r="D564" s="35" t="s">
        <v>139</v>
      </c>
      <c r="E564" s="35">
        <v>40860.0</v>
      </c>
      <c r="F564" s="35">
        <v>170.0</v>
      </c>
      <c r="G564" s="47">
        <v>809.0</v>
      </c>
      <c r="H564" s="35">
        <v>0.0</v>
      </c>
      <c r="I564" s="35">
        <v>0.0</v>
      </c>
      <c r="J564" s="48">
        <v>0.0</v>
      </c>
      <c r="K564" s="35">
        <v>0.0041605482134116495</v>
      </c>
      <c r="L564" s="35">
        <v>0.0</v>
      </c>
      <c r="M564" s="47">
        <v>4.758823529411765</v>
      </c>
      <c r="N564" s="47">
        <v>0.0</v>
      </c>
      <c r="O564" s="35">
        <v>0.0</v>
      </c>
      <c r="P564" s="35">
        <v>-1.0</v>
      </c>
      <c r="Q564" s="35" t="s">
        <v>141</v>
      </c>
      <c r="R564" s="35">
        <f>'DADOS CONSOLIDADOS'!$I564</f>
        <v>0</v>
      </c>
      <c r="S564" s="35"/>
    </row>
    <row r="565" ht="15.75" customHeight="1">
      <c r="A565" s="37">
        <v>44877.0</v>
      </c>
      <c r="B565" s="35" t="s">
        <v>140</v>
      </c>
      <c r="C565" s="35" t="s">
        <v>135</v>
      </c>
      <c r="D565" s="35" t="s">
        <v>139</v>
      </c>
      <c r="E565" s="35">
        <v>48590.0</v>
      </c>
      <c r="F565" s="35">
        <v>420.0</v>
      </c>
      <c r="G565" s="47">
        <v>1636.9</v>
      </c>
      <c r="H565" s="35">
        <v>0.0</v>
      </c>
      <c r="I565" s="35">
        <v>1.0</v>
      </c>
      <c r="J565" s="48">
        <v>18189.75</v>
      </c>
      <c r="K565" s="35">
        <v>0.008643753858818687</v>
      </c>
      <c r="L565" s="35">
        <v>0.002380952380952381</v>
      </c>
      <c r="M565" s="47">
        <v>3.8973809523809524</v>
      </c>
      <c r="N565" s="47">
        <v>1636.9</v>
      </c>
      <c r="O565" s="35">
        <v>11.112315963100983</v>
      </c>
      <c r="P565" s="35">
        <v>10.112315963100983</v>
      </c>
      <c r="Q565" s="35" t="s">
        <v>141</v>
      </c>
      <c r="R565" s="35">
        <f>'DADOS CONSOLIDADOS'!$I565</f>
        <v>1</v>
      </c>
      <c r="S565" s="35"/>
    </row>
    <row r="566" ht="15.75" customHeight="1">
      <c r="A566" s="37">
        <v>44877.0</v>
      </c>
      <c r="B566" s="35" t="s">
        <v>140</v>
      </c>
      <c r="C566" s="35" t="s">
        <v>135</v>
      </c>
      <c r="D566" s="35" t="s">
        <v>136</v>
      </c>
      <c r="E566" s="35">
        <v>21690.0</v>
      </c>
      <c r="F566" s="35">
        <v>130.0</v>
      </c>
      <c r="G566" s="47">
        <v>1617.8</v>
      </c>
      <c r="H566" s="35">
        <v>0.0</v>
      </c>
      <c r="I566" s="35">
        <v>0.0</v>
      </c>
      <c r="J566" s="48">
        <v>0.0</v>
      </c>
      <c r="K566" s="35">
        <v>0.00599354541263255</v>
      </c>
      <c r="L566" s="35">
        <v>0.0</v>
      </c>
      <c r="M566" s="47">
        <v>12.444615384615384</v>
      </c>
      <c r="N566" s="47">
        <v>0.0</v>
      </c>
      <c r="O566" s="35">
        <v>0.0</v>
      </c>
      <c r="P566" s="35">
        <v>-1.0</v>
      </c>
      <c r="Q566" s="35" t="s">
        <v>141</v>
      </c>
      <c r="R566" s="35">
        <f>'DADOS CONSOLIDADOS'!$I566</f>
        <v>0</v>
      </c>
      <c r="S566" s="35"/>
    </row>
    <row r="567" ht="15.75" customHeight="1">
      <c r="A567" s="37">
        <v>44877.0</v>
      </c>
      <c r="B567" s="35" t="s">
        <v>142</v>
      </c>
      <c r="C567" s="35" t="s">
        <v>144</v>
      </c>
      <c r="D567" s="35" t="s">
        <v>139</v>
      </c>
      <c r="E567" s="35">
        <v>117270.0</v>
      </c>
      <c r="F567" s="35">
        <v>720.0</v>
      </c>
      <c r="G567" s="47">
        <v>1013.0</v>
      </c>
      <c r="H567" s="35">
        <v>42.0</v>
      </c>
      <c r="I567" s="35">
        <v>0.0</v>
      </c>
      <c r="J567" s="48">
        <v>0.0</v>
      </c>
      <c r="K567" s="35">
        <v>0.0061396776669224865</v>
      </c>
      <c r="L567" s="35">
        <v>0.0</v>
      </c>
      <c r="M567" s="47">
        <v>1.4069444444444446</v>
      </c>
      <c r="N567" s="47">
        <v>0.0</v>
      </c>
      <c r="O567" s="35">
        <v>0.0</v>
      </c>
      <c r="P567" s="35">
        <v>-1.0</v>
      </c>
      <c r="Q567" s="35" t="s">
        <v>141</v>
      </c>
      <c r="R567" s="35">
        <f>'DADOS CONSOLIDADOS'!$I567</f>
        <v>0</v>
      </c>
      <c r="S567" s="35"/>
    </row>
    <row r="568" ht="15.75" customHeight="1">
      <c r="A568" s="37">
        <v>44877.0</v>
      </c>
      <c r="B568" s="35" t="s">
        <v>140</v>
      </c>
      <c r="C568" s="35" t="s">
        <v>144</v>
      </c>
      <c r="D568" s="35" t="s">
        <v>139</v>
      </c>
      <c r="E568" s="35">
        <v>18890.0</v>
      </c>
      <c r="F568" s="35">
        <v>270.0</v>
      </c>
      <c r="G568" s="47">
        <v>302.5</v>
      </c>
      <c r="H568" s="35">
        <v>10.0</v>
      </c>
      <c r="I568" s="35">
        <v>0.0</v>
      </c>
      <c r="J568" s="48">
        <v>0.0</v>
      </c>
      <c r="K568" s="35">
        <v>0.014293276866066702</v>
      </c>
      <c r="L568" s="35">
        <v>0.0</v>
      </c>
      <c r="M568" s="47">
        <v>1.1203703703703705</v>
      </c>
      <c r="N568" s="47">
        <v>0.0</v>
      </c>
      <c r="O568" s="35">
        <v>0.0</v>
      </c>
      <c r="P568" s="35">
        <v>-1.0</v>
      </c>
      <c r="Q568" s="35" t="s">
        <v>141</v>
      </c>
      <c r="R568" s="35">
        <f>'DADOS CONSOLIDADOS'!$I568</f>
        <v>0</v>
      </c>
      <c r="S568" s="35"/>
    </row>
    <row r="569" ht="15.75" customHeight="1">
      <c r="A569" s="37">
        <v>44877.0</v>
      </c>
      <c r="B569" s="35" t="s">
        <v>140</v>
      </c>
      <c r="C569" s="35" t="s">
        <v>144</v>
      </c>
      <c r="D569" s="35" t="s">
        <v>139</v>
      </c>
      <c r="E569" s="35">
        <v>58640.0</v>
      </c>
      <c r="F569" s="35">
        <v>610.0</v>
      </c>
      <c r="G569" s="47">
        <v>705.9000000000001</v>
      </c>
      <c r="H569" s="35">
        <v>25.0</v>
      </c>
      <c r="I569" s="35">
        <v>0.0</v>
      </c>
      <c r="J569" s="48">
        <v>0.0</v>
      </c>
      <c r="K569" s="35">
        <v>0.010402455661664393</v>
      </c>
      <c r="L569" s="35">
        <v>0.0</v>
      </c>
      <c r="M569" s="47">
        <v>1.1572131147540985</v>
      </c>
      <c r="N569" s="47">
        <v>0.0</v>
      </c>
      <c r="O569" s="35">
        <v>0.0</v>
      </c>
      <c r="P569" s="35">
        <v>-1.0</v>
      </c>
      <c r="Q569" s="35" t="s">
        <v>141</v>
      </c>
      <c r="R569" s="35">
        <f>'DADOS CONSOLIDADOS'!$I569</f>
        <v>0</v>
      </c>
      <c r="S569" s="35"/>
    </row>
    <row r="570" ht="15.75" customHeight="1">
      <c r="A570" s="37">
        <v>44878.0</v>
      </c>
      <c r="B570" s="35" t="s">
        <v>143</v>
      </c>
      <c r="C570" s="35" t="s">
        <v>135</v>
      </c>
      <c r="D570" s="35" t="s">
        <v>139</v>
      </c>
      <c r="E570" s="35">
        <v>1500.0</v>
      </c>
      <c r="F570" s="35">
        <v>110.0</v>
      </c>
      <c r="G570" s="47">
        <v>438.29999999999995</v>
      </c>
      <c r="H570" s="35"/>
      <c r="I570" s="35">
        <v>0.0</v>
      </c>
      <c r="J570" s="48">
        <v>0.0</v>
      </c>
      <c r="K570" s="35">
        <v>0.07333333333333333</v>
      </c>
      <c r="L570" s="35">
        <v>0.0</v>
      </c>
      <c r="M570" s="47">
        <v>3.984545454545454</v>
      </c>
      <c r="N570" s="47">
        <v>0.0</v>
      </c>
      <c r="O570" s="35">
        <v>0.0</v>
      </c>
      <c r="P570" s="35">
        <v>-1.0</v>
      </c>
      <c r="Q570" s="35" t="s">
        <v>137</v>
      </c>
      <c r="R570" s="35">
        <f>'DADOS CONSOLIDADOS'!$I570</f>
        <v>0</v>
      </c>
      <c r="S570" s="35"/>
    </row>
    <row r="571" ht="15.75" customHeight="1">
      <c r="A571" s="37">
        <v>44878.0</v>
      </c>
      <c r="B571" s="35" t="s">
        <v>134</v>
      </c>
      <c r="C571" s="35" t="s">
        <v>135</v>
      </c>
      <c r="D571" s="35" t="s">
        <v>136</v>
      </c>
      <c r="E571" s="35">
        <v>35980.0</v>
      </c>
      <c r="F571" s="35">
        <v>560.0</v>
      </c>
      <c r="G571" s="47">
        <v>450.0</v>
      </c>
      <c r="H571" s="35"/>
      <c r="I571" s="35">
        <v>0.0</v>
      </c>
      <c r="J571" s="48">
        <v>0.0</v>
      </c>
      <c r="K571" s="35">
        <v>0.01556420233463035</v>
      </c>
      <c r="L571" s="35">
        <v>0.0</v>
      </c>
      <c r="M571" s="47">
        <v>0.8035714285714286</v>
      </c>
      <c r="N571" s="47">
        <v>0.0</v>
      </c>
      <c r="O571" s="35">
        <v>0.0</v>
      </c>
      <c r="P571" s="35">
        <v>-1.0</v>
      </c>
      <c r="Q571" s="35" t="s">
        <v>137</v>
      </c>
      <c r="R571" s="35">
        <f>'DADOS CONSOLIDADOS'!$I571</f>
        <v>0</v>
      </c>
      <c r="S571" s="35"/>
    </row>
    <row r="572" ht="15.75" customHeight="1">
      <c r="A572" s="37">
        <v>44878.0</v>
      </c>
      <c r="B572" s="35" t="s">
        <v>138</v>
      </c>
      <c r="C572" s="35" t="s">
        <v>135</v>
      </c>
      <c r="D572" s="35" t="s">
        <v>139</v>
      </c>
      <c r="E572" s="35">
        <v>610.0</v>
      </c>
      <c r="F572" s="35">
        <v>140.0</v>
      </c>
      <c r="G572" s="47">
        <v>214.7</v>
      </c>
      <c r="H572" s="35"/>
      <c r="I572" s="35">
        <v>0.0</v>
      </c>
      <c r="J572" s="48">
        <v>0.0</v>
      </c>
      <c r="K572" s="35">
        <v>0.22950819672131148</v>
      </c>
      <c r="L572" s="35">
        <v>0.0</v>
      </c>
      <c r="M572" s="47">
        <v>1.5335714285714286</v>
      </c>
      <c r="N572" s="47">
        <v>0.0</v>
      </c>
      <c r="O572" s="35">
        <v>0.0</v>
      </c>
      <c r="P572" s="35">
        <v>-1.0</v>
      </c>
      <c r="Q572" s="35" t="s">
        <v>137</v>
      </c>
      <c r="R572" s="35">
        <f>'DADOS CONSOLIDADOS'!$I572</f>
        <v>0</v>
      </c>
      <c r="S572" s="35"/>
    </row>
    <row r="573" ht="15.75" customHeight="1">
      <c r="A573" s="37">
        <v>44878.0</v>
      </c>
      <c r="B573" s="35" t="s">
        <v>140</v>
      </c>
      <c r="C573" s="35" t="s">
        <v>135</v>
      </c>
      <c r="D573" s="35" t="s">
        <v>139</v>
      </c>
      <c r="E573" s="35">
        <v>16270.0</v>
      </c>
      <c r="F573" s="35">
        <v>170.0</v>
      </c>
      <c r="G573" s="47">
        <v>471.1</v>
      </c>
      <c r="H573" s="35">
        <v>0.0</v>
      </c>
      <c r="I573" s="35">
        <v>0.0</v>
      </c>
      <c r="J573" s="48">
        <v>0.0</v>
      </c>
      <c r="K573" s="35">
        <v>0.010448678549477565</v>
      </c>
      <c r="L573" s="35">
        <v>0.0</v>
      </c>
      <c r="M573" s="47">
        <v>2.7711764705882356</v>
      </c>
      <c r="N573" s="47">
        <v>0.0</v>
      </c>
      <c r="O573" s="35">
        <v>0.0</v>
      </c>
      <c r="P573" s="35">
        <v>-1.0</v>
      </c>
      <c r="Q573" s="35" t="s">
        <v>141</v>
      </c>
      <c r="R573" s="35">
        <f>'DADOS CONSOLIDADOS'!$I573</f>
        <v>0</v>
      </c>
      <c r="S573" s="35"/>
    </row>
    <row r="574" ht="15.75" customHeight="1">
      <c r="A574" s="37">
        <v>44878.0</v>
      </c>
      <c r="B574" s="35" t="s">
        <v>140</v>
      </c>
      <c r="C574" s="35" t="s">
        <v>135</v>
      </c>
      <c r="D574" s="35" t="s">
        <v>136</v>
      </c>
      <c r="E574" s="35">
        <v>8240.0</v>
      </c>
      <c r="F574" s="35">
        <v>120.0</v>
      </c>
      <c r="G574" s="47">
        <v>420.4</v>
      </c>
      <c r="H574" s="35">
        <v>0.0</v>
      </c>
      <c r="I574" s="35">
        <v>0.0</v>
      </c>
      <c r="J574" s="48">
        <v>0.0</v>
      </c>
      <c r="K574" s="35">
        <v>0.014563106796116505</v>
      </c>
      <c r="L574" s="35">
        <v>0.0</v>
      </c>
      <c r="M574" s="47">
        <v>3.503333333333333</v>
      </c>
      <c r="N574" s="47">
        <v>0.0</v>
      </c>
      <c r="O574" s="35">
        <v>0.0</v>
      </c>
      <c r="P574" s="35">
        <v>-1.0</v>
      </c>
      <c r="Q574" s="35" t="s">
        <v>141</v>
      </c>
      <c r="R574" s="35">
        <f>'DADOS CONSOLIDADOS'!$I574</f>
        <v>0</v>
      </c>
      <c r="S574" s="35"/>
    </row>
    <row r="575" ht="15.75" customHeight="1">
      <c r="A575" s="37">
        <v>44878.0</v>
      </c>
      <c r="B575" s="35" t="s">
        <v>142</v>
      </c>
      <c r="C575" s="35" t="s">
        <v>135</v>
      </c>
      <c r="D575" s="35" t="s">
        <v>139</v>
      </c>
      <c r="E575" s="35">
        <v>25450.0</v>
      </c>
      <c r="F575" s="35">
        <v>60.0</v>
      </c>
      <c r="G575" s="47">
        <v>422.40000000000003</v>
      </c>
      <c r="H575" s="35">
        <v>0.0</v>
      </c>
      <c r="I575" s="35">
        <v>0.0</v>
      </c>
      <c r="J575" s="48">
        <v>0.0</v>
      </c>
      <c r="K575" s="35">
        <v>0.002357563850687623</v>
      </c>
      <c r="L575" s="35">
        <v>0.0</v>
      </c>
      <c r="M575" s="47">
        <v>7.040000000000001</v>
      </c>
      <c r="N575" s="47">
        <v>0.0</v>
      </c>
      <c r="O575" s="35">
        <v>0.0</v>
      </c>
      <c r="P575" s="35">
        <v>-1.0</v>
      </c>
      <c r="Q575" s="35" t="s">
        <v>141</v>
      </c>
      <c r="R575" s="35">
        <f>'DADOS CONSOLIDADOS'!$I575</f>
        <v>0</v>
      </c>
      <c r="S575" s="35"/>
    </row>
    <row r="576" ht="15.75" customHeight="1">
      <c r="A576" s="37">
        <v>44878.0</v>
      </c>
      <c r="B576" s="35" t="s">
        <v>140</v>
      </c>
      <c r="C576" s="35" t="s">
        <v>135</v>
      </c>
      <c r="D576" s="35" t="s">
        <v>139</v>
      </c>
      <c r="E576" s="35">
        <v>16840.0</v>
      </c>
      <c r="F576" s="35">
        <v>60.0</v>
      </c>
      <c r="G576" s="47">
        <v>273.2</v>
      </c>
      <c r="H576" s="35">
        <v>0.0</v>
      </c>
      <c r="I576" s="35">
        <v>0.0</v>
      </c>
      <c r="J576" s="48">
        <v>0.0</v>
      </c>
      <c r="K576" s="35">
        <v>0.0035629453681710215</v>
      </c>
      <c r="L576" s="35">
        <v>0.0</v>
      </c>
      <c r="M576" s="47">
        <v>4.553333333333333</v>
      </c>
      <c r="N576" s="47">
        <v>0.0</v>
      </c>
      <c r="O576" s="35">
        <v>0.0</v>
      </c>
      <c r="P576" s="35">
        <v>-1.0</v>
      </c>
      <c r="Q576" s="35" t="s">
        <v>141</v>
      </c>
      <c r="R576" s="35">
        <f>'DADOS CONSOLIDADOS'!$I576</f>
        <v>0</v>
      </c>
      <c r="S576" s="35"/>
    </row>
    <row r="577" ht="15.75" customHeight="1">
      <c r="A577" s="37">
        <v>44878.0</v>
      </c>
      <c r="B577" s="35" t="s">
        <v>140</v>
      </c>
      <c r="C577" s="35" t="s">
        <v>135</v>
      </c>
      <c r="D577" s="35" t="s">
        <v>139</v>
      </c>
      <c r="E577" s="35">
        <v>14570.0</v>
      </c>
      <c r="F577" s="35">
        <v>160.0</v>
      </c>
      <c r="G577" s="47">
        <v>431.4</v>
      </c>
      <c r="H577" s="35">
        <v>0.0</v>
      </c>
      <c r="I577" s="35">
        <v>0.0</v>
      </c>
      <c r="J577" s="48">
        <v>0.0</v>
      </c>
      <c r="K577" s="35">
        <v>0.01098146877144818</v>
      </c>
      <c r="L577" s="35">
        <v>0.0</v>
      </c>
      <c r="M577" s="47">
        <v>2.69625</v>
      </c>
      <c r="N577" s="47">
        <v>0.0</v>
      </c>
      <c r="O577" s="35">
        <v>0.0</v>
      </c>
      <c r="P577" s="35">
        <v>-1.0</v>
      </c>
      <c r="Q577" s="35" t="s">
        <v>141</v>
      </c>
      <c r="R577" s="35">
        <f>'DADOS CONSOLIDADOS'!$I577</f>
        <v>0</v>
      </c>
      <c r="S577" s="35"/>
    </row>
    <row r="578" ht="15.75" customHeight="1">
      <c r="A578" s="37">
        <v>44878.0</v>
      </c>
      <c r="B578" s="35" t="s">
        <v>140</v>
      </c>
      <c r="C578" s="35" t="s">
        <v>135</v>
      </c>
      <c r="D578" s="35" t="s">
        <v>139</v>
      </c>
      <c r="E578" s="35">
        <v>63370.0</v>
      </c>
      <c r="F578" s="35">
        <v>280.0</v>
      </c>
      <c r="G578" s="47">
        <v>1676.1000000000001</v>
      </c>
      <c r="H578" s="35">
        <v>0.0</v>
      </c>
      <c r="I578" s="35">
        <v>0.0</v>
      </c>
      <c r="J578" s="48">
        <v>0.0</v>
      </c>
      <c r="K578" s="35">
        <v>0.004418494555783494</v>
      </c>
      <c r="L578" s="35">
        <v>0.0</v>
      </c>
      <c r="M578" s="47">
        <v>5.986071428571429</v>
      </c>
      <c r="N578" s="47">
        <v>0.0</v>
      </c>
      <c r="O578" s="35">
        <v>0.0</v>
      </c>
      <c r="P578" s="35">
        <v>-1.0</v>
      </c>
      <c r="Q578" s="35" t="s">
        <v>141</v>
      </c>
      <c r="R578" s="35">
        <f>'DADOS CONSOLIDADOS'!$I578</f>
        <v>0</v>
      </c>
      <c r="S578" s="35"/>
    </row>
    <row r="579" ht="15.75" customHeight="1">
      <c r="A579" s="37">
        <v>44878.0</v>
      </c>
      <c r="B579" s="35" t="s">
        <v>140</v>
      </c>
      <c r="C579" s="35" t="s">
        <v>135</v>
      </c>
      <c r="D579" s="35" t="s">
        <v>139</v>
      </c>
      <c r="E579" s="35">
        <v>47950.0</v>
      </c>
      <c r="F579" s="35">
        <v>270.0</v>
      </c>
      <c r="G579" s="47">
        <v>1679.5</v>
      </c>
      <c r="H579" s="35">
        <v>0.0</v>
      </c>
      <c r="I579" s="35">
        <v>0.0</v>
      </c>
      <c r="J579" s="48">
        <v>0.0</v>
      </c>
      <c r="K579" s="35">
        <v>0.005630865484880084</v>
      </c>
      <c r="L579" s="35">
        <v>0.0</v>
      </c>
      <c r="M579" s="47">
        <v>6.220370370370371</v>
      </c>
      <c r="N579" s="47">
        <v>0.0</v>
      </c>
      <c r="O579" s="35">
        <v>0.0</v>
      </c>
      <c r="P579" s="35">
        <v>-1.0</v>
      </c>
      <c r="Q579" s="35" t="s">
        <v>141</v>
      </c>
      <c r="R579" s="35">
        <f>'DADOS CONSOLIDADOS'!$I579</f>
        <v>0</v>
      </c>
      <c r="S579" s="35"/>
    </row>
    <row r="580" ht="15.75" customHeight="1">
      <c r="A580" s="37">
        <v>44878.0</v>
      </c>
      <c r="B580" s="35" t="s">
        <v>140</v>
      </c>
      <c r="C580" s="35" t="s">
        <v>135</v>
      </c>
      <c r="D580" s="35" t="s">
        <v>139</v>
      </c>
      <c r="E580" s="35">
        <v>48120.0</v>
      </c>
      <c r="F580" s="35">
        <v>160.0</v>
      </c>
      <c r="G580" s="47">
        <v>837.2</v>
      </c>
      <c r="H580" s="35">
        <v>0.0</v>
      </c>
      <c r="I580" s="35">
        <v>0.0</v>
      </c>
      <c r="J580" s="48">
        <v>0.0</v>
      </c>
      <c r="K580" s="35">
        <v>0.0033250207813798837</v>
      </c>
      <c r="L580" s="35">
        <v>0.0</v>
      </c>
      <c r="M580" s="47">
        <v>5.2325</v>
      </c>
      <c r="N580" s="47">
        <v>0.0</v>
      </c>
      <c r="O580" s="35">
        <v>0.0</v>
      </c>
      <c r="P580" s="35">
        <v>-1.0</v>
      </c>
      <c r="Q580" s="35" t="s">
        <v>141</v>
      </c>
      <c r="R580" s="35">
        <f>'DADOS CONSOLIDADOS'!$I580</f>
        <v>0</v>
      </c>
      <c r="S580" s="35"/>
    </row>
    <row r="581" ht="15.75" customHeight="1">
      <c r="A581" s="37">
        <v>44878.0</v>
      </c>
      <c r="B581" s="35" t="s">
        <v>140</v>
      </c>
      <c r="C581" s="35" t="s">
        <v>135</v>
      </c>
      <c r="D581" s="35" t="s">
        <v>139</v>
      </c>
      <c r="E581" s="35">
        <v>59850.0</v>
      </c>
      <c r="F581" s="35">
        <v>400.0</v>
      </c>
      <c r="G581" s="47">
        <v>1686.1000000000001</v>
      </c>
      <c r="H581" s="35">
        <v>0.0</v>
      </c>
      <c r="I581" s="35">
        <v>0.0</v>
      </c>
      <c r="J581" s="48">
        <v>0.0</v>
      </c>
      <c r="K581" s="35">
        <v>0.006683375104427736</v>
      </c>
      <c r="L581" s="35">
        <v>0.0</v>
      </c>
      <c r="M581" s="47">
        <v>4.21525</v>
      </c>
      <c r="N581" s="47">
        <v>0.0</v>
      </c>
      <c r="O581" s="35">
        <v>0.0</v>
      </c>
      <c r="P581" s="35">
        <v>-1.0</v>
      </c>
      <c r="Q581" s="35" t="s">
        <v>141</v>
      </c>
      <c r="R581" s="35">
        <f>'DADOS CONSOLIDADOS'!$I581</f>
        <v>0</v>
      </c>
      <c r="S581" s="35"/>
    </row>
    <row r="582" ht="15.75" customHeight="1">
      <c r="A582" s="37">
        <v>44878.0</v>
      </c>
      <c r="B582" s="35" t="s">
        <v>140</v>
      </c>
      <c r="C582" s="35" t="s">
        <v>135</v>
      </c>
      <c r="D582" s="35" t="s">
        <v>136</v>
      </c>
      <c r="E582" s="35">
        <v>23610.0</v>
      </c>
      <c r="F582" s="35">
        <v>90.0</v>
      </c>
      <c r="G582" s="47">
        <v>1690.3</v>
      </c>
      <c r="H582" s="35">
        <v>0.0</v>
      </c>
      <c r="I582" s="35">
        <v>1.0</v>
      </c>
      <c r="J582" s="48">
        <v>18189.75</v>
      </c>
      <c r="K582" s="35">
        <v>0.0038119440914866584</v>
      </c>
      <c r="L582" s="35">
        <v>0.011111111111111112</v>
      </c>
      <c r="M582" s="47">
        <v>18.78111111111111</v>
      </c>
      <c r="N582" s="47">
        <v>1690.3</v>
      </c>
      <c r="O582" s="35">
        <v>10.761255398449979</v>
      </c>
      <c r="P582" s="35">
        <v>9.76125539844998</v>
      </c>
      <c r="Q582" s="35" t="s">
        <v>141</v>
      </c>
      <c r="R582" s="35">
        <f>'DADOS CONSOLIDADOS'!$I582</f>
        <v>1</v>
      </c>
      <c r="S582" s="35"/>
    </row>
    <row r="583" ht="15.75" customHeight="1">
      <c r="A583" s="37">
        <v>44878.0</v>
      </c>
      <c r="B583" s="35" t="s">
        <v>142</v>
      </c>
      <c r="C583" s="35" t="s">
        <v>144</v>
      </c>
      <c r="D583" s="35" t="s">
        <v>139</v>
      </c>
      <c r="E583" s="35">
        <v>129360.0</v>
      </c>
      <c r="F583" s="35">
        <v>770.0</v>
      </c>
      <c r="G583" s="47">
        <v>1079.1</v>
      </c>
      <c r="H583" s="35">
        <v>32.0</v>
      </c>
      <c r="I583" s="35">
        <v>0.0</v>
      </c>
      <c r="J583" s="48">
        <v>0.0</v>
      </c>
      <c r="K583" s="35">
        <v>0.005952380952380952</v>
      </c>
      <c r="L583" s="35">
        <v>0.0</v>
      </c>
      <c r="M583" s="47">
        <v>1.4014285714285712</v>
      </c>
      <c r="N583" s="47">
        <v>0.0</v>
      </c>
      <c r="O583" s="35">
        <v>0.0</v>
      </c>
      <c r="P583" s="35">
        <v>-1.0</v>
      </c>
      <c r="Q583" s="35" t="s">
        <v>141</v>
      </c>
      <c r="R583" s="35">
        <f>'DADOS CONSOLIDADOS'!$I583</f>
        <v>0</v>
      </c>
      <c r="S583" s="35"/>
    </row>
    <row r="584" ht="15.75" customHeight="1">
      <c r="A584" s="37">
        <v>44878.0</v>
      </c>
      <c r="B584" s="35" t="s">
        <v>140</v>
      </c>
      <c r="C584" s="35" t="s">
        <v>144</v>
      </c>
      <c r="D584" s="35" t="s">
        <v>139</v>
      </c>
      <c r="E584" s="35">
        <v>22000.0</v>
      </c>
      <c r="F584" s="35">
        <v>320.0</v>
      </c>
      <c r="G584" s="47">
        <v>326.59999999999997</v>
      </c>
      <c r="H584" s="35">
        <v>11.0</v>
      </c>
      <c r="I584" s="35">
        <v>0.0</v>
      </c>
      <c r="J584" s="48">
        <v>0.0</v>
      </c>
      <c r="K584" s="35">
        <v>0.014545454545454545</v>
      </c>
      <c r="L584" s="35">
        <v>0.0</v>
      </c>
      <c r="M584" s="47">
        <v>1.020625</v>
      </c>
      <c r="N584" s="47">
        <v>0.0</v>
      </c>
      <c r="O584" s="35">
        <v>0.0</v>
      </c>
      <c r="P584" s="35">
        <v>-1.0</v>
      </c>
      <c r="Q584" s="35" t="s">
        <v>141</v>
      </c>
      <c r="R584" s="35">
        <f>'DADOS CONSOLIDADOS'!$I584</f>
        <v>0</v>
      </c>
      <c r="S584" s="35"/>
    </row>
    <row r="585" ht="15.75" customHeight="1">
      <c r="A585" s="37">
        <v>44878.0</v>
      </c>
      <c r="B585" s="35" t="s">
        <v>140</v>
      </c>
      <c r="C585" s="35" t="s">
        <v>144</v>
      </c>
      <c r="D585" s="35" t="s">
        <v>139</v>
      </c>
      <c r="E585" s="35">
        <v>62460.0</v>
      </c>
      <c r="F585" s="35">
        <v>600.0</v>
      </c>
      <c r="G585" s="47">
        <v>753.4000000000001</v>
      </c>
      <c r="H585" s="35">
        <v>28.0</v>
      </c>
      <c r="I585" s="35">
        <v>0.0</v>
      </c>
      <c r="J585" s="48">
        <v>0.0</v>
      </c>
      <c r="K585" s="35">
        <v>0.009606147934678195</v>
      </c>
      <c r="L585" s="35">
        <v>0.0</v>
      </c>
      <c r="M585" s="47">
        <v>1.2556666666666667</v>
      </c>
      <c r="N585" s="47">
        <v>0.0</v>
      </c>
      <c r="O585" s="35">
        <v>0.0</v>
      </c>
      <c r="P585" s="35">
        <v>-1.0</v>
      </c>
      <c r="Q585" s="35" t="s">
        <v>141</v>
      </c>
      <c r="R585" s="35">
        <f>'DADOS CONSOLIDADOS'!$I585</f>
        <v>0</v>
      </c>
      <c r="S585" s="35"/>
    </row>
    <row r="586" ht="15.75" customHeight="1">
      <c r="A586" s="37">
        <v>44879.0</v>
      </c>
      <c r="B586" s="35" t="s">
        <v>134</v>
      </c>
      <c r="C586" s="35" t="s">
        <v>135</v>
      </c>
      <c r="D586" s="35" t="s">
        <v>136</v>
      </c>
      <c r="E586" s="35">
        <v>37750.0</v>
      </c>
      <c r="F586" s="35">
        <v>460.0</v>
      </c>
      <c r="G586" s="47">
        <v>345.0</v>
      </c>
      <c r="H586" s="35"/>
      <c r="I586" s="35">
        <v>0.0</v>
      </c>
      <c r="J586" s="48">
        <v>0.0</v>
      </c>
      <c r="K586" s="35">
        <v>0.012185430463576159</v>
      </c>
      <c r="L586" s="35">
        <v>0.0</v>
      </c>
      <c r="M586" s="47">
        <v>0.75</v>
      </c>
      <c r="N586" s="47">
        <v>0.0</v>
      </c>
      <c r="O586" s="35">
        <v>0.0</v>
      </c>
      <c r="P586" s="35">
        <v>-1.0</v>
      </c>
      <c r="Q586" s="35" t="s">
        <v>137</v>
      </c>
      <c r="R586" s="35">
        <f>'DADOS CONSOLIDADOS'!$I586</f>
        <v>0</v>
      </c>
      <c r="S586" s="35"/>
    </row>
    <row r="587" ht="15.75" customHeight="1">
      <c r="A587" s="37">
        <v>44879.0</v>
      </c>
      <c r="B587" s="35" t="s">
        <v>138</v>
      </c>
      <c r="C587" s="35" t="s">
        <v>135</v>
      </c>
      <c r="D587" s="35" t="s">
        <v>139</v>
      </c>
      <c r="E587" s="35">
        <v>910.0</v>
      </c>
      <c r="F587" s="35">
        <v>130.0</v>
      </c>
      <c r="G587" s="47">
        <v>122.5</v>
      </c>
      <c r="H587" s="35"/>
      <c r="I587" s="35">
        <v>1.0</v>
      </c>
      <c r="J587" s="48">
        <v>14955.0</v>
      </c>
      <c r="K587" s="35">
        <v>0.14285714285714285</v>
      </c>
      <c r="L587" s="35">
        <v>1.0</v>
      </c>
      <c r="M587" s="47">
        <v>0.9423076923076923</v>
      </c>
      <c r="N587" s="47">
        <v>122.5</v>
      </c>
      <c r="O587" s="35">
        <v>122.08163265306122</v>
      </c>
      <c r="P587" s="35">
        <v>121.08163265306122</v>
      </c>
      <c r="Q587" s="35" t="s">
        <v>137</v>
      </c>
      <c r="R587" s="35">
        <f>'DADOS CONSOLIDADOS'!$I587</f>
        <v>1</v>
      </c>
      <c r="S587" s="35"/>
    </row>
    <row r="588" ht="15.75" customHeight="1">
      <c r="A588" s="37">
        <v>44879.0</v>
      </c>
      <c r="B588" s="35" t="s">
        <v>143</v>
      </c>
      <c r="C588" s="35" t="s">
        <v>135</v>
      </c>
      <c r="D588" s="35" t="s">
        <v>139</v>
      </c>
      <c r="E588" s="35">
        <v>1790.0</v>
      </c>
      <c r="F588" s="35">
        <v>80.0</v>
      </c>
      <c r="G588" s="47">
        <v>325.7</v>
      </c>
      <c r="H588" s="35"/>
      <c r="I588" s="35">
        <v>0.0</v>
      </c>
      <c r="J588" s="48">
        <v>0.0</v>
      </c>
      <c r="K588" s="35">
        <v>0.0446927374301676</v>
      </c>
      <c r="L588" s="35">
        <v>0.0</v>
      </c>
      <c r="M588" s="47">
        <v>4.07125</v>
      </c>
      <c r="N588" s="47">
        <v>0.0</v>
      </c>
      <c r="O588" s="35">
        <v>0.0</v>
      </c>
      <c r="P588" s="35">
        <v>-1.0</v>
      </c>
      <c r="Q588" s="35" t="s">
        <v>137</v>
      </c>
      <c r="R588" s="35">
        <f>'DADOS CONSOLIDADOS'!$I588</f>
        <v>0</v>
      </c>
      <c r="S588" s="35"/>
    </row>
    <row r="589" ht="15.75" customHeight="1">
      <c r="A589" s="37">
        <v>44879.0</v>
      </c>
      <c r="B589" s="35" t="s">
        <v>140</v>
      </c>
      <c r="C589" s="35" t="s">
        <v>135</v>
      </c>
      <c r="D589" s="35" t="s">
        <v>139</v>
      </c>
      <c r="E589" s="35">
        <v>24690.0</v>
      </c>
      <c r="F589" s="35">
        <v>130.0</v>
      </c>
      <c r="G589" s="47">
        <v>563.2</v>
      </c>
      <c r="H589" s="35">
        <v>0.0</v>
      </c>
      <c r="I589" s="35">
        <v>0.0</v>
      </c>
      <c r="J589" s="48">
        <v>0.0</v>
      </c>
      <c r="K589" s="35">
        <v>0.005265289590927501</v>
      </c>
      <c r="L589" s="35">
        <v>0.0</v>
      </c>
      <c r="M589" s="47">
        <v>4.332307692307693</v>
      </c>
      <c r="N589" s="47">
        <v>0.0</v>
      </c>
      <c r="O589" s="35">
        <v>0.0</v>
      </c>
      <c r="P589" s="35">
        <v>-1.0</v>
      </c>
      <c r="Q589" s="35" t="s">
        <v>141</v>
      </c>
      <c r="R589" s="35">
        <f>'DADOS CONSOLIDADOS'!$I589</f>
        <v>0</v>
      </c>
      <c r="S589" s="35"/>
    </row>
    <row r="590" ht="15.75" customHeight="1">
      <c r="A590" s="37">
        <v>44879.0</v>
      </c>
      <c r="B590" s="35" t="s">
        <v>140</v>
      </c>
      <c r="C590" s="35" t="s">
        <v>135</v>
      </c>
      <c r="D590" s="35" t="s">
        <v>136</v>
      </c>
      <c r="E590" s="35">
        <v>8680.0</v>
      </c>
      <c r="F590" s="35">
        <v>100.0</v>
      </c>
      <c r="G590" s="47">
        <v>413.0</v>
      </c>
      <c r="H590" s="35">
        <v>0.0</v>
      </c>
      <c r="I590" s="35">
        <v>0.0</v>
      </c>
      <c r="J590" s="48">
        <v>0.0</v>
      </c>
      <c r="K590" s="35">
        <v>0.01152073732718894</v>
      </c>
      <c r="L590" s="35">
        <v>0.0</v>
      </c>
      <c r="M590" s="47">
        <v>4.13</v>
      </c>
      <c r="N590" s="47">
        <v>0.0</v>
      </c>
      <c r="O590" s="35">
        <v>0.0</v>
      </c>
      <c r="P590" s="35">
        <v>-1.0</v>
      </c>
      <c r="Q590" s="35" t="s">
        <v>141</v>
      </c>
      <c r="R590" s="35">
        <f>'DADOS CONSOLIDADOS'!$I590</f>
        <v>0</v>
      </c>
      <c r="S590" s="35"/>
    </row>
    <row r="591" ht="15.75" customHeight="1">
      <c r="A591" s="37">
        <v>44879.0</v>
      </c>
      <c r="B591" s="35" t="s">
        <v>142</v>
      </c>
      <c r="C591" s="35" t="s">
        <v>135</v>
      </c>
      <c r="D591" s="35" t="s">
        <v>139</v>
      </c>
      <c r="E591" s="35">
        <v>25000.0</v>
      </c>
      <c r="F591" s="35">
        <v>160.0</v>
      </c>
      <c r="G591" s="47">
        <v>409.20000000000005</v>
      </c>
      <c r="H591" s="35">
        <v>0.0</v>
      </c>
      <c r="I591" s="35">
        <v>0.0</v>
      </c>
      <c r="J591" s="48">
        <v>0.0</v>
      </c>
      <c r="K591" s="35">
        <v>0.0064</v>
      </c>
      <c r="L591" s="35">
        <v>0.0</v>
      </c>
      <c r="M591" s="47">
        <v>2.5575</v>
      </c>
      <c r="N591" s="47">
        <v>0.0</v>
      </c>
      <c r="O591" s="35">
        <v>0.0</v>
      </c>
      <c r="P591" s="35">
        <v>-1.0</v>
      </c>
      <c r="Q591" s="35" t="s">
        <v>141</v>
      </c>
      <c r="R591" s="35">
        <f>'DADOS CONSOLIDADOS'!$I591</f>
        <v>0</v>
      </c>
      <c r="S591" s="35"/>
    </row>
    <row r="592" ht="15.75" customHeight="1">
      <c r="A592" s="37">
        <v>44879.0</v>
      </c>
      <c r="B592" s="35" t="s">
        <v>140</v>
      </c>
      <c r="C592" s="35" t="s">
        <v>135</v>
      </c>
      <c r="D592" s="35" t="s">
        <v>139</v>
      </c>
      <c r="E592" s="35">
        <v>17410.0</v>
      </c>
      <c r="F592" s="35">
        <v>70.0</v>
      </c>
      <c r="G592" s="47">
        <v>253.79999999999998</v>
      </c>
      <c r="H592" s="35">
        <v>0.0</v>
      </c>
      <c r="I592" s="35">
        <v>0.0</v>
      </c>
      <c r="J592" s="48">
        <v>0.0</v>
      </c>
      <c r="K592" s="35">
        <v>0.00402067777139575</v>
      </c>
      <c r="L592" s="35">
        <v>0.0</v>
      </c>
      <c r="M592" s="47">
        <v>3.6257142857142854</v>
      </c>
      <c r="N592" s="47">
        <v>0.0</v>
      </c>
      <c r="O592" s="35">
        <v>0.0</v>
      </c>
      <c r="P592" s="35">
        <v>-1.0</v>
      </c>
      <c r="Q592" s="35" t="s">
        <v>141</v>
      </c>
      <c r="R592" s="35">
        <f>'DADOS CONSOLIDADOS'!$I592</f>
        <v>0</v>
      </c>
      <c r="S592" s="35"/>
    </row>
    <row r="593" ht="15.75" customHeight="1">
      <c r="A593" s="37">
        <v>44879.0</v>
      </c>
      <c r="B593" s="35" t="s">
        <v>140</v>
      </c>
      <c r="C593" s="35" t="s">
        <v>135</v>
      </c>
      <c r="D593" s="35" t="s">
        <v>139</v>
      </c>
      <c r="E593" s="35">
        <v>18290.0</v>
      </c>
      <c r="F593" s="35">
        <v>160.0</v>
      </c>
      <c r="G593" s="47">
        <v>484.3</v>
      </c>
      <c r="H593" s="35">
        <v>0.0</v>
      </c>
      <c r="I593" s="35">
        <v>0.0</v>
      </c>
      <c r="J593" s="48">
        <v>0.0</v>
      </c>
      <c r="K593" s="35">
        <v>0.008747949699289229</v>
      </c>
      <c r="L593" s="35">
        <v>0.0</v>
      </c>
      <c r="M593" s="47">
        <v>3.026875</v>
      </c>
      <c r="N593" s="47">
        <v>0.0</v>
      </c>
      <c r="O593" s="35">
        <v>0.0</v>
      </c>
      <c r="P593" s="35">
        <v>-1.0</v>
      </c>
      <c r="Q593" s="35" t="s">
        <v>141</v>
      </c>
      <c r="R593" s="35">
        <f>'DADOS CONSOLIDADOS'!$I593</f>
        <v>0</v>
      </c>
      <c r="S593" s="35"/>
    </row>
    <row r="594" ht="15.75" customHeight="1">
      <c r="A594" s="37">
        <v>44879.0</v>
      </c>
      <c r="B594" s="35" t="s">
        <v>140</v>
      </c>
      <c r="C594" s="35" t="s">
        <v>135</v>
      </c>
      <c r="D594" s="35" t="s">
        <v>139</v>
      </c>
      <c r="E594" s="35">
        <v>60490.0</v>
      </c>
      <c r="F594" s="35">
        <v>370.0</v>
      </c>
      <c r="G594" s="47">
        <v>1452.8999999999999</v>
      </c>
      <c r="H594" s="35">
        <v>0.0</v>
      </c>
      <c r="I594" s="35">
        <v>1.0</v>
      </c>
      <c r="J594" s="48">
        <v>18190.050000000003</v>
      </c>
      <c r="K594" s="35">
        <v>0.006116713506364688</v>
      </c>
      <c r="L594" s="35">
        <v>0.002702702702702703</v>
      </c>
      <c r="M594" s="47">
        <v>3.9267567567567565</v>
      </c>
      <c r="N594" s="47">
        <v>1452.8999999999999</v>
      </c>
      <c r="O594" s="35">
        <v>12.519822424117287</v>
      </c>
      <c r="P594" s="35">
        <v>11.519822424117285</v>
      </c>
      <c r="Q594" s="35" t="s">
        <v>141</v>
      </c>
      <c r="R594" s="35">
        <f>'DADOS CONSOLIDADOS'!$I594</f>
        <v>1</v>
      </c>
      <c r="S594" s="35"/>
    </row>
    <row r="595" ht="15.75" customHeight="1">
      <c r="A595" s="37">
        <v>44879.0</v>
      </c>
      <c r="B595" s="35" t="s">
        <v>140</v>
      </c>
      <c r="C595" s="35" t="s">
        <v>135</v>
      </c>
      <c r="D595" s="35" t="s">
        <v>139</v>
      </c>
      <c r="E595" s="35">
        <v>42610.0</v>
      </c>
      <c r="F595" s="35">
        <v>270.0</v>
      </c>
      <c r="G595" s="47">
        <v>1450.6</v>
      </c>
      <c r="H595" s="35">
        <v>0.0</v>
      </c>
      <c r="I595" s="35">
        <v>0.0</v>
      </c>
      <c r="J595" s="48">
        <v>0.0</v>
      </c>
      <c r="K595" s="35">
        <v>0.0063365407181412816</v>
      </c>
      <c r="L595" s="35">
        <v>0.0</v>
      </c>
      <c r="M595" s="47">
        <v>5.372592592592592</v>
      </c>
      <c r="N595" s="47">
        <v>0.0</v>
      </c>
      <c r="O595" s="35">
        <v>0.0</v>
      </c>
      <c r="P595" s="35">
        <v>-1.0</v>
      </c>
      <c r="Q595" s="35" t="s">
        <v>141</v>
      </c>
      <c r="R595" s="35">
        <f>'DADOS CONSOLIDADOS'!$I595</f>
        <v>0</v>
      </c>
      <c r="S595" s="35"/>
    </row>
    <row r="596" ht="15.75" customHeight="1">
      <c r="A596" s="37">
        <v>44879.0</v>
      </c>
      <c r="B596" s="35" t="s">
        <v>140</v>
      </c>
      <c r="C596" s="35" t="s">
        <v>135</v>
      </c>
      <c r="D596" s="35" t="s">
        <v>139</v>
      </c>
      <c r="E596" s="35">
        <v>50550.0</v>
      </c>
      <c r="F596" s="35">
        <v>170.0</v>
      </c>
      <c r="G596" s="47">
        <v>818.4000000000001</v>
      </c>
      <c r="H596" s="35">
        <v>0.0</v>
      </c>
      <c r="I596" s="35">
        <v>0.0</v>
      </c>
      <c r="J596" s="48">
        <v>0.0</v>
      </c>
      <c r="K596" s="35">
        <v>0.0033630069238377845</v>
      </c>
      <c r="L596" s="35">
        <v>0.0</v>
      </c>
      <c r="M596" s="47">
        <v>4.814117647058824</v>
      </c>
      <c r="N596" s="47">
        <v>0.0</v>
      </c>
      <c r="O596" s="35">
        <v>0.0</v>
      </c>
      <c r="P596" s="35">
        <v>-1.0</v>
      </c>
      <c r="Q596" s="35" t="s">
        <v>141</v>
      </c>
      <c r="R596" s="35">
        <f>'DADOS CONSOLIDADOS'!$I596</f>
        <v>0</v>
      </c>
      <c r="S596" s="35"/>
    </row>
    <row r="597" ht="15.75" customHeight="1">
      <c r="A597" s="37">
        <v>44879.0</v>
      </c>
      <c r="B597" s="35" t="s">
        <v>140</v>
      </c>
      <c r="C597" s="35" t="s">
        <v>135</v>
      </c>
      <c r="D597" s="35" t="s">
        <v>139</v>
      </c>
      <c r="E597" s="35">
        <v>66340.0</v>
      </c>
      <c r="F597" s="35">
        <v>360.0</v>
      </c>
      <c r="G597" s="47">
        <v>1639.1999999999998</v>
      </c>
      <c r="H597" s="35">
        <v>0.0</v>
      </c>
      <c r="I597" s="35">
        <v>0.0</v>
      </c>
      <c r="J597" s="48">
        <v>0.0</v>
      </c>
      <c r="K597" s="35">
        <v>0.005426590292432921</v>
      </c>
      <c r="L597" s="35">
        <v>0.0</v>
      </c>
      <c r="M597" s="47">
        <v>4.553333333333333</v>
      </c>
      <c r="N597" s="47">
        <v>0.0</v>
      </c>
      <c r="O597" s="35">
        <v>0.0</v>
      </c>
      <c r="P597" s="35">
        <v>-1.0</v>
      </c>
      <c r="Q597" s="35" t="s">
        <v>141</v>
      </c>
      <c r="R597" s="35">
        <f>'DADOS CONSOLIDADOS'!$I597</f>
        <v>0</v>
      </c>
      <c r="S597" s="35"/>
    </row>
    <row r="598" ht="15.75" customHeight="1">
      <c r="A598" s="37">
        <v>44879.0</v>
      </c>
      <c r="B598" s="35" t="s">
        <v>140</v>
      </c>
      <c r="C598" s="35" t="s">
        <v>135</v>
      </c>
      <c r="D598" s="35" t="s">
        <v>136</v>
      </c>
      <c r="E598" s="35">
        <v>22770.0</v>
      </c>
      <c r="F598" s="35">
        <v>120.0</v>
      </c>
      <c r="G598" s="47">
        <v>1652.3</v>
      </c>
      <c r="H598" s="35">
        <v>0.0</v>
      </c>
      <c r="I598" s="35">
        <v>0.0</v>
      </c>
      <c r="J598" s="48">
        <v>0.0</v>
      </c>
      <c r="K598" s="35">
        <v>0.005270092226613966</v>
      </c>
      <c r="L598" s="35">
        <v>0.0</v>
      </c>
      <c r="M598" s="47">
        <v>13.769166666666667</v>
      </c>
      <c r="N598" s="47">
        <v>0.0</v>
      </c>
      <c r="O598" s="35">
        <v>0.0</v>
      </c>
      <c r="P598" s="35">
        <v>-1.0</v>
      </c>
      <c r="Q598" s="35" t="s">
        <v>141</v>
      </c>
      <c r="R598" s="35">
        <f>'DADOS CONSOLIDADOS'!$I598</f>
        <v>0</v>
      </c>
      <c r="S598" s="35"/>
    </row>
    <row r="599" ht="15.75" customHeight="1">
      <c r="A599" s="37">
        <v>44879.0</v>
      </c>
      <c r="B599" s="35" t="s">
        <v>142</v>
      </c>
      <c r="C599" s="35" t="s">
        <v>144</v>
      </c>
      <c r="D599" s="35" t="s">
        <v>139</v>
      </c>
      <c r="E599" s="35">
        <v>106280.0</v>
      </c>
      <c r="F599" s="35">
        <v>580.0</v>
      </c>
      <c r="G599" s="47">
        <v>931.1</v>
      </c>
      <c r="H599" s="35">
        <v>22.0</v>
      </c>
      <c r="I599" s="35">
        <v>0.0</v>
      </c>
      <c r="J599" s="48">
        <v>0.0</v>
      </c>
      <c r="K599" s="35">
        <v>0.005457282649604818</v>
      </c>
      <c r="L599" s="35">
        <v>0.0</v>
      </c>
      <c r="M599" s="47">
        <v>1.605344827586207</v>
      </c>
      <c r="N599" s="47">
        <v>0.0</v>
      </c>
      <c r="O599" s="35">
        <v>0.0</v>
      </c>
      <c r="P599" s="35">
        <v>-1.0</v>
      </c>
      <c r="Q599" s="35" t="s">
        <v>141</v>
      </c>
      <c r="R599" s="35">
        <f>'DADOS CONSOLIDADOS'!$I599</f>
        <v>0</v>
      </c>
      <c r="S599" s="35"/>
    </row>
    <row r="600" ht="15.75" customHeight="1">
      <c r="A600" s="37">
        <v>44879.0</v>
      </c>
      <c r="B600" s="35" t="s">
        <v>140</v>
      </c>
      <c r="C600" s="35" t="s">
        <v>144</v>
      </c>
      <c r="D600" s="35" t="s">
        <v>139</v>
      </c>
      <c r="E600" s="35">
        <v>18680.0</v>
      </c>
      <c r="F600" s="35">
        <v>230.0</v>
      </c>
      <c r="G600" s="47">
        <v>287.0</v>
      </c>
      <c r="H600" s="35">
        <v>10.0</v>
      </c>
      <c r="I600" s="35">
        <v>0.0</v>
      </c>
      <c r="J600" s="48">
        <v>0.0</v>
      </c>
      <c r="K600" s="35">
        <v>0.012312633832976445</v>
      </c>
      <c r="L600" s="35">
        <v>0.0</v>
      </c>
      <c r="M600" s="47">
        <v>1.2478260869565216</v>
      </c>
      <c r="N600" s="47">
        <v>0.0</v>
      </c>
      <c r="O600" s="35">
        <v>0.0</v>
      </c>
      <c r="P600" s="35">
        <v>-1.0</v>
      </c>
      <c r="Q600" s="35" t="s">
        <v>141</v>
      </c>
      <c r="R600" s="35">
        <f>'DADOS CONSOLIDADOS'!$I600</f>
        <v>0</v>
      </c>
      <c r="S600" s="35"/>
    </row>
    <row r="601" ht="15.75" customHeight="1">
      <c r="A601" s="37">
        <v>44879.0</v>
      </c>
      <c r="B601" s="35" t="s">
        <v>140</v>
      </c>
      <c r="C601" s="35" t="s">
        <v>144</v>
      </c>
      <c r="D601" s="35" t="s">
        <v>139</v>
      </c>
      <c r="E601" s="35">
        <v>52460.0</v>
      </c>
      <c r="F601" s="35">
        <v>570.0</v>
      </c>
      <c r="G601" s="47">
        <v>668.0</v>
      </c>
      <c r="H601" s="35">
        <v>19.0</v>
      </c>
      <c r="I601" s="35">
        <v>0.0</v>
      </c>
      <c r="J601" s="48">
        <v>0.0</v>
      </c>
      <c r="K601" s="35">
        <v>0.010865421273351125</v>
      </c>
      <c r="L601" s="35">
        <v>0.0</v>
      </c>
      <c r="M601" s="47">
        <v>1.1719298245614036</v>
      </c>
      <c r="N601" s="47">
        <v>0.0</v>
      </c>
      <c r="O601" s="35">
        <v>0.0</v>
      </c>
      <c r="P601" s="35">
        <v>-1.0</v>
      </c>
      <c r="Q601" s="35" t="s">
        <v>141</v>
      </c>
      <c r="R601" s="35">
        <f>'DADOS CONSOLIDADOS'!$I601</f>
        <v>0</v>
      </c>
      <c r="S601" s="35"/>
    </row>
    <row r="602" ht="15.75" customHeight="1">
      <c r="A602" s="37">
        <v>44880.0</v>
      </c>
      <c r="B602" s="35" t="s">
        <v>134</v>
      </c>
      <c r="C602" s="35" t="s">
        <v>135</v>
      </c>
      <c r="D602" s="35" t="s">
        <v>136</v>
      </c>
      <c r="E602" s="35">
        <v>38830.0</v>
      </c>
      <c r="F602" s="35">
        <v>370.0</v>
      </c>
      <c r="G602" s="47">
        <v>306.1</v>
      </c>
      <c r="H602" s="35"/>
      <c r="I602" s="35">
        <v>0.0</v>
      </c>
      <c r="J602" s="48">
        <v>0.0</v>
      </c>
      <c r="K602" s="35">
        <v>0.009528714911151173</v>
      </c>
      <c r="L602" s="35">
        <v>0.0</v>
      </c>
      <c r="M602" s="47">
        <v>0.8272972972972974</v>
      </c>
      <c r="N602" s="47">
        <v>0.0</v>
      </c>
      <c r="O602" s="35">
        <v>0.0</v>
      </c>
      <c r="P602" s="35">
        <v>-1.0</v>
      </c>
      <c r="Q602" s="35" t="s">
        <v>137</v>
      </c>
      <c r="R602" s="35">
        <f>'DADOS CONSOLIDADOS'!$I602</f>
        <v>0</v>
      </c>
      <c r="S602" s="35"/>
    </row>
    <row r="603" ht="15.75" customHeight="1">
      <c r="A603" s="37">
        <v>44880.0</v>
      </c>
      <c r="B603" s="35" t="s">
        <v>143</v>
      </c>
      <c r="C603" s="35" t="s">
        <v>135</v>
      </c>
      <c r="D603" s="35" t="s">
        <v>139</v>
      </c>
      <c r="E603" s="35">
        <v>1530.0</v>
      </c>
      <c r="F603" s="35">
        <v>150.0</v>
      </c>
      <c r="G603" s="47">
        <v>607.5</v>
      </c>
      <c r="H603" s="35"/>
      <c r="I603" s="35">
        <v>0.0</v>
      </c>
      <c r="J603" s="48">
        <v>0.0</v>
      </c>
      <c r="K603" s="35">
        <v>0.09803921568627451</v>
      </c>
      <c r="L603" s="35">
        <v>0.0</v>
      </c>
      <c r="M603" s="47">
        <v>4.05</v>
      </c>
      <c r="N603" s="47">
        <v>0.0</v>
      </c>
      <c r="O603" s="35">
        <v>0.0</v>
      </c>
      <c r="P603" s="35">
        <v>-1.0</v>
      </c>
      <c r="Q603" s="35" t="s">
        <v>137</v>
      </c>
      <c r="R603" s="35">
        <f>'DADOS CONSOLIDADOS'!$I603</f>
        <v>0</v>
      </c>
      <c r="S603" s="35"/>
    </row>
    <row r="604" ht="15.75" customHeight="1">
      <c r="A604" s="37">
        <v>44880.0</v>
      </c>
      <c r="B604" s="35" t="s">
        <v>138</v>
      </c>
      <c r="C604" s="35" t="s">
        <v>135</v>
      </c>
      <c r="D604" s="35" t="s">
        <v>139</v>
      </c>
      <c r="E604" s="35">
        <v>740.0</v>
      </c>
      <c r="F604" s="35">
        <v>200.0</v>
      </c>
      <c r="G604" s="47">
        <v>219.8</v>
      </c>
      <c r="H604" s="35"/>
      <c r="I604" s="35">
        <v>2.0</v>
      </c>
      <c r="J604" s="48">
        <v>29910.0</v>
      </c>
      <c r="K604" s="35">
        <v>0.2702702702702703</v>
      </c>
      <c r="L604" s="35">
        <v>1.0</v>
      </c>
      <c r="M604" s="47">
        <v>1.099</v>
      </c>
      <c r="N604" s="47">
        <v>109.9</v>
      </c>
      <c r="O604" s="35">
        <v>136.07825295723384</v>
      </c>
      <c r="P604" s="35">
        <v>135.07825295723384</v>
      </c>
      <c r="Q604" s="35" t="s">
        <v>137</v>
      </c>
      <c r="R604" s="35">
        <f>'DADOS CONSOLIDADOS'!$I604</f>
        <v>2</v>
      </c>
      <c r="S604" s="35"/>
    </row>
    <row r="605" ht="15.75" customHeight="1">
      <c r="A605" s="37">
        <v>44880.0</v>
      </c>
      <c r="B605" s="35" t="s">
        <v>140</v>
      </c>
      <c r="C605" s="35" t="s">
        <v>135</v>
      </c>
      <c r="D605" s="35" t="s">
        <v>139</v>
      </c>
      <c r="E605" s="35">
        <v>36990.0</v>
      </c>
      <c r="F605" s="35">
        <v>290.0</v>
      </c>
      <c r="G605" s="47">
        <v>987.6999999999999</v>
      </c>
      <c r="H605" s="35">
        <v>0.0</v>
      </c>
      <c r="I605" s="35">
        <v>0.0</v>
      </c>
      <c r="J605" s="48">
        <v>0.0</v>
      </c>
      <c r="K605" s="35">
        <v>0.007839956745066235</v>
      </c>
      <c r="L605" s="35">
        <v>0.0</v>
      </c>
      <c r="M605" s="47">
        <v>3.405862068965517</v>
      </c>
      <c r="N605" s="47">
        <v>0.0</v>
      </c>
      <c r="O605" s="35">
        <v>0.0</v>
      </c>
      <c r="P605" s="35">
        <v>-1.0</v>
      </c>
      <c r="Q605" s="35" t="s">
        <v>141</v>
      </c>
      <c r="R605" s="35">
        <f>'DADOS CONSOLIDADOS'!$I605</f>
        <v>0</v>
      </c>
      <c r="S605" s="35"/>
    </row>
    <row r="606" ht="15.75" customHeight="1">
      <c r="A606" s="37">
        <v>44880.0</v>
      </c>
      <c r="B606" s="35" t="s">
        <v>140</v>
      </c>
      <c r="C606" s="35" t="s">
        <v>135</v>
      </c>
      <c r="D606" s="35" t="s">
        <v>136</v>
      </c>
      <c r="E606" s="35">
        <v>9060.0</v>
      </c>
      <c r="F606" s="35">
        <v>110.0</v>
      </c>
      <c r="G606" s="47">
        <v>391.70000000000005</v>
      </c>
      <c r="H606" s="35">
        <v>0.0</v>
      </c>
      <c r="I606" s="35">
        <v>0.0</v>
      </c>
      <c r="J606" s="48">
        <v>0.0</v>
      </c>
      <c r="K606" s="35">
        <v>0.012141280353200883</v>
      </c>
      <c r="L606" s="35">
        <v>0.0</v>
      </c>
      <c r="M606" s="47">
        <v>3.5609090909090915</v>
      </c>
      <c r="N606" s="47">
        <v>0.0</v>
      </c>
      <c r="O606" s="35">
        <v>0.0</v>
      </c>
      <c r="P606" s="35">
        <v>-1.0</v>
      </c>
      <c r="Q606" s="35" t="s">
        <v>141</v>
      </c>
      <c r="R606" s="35">
        <f>'DADOS CONSOLIDADOS'!$I606</f>
        <v>0</v>
      </c>
      <c r="S606" s="35"/>
    </row>
    <row r="607" ht="15.75" customHeight="1">
      <c r="A607" s="37">
        <v>44880.0</v>
      </c>
      <c r="B607" s="35" t="s">
        <v>142</v>
      </c>
      <c r="C607" s="35" t="s">
        <v>135</v>
      </c>
      <c r="D607" s="35" t="s">
        <v>139</v>
      </c>
      <c r="E607" s="35">
        <v>15140.0</v>
      </c>
      <c r="F607" s="35">
        <v>90.0</v>
      </c>
      <c r="G607" s="47">
        <v>392.2</v>
      </c>
      <c r="H607" s="35">
        <v>0.0</v>
      </c>
      <c r="I607" s="35">
        <v>0.0</v>
      </c>
      <c r="J607" s="48">
        <v>0.0</v>
      </c>
      <c r="K607" s="35">
        <v>0.0059445178335535</v>
      </c>
      <c r="L607" s="35">
        <v>0.0</v>
      </c>
      <c r="M607" s="47">
        <v>4.357777777777778</v>
      </c>
      <c r="N607" s="47">
        <v>0.0</v>
      </c>
      <c r="O607" s="35">
        <v>0.0</v>
      </c>
      <c r="P607" s="35">
        <v>-1.0</v>
      </c>
      <c r="Q607" s="35" t="s">
        <v>141</v>
      </c>
      <c r="R607" s="35">
        <f>'DADOS CONSOLIDADOS'!$I607</f>
        <v>0</v>
      </c>
      <c r="S607" s="35"/>
    </row>
    <row r="608" ht="15.75" customHeight="1">
      <c r="A608" s="37">
        <v>44880.0</v>
      </c>
      <c r="B608" s="35" t="s">
        <v>140</v>
      </c>
      <c r="C608" s="35" t="s">
        <v>135</v>
      </c>
      <c r="D608" s="35" t="s">
        <v>139</v>
      </c>
      <c r="E608" s="35">
        <v>16720.0</v>
      </c>
      <c r="F608" s="35">
        <v>90.0</v>
      </c>
      <c r="G608" s="47">
        <v>243.0</v>
      </c>
      <c r="H608" s="35">
        <v>0.0</v>
      </c>
      <c r="I608" s="35">
        <v>0.0</v>
      </c>
      <c r="J608" s="48">
        <v>0.0</v>
      </c>
      <c r="K608" s="35">
        <v>0.005382775119617225</v>
      </c>
      <c r="L608" s="35">
        <v>0.0</v>
      </c>
      <c r="M608" s="47">
        <v>2.7</v>
      </c>
      <c r="N608" s="47">
        <v>0.0</v>
      </c>
      <c r="O608" s="35">
        <v>0.0</v>
      </c>
      <c r="P608" s="35">
        <v>-1.0</v>
      </c>
      <c r="Q608" s="35" t="s">
        <v>141</v>
      </c>
      <c r="R608" s="35">
        <f>'DADOS CONSOLIDADOS'!$I608</f>
        <v>0</v>
      </c>
      <c r="S608" s="35"/>
    </row>
    <row r="609" ht="15.75" customHeight="1">
      <c r="A609" s="37">
        <v>44880.0</v>
      </c>
      <c r="B609" s="35" t="s">
        <v>140</v>
      </c>
      <c r="C609" s="35" t="s">
        <v>135</v>
      </c>
      <c r="D609" s="35" t="s">
        <v>139</v>
      </c>
      <c r="E609" s="35">
        <v>27560.0</v>
      </c>
      <c r="F609" s="35">
        <v>220.0</v>
      </c>
      <c r="G609" s="47">
        <v>742.8</v>
      </c>
      <c r="H609" s="35">
        <v>0.0</v>
      </c>
      <c r="I609" s="35">
        <v>0.0</v>
      </c>
      <c r="J609" s="48">
        <v>0.0</v>
      </c>
      <c r="K609" s="35">
        <v>0.007982583454281567</v>
      </c>
      <c r="L609" s="35">
        <v>0.0</v>
      </c>
      <c r="M609" s="47">
        <v>3.376363636363636</v>
      </c>
      <c r="N609" s="47">
        <v>0.0</v>
      </c>
      <c r="O609" s="35">
        <v>0.0</v>
      </c>
      <c r="P609" s="35">
        <v>-1.0</v>
      </c>
      <c r="Q609" s="35" t="s">
        <v>141</v>
      </c>
      <c r="R609" s="35">
        <f>'DADOS CONSOLIDADOS'!$I609</f>
        <v>0</v>
      </c>
      <c r="S609" s="35"/>
      <c r="T609" s="23">
        <v>0.0</v>
      </c>
    </row>
    <row r="610" ht="15.75" customHeight="1">
      <c r="A610" s="37">
        <v>44880.0</v>
      </c>
      <c r="B610" s="35" t="s">
        <v>140</v>
      </c>
      <c r="C610" s="35" t="s">
        <v>135</v>
      </c>
      <c r="D610" s="35" t="s">
        <v>139</v>
      </c>
      <c r="E610" s="35">
        <v>48920.0</v>
      </c>
      <c r="F610" s="35">
        <v>280.0</v>
      </c>
      <c r="G610" s="47">
        <v>1187.9</v>
      </c>
      <c r="H610" s="35">
        <v>0.0</v>
      </c>
      <c r="I610" s="35">
        <v>0.0</v>
      </c>
      <c r="J610" s="48">
        <v>0.0</v>
      </c>
      <c r="K610" s="35">
        <v>0.005723630417007359</v>
      </c>
      <c r="L610" s="35">
        <v>0.0</v>
      </c>
      <c r="M610" s="47">
        <v>4.242500000000001</v>
      </c>
      <c r="N610" s="47">
        <v>0.0</v>
      </c>
      <c r="O610" s="35">
        <v>0.0</v>
      </c>
      <c r="P610" s="35">
        <v>-1.0</v>
      </c>
      <c r="Q610" s="35" t="s">
        <v>141</v>
      </c>
      <c r="R610" s="35">
        <f>'DADOS CONSOLIDADOS'!$I610</f>
        <v>0</v>
      </c>
      <c r="S610" s="35"/>
    </row>
    <row r="611" ht="15.75" customHeight="1">
      <c r="A611" s="37">
        <v>44880.0</v>
      </c>
      <c r="B611" s="35" t="s">
        <v>140</v>
      </c>
      <c r="C611" s="35" t="s">
        <v>135</v>
      </c>
      <c r="D611" s="35" t="s">
        <v>139</v>
      </c>
      <c r="E611" s="35">
        <v>31330.0</v>
      </c>
      <c r="F611" s="35">
        <v>180.0</v>
      </c>
      <c r="G611" s="47">
        <v>1186.6</v>
      </c>
      <c r="H611" s="35">
        <v>0.0</v>
      </c>
      <c r="I611" s="35">
        <v>0.0</v>
      </c>
      <c r="J611" s="48">
        <v>0.0</v>
      </c>
      <c r="K611" s="35">
        <v>0.005745292052345995</v>
      </c>
      <c r="L611" s="35">
        <v>0.0</v>
      </c>
      <c r="M611" s="47">
        <v>6.5922222222222215</v>
      </c>
      <c r="N611" s="47">
        <v>0.0</v>
      </c>
      <c r="O611" s="35">
        <v>0.0</v>
      </c>
      <c r="P611" s="35">
        <v>-1.0</v>
      </c>
      <c r="Q611" s="35" t="s">
        <v>141</v>
      </c>
      <c r="R611" s="35">
        <f>'DADOS CONSOLIDADOS'!$I611</f>
        <v>0</v>
      </c>
      <c r="S611" s="35"/>
    </row>
    <row r="612" ht="15.75" customHeight="1">
      <c r="A612" s="37">
        <v>44880.0</v>
      </c>
      <c r="B612" s="35" t="s">
        <v>140</v>
      </c>
      <c r="C612" s="35" t="s">
        <v>135</v>
      </c>
      <c r="D612" s="35" t="s">
        <v>139</v>
      </c>
      <c r="E612" s="35">
        <v>40630.0</v>
      </c>
      <c r="F612" s="35">
        <v>230.0</v>
      </c>
      <c r="G612" s="47">
        <v>782.5</v>
      </c>
      <c r="H612" s="35">
        <v>0.0</v>
      </c>
      <c r="I612" s="35">
        <v>1.0</v>
      </c>
      <c r="J612" s="48">
        <v>18189.75</v>
      </c>
      <c r="K612" s="35">
        <v>0.005660841742554762</v>
      </c>
      <c r="L612" s="35">
        <v>0.004347826086956522</v>
      </c>
      <c r="M612" s="47">
        <v>3.402173913043478</v>
      </c>
      <c r="N612" s="47">
        <v>782.5</v>
      </c>
      <c r="O612" s="35">
        <v>23.245686900958468</v>
      </c>
      <c r="P612" s="35">
        <v>22.245686900958468</v>
      </c>
      <c r="Q612" s="35" t="s">
        <v>141</v>
      </c>
      <c r="R612" s="35">
        <f>'DADOS CONSOLIDADOS'!$I612</f>
        <v>1</v>
      </c>
      <c r="S612" s="35"/>
    </row>
    <row r="613" ht="15.75" customHeight="1">
      <c r="A613" s="37">
        <v>44880.0</v>
      </c>
      <c r="B613" s="35" t="s">
        <v>140</v>
      </c>
      <c r="C613" s="35" t="s">
        <v>135</v>
      </c>
      <c r="D613" s="35" t="s">
        <v>139</v>
      </c>
      <c r="E613" s="35">
        <v>54760.0</v>
      </c>
      <c r="F613" s="35">
        <v>320.0</v>
      </c>
      <c r="G613" s="47">
        <v>1569.8</v>
      </c>
      <c r="H613" s="35">
        <v>0.0</v>
      </c>
      <c r="I613" s="35">
        <v>1.0</v>
      </c>
      <c r="J613" s="48">
        <v>18189.75</v>
      </c>
      <c r="K613" s="35">
        <v>0.005843681519357195</v>
      </c>
      <c r="L613" s="35">
        <v>0.003125</v>
      </c>
      <c r="M613" s="47">
        <v>4.905625</v>
      </c>
      <c r="N613" s="47">
        <v>1569.8</v>
      </c>
      <c r="O613" s="35">
        <v>11.587304115173907</v>
      </c>
      <c r="P613" s="35">
        <v>10.58730411517391</v>
      </c>
      <c r="Q613" s="35" t="s">
        <v>141</v>
      </c>
      <c r="R613" s="35">
        <f>'DADOS CONSOLIDADOS'!$I613</f>
        <v>1</v>
      </c>
      <c r="S613" s="35"/>
    </row>
    <row r="614" ht="15.75" customHeight="1">
      <c r="A614" s="37">
        <v>44880.0</v>
      </c>
      <c r="B614" s="35" t="s">
        <v>140</v>
      </c>
      <c r="C614" s="35" t="s">
        <v>135</v>
      </c>
      <c r="D614" s="35" t="s">
        <v>136</v>
      </c>
      <c r="E614" s="35">
        <v>21920.0</v>
      </c>
      <c r="F614" s="35">
        <v>140.0</v>
      </c>
      <c r="G614" s="47">
        <v>1592.0</v>
      </c>
      <c r="H614" s="35">
        <v>0.0</v>
      </c>
      <c r="I614" s="35">
        <v>0.0</v>
      </c>
      <c r="J614" s="48">
        <v>0.0</v>
      </c>
      <c r="K614" s="35">
        <v>0.006386861313868613</v>
      </c>
      <c r="L614" s="35">
        <v>0.0</v>
      </c>
      <c r="M614" s="47">
        <v>11.371428571428572</v>
      </c>
      <c r="N614" s="47">
        <v>0.0</v>
      </c>
      <c r="O614" s="35">
        <v>0.0</v>
      </c>
      <c r="P614" s="35">
        <v>-1.0</v>
      </c>
      <c r="Q614" s="35" t="s">
        <v>141</v>
      </c>
      <c r="R614" s="35">
        <f>'DADOS CONSOLIDADOS'!$I614</f>
        <v>0</v>
      </c>
      <c r="S614" s="35"/>
    </row>
    <row r="615" ht="15.75" customHeight="1">
      <c r="A615" s="37">
        <v>44880.0</v>
      </c>
      <c r="B615" s="35" t="s">
        <v>142</v>
      </c>
      <c r="C615" s="35" t="s">
        <v>144</v>
      </c>
      <c r="D615" s="35" t="s">
        <v>139</v>
      </c>
      <c r="E615" s="35">
        <v>64390.0</v>
      </c>
      <c r="F615" s="35">
        <v>440.0</v>
      </c>
      <c r="G615" s="47">
        <v>496.4</v>
      </c>
      <c r="H615" s="35">
        <v>18.0</v>
      </c>
      <c r="I615" s="35">
        <v>0.0</v>
      </c>
      <c r="J615" s="48">
        <v>0.0</v>
      </c>
      <c r="K615" s="35">
        <v>0.006833359217269763</v>
      </c>
      <c r="L615" s="35">
        <v>0.0</v>
      </c>
      <c r="M615" s="47">
        <v>1.1281818181818182</v>
      </c>
      <c r="N615" s="47">
        <v>0.0</v>
      </c>
      <c r="O615" s="35">
        <v>0.0</v>
      </c>
      <c r="P615" s="35">
        <v>-1.0</v>
      </c>
      <c r="Q615" s="35" t="s">
        <v>141</v>
      </c>
      <c r="R615" s="35">
        <f>'DADOS CONSOLIDADOS'!$I615</f>
        <v>0</v>
      </c>
      <c r="S615" s="35"/>
    </row>
    <row r="616" ht="15.75" customHeight="1">
      <c r="A616" s="37">
        <v>44880.0</v>
      </c>
      <c r="B616" s="35" t="s">
        <v>140</v>
      </c>
      <c r="C616" s="35" t="s">
        <v>144</v>
      </c>
      <c r="D616" s="35" t="s">
        <v>139</v>
      </c>
      <c r="E616" s="35">
        <v>16030.0</v>
      </c>
      <c r="F616" s="35">
        <v>320.0</v>
      </c>
      <c r="G616" s="47">
        <v>221.0</v>
      </c>
      <c r="H616" s="35">
        <v>9.0</v>
      </c>
      <c r="I616" s="35">
        <v>0.0</v>
      </c>
      <c r="J616" s="48">
        <v>0.0</v>
      </c>
      <c r="K616" s="35">
        <v>0.019962570180910792</v>
      </c>
      <c r="L616" s="35">
        <v>0.0</v>
      </c>
      <c r="M616" s="47">
        <v>0.690625</v>
      </c>
      <c r="N616" s="47">
        <v>0.0</v>
      </c>
      <c r="O616" s="35">
        <v>0.0</v>
      </c>
      <c r="P616" s="35">
        <v>-1.0</v>
      </c>
      <c r="Q616" s="35" t="s">
        <v>141</v>
      </c>
      <c r="R616" s="35">
        <f>'DADOS CONSOLIDADOS'!$I616</f>
        <v>0</v>
      </c>
      <c r="S616" s="35"/>
    </row>
    <row r="617" ht="15.75" customHeight="1">
      <c r="A617" s="37">
        <v>44880.0</v>
      </c>
      <c r="B617" s="35" t="s">
        <v>140</v>
      </c>
      <c r="C617" s="35" t="s">
        <v>144</v>
      </c>
      <c r="D617" s="35" t="s">
        <v>139</v>
      </c>
      <c r="E617" s="35">
        <v>33880.0</v>
      </c>
      <c r="F617" s="35">
        <v>370.0</v>
      </c>
      <c r="G617" s="47">
        <v>425.79999999999995</v>
      </c>
      <c r="H617" s="35">
        <v>17.0</v>
      </c>
      <c r="I617" s="35">
        <v>0.0</v>
      </c>
      <c r="J617" s="48">
        <v>0.0</v>
      </c>
      <c r="K617" s="35">
        <v>0.010920897284533649</v>
      </c>
      <c r="L617" s="35">
        <v>0.0</v>
      </c>
      <c r="M617" s="47">
        <v>1.1508108108108106</v>
      </c>
      <c r="N617" s="47">
        <v>0.0</v>
      </c>
      <c r="O617" s="35">
        <v>0.0</v>
      </c>
      <c r="P617" s="35">
        <v>-1.0</v>
      </c>
      <c r="Q617" s="35" t="s">
        <v>141</v>
      </c>
      <c r="R617" s="35">
        <f>'DADOS CONSOLIDADOS'!$I617</f>
        <v>0</v>
      </c>
      <c r="S617" s="35"/>
    </row>
    <row r="618" ht="15.75" customHeight="1">
      <c r="A618" s="37">
        <v>44881.0</v>
      </c>
      <c r="B618" s="35" t="s">
        <v>138</v>
      </c>
      <c r="C618" s="35" t="s">
        <v>135</v>
      </c>
      <c r="D618" s="35" t="s">
        <v>139</v>
      </c>
      <c r="E618" s="35">
        <v>1780.0</v>
      </c>
      <c r="F618" s="35">
        <v>310.0</v>
      </c>
      <c r="G618" s="47">
        <v>398.0</v>
      </c>
      <c r="H618" s="35"/>
      <c r="I618" s="35">
        <v>0.0</v>
      </c>
      <c r="J618" s="48">
        <v>0.0</v>
      </c>
      <c r="K618" s="35">
        <v>0.17415730337078653</v>
      </c>
      <c r="L618" s="35">
        <v>0.0</v>
      </c>
      <c r="M618" s="47">
        <v>1.2838709677419355</v>
      </c>
      <c r="N618" s="47">
        <v>0.0</v>
      </c>
      <c r="O618" s="35">
        <v>0.0</v>
      </c>
      <c r="P618" s="35">
        <v>-1.0</v>
      </c>
      <c r="Q618" s="35" t="s">
        <v>137</v>
      </c>
      <c r="R618" s="35">
        <f>'DADOS CONSOLIDADOS'!$I618</f>
        <v>0</v>
      </c>
      <c r="S618" s="35"/>
    </row>
    <row r="619" ht="15.75" customHeight="1">
      <c r="A619" s="37">
        <v>44881.0</v>
      </c>
      <c r="B619" s="35" t="s">
        <v>134</v>
      </c>
      <c r="C619" s="35" t="s">
        <v>135</v>
      </c>
      <c r="D619" s="35" t="s">
        <v>136</v>
      </c>
      <c r="E619" s="35">
        <v>37020.0</v>
      </c>
      <c r="F619" s="35">
        <v>350.0</v>
      </c>
      <c r="G619" s="47">
        <v>270.1</v>
      </c>
      <c r="H619" s="35"/>
      <c r="I619" s="35">
        <v>0.0</v>
      </c>
      <c r="J619" s="48">
        <v>0.0</v>
      </c>
      <c r="K619" s="35">
        <v>0.00945434900054025</v>
      </c>
      <c r="L619" s="35">
        <v>0.0</v>
      </c>
      <c r="M619" s="47">
        <v>0.7717142857142858</v>
      </c>
      <c r="N619" s="47">
        <v>0.0</v>
      </c>
      <c r="O619" s="35">
        <v>0.0</v>
      </c>
      <c r="P619" s="35">
        <v>-1.0</v>
      </c>
      <c r="Q619" s="35" t="s">
        <v>137</v>
      </c>
      <c r="R619" s="35">
        <f>'DADOS CONSOLIDADOS'!$I619</f>
        <v>0</v>
      </c>
      <c r="S619" s="35"/>
    </row>
    <row r="620" ht="15.75" customHeight="1">
      <c r="A620" s="37">
        <v>44881.0</v>
      </c>
      <c r="B620" s="35" t="s">
        <v>143</v>
      </c>
      <c r="C620" s="35" t="s">
        <v>135</v>
      </c>
      <c r="D620" s="35" t="s">
        <v>139</v>
      </c>
      <c r="E620" s="35">
        <v>3400.0</v>
      </c>
      <c r="F620" s="35">
        <v>190.0</v>
      </c>
      <c r="G620" s="47">
        <v>765.9000000000001</v>
      </c>
      <c r="H620" s="35"/>
      <c r="I620" s="35">
        <v>0.0</v>
      </c>
      <c r="J620" s="48">
        <v>0.0</v>
      </c>
      <c r="K620" s="35">
        <v>0.05588235294117647</v>
      </c>
      <c r="L620" s="35">
        <v>0.0</v>
      </c>
      <c r="M620" s="47">
        <v>4.031052631578948</v>
      </c>
      <c r="N620" s="47">
        <v>0.0</v>
      </c>
      <c r="O620" s="35">
        <v>0.0</v>
      </c>
      <c r="P620" s="35">
        <v>-1.0</v>
      </c>
      <c r="Q620" s="35" t="s">
        <v>137</v>
      </c>
      <c r="R620" s="35">
        <f>'DADOS CONSOLIDADOS'!$I620</f>
        <v>0</v>
      </c>
      <c r="S620" s="35"/>
    </row>
    <row r="621" ht="15.75" customHeight="1">
      <c r="A621" s="37">
        <v>44881.0</v>
      </c>
      <c r="B621" s="35" t="s">
        <v>140</v>
      </c>
      <c r="C621" s="35" t="s">
        <v>135</v>
      </c>
      <c r="D621" s="35" t="s">
        <v>139</v>
      </c>
      <c r="E621" s="35">
        <v>28810.0</v>
      </c>
      <c r="F621" s="35">
        <v>190.0</v>
      </c>
      <c r="G621" s="47">
        <v>990.0</v>
      </c>
      <c r="H621" s="35">
        <v>0.0</v>
      </c>
      <c r="I621" s="35">
        <v>0.0</v>
      </c>
      <c r="J621" s="48">
        <v>0.0</v>
      </c>
      <c r="K621" s="35">
        <v>0.006594932315168344</v>
      </c>
      <c r="L621" s="35">
        <v>0.0</v>
      </c>
      <c r="M621" s="47">
        <v>5.2105263157894735</v>
      </c>
      <c r="N621" s="47">
        <v>0.0</v>
      </c>
      <c r="O621" s="35">
        <v>0.0</v>
      </c>
      <c r="P621" s="35">
        <v>-1.0</v>
      </c>
      <c r="Q621" s="35" t="s">
        <v>141</v>
      </c>
      <c r="R621" s="35">
        <f>'DADOS CONSOLIDADOS'!$I621</f>
        <v>0</v>
      </c>
      <c r="S621" s="35"/>
    </row>
    <row r="622" ht="15.75" customHeight="1">
      <c r="A622" s="37">
        <v>44881.0</v>
      </c>
      <c r="B622" s="35" t="s">
        <v>140</v>
      </c>
      <c r="C622" s="35" t="s">
        <v>135</v>
      </c>
      <c r="D622" s="35" t="s">
        <v>136</v>
      </c>
      <c r="E622" s="35">
        <v>8250.0</v>
      </c>
      <c r="F622" s="35">
        <v>50.0</v>
      </c>
      <c r="G622" s="47">
        <v>391.0</v>
      </c>
      <c r="H622" s="35">
        <v>0.0</v>
      </c>
      <c r="I622" s="35">
        <v>0.0</v>
      </c>
      <c r="J622" s="48">
        <v>0.0</v>
      </c>
      <c r="K622" s="35">
        <v>0.006060606060606061</v>
      </c>
      <c r="L622" s="35">
        <v>0.0</v>
      </c>
      <c r="M622" s="47">
        <v>7.82</v>
      </c>
      <c r="N622" s="47">
        <v>0.0</v>
      </c>
      <c r="O622" s="35">
        <v>0.0</v>
      </c>
      <c r="P622" s="35">
        <v>-1.0</v>
      </c>
      <c r="Q622" s="35" t="s">
        <v>141</v>
      </c>
      <c r="R622" s="35">
        <f>'DADOS CONSOLIDADOS'!$I622</f>
        <v>0</v>
      </c>
      <c r="S622" s="35"/>
    </row>
    <row r="623" ht="15.75" customHeight="1">
      <c r="A623" s="37">
        <v>44881.0</v>
      </c>
      <c r="B623" s="35" t="s">
        <v>142</v>
      </c>
      <c r="C623" s="35" t="s">
        <v>135</v>
      </c>
      <c r="D623" s="35" t="s">
        <v>139</v>
      </c>
      <c r="E623" s="35">
        <v>17850.0</v>
      </c>
      <c r="F623" s="35">
        <v>100.0</v>
      </c>
      <c r="G623" s="47">
        <v>389.90000000000003</v>
      </c>
      <c r="H623" s="35">
        <v>0.0</v>
      </c>
      <c r="I623" s="35">
        <v>0.0</v>
      </c>
      <c r="J623" s="48">
        <v>0.0</v>
      </c>
      <c r="K623" s="35">
        <v>0.0056022408963585435</v>
      </c>
      <c r="L623" s="35">
        <v>0.0</v>
      </c>
      <c r="M623" s="47">
        <v>3.8990000000000005</v>
      </c>
      <c r="N623" s="47">
        <v>0.0</v>
      </c>
      <c r="O623" s="35">
        <v>0.0</v>
      </c>
      <c r="P623" s="35">
        <v>-1.0</v>
      </c>
      <c r="Q623" s="35" t="s">
        <v>141</v>
      </c>
      <c r="R623" s="35">
        <f>'DADOS CONSOLIDADOS'!$I623</f>
        <v>0</v>
      </c>
      <c r="S623" s="35"/>
    </row>
    <row r="624" ht="15.75" customHeight="1">
      <c r="A624" s="37">
        <v>44881.0</v>
      </c>
      <c r="B624" s="35" t="s">
        <v>140</v>
      </c>
      <c r="C624" s="35" t="s">
        <v>135</v>
      </c>
      <c r="D624" s="35" t="s">
        <v>139</v>
      </c>
      <c r="E624" s="35">
        <v>17300.0</v>
      </c>
      <c r="F624" s="35">
        <v>60.0</v>
      </c>
      <c r="G624" s="47">
        <v>242.60000000000002</v>
      </c>
      <c r="H624" s="35">
        <v>0.0</v>
      </c>
      <c r="I624" s="35">
        <v>0.0</v>
      </c>
      <c r="J624" s="48">
        <v>0.0</v>
      </c>
      <c r="K624" s="35">
        <v>0.003468208092485549</v>
      </c>
      <c r="L624" s="35">
        <v>0.0</v>
      </c>
      <c r="M624" s="47">
        <v>4.043333333333334</v>
      </c>
      <c r="N624" s="47">
        <v>0.0</v>
      </c>
      <c r="O624" s="35">
        <v>0.0</v>
      </c>
      <c r="P624" s="35">
        <v>-1.0</v>
      </c>
      <c r="Q624" s="35" t="s">
        <v>141</v>
      </c>
      <c r="R624" s="35">
        <f>'DADOS CONSOLIDADOS'!$I624</f>
        <v>0</v>
      </c>
      <c r="S624" s="35"/>
    </row>
    <row r="625" ht="15.75" customHeight="1">
      <c r="A625" s="37">
        <v>44881.0</v>
      </c>
      <c r="B625" s="35" t="s">
        <v>140</v>
      </c>
      <c r="C625" s="35" t="s">
        <v>135</v>
      </c>
      <c r="D625" s="35" t="s">
        <v>139</v>
      </c>
      <c r="E625" s="35">
        <v>27490.0</v>
      </c>
      <c r="F625" s="35">
        <v>120.0</v>
      </c>
      <c r="G625" s="47">
        <v>736.5999999999999</v>
      </c>
      <c r="H625" s="35">
        <v>0.0</v>
      </c>
      <c r="I625" s="35">
        <v>0.0</v>
      </c>
      <c r="J625" s="48">
        <v>0.0</v>
      </c>
      <c r="K625" s="35">
        <v>0.0043652237177155325</v>
      </c>
      <c r="L625" s="35">
        <v>0.0</v>
      </c>
      <c r="M625" s="47">
        <v>6.138333333333333</v>
      </c>
      <c r="N625" s="47">
        <v>0.0</v>
      </c>
      <c r="O625" s="35">
        <v>0.0</v>
      </c>
      <c r="P625" s="35">
        <v>-1.0</v>
      </c>
      <c r="Q625" s="35" t="s">
        <v>141</v>
      </c>
      <c r="R625" s="35">
        <f>'DADOS CONSOLIDADOS'!$I625</f>
        <v>0</v>
      </c>
      <c r="S625" s="35"/>
    </row>
    <row r="626" ht="15.75" customHeight="1">
      <c r="A626" s="37">
        <v>44881.0</v>
      </c>
      <c r="B626" s="35" t="s">
        <v>140</v>
      </c>
      <c r="C626" s="35" t="s">
        <v>135</v>
      </c>
      <c r="D626" s="35" t="s">
        <v>139</v>
      </c>
      <c r="E626" s="35">
        <v>50890.0</v>
      </c>
      <c r="F626" s="35">
        <v>200.0</v>
      </c>
      <c r="G626" s="47">
        <v>1178.5</v>
      </c>
      <c r="H626" s="35">
        <v>0.0</v>
      </c>
      <c r="I626" s="35">
        <v>1.0</v>
      </c>
      <c r="J626" s="48">
        <v>18189.75</v>
      </c>
      <c r="K626" s="35">
        <v>0.003930045195519749</v>
      </c>
      <c r="L626" s="35">
        <v>0.005</v>
      </c>
      <c r="M626" s="47">
        <v>5.8925</v>
      </c>
      <c r="N626" s="47">
        <v>1178.5</v>
      </c>
      <c r="O626" s="35">
        <v>15.434662706830718</v>
      </c>
      <c r="P626" s="35">
        <v>14.434662706830718</v>
      </c>
      <c r="Q626" s="35" t="s">
        <v>141</v>
      </c>
      <c r="R626" s="35">
        <f>'DADOS CONSOLIDADOS'!$I626</f>
        <v>1</v>
      </c>
      <c r="S626" s="35"/>
    </row>
    <row r="627" ht="15.75" customHeight="1">
      <c r="A627" s="37">
        <v>44881.0</v>
      </c>
      <c r="B627" s="35" t="s">
        <v>140</v>
      </c>
      <c r="C627" s="35" t="s">
        <v>135</v>
      </c>
      <c r="D627" s="35" t="s">
        <v>139</v>
      </c>
      <c r="E627" s="35">
        <v>36400.0</v>
      </c>
      <c r="F627" s="35">
        <v>280.0</v>
      </c>
      <c r="G627" s="47">
        <v>1182.2</v>
      </c>
      <c r="H627" s="35">
        <v>0.0</v>
      </c>
      <c r="I627" s="35">
        <v>1.0</v>
      </c>
      <c r="J627" s="48">
        <v>18189.75</v>
      </c>
      <c r="K627" s="35">
        <v>0.007692307692307693</v>
      </c>
      <c r="L627" s="35">
        <v>0.0035714285714285713</v>
      </c>
      <c r="M627" s="47">
        <v>4.222142857142857</v>
      </c>
      <c r="N627" s="47">
        <v>1182.2</v>
      </c>
      <c r="O627" s="35">
        <v>15.386355946540348</v>
      </c>
      <c r="P627" s="35">
        <v>14.386355946540347</v>
      </c>
      <c r="Q627" s="35" t="s">
        <v>141</v>
      </c>
      <c r="R627" s="35">
        <f>'DADOS CONSOLIDADOS'!$I627</f>
        <v>1</v>
      </c>
      <c r="S627" s="35"/>
    </row>
    <row r="628" ht="15.75" customHeight="1">
      <c r="A628" s="37">
        <v>44881.0</v>
      </c>
      <c r="B628" s="35" t="s">
        <v>140</v>
      </c>
      <c r="C628" s="35" t="s">
        <v>135</v>
      </c>
      <c r="D628" s="35" t="s">
        <v>139</v>
      </c>
      <c r="E628" s="35">
        <v>41060.0</v>
      </c>
      <c r="F628" s="35">
        <v>120.0</v>
      </c>
      <c r="G628" s="47">
        <v>779.3000000000001</v>
      </c>
      <c r="H628" s="35">
        <v>0.0</v>
      </c>
      <c r="I628" s="35">
        <v>0.0</v>
      </c>
      <c r="J628" s="48">
        <v>0.0</v>
      </c>
      <c r="K628" s="35">
        <v>0.0029225523623964927</v>
      </c>
      <c r="L628" s="35">
        <v>0.0</v>
      </c>
      <c r="M628" s="47">
        <v>6.4941666666666675</v>
      </c>
      <c r="N628" s="47">
        <v>0.0</v>
      </c>
      <c r="O628" s="35">
        <v>0.0</v>
      </c>
      <c r="P628" s="35">
        <v>-1.0</v>
      </c>
      <c r="Q628" s="35" t="s">
        <v>141</v>
      </c>
      <c r="R628" s="35">
        <f>'DADOS CONSOLIDADOS'!$I628</f>
        <v>0</v>
      </c>
      <c r="S628" s="35"/>
    </row>
    <row r="629" ht="15.75" customHeight="1">
      <c r="A629" s="37">
        <v>44881.0</v>
      </c>
      <c r="B629" s="35" t="s">
        <v>140</v>
      </c>
      <c r="C629" s="35" t="s">
        <v>135</v>
      </c>
      <c r="D629" s="35" t="s">
        <v>139</v>
      </c>
      <c r="E629" s="35">
        <v>55090.0</v>
      </c>
      <c r="F629" s="35">
        <v>240.0</v>
      </c>
      <c r="G629" s="47">
        <v>1552.1000000000001</v>
      </c>
      <c r="H629" s="35">
        <v>0.0</v>
      </c>
      <c r="I629" s="35">
        <v>0.0</v>
      </c>
      <c r="J629" s="48">
        <v>0.0</v>
      </c>
      <c r="K629" s="35">
        <v>0.00435650753312761</v>
      </c>
      <c r="L629" s="35">
        <v>0.0</v>
      </c>
      <c r="M629" s="47">
        <v>6.467083333333334</v>
      </c>
      <c r="N629" s="47">
        <v>0.0</v>
      </c>
      <c r="O629" s="35">
        <v>0.0</v>
      </c>
      <c r="P629" s="35">
        <v>-1.0</v>
      </c>
      <c r="Q629" s="35" t="s">
        <v>141</v>
      </c>
      <c r="R629" s="35">
        <f>'DADOS CONSOLIDADOS'!$I629</f>
        <v>0</v>
      </c>
      <c r="S629" s="35"/>
    </row>
    <row r="630" ht="15.75" customHeight="1">
      <c r="A630" s="37">
        <v>44881.0</v>
      </c>
      <c r="B630" s="35" t="s">
        <v>140</v>
      </c>
      <c r="C630" s="35" t="s">
        <v>135</v>
      </c>
      <c r="D630" s="35" t="s">
        <v>136</v>
      </c>
      <c r="E630" s="35">
        <v>22210.0</v>
      </c>
      <c r="F630" s="35">
        <v>120.0</v>
      </c>
      <c r="G630" s="47">
        <v>1560.8000000000002</v>
      </c>
      <c r="H630" s="35">
        <v>0.0</v>
      </c>
      <c r="I630" s="35">
        <v>0.0</v>
      </c>
      <c r="J630" s="48">
        <v>0.0</v>
      </c>
      <c r="K630" s="35">
        <v>0.005402971634398919</v>
      </c>
      <c r="L630" s="35">
        <v>0.0</v>
      </c>
      <c r="M630" s="47">
        <v>13.006666666666668</v>
      </c>
      <c r="N630" s="47">
        <v>0.0</v>
      </c>
      <c r="O630" s="35">
        <v>0.0</v>
      </c>
      <c r="P630" s="35">
        <v>-1.0</v>
      </c>
      <c r="Q630" s="35" t="s">
        <v>141</v>
      </c>
      <c r="R630" s="35">
        <f>'DADOS CONSOLIDADOS'!$I630</f>
        <v>0</v>
      </c>
      <c r="S630" s="35"/>
    </row>
    <row r="631" ht="15.75" customHeight="1">
      <c r="A631" s="37">
        <v>44881.0</v>
      </c>
      <c r="B631" s="35" t="s">
        <v>142</v>
      </c>
      <c r="C631" s="35" t="s">
        <v>144</v>
      </c>
      <c r="D631" s="35" t="s">
        <v>139</v>
      </c>
      <c r="E631" s="35">
        <v>63420.0</v>
      </c>
      <c r="F631" s="35">
        <v>410.0</v>
      </c>
      <c r="G631" s="47">
        <v>491.70000000000005</v>
      </c>
      <c r="H631" s="35">
        <v>19.0</v>
      </c>
      <c r="I631" s="35">
        <v>0.0</v>
      </c>
      <c r="J631" s="48">
        <v>0.0</v>
      </c>
      <c r="K631" s="35">
        <v>0.006464837590665406</v>
      </c>
      <c r="L631" s="35">
        <v>0.0</v>
      </c>
      <c r="M631" s="47">
        <v>1.199268292682927</v>
      </c>
      <c r="N631" s="47">
        <v>0.0</v>
      </c>
      <c r="O631" s="35">
        <v>0.0</v>
      </c>
      <c r="P631" s="35">
        <v>-1.0</v>
      </c>
      <c r="Q631" s="35" t="s">
        <v>141</v>
      </c>
      <c r="R631" s="35">
        <f>'DADOS CONSOLIDADOS'!$I631</f>
        <v>0</v>
      </c>
      <c r="S631" s="35"/>
    </row>
    <row r="632" ht="15.75" customHeight="1">
      <c r="A632" s="37">
        <v>44881.0</v>
      </c>
      <c r="B632" s="35" t="s">
        <v>140</v>
      </c>
      <c r="C632" s="35" t="s">
        <v>144</v>
      </c>
      <c r="D632" s="35" t="s">
        <v>139</v>
      </c>
      <c r="E632" s="35">
        <v>15420.0</v>
      </c>
      <c r="F632" s="35">
        <v>320.0</v>
      </c>
      <c r="G632" s="47">
        <v>220.10000000000002</v>
      </c>
      <c r="H632" s="35">
        <v>10.0</v>
      </c>
      <c r="I632" s="35">
        <v>0.0</v>
      </c>
      <c r="J632" s="48">
        <v>0.0</v>
      </c>
      <c r="K632" s="35">
        <v>0.020752269779507133</v>
      </c>
      <c r="L632" s="35">
        <v>0.0</v>
      </c>
      <c r="M632" s="47">
        <v>0.6878125</v>
      </c>
      <c r="N632" s="47">
        <v>0.0</v>
      </c>
      <c r="O632" s="35">
        <v>0.0</v>
      </c>
      <c r="P632" s="35">
        <v>-1.0</v>
      </c>
      <c r="Q632" s="35" t="s">
        <v>141</v>
      </c>
      <c r="R632" s="35">
        <f>'DADOS CONSOLIDADOS'!$I632</f>
        <v>0</v>
      </c>
      <c r="S632" s="35"/>
    </row>
    <row r="633" ht="15.75" customHeight="1">
      <c r="A633" s="37">
        <v>44881.0</v>
      </c>
      <c r="B633" s="35" t="s">
        <v>140</v>
      </c>
      <c r="C633" s="35" t="s">
        <v>144</v>
      </c>
      <c r="D633" s="35" t="s">
        <v>139</v>
      </c>
      <c r="E633" s="35">
        <v>34200.0</v>
      </c>
      <c r="F633" s="35">
        <v>280.0</v>
      </c>
      <c r="G633" s="47">
        <v>424.3</v>
      </c>
      <c r="H633" s="35">
        <v>17.0</v>
      </c>
      <c r="I633" s="35">
        <v>0.0</v>
      </c>
      <c r="J633" s="48">
        <v>0.0</v>
      </c>
      <c r="K633" s="35">
        <v>0.008187134502923977</v>
      </c>
      <c r="L633" s="35">
        <v>0.0</v>
      </c>
      <c r="M633" s="47">
        <v>1.5153571428571428</v>
      </c>
      <c r="N633" s="47">
        <v>0.0</v>
      </c>
      <c r="O633" s="35">
        <v>0.0</v>
      </c>
      <c r="P633" s="35">
        <v>-1.0</v>
      </c>
      <c r="Q633" s="35" t="s">
        <v>141</v>
      </c>
      <c r="R633" s="35">
        <f>'DADOS CONSOLIDADOS'!$I633</f>
        <v>0</v>
      </c>
      <c r="S633" s="35"/>
    </row>
    <row r="634" ht="15.75" customHeight="1">
      <c r="A634" s="37">
        <v>44882.0</v>
      </c>
      <c r="B634" s="35" t="s">
        <v>143</v>
      </c>
      <c r="C634" s="35" t="s">
        <v>135</v>
      </c>
      <c r="D634" s="35" t="s">
        <v>139</v>
      </c>
      <c r="E634" s="35">
        <v>2500.0</v>
      </c>
      <c r="F634" s="35">
        <v>190.0</v>
      </c>
      <c r="G634" s="47">
        <v>732.4</v>
      </c>
      <c r="H634" s="35"/>
      <c r="I634" s="35">
        <v>0.0</v>
      </c>
      <c r="J634" s="48">
        <v>0.0</v>
      </c>
      <c r="K634" s="35">
        <v>0.076</v>
      </c>
      <c r="L634" s="35">
        <v>0.0</v>
      </c>
      <c r="M634" s="47">
        <v>3.8547368421052632</v>
      </c>
      <c r="N634" s="47">
        <v>0.0</v>
      </c>
      <c r="O634" s="35">
        <v>0.0</v>
      </c>
      <c r="P634" s="35">
        <v>-1.0</v>
      </c>
      <c r="Q634" s="35" t="s">
        <v>137</v>
      </c>
      <c r="R634" s="35">
        <f>'DADOS CONSOLIDADOS'!$I634</f>
        <v>0</v>
      </c>
      <c r="S634" s="35"/>
    </row>
    <row r="635" ht="15.75" customHeight="1">
      <c r="A635" s="37">
        <v>44882.0</v>
      </c>
      <c r="B635" s="35" t="s">
        <v>138</v>
      </c>
      <c r="C635" s="35" t="s">
        <v>135</v>
      </c>
      <c r="D635" s="35" t="s">
        <v>139</v>
      </c>
      <c r="E635" s="35">
        <v>1670.0</v>
      </c>
      <c r="F635" s="35">
        <v>320.0</v>
      </c>
      <c r="G635" s="47">
        <v>283.8</v>
      </c>
      <c r="H635" s="35"/>
      <c r="I635" s="35">
        <v>1.0</v>
      </c>
      <c r="J635" s="48">
        <v>14955.0</v>
      </c>
      <c r="K635" s="35">
        <v>0.19161676646706588</v>
      </c>
      <c r="L635" s="35">
        <v>1.0</v>
      </c>
      <c r="M635" s="47">
        <v>0.8868750000000001</v>
      </c>
      <c r="N635" s="47">
        <v>283.8</v>
      </c>
      <c r="O635" s="35">
        <v>52.69556025369979</v>
      </c>
      <c r="P635" s="35">
        <v>51.69556025369979</v>
      </c>
      <c r="Q635" s="35" t="s">
        <v>137</v>
      </c>
      <c r="R635" s="35">
        <f>'DADOS CONSOLIDADOS'!$I635</f>
        <v>1</v>
      </c>
      <c r="S635" s="35"/>
    </row>
    <row r="636" ht="15.75" customHeight="1">
      <c r="A636" s="37">
        <v>44882.0</v>
      </c>
      <c r="B636" s="35" t="s">
        <v>134</v>
      </c>
      <c r="C636" s="35" t="s">
        <v>135</v>
      </c>
      <c r="D636" s="35" t="s">
        <v>136</v>
      </c>
      <c r="E636" s="35">
        <v>32400.0</v>
      </c>
      <c r="F636" s="35">
        <v>420.0</v>
      </c>
      <c r="G636" s="47">
        <v>332.5</v>
      </c>
      <c r="H636" s="35"/>
      <c r="I636" s="35">
        <v>0.0</v>
      </c>
      <c r="J636" s="48">
        <v>0.0</v>
      </c>
      <c r="K636" s="35">
        <v>0.012962962962962963</v>
      </c>
      <c r="L636" s="35">
        <v>0.0</v>
      </c>
      <c r="M636" s="47">
        <v>0.7916666666666666</v>
      </c>
      <c r="N636" s="47">
        <v>0.0</v>
      </c>
      <c r="O636" s="35">
        <v>0.0</v>
      </c>
      <c r="P636" s="35">
        <v>-1.0</v>
      </c>
      <c r="Q636" s="35" t="s">
        <v>137</v>
      </c>
      <c r="R636" s="35">
        <f>'DADOS CONSOLIDADOS'!$I636</f>
        <v>0</v>
      </c>
      <c r="S636" s="35"/>
    </row>
    <row r="637" ht="15.75" customHeight="1">
      <c r="A637" s="37">
        <v>44882.0</v>
      </c>
      <c r="B637" s="35" t="s">
        <v>140</v>
      </c>
      <c r="C637" s="35" t="s">
        <v>135</v>
      </c>
      <c r="D637" s="35" t="s">
        <v>139</v>
      </c>
      <c r="E637" s="35">
        <v>35730.0</v>
      </c>
      <c r="F637" s="35">
        <v>160.0</v>
      </c>
      <c r="G637" s="47">
        <v>969.9</v>
      </c>
      <c r="H637" s="35">
        <v>0.0</v>
      </c>
      <c r="I637" s="35">
        <v>0.0</v>
      </c>
      <c r="J637" s="48">
        <v>0.0</v>
      </c>
      <c r="K637" s="35">
        <v>0.004478029666946544</v>
      </c>
      <c r="L637" s="35">
        <v>0.0</v>
      </c>
      <c r="M637" s="47">
        <v>6.061875</v>
      </c>
      <c r="N637" s="47">
        <v>0.0</v>
      </c>
      <c r="O637" s="35">
        <v>0.0</v>
      </c>
      <c r="P637" s="35">
        <v>-1.0</v>
      </c>
      <c r="Q637" s="35" t="s">
        <v>141</v>
      </c>
      <c r="R637" s="35">
        <f>'DADOS CONSOLIDADOS'!$I637</f>
        <v>0</v>
      </c>
      <c r="S637" s="35"/>
    </row>
    <row r="638" ht="15.75" customHeight="1">
      <c r="A638" s="37">
        <v>44882.0</v>
      </c>
      <c r="B638" s="35" t="s">
        <v>140</v>
      </c>
      <c r="C638" s="35" t="s">
        <v>135</v>
      </c>
      <c r="D638" s="35" t="s">
        <v>136</v>
      </c>
      <c r="E638" s="35">
        <v>7680.0</v>
      </c>
      <c r="F638" s="35">
        <v>80.0</v>
      </c>
      <c r="G638" s="47">
        <v>370.20000000000005</v>
      </c>
      <c r="H638" s="35">
        <v>0.0</v>
      </c>
      <c r="I638" s="35">
        <v>0.0</v>
      </c>
      <c r="J638" s="48">
        <v>0.0</v>
      </c>
      <c r="K638" s="35">
        <v>0.010416666666666666</v>
      </c>
      <c r="L638" s="35">
        <v>0.0</v>
      </c>
      <c r="M638" s="47">
        <v>4.6275</v>
      </c>
      <c r="N638" s="47">
        <v>0.0</v>
      </c>
      <c r="O638" s="35">
        <v>0.0</v>
      </c>
      <c r="P638" s="35">
        <v>-1.0</v>
      </c>
      <c r="Q638" s="35" t="s">
        <v>141</v>
      </c>
      <c r="R638" s="35">
        <f>'DADOS CONSOLIDADOS'!$I638</f>
        <v>0</v>
      </c>
      <c r="S638" s="35"/>
    </row>
    <row r="639" ht="15.75" customHeight="1">
      <c r="A639" s="37">
        <v>44882.0</v>
      </c>
      <c r="B639" s="35" t="s">
        <v>142</v>
      </c>
      <c r="C639" s="35" t="s">
        <v>135</v>
      </c>
      <c r="D639" s="35" t="s">
        <v>139</v>
      </c>
      <c r="E639" s="35">
        <v>18470.0</v>
      </c>
      <c r="F639" s="35">
        <v>80.0</v>
      </c>
      <c r="G639" s="47">
        <v>383.9</v>
      </c>
      <c r="H639" s="35">
        <v>0.0</v>
      </c>
      <c r="I639" s="35">
        <v>0.0</v>
      </c>
      <c r="J639" s="48">
        <v>0.0</v>
      </c>
      <c r="K639" s="35">
        <v>0.004331348132106118</v>
      </c>
      <c r="L639" s="35">
        <v>0.0</v>
      </c>
      <c r="M639" s="47">
        <v>4.79875</v>
      </c>
      <c r="N639" s="47">
        <v>0.0</v>
      </c>
      <c r="O639" s="35">
        <v>0.0</v>
      </c>
      <c r="P639" s="35">
        <v>-1.0</v>
      </c>
      <c r="Q639" s="35" t="s">
        <v>141</v>
      </c>
      <c r="R639" s="35">
        <f>'DADOS CONSOLIDADOS'!$I639</f>
        <v>0</v>
      </c>
      <c r="S639" s="35"/>
    </row>
    <row r="640" ht="15.75" customHeight="1">
      <c r="A640" s="37">
        <v>44882.0</v>
      </c>
      <c r="B640" s="35" t="s">
        <v>140</v>
      </c>
      <c r="C640" s="35" t="s">
        <v>135</v>
      </c>
      <c r="D640" s="35" t="s">
        <v>139</v>
      </c>
      <c r="E640" s="35">
        <v>17930.0</v>
      </c>
      <c r="F640" s="35">
        <v>120.0</v>
      </c>
      <c r="G640" s="47">
        <v>250.39999999999998</v>
      </c>
      <c r="H640" s="35">
        <v>0.0</v>
      </c>
      <c r="I640" s="35">
        <v>0.0</v>
      </c>
      <c r="J640" s="48">
        <v>0.0</v>
      </c>
      <c r="K640" s="35">
        <v>0.006692693809258227</v>
      </c>
      <c r="L640" s="35">
        <v>0.0</v>
      </c>
      <c r="M640" s="47">
        <v>2.0866666666666664</v>
      </c>
      <c r="N640" s="47">
        <v>0.0</v>
      </c>
      <c r="O640" s="35">
        <v>0.0</v>
      </c>
      <c r="P640" s="35">
        <v>-1.0</v>
      </c>
      <c r="Q640" s="35" t="s">
        <v>141</v>
      </c>
      <c r="R640" s="35">
        <f>'DADOS CONSOLIDADOS'!$I640</f>
        <v>0</v>
      </c>
      <c r="S640" s="35"/>
    </row>
    <row r="641" ht="15.75" customHeight="1">
      <c r="A641" s="37">
        <v>44882.0</v>
      </c>
      <c r="B641" s="35" t="s">
        <v>140</v>
      </c>
      <c r="C641" s="35" t="s">
        <v>135</v>
      </c>
      <c r="D641" s="35" t="s">
        <v>139</v>
      </c>
      <c r="E641" s="35">
        <v>28430.0</v>
      </c>
      <c r="F641" s="35">
        <v>230.0</v>
      </c>
      <c r="G641" s="47">
        <v>728.1999999999999</v>
      </c>
      <c r="H641" s="35">
        <v>0.0</v>
      </c>
      <c r="I641" s="35">
        <v>1.0</v>
      </c>
      <c r="J641" s="48">
        <v>18189.75</v>
      </c>
      <c r="K641" s="35">
        <v>0.00809004572634541</v>
      </c>
      <c r="L641" s="35">
        <v>0.004347826086956522</v>
      </c>
      <c r="M641" s="47">
        <v>3.1660869565217387</v>
      </c>
      <c r="N641" s="47">
        <v>728.1999999999999</v>
      </c>
      <c r="O641" s="35">
        <v>24.979057951112335</v>
      </c>
      <c r="P641" s="35">
        <v>23.979057951112335</v>
      </c>
      <c r="Q641" s="35" t="s">
        <v>141</v>
      </c>
      <c r="R641" s="35">
        <f>'DADOS CONSOLIDADOS'!$I641</f>
        <v>1</v>
      </c>
      <c r="S641" s="35"/>
    </row>
    <row r="642" ht="15.75" customHeight="1">
      <c r="A642" s="37">
        <v>44882.0</v>
      </c>
      <c r="B642" s="35" t="s">
        <v>140</v>
      </c>
      <c r="C642" s="35" t="s">
        <v>135</v>
      </c>
      <c r="D642" s="35" t="s">
        <v>139</v>
      </c>
      <c r="E642" s="35">
        <v>46070.0</v>
      </c>
      <c r="F642" s="35">
        <v>190.0</v>
      </c>
      <c r="G642" s="47">
        <v>1171.2</v>
      </c>
      <c r="H642" s="35">
        <v>0.0</v>
      </c>
      <c r="I642" s="35">
        <v>0.0</v>
      </c>
      <c r="J642" s="48">
        <v>0.0</v>
      </c>
      <c r="K642" s="35">
        <v>0.00412415888864771</v>
      </c>
      <c r="L642" s="35">
        <v>0.0</v>
      </c>
      <c r="M642" s="47">
        <v>6.16421052631579</v>
      </c>
      <c r="N642" s="47">
        <v>0.0</v>
      </c>
      <c r="O642" s="35">
        <v>0.0</v>
      </c>
      <c r="P642" s="35">
        <v>-1.0</v>
      </c>
      <c r="Q642" s="35" t="s">
        <v>141</v>
      </c>
      <c r="R642" s="35">
        <f>'DADOS CONSOLIDADOS'!$I642</f>
        <v>0</v>
      </c>
      <c r="S642" s="35"/>
    </row>
    <row r="643" ht="15.75" customHeight="1">
      <c r="A643" s="37">
        <v>44882.0</v>
      </c>
      <c r="B643" s="35" t="s">
        <v>140</v>
      </c>
      <c r="C643" s="35" t="s">
        <v>135</v>
      </c>
      <c r="D643" s="35" t="s">
        <v>139</v>
      </c>
      <c r="E643" s="35">
        <v>31990.0</v>
      </c>
      <c r="F643" s="35">
        <v>250.0</v>
      </c>
      <c r="G643" s="47">
        <v>1173.1</v>
      </c>
      <c r="H643" s="35">
        <v>0.0</v>
      </c>
      <c r="I643" s="35">
        <v>0.0</v>
      </c>
      <c r="J643" s="48">
        <v>0.0</v>
      </c>
      <c r="K643" s="35">
        <v>0.007814942169427946</v>
      </c>
      <c r="L643" s="35">
        <v>0.0</v>
      </c>
      <c r="M643" s="47">
        <v>4.692399999999999</v>
      </c>
      <c r="N643" s="47">
        <v>0.0</v>
      </c>
      <c r="O643" s="35">
        <v>0.0</v>
      </c>
      <c r="P643" s="35">
        <v>-1.0</v>
      </c>
      <c r="Q643" s="35" t="s">
        <v>141</v>
      </c>
      <c r="R643" s="35">
        <f>'DADOS CONSOLIDADOS'!$I643</f>
        <v>0</v>
      </c>
      <c r="S643" s="35"/>
    </row>
    <row r="644" ht="15.75" customHeight="1">
      <c r="A644" s="37">
        <v>44882.0</v>
      </c>
      <c r="B644" s="35" t="s">
        <v>140</v>
      </c>
      <c r="C644" s="35" t="s">
        <v>135</v>
      </c>
      <c r="D644" s="35" t="s">
        <v>139</v>
      </c>
      <c r="E644" s="35">
        <v>41810.0</v>
      </c>
      <c r="F644" s="35">
        <v>150.0</v>
      </c>
      <c r="G644" s="47">
        <v>772.4</v>
      </c>
      <c r="H644" s="35">
        <v>0.0</v>
      </c>
      <c r="I644" s="35">
        <v>0.0</v>
      </c>
      <c r="J644" s="48">
        <v>0.0</v>
      </c>
      <c r="K644" s="35">
        <v>0.0035876584549150922</v>
      </c>
      <c r="L644" s="35">
        <v>0.0</v>
      </c>
      <c r="M644" s="47">
        <v>5.149333333333333</v>
      </c>
      <c r="N644" s="47">
        <v>0.0</v>
      </c>
      <c r="O644" s="35">
        <v>0.0</v>
      </c>
      <c r="P644" s="35">
        <v>-1.0</v>
      </c>
      <c r="Q644" s="35" t="s">
        <v>141</v>
      </c>
      <c r="R644" s="35">
        <f>'DADOS CONSOLIDADOS'!$I644</f>
        <v>0</v>
      </c>
      <c r="S644" s="35"/>
    </row>
    <row r="645" ht="15.75" customHeight="1">
      <c r="A645" s="37">
        <v>44882.0</v>
      </c>
      <c r="B645" s="35" t="s">
        <v>140</v>
      </c>
      <c r="C645" s="35" t="s">
        <v>135</v>
      </c>
      <c r="D645" s="35" t="s">
        <v>139</v>
      </c>
      <c r="E645" s="35">
        <v>51670.0</v>
      </c>
      <c r="F645" s="35">
        <v>330.0</v>
      </c>
      <c r="G645" s="47">
        <v>1549.7</v>
      </c>
      <c r="H645" s="35">
        <v>0.0</v>
      </c>
      <c r="I645" s="35">
        <v>0.0</v>
      </c>
      <c r="J645" s="48">
        <v>0.0</v>
      </c>
      <c r="K645" s="35">
        <v>0.006386684730017418</v>
      </c>
      <c r="L645" s="35">
        <v>0.0</v>
      </c>
      <c r="M645" s="47">
        <v>4.696060606060606</v>
      </c>
      <c r="N645" s="47">
        <v>0.0</v>
      </c>
      <c r="O645" s="35">
        <v>0.0</v>
      </c>
      <c r="P645" s="35">
        <v>-1.0</v>
      </c>
      <c r="Q645" s="35" t="s">
        <v>141</v>
      </c>
      <c r="R645" s="35">
        <f>'DADOS CONSOLIDADOS'!$I645</f>
        <v>0</v>
      </c>
      <c r="S645" s="35"/>
    </row>
    <row r="646" ht="15.75" customHeight="1">
      <c r="A646" s="37">
        <v>44882.0</v>
      </c>
      <c r="B646" s="35" t="s">
        <v>140</v>
      </c>
      <c r="C646" s="35" t="s">
        <v>135</v>
      </c>
      <c r="D646" s="35" t="s">
        <v>136</v>
      </c>
      <c r="E646" s="35">
        <v>20920.0</v>
      </c>
      <c r="F646" s="35">
        <v>130.0</v>
      </c>
      <c r="G646" s="47">
        <v>1548.8</v>
      </c>
      <c r="H646" s="35">
        <v>0.0</v>
      </c>
      <c r="I646" s="35">
        <v>0.0</v>
      </c>
      <c r="J646" s="48">
        <v>0.0</v>
      </c>
      <c r="K646" s="35">
        <v>0.00621414913957935</v>
      </c>
      <c r="L646" s="35">
        <v>0.0</v>
      </c>
      <c r="M646" s="47">
        <v>11.913846153846153</v>
      </c>
      <c r="N646" s="47">
        <v>0.0</v>
      </c>
      <c r="O646" s="35">
        <v>0.0</v>
      </c>
      <c r="P646" s="35">
        <v>-1.0</v>
      </c>
      <c r="Q646" s="35" t="s">
        <v>141</v>
      </c>
      <c r="R646" s="35">
        <f>'DADOS CONSOLIDADOS'!$I646</f>
        <v>0</v>
      </c>
      <c r="S646" s="35"/>
    </row>
    <row r="647" ht="15.75" customHeight="1">
      <c r="A647" s="37">
        <v>44882.0</v>
      </c>
      <c r="B647" s="35" t="s">
        <v>142</v>
      </c>
      <c r="C647" s="35" t="s">
        <v>144</v>
      </c>
      <c r="D647" s="35" t="s">
        <v>139</v>
      </c>
      <c r="E647" s="35">
        <v>60310.0</v>
      </c>
      <c r="F647" s="35">
        <v>320.0</v>
      </c>
      <c r="G647" s="47">
        <v>493.7</v>
      </c>
      <c r="H647" s="35">
        <v>15.0</v>
      </c>
      <c r="I647" s="35">
        <v>0.0</v>
      </c>
      <c r="J647" s="48">
        <v>0.0</v>
      </c>
      <c r="K647" s="35">
        <v>0.005305919416348864</v>
      </c>
      <c r="L647" s="35">
        <v>0.0</v>
      </c>
      <c r="M647" s="47">
        <v>1.5428125</v>
      </c>
      <c r="N647" s="47">
        <v>0.0</v>
      </c>
      <c r="O647" s="35">
        <v>0.0</v>
      </c>
      <c r="P647" s="35">
        <v>-1.0</v>
      </c>
      <c r="Q647" s="35" t="s">
        <v>141</v>
      </c>
      <c r="R647" s="35">
        <f>'DADOS CONSOLIDADOS'!$I647</f>
        <v>0</v>
      </c>
      <c r="S647" s="35"/>
    </row>
    <row r="648" ht="15.75" customHeight="1">
      <c r="A648" s="37">
        <v>44882.0</v>
      </c>
      <c r="B648" s="35" t="s">
        <v>140</v>
      </c>
      <c r="C648" s="35" t="s">
        <v>144</v>
      </c>
      <c r="D648" s="35" t="s">
        <v>139</v>
      </c>
      <c r="E648" s="35">
        <v>14450.0</v>
      </c>
      <c r="F648" s="35">
        <v>260.0</v>
      </c>
      <c r="G648" s="47">
        <v>218.0</v>
      </c>
      <c r="H648" s="35">
        <v>7.0</v>
      </c>
      <c r="I648" s="35">
        <v>0.0</v>
      </c>
      <c r="J648" s="48">
        <v>0.0</v>
      </c>
      <c r="K648" s="35">
        <v>0.017993079584775088</v>
      </c>
      <c r="L648" s="35">
        <v>0.0</v>
      </c>
      <c r="M648" s="47">
        <v>0.8384615384615385</v>
      </c>
      <c r="N648" s="47">
        <v>0.0</v>
      </c>
      <c r="O648" s="35">
        <v>0.0</v>
      </c>
      <c r="P648" s="35">
        <v>-1.0</v>
      </c>
      <c r="Q648" s="35" t="s">
        <v>141</v>
      </c>
      <c r="R648" s="35">
        <f>'DADOS CONSOLIDADOS'!$I648</f>
        <v>0</v>
      </c>
      <c r="S648" s="35"/>
    </row>
    <row r="649" ht="15.75" customHeight="1">
      <c r="A649" s="37">
        <v>44882.0</v>
      </c>
      <c r="B649" s="35" t="s">
        <v>140</v>
      </c>
      <c r="C649" s="35" t="s">
        <v>144</v>
      </c>
      <c r="D649" s="35" t="s">
        <v>139</v>
      </c>
      <c r="E649" s="35">
        <v>35630.0</v>
      </c>
      <c r="F649" s="35">
        <v>320.0</v>
      </c>
      <c r="G649" s="47">
        <v>421.8</v>
      </c>
      <c r="H649" s="35">
        <v>17.0</v>
      </c>
      <c r="I649" s="35">
        <v>0.0</v>
      </c>
      <c r="J649" s="48">
        <v>0.0</v>
      </c>
      <c r="K649" s="35">
        <v>0.008981195621667135</v>
      </c>
      <c r="L649" s="35">
        <v>0.0</v>
      </c>
      <c r="M649" s="47">
        <v>1.318125</v>
      </c>
      <c r="N649" s="47">
        <v>0.0</v>
      </c>
      <c r="O649" s="35">
        <v>0.0</v>
      </c>
      <c r="P649" s="35">
        <v>-1.0</v>
      </c>
      <c r="Q649" s="35" t="s">
        <v>141</v>
      </c>
      <c r="R649" s="35">
        <f>'DADOS CONSOLIDADOS'!$I649</f>
        <v>0</v>
      </c>
      <c r="S649" s="35"/>
    </row>
    <row r="650" ht="15.75" customHeight="1">
      <c r="A650" s="37">
        <v>44883.0</v>
      </c>
      <c r="B650" s="35" t="s">
        <v>134</v>
      </c>
      <c r="C650" s="35" t="s">
        <v>135</v>
      </c>
      <c r="D650" s="35" t="s">
        <v>136</v>
      </c>
      <c r="E650" s="35">
        <v>29950.0</v>
      </c>
      <c r="F650" s="35">
        <v>420.0</v>
      </c>
      <c r="G650" s="47">
        <v>330.6</v>
      </c>
      <c r="H650" s="35"/>
      <c r="I650" s="35">
        <v>0.0</v>
      </c>
      <c r="J650" s="48">
        <v>0.0</v>
      </c>
      <c r="K650" s="35">
        <v>0.014023372287145243</v>
      </c>
      <c r="L650" s="35">
        <v>0.0</v>
      </c>
      <c r="M650" s="47">
        <v>0.7871428571428571</v>
      </c>
      <c r="N650" s="47">
        <v>0.0</v>
      </c>
      <c r="O650" s="35">
        <v>0.0</v>
      </c>
      <c r="P650" s="35">
        <v>-1.0</v>
      </c>
      <c r="Q650" s="35" t="s">
        <v>137</v>
      </c>
      <c r="R650" s="35">
        <f>'DADOS CONSOLIDADOS'!$I650</f>
        <v>0</v>
      </c>
      <c r="S650" s="35"/>
    </row>
    <row r="651" ht="15.75" customHeight="1">
      <c r="A651" s="37">
        <v>44883.0</v>
      </c>
      <c r="B651" s="35" t="s">
        <v>138</v>
      </c>
      <c r="C651" s="35" t="s">
        <v>135</v>
      </c>
      <c r="D651" s="35" t="s">
        <v>139</v>
      </c>
      <c r="E651" s="35">
        <v>1110.0</v>
      </c>
      <c r="F651" s="35">
        <v>320.0</v>
      </c>
      <c r="G651" s="47">
        <v>284.5</v>
      </c>
      <c r="H651" s="35"/>
      <c r="I651" s="35">
        <v>0.0</v>
      </c>
      <c r="J651" s="48">
        <v>0.0</v>
      </c>
      <c r="K651" s="35">
        <v>0.2882882882882883</v>
      </c>
      <c r="L651" s="35">
        <v>0.0</v>
      </c>
      <c r="M651" s="47">
        <v>0.8890625</v>
      </c>
      <c r="N651" s="47">
        <v>0.0</v>
      </c>
      <c r="O651" s="35">
        <v>0.0</v>
      </c>
      <c r="P651" s="35">
        <v>-1.0</v>
      </c>
      <c r="Q651" s="35" t="s">
        <v>137</v>
      </c>
      <c r="R651" s="35">
        <f>'DADOS CONSOLIDADOS'!$I651</f>
        <v>0</v>
      </c>
      <c r="S651" s="35"/>
    </row>
    <row r="652" ht="15.75" customHeight="1">
      <c r="A652" s="37">
        <v>44883.0</v>
      </c>
      <c r="B652" s="35" t="s">
        <v>143</v>
      </c>
      <c r="C652" s="35" t="s">
        <v>135</v>
      </c>
      <c r="D652" s="35" t="s">
        <v>139</v>
      </c>
      <c r="E652" s="35">
        <v>2400.0</v>
      </c>
      <c r="F652" s="35">
        <v>160.0</v>
      </c>
      <c r="G652" s="47">
        <v>651.0</v>
      </c>
      <c r="H652" s="35"/>
      <c r="I652" s="35">
        <v>0.0</v>
      </c>
      <c r="J652" s="48">
        <v>0.0</v>
      </c>
      <c r="K652" s="35">
        <v>0.06666666666666667</v>
      </c>
      <c r="L652" s="35">
        <v>0.0</v>
      </c>
      <c r="M652" s="47">
        <v>4.06875</v>
      </c>
      <c r="N652" s="47">
        <v>0.0</v>
      </c>
      <c r="O652" s="35">
        <v>0.0</v>
      </c>
      <c r="P652" s="35">
        <v>-1.0</v>
      </c>
      <c r="Q652" s="35" t="s">
        <v>137</v>
      </c>
      <c r="R652" s="35">
        <f>'DADOS CONSOLIDADOS'!$I652</f>
        <v>0</v>
      </c>
      <c r="S652" s="35"/>
    </row>
    <row r="653" ht="15.75" customHeight="1">
      <c r="A653" s="37">
        <v>44883.0</v>
      </c>
      <c r="B653" s="35" t="s">
        <v>140</v>
      </c>
      <c r="C653" s="35" t="s">
        <v>135</v>
      </c>
      <c r="D653" s="35" t="s">
        <v>139</v>
      </c>
      <c r="E653" s="35">
        <v>43370.0</v>
      </c>
      <c r="F653" s="35">
        <v>330.0</v>
      </c>
      <c r="G653" s="47">
        <v>1003.4000000000001</v>
      </c>
      <c r="H653" s="35">
        <v>0.0</v>
      </c>
      <c r="I653" s="35">
        <v>0.0</v>
      </c>
      <c r="J653" s="48">
        <v>0.0</v>
      </c>
      <c r="K653" s="35">
        <v>0.007608946276227807</v>
      </c>
      <c r="L653" s="35">
        <v>0.0</v>
      </c>
      <c r="M653" s="47">
        <v>3.040606060606061</v>
      </c>
      <c r="N653" s="47">
        <v>0.0</v>
      </c>
      <c r="O653" s="35">
        <v>0.0</v>
      </c>
      <c r="P653" s="35">
        <v>-1.0</v>
      </c>
      <c r="Q653" s="35" t="s">
        <v>141</v>
      </c>
      <c r="R653" s="35">
        <f>'DADOS CONSOLIDADOS'!$I653</f>
        <v>0</v>
      </c>
      <c r="S653" s="35"/>
    </row>
    <row r="654" ht="15.75" customHeight="1">
      <c r="A654" s="37">
        <v>44883.0</v>
      </c>
      <c r="B654" s="35" t="s">
        <v>140</v>
      </c>
      <c r="C654" s="35" t="s">
        <v>135</v>
      </c>
      <c r="D654" s="35" t="s">
        <v>136</v>
      </c>
      <c r="E654" s="35">
        <v>8840.0</v>
      </c>
      <c r="F654" s="35">
        <v>60.0</v>
      </c>
      <c r="G654" s="47">
        <v>399.79999999999995</v>
      </c>
      <c r="H654" s="35">
        <v>0.0</v>
      </c>
      <c r="I654" s="35">
        <v>1.0</v>
      </c>
      <c r="J654" s="48">
        <v>18189.75</v>
      </c>
      <c r="K654" s="35">
        <v>0.006787330316742082</v>
      </c>
      <c r="L654" s="35">
        <v>0.016666666666666666</v>
      </c>
      <c r="M654" s="47">
        <v>6.663333333333332</v>
      </c>
      <c r="N654" s="47">
        <v>399.79999999999995</v>
      </c>
      <c r="O654" s="35">
        <v>45.497123561780896</v>
      </c>
      <c r="P654" s="35">
        <v>44.497123561780896</v>
      </c>
      <c r="Q654" s="35" t="s">
        <v>141</v>
      </c>
      <c r="R654" s="35">
        <f>'DADOS CONSOLIDADOS'!$I654</f>
        <v>1</v>
      </c>
      <c r="S654" s="35"/>
    </row>
    <row r="655" ht="15.75" customHeight="1">
      <c r="A655" s="37">
        <v>44883.0</v>
      </c>
      <c r="B655" s="35" t="s">
        <v>142</v>
      </c>
      <c r="C655" s="35" t="s">
        <v>135</v>
      </c>
      <c r="D655" s="35" t="s">
        <v>139</v>
      </c>
      <c r="E655" s="35">
        <v>17520.0</v>
      </c>
      <c r="F655" s="35">
        <v>140.0</v>
      </c>
      <c r="G655" s="47">
        <v>408.1</v>
      </c>
      <c r="H655" s="35">
        <v>0.0</v>
      </c>
      <c r="I655" s="35">
        <v>0.0</v>
      </c>
      <c r="J655" s="48">
        <v>0.0</v>
      </c>
      <c r="K655" s="35">
        <v>0.007990867579908675</v>
      </c>
      <c r="L655" s="35">
        <v>0.0</v>
      </c>
      <c r="M655" s="47">
        <v>2.915</v>
      </c>
      <c r="N655" s="47">
        <v>0.0</v>
      </c>
      <c r="O655" s="35">
        <v>0.0</v>
      </c>
      <c r="P655" s="35">
        <v>-1.0</v>
      </c>
      <c r="Q655" s="35" t="s">
        <v>141</v>
      </c>
      <c r="R655" s="35">
        <f>'DADOS CONSOLIDADOS'!$I655</f>
        <v>0</v>
      </c>
      <c r="S655" s="35"/>
    </row>
    <row r="656" ht="15.75" customHeight="1">
      <c r="A656" s="37">
        <v>44883.0</v>
      </c>
      <c r="B656" s="35" t="s">
        <v>140</v>
      </c>
      <c r="C656" s="35" t="s">
        <v>135</v>
      </c>
      <c r="D656" s="35" t="s">
        <v>139</v>
      </c>
      <c r="E656" s="35">
        <v>17800.0</v>
      </c>
      <c r="F656" s="35">
        <v>100.0</v>
      </c>
      <c r="G656" s="47">
        <v>241.5</v>
      </c>
      <c r="H656" s="35">
        <v>0.0</v>
      </c>
      <c r="I656" s="35">
        <v>0.0</v>
      </c>
      <c r="J656" s="48">
        <v>0.0</v>
      </c>
      <c r="K656" s="35">
        <v>0.0056179775280898875</v>
      </c>
      <c r="L656" s="35">
        <v>0.0</v>
      </c>
      <c r="M656" s="47">
        <v>2.415</v>
      </c>
      <c r="N656" s="47">
        <v>0.0</v>
      </c>
      <c r="O656" s="35">
        <v>0.0</v>
      </c>
      <c r="P656" s="35">
        <v>-1.0</v>
      </c>
      <c r="Q656" s="35" t="s">
        <v>141</v>
      </c>
      <c r="R656" s="35">
        <f>'DADOS CONSOLIDADOS'!$I656</f>
        <v>0</v>
      </c>
      <c r="S656" s="35"/>
    </row>
    <row r="657" ht="15.75" customHeight="1">
      <c r="A657" s="37">
        <v>44883.0</v>
      </c>
      <c r="B657" s="35" t="s">
        <v>140</v>
      </c>
      <c r="C657" s="35" t="s">
        <v>135</v>
      </c>
      <c r="D657" s="35" t="s">
        <v>139</v>
      </c>
      <c r="E657" s="35">
        <v>30760.0</v>
      </c>
      <c r="F657" s="35">
        <v>180.0</v>
      </c>
      <c r="G657" s="47">
        <v>747.5</v>
      </c>
      <c r="H657" s="35">
        <v>0.0</v>
      </c>
      <c r="I657" s="35">
        <v>0.0</v>
      </c>
      <c r="J657" s="48">
        <v>0.0</v>
      </c>
      <c r="K657" s="35">
        <v>0.005851755526657998</v>
      </c>
      <c r="L657" s="35">
        <v>0.0</v>
      </c>
      <c r="M657" s="47">
        <v>4.152777777777778</v>
      </c>
      <c r="N657" s="47">
        <v>0.0</v>
      </c>
      <c r="O657" s="35">
        <v>0.0</v>
      </c>
      <c r="P657" s="35">
        <v>-1.0</v>
      </c>
      <c r="Q657" s="35" t="s">
        <v>141</v>
      </c>
      <c r="R657" s="35">
        <f>'DADOS CONSOLIDADOS'!$I657</f>
        <v>0</v>
      </c>
      <c r="S657" s="35"/>
    </row>
    <row r="658" ht="15.75" customHeight="1">
      <c r="A658" s="37">
        <v>44883.0</v>
      </c>
      <c r="B658" s="35" t="s">
        <v>140</v>
      </c>
      <c r="C658" s="35" t="s">
        <v>135</v>
      </c>
      <c r="D658" s="35" t="s">
        <v>139</v>
      </c>
      <c r="E658" s="35">
        <v>46270.0</v>
      </c>
      <c r="F658" s="35">
        <v>300.0</v>
      </c>
      <c r="G658" s="47">
        <v>1205.2</v>
      </c>
      <c r="H658" s="35">
        <v>0.0</v>
      </c>
      <c r="I658" s="35">
        <v>0.0</v>
      </c>
      <c r="J658" s="48">
        <v>0.0</v>
      </c>
      <c r="K658" s="35">
        <v>0.006483682731791658</v>
      </c>
      <c r="L658" s="35">
        <v>0.0</v>
      </c>
      <c r="M658" s="47">
        <v>4.017333333333333</v>
      </c>
      <c r="N658" s="47">
        <v>0.0</v>
      </c>
      <c r="O658" s="35">
        <v>0.0</v>
      </c>
      <c r="P658" s="35">
        <v>-1.0</v>
      </c>
      <c r="Q658" s="35" t="s">
        <v>141</v>
      </c>
      <c r="R658" s="35">
        <f>'DADOS CONSOLIDADOS'!$I658</f>
        <v>0</v>
      </c>
      <c r="S658" s="35"/>
    </row>
    <row r="659" ht="15.75" customHeight="1">
      <c r="A659" s="37">
        <v>44883.0</v>
      </c>
      <c r="B659" s="35" t="s">
        <v>140</v>
      </c>
      <c r="C659" s="35" t="s">
        <v>135</v>
      </c>
      <c r="D659" s="35" t="s">
        <v>139</v>
      </c>
      <c r="E659" s="35">
        <v>31780.0</v>
      </c>
      <c r="F659" s="35">
        <v>180.0</v>
      </c>
      <c r="G659" s="47">
        <v>1194.0</v>
      </c>
      <c r="H659" s="35">
        <v>0.0</v>
      </c>
      <c r="I659" s="35">
        <v>1.0</v>
      </c>
      <c r="J659" s="48">
        <v>18189.75</v>
      </c>
      <c r="K659" s="35">
        <v>0.005663939584644431</v>
      </c>
      <c r="L659" s="35">
        <v>0.005555555555555556</v>
      </c>
      <c r="M659" s="47">
        <v>6.633333333333334</v>
      </c>
      <c r="N659" s="47">
        <v>1194.0</v>
      </c>
      <c r="O659" s="35">
        <v>15.234296482412061</v>
      </c>
      <c r="P659" s="35">
        <v>14.234296482412061</v>
      </c>
      <c r="Q659" s="35" t="s">
        <v>141</v>
      </c>
      <c r="R659" s="35">
        <f>'DADOS CONSOLIDADOS'!$I659</f>
        <v>1</v>
      </c>
      <c r="S659" s="35"/>
    </row>
    <row r="660" ht="15.75" customHeight="1">
      <c r="A660" s="37">
        <v>44883.0</v>
      </c>
      <c r="B660" s="35" t="s">
        <v>140</v>
      </c>
      <c r="C660" s="35" t="s">
        <v>135</v>
      </c>
      <c r="D660" s="35" t="s">
        <v>139</v>
      </c>
      <c r="E660" s="35">
        <v>41110.0</v>
      </c>
      <c r="F660" s="35">
        <v>120.0</v>
      </c>
      <c r="G660" s="47">
        <v>790.9000000000001</v>
      </c>
      <c r="H660" s="35">
        <v>0.0</v>
      </c>
      <c r="I660" s="35">
        <v>1.0</v>
      </c>
      <c r="J660" s="48">
        <v>18189.75</v>
      </c>
      <c r="K660" s="35">
        <v>0.002918997810751642</v>
      </c>
      <c r="L660" s="35">
        <v>0.008333333333333333</v>
      </c>
      <c r="M660" s="47">
        <v>6.590833333333334</v>
      </c>
      <c r="N660" s="47">
        <v>790.9000000000001</v>
      </c>
      <c r="O660" s="35">
        <v>22.998798836768238</v>
      </c>
      <c r="P660" s="35">
        <v>21.998798836768234</v>
      </c>
      <c r="Q660" s="35" t="s">
        <v>141</v>
      </c>
      <c r="R660" s="35">
        <f>'DADOS CONSOLIDADOS'!$I660</f>
        <v>1</v>
      </c>
      <c r="S660" s="35"/>
    </row>
    <row r="661" ht="15.75" customHeight="1">
      <c r="A661" s="37">
        <v>44883.0</v>
      </c>
      <c r="B661" s="35" t="s">
        <v>140</v>
      </c>
      <c r="C661" s="35" t="s">
        <v>135</v>
      </c>
      <c r="D661" s="35" t="s">
        <v>139</v>
      </c>
      <c r="E661" s="35">
        <v>56320.0</v>
      </c>
      <c r="F661" s="35">
        <v>280.0</v>
      </c>
      <c r="G661" s="47">
        <v>1574.8</v>
      </c>
      <c r="H661" s="35">
        <v>0.0</v>
      </c>
      <c r="I661" s="35">
        <v>1.0</v>
      </c>
      <c r="J661" s="48">
        <v>18189.75</v>
      </c>
      <c r="K661" s="35">
        <v>0.004971590909090909</v>
      </c>
      <c r="L661" s="35">
        <v>0.0035714285714285713</v>
      </c>
      <c r="M661" s="47">
        <v>5.6242857142857146</v>
      </c>
      <c r="N661" s="47">
        <v>1574.8</v>
      </c>
      <c r="O661" s="35">
        <v>11.550514351028703</v>
      </c>
      <c r="P661" s="35">
        <v>10.550514351028703</v>
      </c>
      <c r="Q661" s="35" t="s">
        <v>141</v>
      </c>
      <c r="R661" s="35">
        <f>'DADOS CONSOLIDADOS'!$I661</f>
        <v>1</v>
      </c>
      <c r="S661" s="35"/>
    </row>
    <row r="662" ht="15.75" customHeight="1">
      <c r="A662" s="37">
        <v>44883.0</v>
      </c>
      <c r="B662" s="35" t="s">
        <v>140</v>
      </c>
      <c r="C662" s="35" t="s">
        <v>135</v>
      </c>
      <c r="D662" s="35" t="s">
        <v>136</v>
      </c>
      <c r="E662" s="35">
        <v>22180.0</v>
      </c>
      <c r="F662" s="35">
        <v>100.0</v>
      </c>
      <c r="G662" s="47">
        <v>1605.3</v>
      </c>
      <c r="H662" s="35">
        <v>0.0</v>
      </c>
      <c r="I662" s="35">
        <v>0.0</v>
      </c>
      <c r="J662" s="48">
        <v>0.0</v>
      </c>
      <c r="K662" s="35">
        <v>0.004508566275924256</v>
      </c>
      <c r="L662" s="35">
        <v>0.0</v>
      </c>
      <c r="M662" s="47">
        <v>16.053</v>
      </c>
      <c r="N662" s="47">
        <v>0.0</v>
      </c>
      <c r="O662" s="35">
        <v>0.0</v>
      </c>
      <c r="P662" s="35">
        <v>-1.0</v>
      </c>
      <c r="Q662" s="35" t="s">
        <v>141</v>
      </c>
      <c r="R662" s="35">
        <f>'DADOS CONSOLIDADOS'!$I662</f>
        <v>0</v>
      </c>
      <c r="S662" s="35"/>
    </row>
    <row r="663" ht="15.75" customHeight="1">
      <c r="A663" s="37">
        <v>44883.0</v>
      </c>
      <c r="B663" s="35" t="s">
        <v>142</v>
      </c>
      <c r="C663" s="35" t="s">
        <v>144</v>
      </c>
      <c r="D663" s="35" t="s">
        <v>139</v>
      </c>
      <c r="E663" s="35">
        <v>58590.0</v>
      </c>
      <c r="F663" s="35">
        <v>320.0</v>
      </c>
      <c r="G663" s="47">
        <v>498.9</v>
      </c>
      <c r="H663" s="35">
        <v>20.0</v>
      </c>
      <c r="I663" s="35">
        <v>0.0</v>
      </c>
      <c r="J663" s="48">
        <v>0.0</v>
      </c>
      <c r="K663" s="35">
        <v>0.00546168288103772</v>
      </c>
      <c r="L663" s="35">
        <v>0.0</v>
      </c>
      <c r="M663" s="47">
        <v>1.5590625</v>
      </c>
      <c r="N663" s="47">
        <v>0.0</v>
      </c>
      <c r="O663" s="35">
        <v>0.0</v>
      </c>
      <c r="P663" s="35">
        <v>-1.0</v>
      </c>
      <c r="Q663" s="35" t="s">
        <v>141</v>
      </c>
      <c r="R663" s="35">
        <f>'DADOS CONSOLIDADOS'!$I663</f>
        <v>0</v>
      </c>
      <c r="S663" s="35"/>
    </row>
    <row r="664" ht="15.75" customHeight="1">
      <c r="A664" s="37">
        <v>44883.0</v>
      </c>
      <c r="B664" s="35" t="s">
        <v>140</v>
      </c>
      <c r="C664" s="35" t="s">
        <v>144</v>
      </c>
      <c r="D664" s="35" t="s">
        <v>139</v>
      </c>
      <c r="E664" s="35">
        <v>14560.0</v>
      </c>
      <c r="F664" s="35">
        <v>310.0</v>
      </c>
      <c r="G664" s="47">
        <v>223.0</v>
      </c>
      <c r="H664" s="35">
        <v>10.0</v>
      </c>
      <c r="I664" s="35">
        <v>0.0</v>
      </c>
      <c r="J664" s="48">
        <v>0.0</v>
      </c>
      <c r="K664" s="35">
        <v>0.021291208791208792</v>
      </c>
      <c r="L664" s="35">
        <v>0.0</v>
      </c>
      <c r="M664" s="47">
        <v>0.7193548387096774</v>
      </c>
      <c r="N664" s="47">
        <v>0.0</v>
      </c>
      <c r="O664" s="35">
        <v>0.0</v>
      </c>
      <c r="P664" s="35">
        <v>-1.0</v>
      </c>
      <c r="Q664" s="35" t="s">
        <v>141</v>
      </c>
      <c r="R664" s="35">
        <f>'DADOS CONSOLIDADOS'!$I664</f>
        <v>0</v>
      </c>
      <c r="S664" s="35"/>
    </row>
    <row r="665" ht="15.75" customHeight="1">
      <c r="A665" s="37">
        <v>44883.0</v>
      </c>
      <c r="B665" s="35" t="s">
        <v>140</v>
      </c>
      <c r="C665" s="35" t="s">
        <v>144</v>
      </c>
      <c r="D665" s="35" t="s">
        <v>139</v>
      </c>
      <c r="E665" s="35">
        <v>32180.0</v>
      </c>
      <c r="F665" s="35">
        <v>350.0</v>
      </c>
      <c r="G665" s="47">
        <v>428.9</v>
      </c>
      <c r="H665" s="35">
        <v>19.0</v>
      </c>
      <c r="I665" s="35">
        <v>0.0</v>
      </c>
      <c r="J665" s="48">
        <v>0.0</v>
      </c>
      <c r="K665" s="35">
        <v>0.010876320696084525</v>
      </c>
      <c r="L665" s="35">
        <v>0.0</v>
      </c>
      <c r="M665" s="47">
        <v>1.2254285714285713</v>
      </c>
      <c r="N665" s="47">
        <v>0.0</v>
      </c>
      <c r="O665" s="35">
        <v>0.0</v>
      </c>
      <c r="P665" s="35">
        <v>-1.0</v>
      </c>
      <c r="Q665" s="35" t="s">
        <v>141</v>
      </c>
      <c r="R665" s="35">
        <f>'DADOS CONSOLIDADOS'!$I665</f>
        <v>0</v>
      </c>
      <c r="S665" s="35"/>
    </row>
    <row r="666" ht="15.75" customHeight="1">
      <c r="A666" s="37">
        <v>44884.0</v>
      </c>
      <c r="B666" s="35" t="s">
        <v>143</v>
      </c>
      <c r="C666" s="35" t="s">
        <v>135</v>
      </c>
      <c r="D666" s="35" t="s">
        <v>139</v>
      </c>
      <c r="E666" s="35">
        <v>1440.0</v>
      </c>
      <c r="F666" s="35">
        <v>60.0</v>
      </c>
      <c r="G666" s="47">
        <v>242.8</v>
      </c>
      <c r="H666" s="35"/>
      <c r="I666" s="35">
        <v>0.0</v>
      </c>
      <c r="J666" s="48">
        <v>0.0</v>
      </c>
      <c r="K666" s="35">
        <v>0.041666666666666664</v>
      </c>
      <c r="L666" s="35">
        <v>0.0</v>
      </c>
      <c r="M666" s="47">
        <v>4.046666666666667</v>
      </c>
      <c r="N666" s="47">
        <v>0.0</v>
      </c>
      <c r="O666" s="35">
        <v>0.0</v>
      </c>
      <c r="P666" s="35">
        <v>-1.0</v>
      </c>
      <c r="Q666" s="35" t="s">
        <v>137</v>
      </c>
      <c r="R666" s="35">
        <f>'DADOS CONSOLIDADOS'!$I666</f>
        <v>0</v>
      </c>
      <c r="S666" s="35"/>
    </row>
    <row r="667" ht="15.75" customHeight="1">
      <c r="A667" s="37">
        <v>44884.0</v>
      </c>
      <c r="B667" s="35" t="s">
        <v>138</v>
      </c>
      <c r="C667" s="35" t="s">
        <v>135</v>
      </c>
      <c r="D667" s="35" t="s">
        <v>139</v>
      </c>
      <c r="E667" s="35">
        <v>630.0</v>
      </c>
      <c r="F667" s="35">
        <v>100.0</v>
      </c>
      <c r="G667" s="47">
        <v>136.2</v>
      </c>
      <c r="H667" s="35"/>
      <c r="I667" s="35">
        <v>1.0</v>
      </c>
      <c r="J667" s="48">
        <v>14955.0</v>
      </c>
      <c r="K667" s="35">
        <v>0.15873015873015872</v>
      </c>
      <c r="L667" s="35">
        <v>1.0</v>
      </c>
      <c r="M667" s="47">
        <v>1.3619999999999999</v>
      </c>
      <c r="N667" s="47">
        <v>136.2</v>
      </c>
      <c r="O667" s="35">
        <v>109.80176211453745</v>
      </c>
      <c r="P667" s="35">
        <v>108.80176211453745</v>
      </c>
      <c r="Q667" s="35" t="s">
        <v>137</v>
      </c>
      <c r="R667" s="35">
        <f>'DADOS CONSOLIDADOS'!$I667</f>
        <v>1</v>
      </c>
      <c r="S667" s="35"/>
    </row>
    <row r="668" ht="15.75" customHeight="1">
      <c r="A668" s="37">
        <v>44884.0</v>
      </c>
      <c r="B668" s="35" t="s">
        <v>134</v>
      </c>
      <c r="C668" s="35" t="s">
        <v>135</v>
      </c>
      <c r="D668" s="35" t="s">
        <v>136</v>
      </c>
      <c r="E668" s="35">
        <v>32430.0</v>
      </c>
      <c r="F668" s="35">
        <v>340.0</v>
      </c>
      <c r="G668" s="47">
        <v>254.8</v>
      </c>
      <c r="H668" s="35"/>
      <c r="I668" s="35">
        <v>0.0</v>
      </c>
      <c r="J668" s="48">
        <v>0.0</v>
      </c>
      <c r="K668" s="35">
        <v>0.010484119642306507</v>
      </c>
      <c r="L668" s="35">
        <v>0.0</v>
      </c>
      <c r="M668" s="47">
        <v>0.7494117647058823</v>
      </c>
      <c r="N668" s="47">
        <v>0.0</v>
      </c>
      <c r="O668" s="35">
        <v>0.0</v>
      </c>
      <c r="P668" s="35">
        <v>-1.0</v>
      </c>
      <c r="Q668" s="35" t="s">
        <v>137</v>
      </c>
      <c r="R668" s="35">
        <f>'DADOS CONSOLIDADOS'!$I668</f>
        <v>0</v>
      </c>
      <c r="S668" s="35"/>
    </row>
    <row r="669" ht="15.75" customHeight="1">
      <c r="A669" s="37">
        <v>44884.0</v>
      </c>
      <c r="B669" s="35" t="s">
        <v>140</v>
      </c>
      <c r="C669" s="35" t="s">
        <v>135</v>
      </c>
      <c r="D669" s="35" t="s">
        <v>139</v>
      </c>
      <c r="E669" s="35">
        <v>44430.0</v>
      </c>
      <c r="F669" s="35">
        <v>230.0</v>
      </c>
      <c r="G669" s="47">
        <v>1019.5</v>
      </c>
      <c r="H669" s="35">
        <v>0.0</v>
      </c>
      <c r="I669" s="35">
        <v>0.0</v>
      </c>
      <c r="J669" s="48">
        <v>0.0</v>
      </c>
      <c r="K669" s="35">
        <v>0.005176682421787081</v>
      </c>
      <c r="L669" s="35">
        <v>0.0</v>
      </c>
      <c r="M669" s="47">
        <v>4.432608695652174</v>
      </c>
      <c r="N669" s="47">
        <v>0.0</v>
      </c>
      <c r="O669" s="35">
        <v>0.0</v>
      </c>
      <c r="P669" s="35">
        <v>-1.0</v>
      </c>
      <c r="Q669" s="35" t="s">
        <v>141</v>
      </c>
      <c r="R669" s="35">
        <f>'DADOS CONSOLIDADOS'!$I669</f>
        <v>0</v>
      </c>
      <c r="S669" s="35"/>
    </row>
    <row r="670" ht="15.75" customHeight="1">
      <c r="A670" s="37">
        <v>44884.0</v>
      </c>
      <c r="B670" s="35" t="s">
        <v>140</v>
      </c>
      <c r="C670" s="35" t="s">
        <v>135</v>
      </c>
      <c r="D670" s="35" t="s">
        <v>136</v>
      </c>
      <c r="E670" s="35">
        <v>7300.0</v>
      </c>
      <c r="F670" s="35">
        <v>30.0</v>
      </c>
      <c r="G670" s="47">
        <v>413.9</v>
      </c>
      <c r="H670" s="35">
        <v>0.0</v>
      </c>
      <c r="I670" s="35">
        <v>0.0</v>
      </c>
      <c r="J670" s="48">
        <v>0.0</v>
      </c>
      <c r="K670" s="35">
        <v>0.00410958904109589</v>
      </c>
      <c r="L670" s="35">
        <v>0.0</v>
      </c>
      <c r="M670" s="47">
        <v>13.796666666666665</v>
      </c>
      <c r="N670" s="47">
        <v>0.0</v>
      </c>
      <c r="O670" s="35">
        <v>0.0</v>
      </c>
      <c r="P670" s="35">
        <v>-1.0</v>
      </c>
      <c r="Q670" s="35" t="s">
        <v>141</v>
      </c>
      <c r="R670" s="35">
        <f>'DADOS CONSOLIDADOS'!$I670</f>
        <v>0</v>
      </c>
      <c r="S670" s="35"/>
    </row>
    <row r="671" ht="15.75" customHeight="1">
      <c r="A671" s="37">
        <v>44884.0</v>
      </c>
      <c r="B671" s="35" t="s">
        <v>142</v>
      </c>
      <c r="C671" s="35" t="s">
        <v>135</v>
      </c>
      <c r="D671" s="35" t="s">
        <v>139</v>
      </c>
      <c r="E671" s="35">
        <v>18790.0</v>
      </c>
      <c r="F671" s="35">
        <v>60.0</v>
      </c>
      <c r="G671" s="47">
        <v>394.3</v>
      </c>
      <c r="H671" s="35">
        <v>0.0</v>
      </c>
      <c r="I671" s="35">
        <v>0.0</v>
      </c>
      <c r="J671" s="48">
        <v>0.0</v>
      </c>
      <c r="K671" s="35">
        <v>0.0031931878658861094</v>
      </c>
      <c r="L671" s="35">
        <v>0.0</v>
      </c>
      <c r="M671" s="47">
        <v>6.571666666666667</v>
      </c>
      <c r="N671" s="47">
        <v>0.0</v>
      </c>
      <c r="O671" s="35">
        <v>0.0</v>
      </c>
      <c r="P671" s="35">
        <v>-1.0</v>
      </c>
      <c r="Q671" s="35" t="s">
        <v>141</v>
      </c>
      <c r="R671" s="35">
        <f>'DADOS CONSOLIDADOS'!$I671</f>
        <v>0</v>
      </c>
      <c r="S671" s="35"/>
    </row>
    <row r="672" ht="15.75" customHeight="1">
      <c r="A672" s="37">
        <v>44884.0</v>
      </c>
      <c r="B672" s="35" t="s">
        <v>140</v>
      </c>
      <c r="C672" s="35" t="s">
        <v>135</v>
      </c>
      <c r="D672" s="35" t="s">
        <v>139</v>
      </c>
      <c r="E672" s="35">
        <v>17340.0</v>
      </c>
      <c r="F672" s="35">
        <v>50.0</v>
      </c>
      <c r="G672" s="47">
        <v>245.5</v>
      </c>
      <c r="H672" s="35">
        <v>0.0</v>
      </c>
      <c r="I672" s="35">
        <v>0.0</v>
      </c>
      <c r="J672" s="48">
        <v>0.0</v>
      </c>
      <c r="K672" s="35">
        <v>0.0028835063437139563</v>
      </c>
      <c r="L672" s="35">
        <v>0.0</v>
      </c>
      <c r="M672" s="47">
        <v>4.91</v>
      </c>
      <c r="N672" s="47">
        <v>0.0</v>
      </c>
      <c r="O672" s="35">
        <v>0.0</v>
      </c>
      <c r="P672" s="35">
        <v>-1.0</v>
      </c>
      <c r="Q672" s="35" t="s">
        <v>141</v>
      </c>
      <c r="R672" s="35">
        <f>'DADOS CONSOLIDADOS'!$I672</f>
        <v>0</v>
      </c>
      <c r="S672" s="35"/>
    </row>
    <row r="673" ht="15.75" customHeight="1">
      <c r="A673" s="37">
        <v>44884.0</v>
      </c>
      <c r="B673" s="35" t="s">
        <v>140</v>
      </c>
      <c r="C673" s="35" t="s">
        <v>135</v>
      </c>
      <c r="D673" s="35" t="s">
        <v>139</v>
      </c>
      <c r="E673" s="35">
        <v>29330.0</v>
      </c>
      <c r="F673" s="35">
        <v>240.0</v>
      </c>
      <c r="G673" s="47">
        <v>766.5</v>
      </c>
      <c r="H673" s="35">
        <v>0.0</v>
      </c>
      <c r="I673" s="35">
        <v>0.0</v>
      </c>
      <c r="J673" s="48">
        <v>0.0</v>
      </c>
      <c r="K673" s="35">
        <v>0.008182748039549948</v>
      </c>
      <c r="L673" s="35">
        <v>0.0</v>
      </c>
      <c r="M673" s="47">
        <v>3.19375</v>
      </c>
      <c r="N673" s="47">
        <v>0.0</v>
      </c>
      <c r="O673" s="35">
        <v>0.0</v>
      </c>
      <c r="P673" s="35">
        <v>-1.0</v>
      </c>
      <c r="Q673" s="35" t="s">
        <v>141</v>
      </c>
      <c r="R673" s="35">
        <f>'DADOS CONSOLIDADOS'!$I673</f>
        <v>0</v>
      </c>
      <c r="S673" s="35"/>
    </row>
    <row r="674" ht="15.75" customHeight="1">
      <c r="A674" s="37">
        <v>44884.0</v>
      </c>
      <c r="B674" s="35" t="s">
        <v>140</v>
      </c>
      <c r="C674" s="35" t="s">
        <v>135</v>
      </c>
      <c r="D674" s="35" t="s">
        <v>139</v>
      </c>
      <c r="E674" s="35">
        <v>43300.0</v>
      </c>
      <c r="F674" s="35">
        <v>200.0</v>
      </c>
      <c r="G674" s="47">
        <v>1217.0</v>
      </c>
      <c r="H674" s="35">
        <v>0.0</v>
      </c>
      <c r="I674" s="35">
        <v>0.0</v>
      </c>
      <c r="J674" s="48">
        <v>0.0</v>
      </c>
      <c r="K674" s="35">
        <v>0.004618937644341801</v>
      </c>
      <c r="L674" s="35">
        <v>0.0</v>
      </c>
      <c r="M674" s="47">
        <v>6.085</v>
      </c>
      <c r="N674" s="47">
        <v>0.0</v>
      </c>
      <c r="O674" s="35">
        <v>0.0</v>
      </c>
      <c r="P674" s="35">
        <v>-1.0</v>
      </c>
      <c r="Q674" s="35" t="s">
        <v>141</v>
      </c>
      <c r="R674" s="35">
        <f>'DADOS CONSOLIDADOS'!$I674</f>
        <v>0</v>
      </c>
      <c r="S674" s="35"/>
    </row>
    <row r="675" ht="15.75" customHeight="1">
      <c r="A675" s="37">
        <v>44884.0</v>
      </c>
      <c r="B675" s="35" t="s">
        <v>140</v>
      </c>
      <c r="C675" s="35" t="s">
        <v>135</v>
      </c>
      <c r="D675" s="35" t="s">
        <v>139</v>
      </c>
      <c r="E675" s="35">
        <v>29820.0</v>
      </c>
      <c r="F675" s="35">
        <v>70.0</v>
      </c>
      <c r="G675" s="47">
        <v>1226.4</v>
      </c>
      <c r="H675" s="35">
        <v>0.0</v>
      </c>
      <c r="I675" s="35">
        <v>0.0</v>
      </c>
      <c r="J675" s="48">
        <v>0.0</v>
      </c>
      <c r="K675" s="35">
        <v>0.002347417840375587</v>
      </c>
      <c r="L675" s="35">
        <v>0.0</v>
      </c>
      <c r="M675" s="47">
        <v>17.52</v>
      </c>
      <c r="N675" s="47">
        <v>0.0</v>
      </c>
      <c r="O675" s="35">
        <v>0.0</v>
      </c>
      <c r="P675" s="35">
        <v>-1.0</v>
      </c>
      <c r="Q675" s="35" t="s">
        <v>141</v>
      </c>
      <c r="R675" s="35">
        <f>'DADOS CONSOLIDADOS'!$I675</f>
        <v>0</v>
      </c>
      <c r="S675" s="35"/>
    </row>
    <row r="676" ht="15.75" customHeight="1">
      <c r="A676" s="37">
        <v>44884.0</v>
      </c>
      <c r="B676" s="35" t="s">
        <v>140</v>
      </c>
      <c r="C676" s="35" t="s">
        <v>135</v>
      </c>
      <c r="D676" s="35" t="s">
        <v>139</v>
      </c>
      <c r="E676" s="35">
        <v>32740.0</v>
      </c>
      <c r="F676" s="35">
        <v>60.0</v>
      </c>
      <c r="G676" s="47">
        <v>819.3000000000001</v>
      </c>
      <c r="H676" s="35">
        <v>0.0</v>
      </c>
      <c r="I676" s="35">
        <v>0.0</v>
      </c>
      <c r="J676" s="48">
        <v>0.0</v>
      </c>
      <c r="K676" s="35">
        <v>0.0018326206475259622</v>
      </c>
      <c r="L676" s="35">
        <v>0.0</v>
      </c>
      <c r="M676" s="47">
        <v>13.655000000000001</v>
      </c>
      <c r="N676" s="47">
        <v>0.0</v>
      </c>
      <c r="O676" s="35">
        <v>0.0</v>
      </c>
      <c r="P676" s="35">
        <v>-1.0</v>
      </c>
      <c r="Q676" s="35" t="s">
        <v>141</v>
      </c>
      <c r="R676" s="35">
        <f>'DADOS CONSOLIDADOS'!$I676</f>
        <v>0</v>
      </c>
      <c r="S676" s="35"/>
    </row>
    <row r="677" ht="15.75" customHeight="1">
      <c r="A677" s="37">
        <v>44884.0</v>
      </c>
      <c r="B677" s="35" t="s">
        <v>140</v>
      </c>
      <c r="C677" s="35" t="s">
        <v>135</v>
      </c>
      <c r="D677" s="35" t="s">
        <v>139</v>
      </c>
      <c r="E677" s="35">
        <v>49540.0</v>
      </c>
      <c r="F677" s="35">
        <v>280.0</v>
      </c>
      <c r="G677" s="47">
        <v>1628.3000000000002</v>
      </c>
      <c r="H677" s="35">
        <v>0.0</v>
      </c>
      <c r="I677" s="35">
        <v>0.0</v>
      </c>
      <c r="J677" s="48">
        <v>0.0</v>
      </c>
      <c r="K677" s="35">
        <v>0.005651998385143318</v>
      </c>
      <c r="L677" s="35">
        <v>0.0</v>
      </c>
      <c r="M677" s="47">
        <v>5.815357142857144</v>
      </c>
      <c r="N677" s="47">
        <v>0.0</v>
      </c>
      <c r="O677" s="35">
        <v>0.0</v>
      </c>
      <c r="P677" s="35">
        <v>-1.0</v>
      </c>
      <c r="Q677" s="35" t="s">
        <v>141</v>
      </c>
      <c r="R677" s="35">
        <f>'DADOS CONSOLIDADOS'!$I677</f>
        <v>0</v>
      </c>
      <c r="S677" s="35"/>
    </row>
    <row r="678" ht="15.75" customHeight="1">
      <c r="A678" s="37">
        <v>44884.0</v>
      </c>
      <c r="B678" s="35" t="s">
        <v>140</v>
      </c>
      <c r="C678" s="35" t="s">
        <v>135</v>
      </c>
      <c r="D678" s="35" t="s">
        <v>136</v>
      </c>
      <c r="E678" s="35">
        <v>21240.0</v>
      </c>
      <c r="F678" s="35">
        <v>110.0</v>
      </c>
      <c r="G678" s="47">
        <v>1669.7</v>
      </c>
      <c r="H678" s="35">
        <v>0.0</v>
      </c>
      <c r="I678" s="35">
        <v>0.0</v>
      </c>
      <c r="J678" s="48">
        <v>0.0</v>
      </c>
      <c r="K678" s="35">
        <v>0.005178907721280603</v>
      </c>
      <c r="L678" s="35">
        <v>0.0</v>
      </c>
      <c r="M678" s="47">
        <v>15.17909090909091</v>
      </c>
      <c r="N678" s="47">
        <v>0.0</v>
      </c>
      <c r="O678" s="35">
        <v>0.0</v>
      </c>
      <c r="P678" s="35">
        <v>-1.0</v>
      </c>
      <c r="Q678" s="35" t="s">
        <v>141</v>
      </c>
      <c r="R678" s="35">
        <f>'DADOS CONSOLIDADOS'!$I678</f>
        <v>0</v>
      </c>
      <c r="S678" s="35"/>
    </row>
    <row r="679" ht="15.75" customHeight="1">
      <c r="A679" s="37">
        <v>44884.0</v>
      </c>
      <c r="B679" s="35" t="s">
        <v>142</v>
      </c>
      <c r="C679" s="35" t="s">
        <v>144</v>
      </c>
      <c r="D679" s="35" t="s">
        <v>139</v>
      </c>
      <c r="E679" s="35">
        <v>47710.0</v>
      </c>
      <c r="F679" s="35">
        <v>370.0</v>
      </c>
      <c r="G679" s="47">
        <v>513.0</v>
      </c>
      <c r="H679" s="35">
        <v>25.0</v>
      </c>
      <c r="I679" s="35">
        <v>0.0</v>
      </c>
      <c r="J679" s="48">
        <v>0.0</v>
      </c>
      <c r="K679" s="35">
        <v>0.007755187591699853</v>
      </c>
      <c r="L679" s="35">
        <v>0.0</v>
      </c>
      <c r="M679" s="47">
        <v>1.3864864864864865</v>
      </c>
      <c r="N679" s="47">
        <v>0.0</v>
      </c>
      <c r="O679" s="35">
        <v>0.0</v>
      </c>
      <c r="P679" s="35">
        <v>-1.0</v>
      </c>
      <c r="Q679" s="35" t="s">
        <v>141</v>
      </c>
      <c r="R679" s="35">
        <f>'DADOS CONSOLIDADOS'!$I679</f>
        <v>0</v>
      </c>
      <c r="S679" s="35"/>
    </row>
    <row r="680" ht="15.75" customHeight="1">
      <c r="A680" s="37">
        <v>44884.0</v>
      </c>
      <c r="B680" s="35" t="s">
        <v>140</v>
      </c>
      <c r="C680" s="35" t="s">
        <v>144</v>
      </c>
      <c r="D680" s="35" t="s">
        <v>139</v>
      </c>
      <c r="E680" s="35">
        <v>14040.0</v>
      </c>
      <c r="F680" s="35">
        <v>220.0</v>
      </c>
      <c r="G680" s="47">
        <v>230.9</v>
      </c>
      <c r="H680" s="35">
        <v>9.0</v>
      </c>
      <c r="I680" s="35">
        <v>0.0</v>
      </c>
      <c r="J680" s="48">
        <v>0.0</v>
      </c>
      <c r="K680" s="35">
        <v>0.01566951566951567</v>
      </c>
      <c r="L680" s="35">
        <v>0.0</v>
      </c>
      <c r="M680" s="47">
        <v>1.0495454545454546</v>
      </c>
      <c r="N680" s="47">
        <v>0.0</v>
      </c>
      <c r="O680" s="35">
        <v>0.0</v>
      </c>
      <c r="P680" s="35">
        <v>-1.0</v>
      </c>
      <c r="Q680" s="35" t="s">
        <v>141</v>
      </c>
      <c r="R680" s="35">
        <f>'DADOS CONSOLIDADOS'!$I680</f>
        <v>0</v>
      </c>
      <c r="S680" s="35"/>
    </row>
    <row r="681" ht="15.75" customHeight="1">
      <c r="A681" s="37">
        <v>44884.0</v>
      </c>
      <c r="B681" s="35" t="s">
        <v>140</v>
      </c>
      <c r="C681" s="35" t="s">
        <v>144</v>
      </c>
      <c r="D681" s="35" t="s">
        <v>139</v>
      </c>
      <c r="E681" s="35">
        <v>33010.0</v>
      </c>
      <c r="F681" s="35">
        <v>330.0</v>
      </c>
      <c r="G681" s="47">
        <v>442.9</v>
      </c>
      <c r="H681" s="35">
        <v>18.0</v>
      </c>
      <c r="I681" s="35">
        <v>0.0</v>
      </c>
      <c r="J681" s="48">
        <v>0.0</v>
      </c>
      <c r="K681" s="35">
        <v>0.009996970614965161</v>
      </c>
      <c r="L681" s="35">
        <v>0.0</v>
      </c>
      <c r="M681" s="47">
        <v>1.342121212121212</v>
      </c>
      <c r="N681" s="47">
        <v>0.0</v>
      </c>
      <c r="O681" s="35">
        <v>0.0</v>
      </c>
      <c r="P681" s="35">
        <v>-1.0</v>
      </c>
      <c r="Q681" s="35" t="s">
        <v>141</v>
      </c>
      <c r="R681" s="35">
        <f>'DADOS CONSOLIDADOS'!$I681</f>
        <v>0</v>
      </c>
      <c r="S681" s="35"/>
    </row>
    <row r="682" ht="15.75" customHeight="1">
      <c r="A682" s="37">
        <v>44885.0</v>
      </c>
      <c r="B682" s="35" t="s">
        <v>134</v>
      </c>
      <c r="C682" s="35" t="s">
        <v>135</v>
      </c>
      <c r="D682" s="35" t="s">
        <v>136</v>
      </c>
      <c r="E682" s="35">
        <v>36340.0</v>
      </c>
      <c r="F682" s="35">
        <v>470.0</v>
      </c>
      <c r="G682" s="47">
        <v>323.0</v>
      </c>
      <c r="H682" s="35"/>
      <c r="I682" s="35">
        <v>0.0</v>
      </c>
      <c r="J682" s="48">
        <v>0.0</v>
      </c>
      <c r="K682" s="35">
        <v>0.012933406714364337</v>
      </c>
      <c r="L682" s="35">
        <v>0.0</v>
      </c>
      <c r="M682" s="47">
        <v>0.6872340425531915</v>
      </c>
      <c r="N682" s="47">
        <v>0.0</v>
      </c>
      <c r="O682" s="35">
        <v>0.0</v>
      </c>
      <c r="P682" s="35">
        <v>-1.0</v>
      </c>
      <c r="Q682" s="35" t="s">
        <v>137</v>
      </c>
      <c r="R682" s="35">
        <f>'DADOS CONSOLIDADOS'!$I682</f>
        <v>0</v>
      </c>
      <c r="S682" s="35"/>
    </row>
    <row r="683" ht="15.75" customHeight="1">
      <c r="A683" s="37">
        <v>44885.0</v>
      </c>
      <c r="B683" s="35" t="s">
        <v>138</v>
      </c>
      <c r="C683" s="35" t="s">
        <v>135</v>
      </c>
      <c r="D683" s="35" t="s">
        <v>139</v>
      </c>
      <c r="E683" s="35">
        <v>690.0</v>
      </c>
      <c r="F683" s="35">
        <v>120.0</v>
      </c>
      <c r="G683" s="47">
        <v>64.6</v>
      </c>
      <c r="H683" s="35"/>
      <c r="I683" s="35">
        <v>0.0</v>
      </c>
      <c r="J683" s="48">
        <v>0.0</v>
      </c>
      <c r="K683" s="35">
        <v>0.17391304347826086</v>
      </c>
      <c r="L683" s="35">
        <v>0.0</v>
      </c>
      <c r="M683" s="47">
        <v>0.5383333333333333</v>
      </c>
      <c r="N683" s="47">
        <v>0.0</v>
      </c>
      <c r="O683" s="35">
        <v>0.0</v>
      </c>
      <c r="P683" s="35">
        <v>-1.0</v>
      </c>
      <c r="Q683" s="35" t="s">
        <v>137</v>
      </c>
      <c r="R683" s="35">
        <f>'DADOS CONSOLIDADOS'!$I683</f>
        <v>0</v>
      </c>
      <c r="S683" s="35"/>
    </row>
    <row r="684" ht="15.75" customHeight="1">
      <c r="A684" s="37">
        <v>44885.0</v>
      </c>
      <c r="B684" s="35" t="s">
        <v>143</v>
      </c>
      <c r="C684" s="35" t="s">
        <v>135</v>
      </c>
      <c r="D684" s="35" t="s">
        <v>139</v>
      </c>
      <c r="E684" s="35">
        <v>1800.0</v>
      </c>
      <c r="F684" s="35">
        <v>100.0</v>
      </c>
      <c r="G684" s="47">
        <v>395.20000000000005</v>
      </c>
      <c r="H684" s="35"/>
      <c r="I684" s="35">
        <v>0.0</v>
      </c>
      <c r="J684" s="48">
        <v>0.0</v>
      </c>
      <c r="K684" s="35">
        <v>0.05555555555555555</v>
      </c>
      <c r="L684" s="35">
        <v>0.0</v>
      </c>
      <c r="M684" s="47">
        <v>3.9520000000000004</v>
      </c>
      <c r="N684" s="47">
        <v>0.0</v>
      </c>
      <c r="O684" s="35">
        <v>0.0</v>
      </c>
      <c r="P684" s="35">
        <v>-1.0</v>
      </c>
      <c r="Q684" s="35" t="s">
        <v>137</v>
      </c>
      <c r="R684" s="35">
        <f>'DADOS CONSOLIDADOS'!$I684</f>
        <v>0</v>
      </c>
      <c r="S684" s="35"/>
    </row>
    <row r="685" ht="15.75" customHeight="1">
      <c r="A685" s="37">
        <v>44885.0</v>
      </c>
      <c r="B685" s="35" t="s">
        <v>140</v>
      </c>
      <c r="C685" s="35" t="s">
        <v>135</v>
      </c>
      <c r="D685" s="35" t="s">
        <v>139</v>
      </c>
      <c r="E685" s="35">
        <v>43480.0</v>
      </c>
      <c r="F685" s="35">
        <v>240.0</v>
      </c>
      <c r="G685" s="47">
        <v>1103.3</v>
      </c>
      <c r="H685" s="35">
        <v>0.0</v>
      </c>
      <c r="I685" s="35">
        <v>1.0</v>
      </c>
      <c r="J685" s="48">
        <v>18189.75</v>
      </c>
      <c r="K685" s="35">
        <v>0.005519779208831647</v>
      </c>
      <c r="L685" s="35">
        <v>0.004166666666666667</v>
      </c>
      <c r="M685" s="47">
        <v>4.597083333333333</v>
      </c>
      <c r="N685" s="47">
        <v>1103.3</v>
      </c>
      <c r="O685" s="35">
        <v>16.486676334632467</v>
      </c>
      <c r="P685" s="35">
        <v>15.486676334632467</v>
      </c>
      <c r="Q685" s="35" t="s">
        <v>141</v>
      </c>
      <c r="R685" s="35">
        <f>'DADOS CONSOLIDADOS'!$I685</f>
        <v>1</v>
      </c>
      <c r="S685" s="35"/>
    </row>
    <row r="686" ht="15.75" customHeight="1">
      <c r="A686" s="37">
        <v>44885.0</v>
      </c>
      <c r="B686" s="35" t="s">
        <v>140</v>
      </c>
      <c r="C686" s="35" t="s">
        <v>135</v>
      </c>
      <c r="D686" s="35" t="s">
        <v>136</v>
      </c>
      <c r="E686" s="35">
        <v>8230.0</v>
      </c>
      <c r="F686" s="35">
        <v>80.0</v>
      </c>
      <c r="G686" s="47">
        <v>441.9</v>
      </c>
      <c r="H686" s="35">
        <v>0.0</v>
      </c>
      <c r="I686" s="35">
        <v>0.0</v>
      </c>
      <c r="J686" s="48">
        <v>0.0</v>
      </c>
      <c r="K686" s="35">
        <v>0.009720534629404616</v>
      </c>
      <c r="L686" s="35">
        <v>0.0</v>
      </c>
      <c r="M686" s="47">
        <v>5.52375</v>
      </c>
      <c r="N686" s="47">
        <v>0.0</v>
      </c>
      <c r="O686" s="35">
        <v>0.0</v>
      </c>
      <c r="P686" s="35">
        <v>-1.0</v>
      </c>
      <c r="Q686" s="35" t="s">
        <v>141</v>
      </c>
      <c r="R686" s="35">
        <f>'DADOS CONSOLIDADOS'!$I686</f>
        <v>0</v>
      </c>
      <c r="S686" s="35"/>
    </row>
    <row r="687" ht="15.75" customHeight="1">
      <c r="A687" s="37">
        <v>44885.0</v>
      </c>
      <c r="B687" s="35" t="s">
        <v>142</v>
      </c>
      <c r="C687" s="35" t="s">
        <v>135</v>
      </c>
      <c r="D687" s="35" t="s">
        <v>139</v>
      </c>
      <c r="E687" s="35">
        <v>18720.0</v>
      </c>
      <c r="F687" s="35">
        <v>120.0</v>
      </c>
      <c r="G687" s="47">
        <v>439.3</v>
      </c>
      <c r="H687" s="35">
        <v>0.0</v>
      </c>
      <c r="I687" s="35">
        <v>0.0</v>
      </c>
      <c r="J687" s="48">
        <v>0.0</v>
      </c>
      <c r="K687" s="35">
        <v>0.00641025641025641</v>
      </c>
      <c r="L687" s="35">
        <v>0.0</v>
      </c>
      <c r="M687" s="47">
        <v>3.6608333333333336</v>
      </c>
      <c r="N687" s="47">
        <v>0.0</v>
      </c>
      <c r="O687" s="35">
        <v>0.0</v>
      </c>
      <c r="P687" s="35">
        <v>-1.0</v>
      </c>
      <c r="Q687" s="35" t="s">
        <v>141</v>
      </c>
      <c r="R687" s="35">
        <f>'DADOS CONSOLIDADOS'!$I687</f>
        <v>0</v>
      </c>
      <c r="S687" s="35"/>
    </row>
    <row r="688" ht="15.75" customHeight="1">
      <c r="A688" s="37">
        <v>44885.0</v>
      </c>
      <c r="B688" s="35" t="s">
        <v>140</v>
      </c>
      <c r="C688" s="35" t="s">
        <v>135</v>
      </c>
      <c r="D688" s="35" t="s">
        <v>139</v>
      </c>
      <c r="E688" s="35">
        <v>18870.0</v>
      </c>
      <c r="F688" s="35">
        <v>40.0</v>
      </c>
      <c r="G688" s="47">
        <v>281.1</v>
      </c>
      <c r="H688" s="35">
        <v>0.0</v>
      </c>
      <c r="I688" s="35">
        <v>0.0</v>
      </c>
      <c r="J688" s="48">
        <v>0.0</v>
      </c>
      <c r="K688" s="35">
        <v>0.0021197668256491787</v>
      </c>
      <c r="L688" s="35">
        <v>0.0</v>
      </c>
      <c r="M688" s="47">
        <v>7.027500000000001</v>
      </c>
      <c r="N688" s="47">
        <v>0.0</v>
      </c>
      <c r="O688" s="35">
        <v>0.0</v>
      </c>
      <c r="P688" s="35">
        <v>-1.0</v>
      </c>
      <c r="Q688" s="35" t="s">
        <v>141</v>
      </c>
      <c r="R688" s="35">
        <f>'DADOS CONSOLIDADOS'!$I688</f>
        <v>0</v>
      </c>
      <c r="S688" s="35"/>
    </row>
    <row r="689" ht="15.75" customHeight="1">
      <c r="A689" s="37">
        <v>44885.0</v>
      </c>
      <c r="B689" s="35" t="s">
        <v>140</v>
      </c>
      <c r="C689" s="35" t="s">
        <v>135</v>
      </c>
      <c r="D689" s="35" t="s">
        <v>139</v>
      </c>
      <c r="E689" s="35">
        <v>33580.0</v>
      </c>
      <c r="F689" s="35">
        <v>260.0</v>
      </c>
      <c r="G689" s="47">
        <v>829.2</v>
      </c>
      <c r="H689" s="35">
        <v>0.0</v>
      </c>
      <c r="I689" s="35">
        <v>0.0</v>
      </c>
      <c r="J689" s="48">
        <v>0.0</v>
      </c>
      <c r="K689" s="35">
        <v>0.007742703990470518</v>
      </c>
      <c r="L689" s="35">
        <v>0.0</v>
      </c>
      <c r="M689" s="47">
        <v>3.1892307692307695</v>
      </c>
      <c r="N689" s="47">
        <v>0.0</v>
      </c>
      <c r="O689" s="35">
        <v>0.0</v>
      </c>
      <c r="P689" s="35">
        <v>-1.0</v>
      </c>
      <c r="Q689" s="35" t="s">
        <v>141</v>
      </c>
      <c r="R689" s="35">
        <f>'DADOS CONSOLIDADOS'!$I689</f>
        <v>0</v>
      </c>
      <c r="S689" s="35"/>
    </row>
    <row r="690" ht="15.75" customHeight="1">
      <c r="A690" s="37">
        <v>44885.0</v>
      </c>
      <c r="B690" s="35" t="s">
        <v>140</v>
      </c>
      <c r="C690" s="35" t="s">
        <v>135</v>
      </c>
      <c r="D690" s="35" t="s">
        <v>139</v>
      </c>
      <c r="E690" s="35">
        <v>44730.0</v>
      </c>
      <c r="F690" s="35">
        <v>250.0</v>
      </c>
      <c r="G690" s="47">
        <v>1313.3000000000002</v>
      </c>
      <c r="H690" s="35">
        <v>0.0</v>
      </c>
      <c r="I690" s="35">
        <v>0.0</v>
      </c>
      <c r="J690" s="48">
        <v>0.0</v>
      </c>
      <c r="K690" s="35">
        <v>0.00558909009613235</v>
      </c>
      <c r="L690" s="35">
        <v>0.0</v>
      </c>
      <c r="M690" s="47">
        <v>5.2532000000000005</v>
      </c>
      <c r="N690" s="47">
        <v>0.0</v>
      </c>
      <c r="O690" s="35">
        <v>0.0</v>
      </c>
      <c r="P690" s="35">
        <v>-1.0</v>
      </c>
      <c r="Q690" s="35" t="s">
        <v>141</v>
      </c>
      <c r="R690" s="35">
        <f>'DADOS CONSOLIDADOS'!$I690</f>
        <v>0</v>
      </c>
      <c r="S690" s="35"/>
    </row>
    <row r="691" ht="15.75" customHeight="1">
      <c r="A691" s="37">
        <v>44885.0</v>
      </c>
      <c r="B691" s="35" t="s">
        <v>140</v>
      </c>
      <c r="C691" s="35" t="s">
        <v>135</v>
      </c>
      <c r="D691" s="35" t="s">
        <v>139</v>
      </c>
      <c r="E691" s="35">
        <v>33550.0</v>
      </c>
      <c r="F691" s="35">
        <v>240.0</v>
      </c>
      <c r="G691" s="47">
        <v>1314.8</v>
      </c>
      <c r="H691" s="35">
        <v>0.0</v>
      </c>
      <c r="I691" s="35">
        <v>0.0</v>
      </c>
      <c r="J691" s="48">
        <v>0.0</v>
      </c>
      <c r="K691" s="35">
        <v>0.007153502235469449</v>
      </c>
      <c r="L691" s="35">
        <v>0.0</v>
      </c>
      <c r="M691" s="47">
        <v>5.4783333333333335</v>
      </c>
      <c r="N691" s="47">
        <v>0.0</v>
      </c>
      <c r="O691" s="35">
        <v>0.0</v>
      </c>
      <c r="P691" s="35">
        <v>-1.0</v>
      </c>
      <c r="Q691" s="35" t="s">
        <v>141</v>
      </c>
      <c r="R691" s="35">
        <f>'DADOS CONSOLIDADOS'!$I691</f>
        <v>0</v>
      </c>
      <c r="S691" s="35"/>
    </row>
    <row r="692" ht="15.75" customHeight="1">
      <c r="A692" s="37">
        <v>44885.0</v>
      </c>
      <c r="B692" s="35" t="s">
        <v>140</v>
      </c>
      <c r="C692" s="35" t="s">
        <v>135</v>
      </c>
      <c r="D692" s="35" t="s">
        <v>139</v>
      </c>
      <c r="E692" s="35">
        <v>41160.0</v>
      </c>
      <c r="F692" s="35">
        <v>150.0</v>
      </c>
      <c r="G692" s="47">
        <v>879.7</v>
      </c>
      <c r="H692" s="35">
        <v>0.0</v>
      </c>
      <c r="I692" s="35">
        <v>0.0</v>
      </c>
      <c r="J692" s="48">
        <v>0.0</v>
      </c>
      <c r="K692" s="35">
        <v>0.0036443148688046646</v>
      </c>
      <c r="L692" s="35">
        <v>0.0</v>
      </c>
      <c r="M692" s="47">
        <v>5.864666666666667</v>
      </c>
      <c r="N692" s="47">
        <v>0.0</v>
      </c>
      <c r="O692" s="35">
        <v>0.0</v>
      </c>
      <c r="P692" s="35">
        <v>-1.0</v>
      </c>
      <c r="Q692" s="35" t="s">
        <v>141</v>
      </c>
      <c r="R692" s="35">
        <f>'DADOS CONSOLIDADOS'!$I692</f>
        <v>0</v>
      </c>
      <c r="S692" s="35"/>
    </row>
    <row r="693" ht="15.75" customHeight="1">
      <c r="A693" s="37">
        <v>44885.0</v>
      </c>
      <c r="B693" s="35" t="s">
        <v>140</v>
      </c>
      <c r="C693" s="35" t="s">
        <v>135</v>
      </c>
      <c r="D693" s="35" t="s">
        <v>139</v>
      </c>
      <c r="E693" s="35">
        <v>49840.0</v>
      </c>
      <c r="F693" s="35">
        <v>320.0</v>
      </c>
      <c r="G693" s="47">
        <v>1760.1</v>
      </c>
      <c r="H693" s="35">
        <v>0.0</v>
      </c>
      <c r="I693" s="35">
        <v>1.0</v>
      </c>
      <c r="J693" s="48">
        <v>18189.75</v>
      </c>
      <c r="K693" s="35">
        <v>0.006420545746388443</v>
      </c>
      <c r="L693" s="35">
        <v>0.003125</v>
      </c>
      <c r="M693" s="47">
        <v>5.5003125</v>
      </c>
      <c r="N693" s="47">
        <v>1760.1</v>
      </c>
      <c r="O693" s="35">
        <v>10.334498039884098</v>
      </c>
      <c r="P693" s="35">
        <v>9.3344980398841</v>
      </c>
      <c r="Q693" s="35" t="s">
        <v>141</v>
      </c>
      <c r="R693" s="35">
        <f>'DADOS CONSOLIDADOS'!$I693</f>
        <v>1</v>
      </c>
      <c r="S693" s="35"/>
    </row>
    <row r="694" ht="15.75" customHeight="1">
      <c r="A694" s="37">
        <v>44885.0</v>
      </c>
      <c r="B694" s="35" t="s">
        <v>140</v>
      </c>
      <c r="C694" s="35" t="s">
        <v>135</v>
      </c>
      <c r="D694" s="35" t="s">
        <v>136</v>
      </c>
      <c r="E694" s="35">
        <v>20980.0</v>
      </c>
      <c r="F694" s="35">
        <v>60.0</v>
      </c>
      <c r="G694" s="47">
        <v>1761.6</v>
      </c>
      <c r="H694" s="35">
        <v>0.0</v>
      </c>
      <c r="I694" s="35">
        <v>0.0</v>
      </c>
      <c r="J694" s="48">
        <v>0.0</v>
      </c>
      <c r="K694" s="35">
        <v>0.002859866539561487</v>
      </c>
      <c r="L694" s="35">
        <v>0.0</v>
      </c>
      <c r="M694" s="47">
        <v>29.36</v>
      </c>
      <c r="N694" s="47">
        <v>0.0</v>
      </c>
      <c r="O694" s="35">
        <v>0.0</v>
      </c>
      <c r="P694" s="35">
        <v>-1.0</v>
      </c>
      <c r="Q694" s="35" t="s">
        <v>141</v>
      </c>
      <c r="R694" s="35">
        <f>'DADOS CONSOLIDADOS'!$I694</f>
        <v>0</v>
      </c>
      <c r="S694" s="35"/>
    </row>
    <row r="695" ht="15.75" customHeight="1">
      <c r="A695" s="37">
        <v>44885.0</v>
      </c>
      <c r="B695" s="35" t="s">
        <v>142</v>
      </c>
      <c r="C695" s="35" t="s">
        <v>144</v>
      </c>
      <c r="D695" s="35" t="s">
        <v>139</v>
      </c>
      <c r="E695" s="35">
        <v>58970.0</v>
      </c>
      <c r="F695" s="35">
        <v>520.0</v>
      </c>
      <c r="G695" s="47">
        <v>550.5</v>
      </c>
      <c r="H695" s="35">
        <v>24.0</v>
      </c>
      <c r="I695" s="35">
        <v>0.0</v>
      </c>
      <c r="J695" s="48">
        <v>0.0</v>
      </c>
      <c r="K695" s="35">
        <v>0.008818043072748855</v>
      </c>
      <c r="L695" s="35">
        <v>0.0</v>
      </c>
      <c r="M695" s="47">
        <v>1.0586538461538462</v>
      </c>
      <c r="N695" s="47">
        <v>0.0</v>
      </c>
      <c r="O695" s="35">
        <v>0.0</v>
      </c>
      <c r="P695" s="35">
        <v>-1.0</v>
      </c>
      <c r="Q695" s="35" t="s">
        <v>141</v>
      </c>
      <c r="R695" s="35">
        <f>'DADOS CONSOLIDADOS'!$I695</f>
        <v>0</v>
      </c>
      <c r="S695" s="35"/>
    </row>
    <row r="696" ht="15.75" customHeight="1">
      <c r="A696" s="37">
        <v>44885.0</v>
      </c>
      <c r="B696" s="35" t="s">
        <v>140</v>
      </c>
      <c r="C696" s="35" t="s">
        <v>144</v>
      </c>
      <c r="D696" s="35" t="s">
        <v>139</v>
      </c>
      <c r="E696" s="35">
        <v>15300.0</v>
      </c>
      <c r="F696" s="35">
        <v>390.0</v>
      </c>
      <c r="G696" s="47">
        <v>240.79999999999998</v>
      </c>
      <c r="H696" s="35">
        <v>14.0</v>
      </c>
      <c r="I696" s="35">
        <v>0.0</v>
      </c>
      <c r="J696" s="48">
        <v>0.0</v>
      </c>
      <c r="K696" s="35">
        <v>0.025490196078431372</v>
      </c>
      <c r="L696" s="35">
        <v>0.0</v>
      </c>
      <c r="M696" s="47">
        <v>0.6174358974358974</v>
      </c>
      <c r="N696" s="47">
        <v>0.0</v>
      </c>
      <c r="O696" s="35">
        <v>0.0</v>
      </c>
      <c r="P696" s="35">
        <v>-1.0</v>
      </c>
      <c r="Q696" s="35" t="s">
        <v>141</v>
      </c>
      <c r="R696" s="35">
        <f>'DADOS CONSOLIDADOS'!$I696</f>
        <v>0</v>
      </c>
      <c r="S696" s="35"/>
    </row>
    <row r="697" ht="15.75" customHeight="1">
      <c r="A697" s="37">
        <v>44885.0</v>
      </c>
      <c r="B697" s="35" t="s">
        <v>140</v>
      </c>
      <c r="C697" s="35" t="s">
        <v>144</v>
      </c>
      <c r="D697" s="35" t="s">
        <v>139</v>
      </c>
      <c r="E697" s="35">
        <v>33380.0</v>
      </c>
      <c r="F697" s="35">
        <v>370.0</v>
      </c>
      <c r="G697" s="47">
        <v>470.0</v>
      </c>
      <c r="H697" s="35">
        <v>22.0</v>
      </c>
      <c r="I697" s="35">
        <v>0.0</v>
      </c>
      <c r="J697" s="48">
        <v>0.0</v>
      </c>
      <c r="K697" s="35">
        <v>0.011084481725584181</v>
      </c>
      <c r="L697" s="35">
        <v>0.0</v>
      </c>
      <c r="M697" s="47">
        <v>1.2702702702702702</v>
      </c>
      <c r="N697" s="47">
        <v>0.0</v>
      </c>
      <c r="O697" s="35">
        <v>0.0</v>
      </c>
      <c r="P697" s="35">
        <v>-1.0</v>
      </c>
      <c r="Q697" s="35" t="s">
        <v>141</v>
      </c>
      <c r="R697" s="35">
        <f>'DADOS CONSOLIDADOS'!$I697</f>
        <v>0</v>
      </c>
      <c r="S697" s="35"/>
    </row>
    <row r="698" ht="15.75" customHeight="1">
      <c r="A698" s="37">
        <v>44886.0</v>
      </c>
      <c r="B698" s="35" t="s">
        <v>138</v>
      </c>
      <c r="C698" s="35" t="s">
        <v>135</v>
      </c>
      <c r="D698" s="35" t="s">
        <v>139</v>
      </c>
      <c r="E698" s="35">
        <v>1510.0</v>
      </c>
      <c r="F698" s="35">
        <v>250.0</v>
      </c>
      <c r="G698" s="47">
        <v>268.6</v>
      </c>
      <c r="H698" s="35"/>
      <c r="I698" s="35">
        <v>0.0</v>
      </c>
      <c r="J698" s="48">
        <v>0.0</v>
      </c>
      <c r="K698" s="35">
        <v>0.16556291390728478</v>
      </c>
      <c r="L698" s="35">
        <v>0.0</v>
      </c>
      <c r="M698" s="47">
        <v>1.0744</v>
      </c>
      <c r="N698" s="47">
        <v>0.0</v>
      </c>
      <c r="O698" s="35">
        <v>0.0</v>
      </c>
      <c r="P698" s="35">
        <v>-1.0</v>
      </c>
      <c r="Q698" s="35" t="s">
        <v>137</v>
      </c>
      <c r="R698" s="35">
        <f>'DADOS CONSOLIDADOS'!$I698</f>
        <v>0</v>
      </c>
      <c r="S698" s="35"/>
    </row>
    <row r="699" ht="15.75" customHeight="1">
      <c r="A699" s="37">
        <v>44886.0</v>
      </c>
      <c r="B699" s="35" t="s">
        <v>134</v>
      </c>
      <c r="C699" s="35" t="s">
        <v>135</v>
      </c>
      <c r="D699" s="35" t="s">
        <v>136</v>
      </c>
      <c r="E699" s="35">
        <v>32890.0</v>
      </c>
      <c r="F699" s="35">
        <v>300.0</v>
      </c>
      <c r="G699" s="47">
        <v>225.2</v>
      </c>
      <c r="H699" s="35"/>
      <c r="I699" s="35">
        <v>0.0</v>
      </c>
      <c r="J699" s="48">
        <v>0.0</v>
      </c>
      <c r="K699" s="35">
        <v>0.009121313469139556</v>
      </c>
      <c r="L699" s="35">
        <v>0.0</v>
      </c>
      <c r="M699" s="47">
        <v>0.7506666666666666</v>
      </c>
      <c r="N699" s="47">
        <v>0.0</v>
      </c>
      <c r="O699" s="35">
        <v>0.0</v>
      </c>
      <c r="P699" s="35">
        <v>-1.0</v>
      </c>
      <c r="Q699" s="35" t="s">
        <v>137</v>
      </c>
      <c r="R699" s="35">
        <f>'DADOS CONSOLIDADOS'!$I699</f>
        <v>0</v>
      </c>
      <c r="S699" s="35"/>
    </row>
    <row r="700" ht="15.75" customHeight="1">
      <c r="A700" s="37">
        <v>44886.0</v>
      </c>
      <c r="B700" s="35" t="s">
        <v>143</v>
      </c>
      <c r="C700" s="35" t="s">
        <v>135</v>
      </c>
      <c r="D700" s="35" t="s">
        <v>139</v>
      </c>
      <c r="E700" s="35">
        <v>2460.0</v>
      </c>
      <c r="F700" s="35">
        <v>80.0</v>
      </c>
      <c r="G700" s="47">
        <v>315.1</v>
      </c>
      <c r="H700" s="35"/>
      <c r="I700" s="35">
        <v>0.0</v>
      </c>
      <c r="J700" s="48">
        <v>0.0</v>
      </c>
      <c r="K700" s="35">
        <v>0.032520325203252036</v>
      </c>
      <c r="L700" s="35">
        <v>0.0</v>
      </c>
      <c r="M700" s="47">
        <v>3.93875</v>
      </c>
      <c r="N700" s="47">
        <v>0.0</v>
      </c>
      <c r="O700" s="35">
        <v>0.0</v>
      </c>
      <c r="P700" s="35">
        <v>-1.0</v>
      </c>
      <c r="Q700" s="35" t="s">
        <v>137</v>
      </c>
      <c r="R700" s="35">
        <f>'DADOS CONSOLIDADOS'!$I700</f>
        <v>0</v>
      </c>
      <c r="S700" s="35"/>
    </row>
    <row r="701" ht="15.75" customHeight="1">
      <c r="A701" s="37">
        <v>44886.0</v>
      </c>
      <c r="B701" s="35" t="s">
        <v>140</v>
      </c>
      <c r="C701" s="35" t="s">
        <v>135</v>
      </c>
      <c r="D701" s="35" t="s">
        <v>139</v>
      </c>
      <c r="E701" s="35">
        <v>31550.0</v>
      </c>
      <c r="F701" s="35">
        <v>150.0</v>
      </c>
      <c r="G701" s="47">
        <v>1056.2</v>
      </c>
      <c r="H701" s="35">
        <v>0.0</v>
      </c>
      <c r="I701" s="35">
        <v>0.0</v>
      </c>
      <c r="J701" s="48">
        <v>0.0</v>
      </c>
      <c r="K701" s="35">
        <v>0.004754358161648178</v>
      </c>
      <c r="L701" s="35">
        <v>0.0</v>
      </c>
      <c r="M701" s="47">
        <v>7.041333333333333</v>
      </c>
      <c r="N701" s="47">
        <v>0.0</v>
      </c>
      <c r="O701" s="35">
        <v>0.0</v>
      </c>
      <c r="P701" s="35">
        <v>-1.0</v>
      </c>
      <c r="Q701" s="35" t="s">
        <v>141</v>
      </c>
      <c r="R701" s="35">
        <f>'DADOS CONSOLIDADOS'!$I701</f>
        <v>0</v>
      </c>
      <c r="S701" s="35"/>
    </row>
    <row r="702" ht="15.75" customHeight="1">
      <c r="A702" s="37">
        <v>44886.0</v>
      </c>
      <c r="B702" s="35" t="s">
        <v>140</v>
      </c>
      <c r="C702" s="35" t="s">
        <v>135</v>
      </c>
      <c r="D702" s="35" t="s">
        <v>136</v>
      </c>
      <c r="E702" s="35">
        <v>8380.0</v>
      </c>
      <c r="F702" s="35">
        <v>20.0</v>
      </c>
      <c r="G702" s="47">
        <v>418.1</v>
      </c>
      <c r="H702" s="35">
        <v>0.0</v>
      </c>
      <c r="I702" s="35">
        <v>0.0</v>
      </c>
      <c r="J702" s="48">
        <v>0.0</v>
      </c>
      <c r="K702" s="35">
        <v>0.002386634844868735</v>
      </c>
      <c r="L702" s="35">
        <v>0.0</v>
      </c>
      <c r="M702" s="47">
        <v>20.905</v>
      </c>
      <c r="N702" s="47">
        <v>0.0</v>
      </c>
      <c r="O702" s="35">
        <v>0.0</v>
      </c>
      <c r="P702" s="35">
        <v>-1.0</v>
      </c>
      <c r="Q702" s="35" t="s">
        <v>141</v>
      </c>
      <c r="R702" s="35">
        <f>'DADOS CONSOLIDADOS'!$I702</f>
        <v>0</v>
      </c>
      <c r="S702" s="35"/>
    </row>
    <row r="703" ht="15.75" customHeight="1">
      <c r="A703" s="37">
        <v>44886.0</v>
      </c>
      <c r="B703" s="35" t="s">
        <v>142</v>
      </c>
      <c r="C703" s="35" t="s">
        <v>135</v>
      </c>
      <c r="D703" s="35" t="s">
        <v>139</v>
      </c>
      <c r="E703" s="35">
        <v>20710.0</v>
      </c>
      <c r="F703" s="35">
        <v>50.0</v>
      </c>
      <c r="G703" s="47">
        <v>433.0</v>
      </c>
      <c r="H703" s="35">
        <v>0.0</v>
      </c>
      <c r="I703" s="35">
        <v>0.0</v>
      </c>
      <c r="J703" s="48">
        <v>0.0</v>
      </c>
      <c r="K703" s="35">
        <v>0.0024142926122646064</v>
      </c>
      <c r="L703" s="35">
        <v>0.0</v>
      </c>
      <c r="M703" s="47">
        <v>8.66</v>
      </c>
      <c r="N703" s="47">
        <v>0.0</v>
      </c>
      <c r="O703" s="35">
        <v>0.0</v>
      </c>
      <c r="P703" s="35">
        <v>-1.0</v>
      </c>
      <c r="Q703" s="35" t="s">
        <v>141</v>
      </c>
      <c r="R703" s="35">
        <f>'DADOS CONSOLIDADOS'!$I703</f>
        <v>0</v>
      </c>
      <c r="S703" s="35"/>
    </row>
    <row r="704" ht="15.75" customHeight="1">
      <c r="A704" s="37">
        <v>44886.0</v>
      </c>
      <c r="B704" s="35" t="s">
        <v>140</v>
      </c>
      <c r="C704" s="35" t="s">
        <v>135</v>
      </c>
      <c r="D704" s="35" t="s">
        <v>139</v>
      </c>
      <c r="E704" s="35">
        <v>17670.0</v>
      </c>
      <c r="F704" s="35">
        <v>110.0</v>
      </c>
      <c r="G704" s="47">
        <v>262.6</v>
      </c>
      <c r="H704" s="35">
        <v>0.0</v>
      </c>
      <c r="I704" s="35">
        <v>0.0</v>
      </c>
      <c r="J704" s="48">
        <v>0.0</v>
      </c>
      <c r="K704" s="35">
        <v>0.00622524052065648</v>
      </c>
      <c r="L704" s="35">
        <v>0.0</v>
      </c>
      <c r="M704" s="47">
        <v>2.3872727272727277</v>
      </c>
      <c r="N704" s="47">
        <v>0.0</v>
      </c>
      <c r="O704" s="35">
        <v>0.0</v>
      </c>
      <c r="P704" s="35">
        <v>-1.0</v>
      </c>
      <c r="Q704" s="35" t="s">
        <v>141</v>
      </c>
      <c r="R704" s="35">
        <f>'DADOS CONSOLIDADOS'!$I704</f>
        <v>0</v>
      </c>
      <c r="S704" s="35"/>
    </row>
    <row r="705" ht="15.75" customHeight="1">
      <c r="A705" s="37">
        <v>44886.0</v>
      </c>
      <c r="B705" s="35" t="s">
        <v>140</v>
      </c>
      <c r="C705" s="35" t="s">
        <v>135</v>
      </c>
      <c r="D705" s="35" t="s">
        <v>139</v>
      </c>
      <c r="E705" s="35">
        <v>30170.0</v>
      </c>
      <c r="F705" s="35">
        <v>200.0</v>
      </c>
      <c r="G705" s="47">
        <v>785.9000000000001</v>
      </c>
      <c r="H705" s="35">
        <v>0.0</v>
      </c>
      <c r="I705" s="35">
        <v>0.0</v>
      </c>
      <c r="J705" s="48">
        <v>0.0</v>
      </c>
      <c r="K705" s="35">
        <v>0.006629101756711966</v>
      </c>
      <c r="L705" s="35">
        <v>0.0</v>
      </c>
      <c r="M705" s="47">
        <v>3.9295000000000004</v>
      </c>
      <c r="N705" s="47">
        <v>0.0</v>
      </c>
      <c r="O705" s="35">
        <v>0.0</v>
      </c>
      <c r="P705" s="35">
        <v>-1.0</v>
      </c>
      <c r="Q705" s="35" t="s">
        <v>141</v>
      </c>
      <c r="R705" s="35">
        <f>'DADOS CONSOLIDADOS'!$I705</f>
        <v>0</v>
      </c>
      <c r="S705" s="35"/>
    </row>
    <row r="706" ht="15.75" customHeight="1">
      <c r="A706" s="37">
        <v>44886.0</v>
      </c>
      <c r="B706" s="35" t="s">
        <v>140</v>
      </c>
      <c r="C706" s="35" t="s">
        <v>135</v>
      </c>
      <c r="D706" s="35" t="s">
        <v>139</v>
      </c>
      <c r="E706" s="35">
        <v>52700.0</v>
      </c>
      <c r="F706" s="35">
        <v>280.0</v>
      </c>
      <c r="G706" s="47">
        <v>1258.3</v>
      </c>
      <c r="H706" s="35">
        <v>0.0</v>
      </c>
      <c r="I706" s="35">
        <v>0.0</v>
      </c>
      <c r="J706" s="48">
        <v>0.0</v>
      </c>
      <c r="K706" s="35">
        <v>0.005313092979127135</v>
      </c>
      <c r="L706" s="35">
        <v>0.0</v>
      </c>
      <c r="M706" s="47">
        <v>4.4939285714285715</v>
      </c>
      <c r="N706" s="47">
        <v>0.0</v>
      </c>
      <c r="O706" s="35">
        <v>0.0</v>
      </c>
      <c r="P706" s="35">
        <v>-1.0</v>
      </c>
      <c r="Q706" s="35" t="s">
        <v>141</v>
      </c>
      <c r="R706" s="35">
        <f>'DADOS CONSOLIDADOS'!$I706</f>
        <v>0</v>
      </c>
      <c r="S706" s="35"/>
    </row>
    <row r="707" ht="15.75" customHeight="1">
      <c r="A707" s="37">
        <v>44886.0</v>
      </c>
      <c r="B707" s="35" t="s">
        <v>140</v>
      </c>
      <c r="C707" s="35" t="s">
        <v>135</v>
      </c>
      <c r="D707" s="35" t="s">
        <v>139</v>
      </c>
      <c r="E707" s="35">
        <v>45760.0</v>
      </c>
      <c r="F707" s="35">
        <v>220.0</v>
      </c>
      <c r="G707" s="47">
        <v>1264.0</v>
      </c>
      <c r="H707" s="35">
        <v>0.0</v>
      </c>
      <c r="I707" s="35">
        <v>0.0</v>
      </c>
      <c r="J707" s="48">
        <v>0.0</v>
      </c>
      <c r="K707" s="35">
        <v>0.004807692307692308</v>
      </c>
      <c r="L707" s="35">
        <v>0.0</v>
      </c>
      <c r="M707" s="47">
        <v>5.745454545454545</v>
      </c>
      <c r="N707" s="47">
        <v>0.0</v>
      </c>
      <c r="O707" s="35">
        <v>0.0</v>
      </c>
      <c r="P707" s="35">
        <v>-1.0</v>
      </c>
      <c r="Q707" s="35" t="s">
        <v>141</v>
      </c>
      <c r="R707" s="35">
        <f>'DADOS CONSOLIDADOS'!$I707</f>
        <v>0</v>
      </c>
      <c r="S707" s="35"/>
    </row>
    <row r="708" ht="15.75" customHeight="1">
      <c r="A708" s="37">
        <v>44886.0</v>
      </c>
      <c r="B708" s="35" t="s">
        <v>140</v>
      </c>
      <c r="C708" s="35" t="s">
        <v>135</v>
      </c>
      <c r="D708" s="35" t="s">
        <v>139</v>
      </c>
      <c r="E708" s="35">
        <v>47880.0</v>
      </c>
      <c r="F708" s="35">
        <v>130.0</v>
      </c>
      <c r="G708" s="47">
        <v>839.2</v>
      </c>
      <c r="H708" s="35">
        <v>0.0</v>
      </c>
      <c r="I708" s="35">
        <v>1.0</v>
      </c>
      <c r="J708" s="48">
        <v>18189.75</v>
      </c>
      <c r="K708" s="35">
        <v>0.0027151211361737676</v>
      </c>
      <c r="L708" s="35">
        <v>0.007692307692307693</v>
      </c>
      <c r="M708" s="47">
        <v>6.455384615384616</v>
      </c>
      <c r="N708" s="47">
        <v>839.2</v>
      </c>
      <c r="O708" s="35">
        <v>21.675107244995232</v>
      </c>
      <c r="P708" s="35">
        <v>20.675107244995232</v>
      </c>
      <c r="Q708" s="35" t="s">
        <v>141</v>
      </c>
      <c r="R708" s="35">
        <f>'DADOS CONSOLIDADOS'!$I708</f>
        <v>1</v>
      </c>
      <c r="S708" s="35"/>
    </row>
    <row r="709" ht="15.75" customHeight="1">
      <c r="A709" s="37">
        <v>44886.0</v>
      </c>
      <c r="B709" s="35" t="s">
        <v>140</v>
      </c>
      <c r="C709" s="35" t="s">
        <v>135</v>
      </c>
      <c r="D709" s="35" t="s">
        <v>139</v>
      </c>
      <c r="E709" s="35">
        <v>57980.0</v>
      </c>
      <c r="F709" s="35">
        <v>220.0</v>
      </c>
      <c r="G709" s="47">
        <v>1679.9</v>
      </c>
      <c r="H709" s="35">
        <v>0.0</v>
      </c>
      <c r="I709" s="35">
        <v>1.0</v>
      </c>
      <c r="J709" s="48">
        <v>18189.75</v>
      </c>
      <c r="K709" s="35">
        <v>0.0037944118661607453</v>
      </c>
      <c r="L709" s="35">
        <v>0.004545454545454545</v>
      </c>
      <c r="M709" s="47">
        <v>7.635909090909092</v>
      </c>
      <c r="N709" s="47">
        <v>1679.9</v>
      </c>
      <c r="O709" s="35">
        <v>10.827876659324959</v>
      </c>
      <c r="P709" s="35">
        <v>9.827876659324959</v>
      </c>
      <c r="Q709" s="35" t="s">
        <v>141</v>
      </c>
      <c r="R709" s="35">
        <f>'DADOS CONSOLIDADOS'!$I709</f>
        <v>1</v>
      </c>
      <c r="S709" s="35"/>
    </row>
    <row r="710" ht="15.75" customHeight="1">
      <c r="A710" s="37">
        <v>44886.0</v>
      </c>
      <c r="B710" s="35" t="s">
        <v>140</v>
      </c>
      <c r="C710" s="35" t="s">
        <v>135</v>
      </c>
      <c r="D710" s="35" t="s">
        <v>136</v>
      </c>
      <c r="E710" s="35">
        <v>17050.0</v>
      </c>
      <c r="F710" s="35">
        <v>90.0</v>
      </c>
      <c r="G710" s="47">
        <v>1340.8000000000002</v>
      </c>
      <c r="H710" s="35">
        <v>0.0</v>
      </c>
      <c r="I710" s="35">
        <v>2.0</v>
      </c>
      <c r="J710" s="48">
        <v>36379.5</v>
      </c>
      <c r="K710" s="35">
        <v>0.005278592375366569</v>
      </c>
      <c r="L710" s="35">
        <v>0.022222222222222223</v>
      </c>
      <c r="M710" s="47">
        <v>14.89777777777778</v>
      </c>
      <c r="N710" s="47">
        <v>670.4000000000001</v>
      </c>
      <c r="O710" s="35">
        <v>27.132681980906916</v>
      </c>
      <c r="P710" s="35">
        <v>26.132681980906916</v>
      </c>
      <c r="Q710" s="35" t="s">
        <v>141</v>
      </c>
      <c r="R710" s="35">
        <f>'DADOS CONSOLIDADOS'!$I710</f>
        <v>2</v>
      </c>
      <c r="S710" s="35"/>
    </row>
    <row r="711" ht="15.75" customHeight="1">
      <c r="A711" s="37">
        <v>44886.0</v>
      </c>
      <c r="B711" s="35" t="s">
        <v>142</v>
      </c>
      <c r="C711" s="35" t="s">
        <v>144</v>
      </c>
      <c r="D711" s="35" t="s">
        <v>139</v>
      </c>
      <c r="E711" s="35">
        <v>67940.0</v>
      </c>
      <c r="F711" s="35">
        <v>470.0</v>
      </c>
      <c r="G711" s="47">
        <v>525.7</v>
      </c>
      <c r="H711" s="35">
        <v>18.0</v>
      </c>
      <c r="I711" s="35">
        <v>0.0</v>
      </c>
      <c r="J711" s="48">
        <v>0.0</v>
      </c>
      <c r="K711" s="35">
        <v>0.00691786870768325</v>
      </c>
      <c r="L711" s="35">
        <v>0.0</v>
      </c>
      <c r="M711" s="47">
        <v>1.1185106382978725</v>
      </c>
      <c r="N711" s="47">
        <v>0.0</v>
      </c>
      <c r="O711" s="35">
        <v>0.0</v>
      </c>
      <c r="P711" s="35">
        <v>-1.0</v>
      </c>
      <c r="Q711" s="35" t="s">
        <v>141</v>
      </c>
      <c r="R711" s="35">
        <f>'DADOS CONSOLIDADOS'!$I711</f>
        <v>0</v>
      </c>
      <c r="S711" s="35"/>
    </row>
    <row r="712" ht="15.75" customHeight="1">
      <c r="A712" s="37">
        <v>44886.0</v>
      </c>
      <c r="B712" s="35" t="s">
        <v>140</v>
      </c>
      <c r="C712" s="35" t="s">
        <v>144</v>
      </c>
      <c r="D712" s="35" t="s">
        <v>139</v>
      </c>
      <c r="E712" s="35">
        <v>16590.0</v>
      </c>
      <c r="F712" s="35">
        <v>190.0</v>
      </c>
      <c r="G712" s="47">
        <v>232.2</v>
      </c>
      <c r="H712" s="35">
        <v>10.0</v>
      </c>
      <c r="I712" s="35">
        <v>0.0</v>
      </c>
      <c r="J712" s="48">
        <v>0.0</v>
      </c>
      <c r="K712" s="35">
        <v>0.011452682338758288</v>
      </c>
      <c r="L712" s="35">
        <v>0.0</v>
      </c>
      <c r="M712" s="47">
        <v>1.2221052631578946</v>
      </c>
      <c r="N712" s="47">
        <v>0.0</v>
      </c>
      <c r="O712" s="35">
        <v>0.0</v>
      </c>
      <c r="P712" s="35">
        <v>-1.0</v>
      </c>
      <c r="Q712" s="35" t="s">
        <v>141</v>
      </c>
      <c r="R712" s="35">
        <f>'DADOS CONSOLIDADOS'!$I712</f>
        <v>0</v>
      </c>
      <c r="S712" s="35"/>
    </row>
    <row r="713" ht="15.75" customHeight="1">
      <c r="A713" s="37">
        <v>44886.0</v>
      </c>
      <c r="B713" s="35" t="s">
        <v>140</v>
      </c>
      <c r="C713" s="35" t="s">
        <v>144</v>
      </c>
      <c r="D713" s="35" t="s">
        <v>139</v>
      </c>
      <c r="E713" s="35">
        <v>40740.0</v>
      </c>
      <c r="F713" s="35">
        <v>310.0</v>
      </c>
      <c r="G713" s="47">
        <v>451.5</v>
      </c>
      <c r="H713" s="35">
        <v>19.0</v>
      </c>
      <c r="I713" s="35">
        <v>0.0</v>
      </c>
      <c r="J713" s="48">
        <v>0.0</v>
      </c>
      <c r="K713" s="35">
        <v>0.007609229258713795</v>
      </c>
      <c r="L713" s="35">
        <v>0.0</v>
      </c>
      <c r="M713" s="47">
        <v>1.456451612903226</v>
      </c>
      <c r="N713" s="47">
        <v>0.0</v>
      </c>
      <c r="O713" s="35">
        <v>0.0</v>
      </c>
      <c r="P713" s="35">
        <v>-1.0</v>
      </c>
      <c r="Q713" s="35" t="s">
        <v>141</v>
      </c>
      <c r="R713" s="35">
        <f>'DADOS CONSOLIDADOS'!$I713</f>
        <v>0</v>
      </c>
      <c r="S713" s="35"/>
    </row>
    <row r="714" ht="15.75" customHeight="1">
      <c r="A714" s="37">
        <v>44887.0</v>
      </c>
      <c r="B714" s="35" t="s">
        <v>134</v>
      </c>
      <c r="C714" s="35" t="s">
        <v>135</v>
      </c>
      <c r="D714" s="35" t="s">
        <v>136</v>
      </c>
      <c r="E714" s="35">
        <v>20860.0</v>
      </c>
      <c r="F714" s="35">
        <v>230.0</v>
      </c>
      <c r="G714" s="47">
        <v>190.3</v>
      </c>
      <c r="H714" s="35"/>
      <c r="I714" s="35">
        <v>3.0</v>
      </c>
      <c r="J714" s="48">
        <v>18180.0</v>
      </c>
      <c r="K714" s="35">
        <v>0.01102588686481304</v>
      </c>
      <c r="L714" s="35">
        <v>1.0</v>
      </c>
      <c r="M714" s="47">
        <v>0.8273913043478262</v>
      </c>
      <c r="N714" s="47">
        <v>63.43333333333334</v>
      </c>
      <c r="O714" s="35">
        <v>95.5333683657383</v>
      </c>
      <c r="P714" s="35">
        <v>94.53336836573831</v>
      </c>
      <c r="Q714" s="35" t="s">
        <v>137</v>
      </c>
      <c r="R714" s="35">
        <f>'DADOS CONSOLIDADOS'!$I714</f>
        <v>3</v>
      </c>
      <c r="S714" s="35"/>
    </row>
    <row r="715" ht="15.75" customHeight="1">
      <c r="A715" s="37">
        <v>44887.0</v>
      </c>
      <c r="B715" s="35" t="s">
        <v>138</v>
      </c>
      <c r="C715" s="35" t="s">
        <v>135</v>
      </c>
      <c r="D715" s="35" t="s">
        <v>139</v>
      </c>
      <c r="E715" s="35">
        <v>1510.0</v>
      </c>
      <c r="F715" s="35">
        <v>270.0</v>
      </c>
      <c r="G715" s="47">
        <v>355.4</v>
      </c>
      <c r="H715" s="35"/>
      <c r="I715" s="35">
        <v>0.0</v>
      </c>
      <c r="J715" s="48">
        <v>0.0</v>
      </c>
      <c r="K715" s="35">
        <v>0.17880794701986755</v>
      </c>
      <c r="L715" s="35">
        <v>0.0</v>
      </c>
      <c r="M715" s="47">
        <v>1.3162962962962963</v>
      </c>
      <c r="N715" s="47">
        <v>0.0</v>
      </c>
      <c r="O715" s="35">
        <v>0.0</v>
      </c>
      <c r="P715" s="35">
        <v>-1.0</v>
      </c>
      <c r="Q715" s="35" t="s">
        <v>137</v>
      </c>
      <c r="R715" s="35">
        <f>'DADOS CONSOLIDADOS'!$I715</f>
        <v>0</v>
      </c>
      <c r="S715" s="35"/>
    </row>
    <row r="716" ht="15.75" customHeight="1">
      <c r="A716" s="37">
        <v>44887.0</v>
      </c>
      <c r="B716" s="35" t="s">
        <v>143</v>
      </c>
      <c r="C716" s="35" t="s">
        <v>135</v>
      </c>
      <c r="D716" s="35" t="s">
        <v>139</v>
      </c>
      <c r="E716" s="35">
        <v>2430.0</v>
      </c>
      <c r="F716" s="35">
        <v>100.0</v>
      </c>
      <c r="G716" s="47">
        <v>405.7</v>
      </c>
      <c r="H716" s="35"/>
      <c r="I716" s="35">
        <v>1.0</v>
      </c>
      <c r="J716" s="48">
        <v>18180.0</v>
      </c>
      <c r="K716" s="35">
        <v>0.0411522633744856</v>
      </c>
      <c r="L716" s="35">
        <v>1.0</v>
      </c>
      <c r="M716" s="47">
        <v>4.0569999999999995</v>
      </c>
      <c r="N716" s="47">
        <v>405.7</v>
      </c>
      <c r="O716" s="35">
        <v>44.81143702243037</v>
      </c>
      <c r="P716" s="35">
        <v>43.81143702243037</v>
      </c>
      <c r="Q716" s="35" t="s">
        <v>137</v>
      </c>
      <c r="R716" s="35">
        <f>'DADOS CONSOLIDADOS'!$I716</f>
        <v>1</v>
      </c>
      <c r="S716" s="35"/>
    </row>
    <row r="717" ht="15.75" customHeight="1">
      <c r="A717" s="37">
        <v>44887.0</v>
      </c>
      <c r="B717" s="35" t="s">
        <v>140</v>
      </c>
      <c r="C717" s="35" t="s">
        <v>135</v>
      </c>
      <c r="D717" s="35" t="s">
        <v>139</v>
      </c>
      <c r="E717" s="35">
        <v>21070.0</v>
      </c>
      <c r="F717" s="35">
        <v>150.0</v>
      </c>
      <c r="G717" s="47">
        <v>987.2</v>
      </c>
      <c r="H717" s="35">
        <v>0.0</v>
      </c>
      <c r="I717" s="35">
        <v>0.0</v>
      </c>
      <c r="J717" s="48">
        <v>0.0</v>
      </c>
      <c r="K717" s="35">
        <v>0.007119126720455624</v>
      </c>
      <c r="L717" s="35">
        <v>0.0</v>
      </c>
      <c r="M717" s="47">
        <v>6.581333333333333</v>
      </c>
      <c r="N717" s="47">
        <v>0.0</v>
      </c>
      <c r="O717" s="35">
        <v>0.0</v>
      </c>
      <c r="P717" s="35">
        <v>-1.0</v>
      </c>
      <c r="Q717" s="35" t="s">
        <v>141</v>
      </c>
      <c r="R717" s="35">
        <f>'DADOS CONSOLIDADOS'!$I717</f>
        <v>0</v>
      </c>
      <c r="S717" s="35"/>
    </row>
    <row r="718" ht="15.75" customHeight="1">
      <c r="A718" s="37">
        <v>44887.0</v>
      </c>
      <c r="B718" s="35" t="s">
        <v>140</v>
      </c>
      <c r="C718" s="35" t="s">
        <v>135</v>
      </c>
      <c r="D718" s="35" t="s">
        <v>136</v>
      </c>
      <c r="E718" s="35">
        <v>8440.0</v>
      </c>
      <c r="F718" s="35">
        <v>40.0</v>
      </c>
      <c r="G718" s="47">
        <v>408.8</v>
      </c>
      <c r="H718" s="35">
        <v>0.0</v>
      </c>
      <c r="I718" s="35">
        <v>0.0</v>
      </c>
      <c r="J718" s="48">
        <v>0.0</v>
      </c>
      <c r="K718" s="35">
        <v>0.004739336492890996</v>
      </c>
      <c r="L718" s="35">
        <v>0.0</v>
      </c>
      <c r="M718" s="47">
        <v>10.22</v>
      </c>
      <c r="N718" s="47">
        <v>0.0</v>
      </c>
      <c r="O718" s="35">
        <v>0.0</v>
      </c>
      <c r="P718" s="35">
        <v>-1.0</v>
      </c>
      <c r="Q718" s="35" t="s">
        <v>141</v>
      </c>
      <c r="R718" s="35">
        <f>'DADOS CONSOLIDADOS'!$I718</f>
        <v>0</v>
      </c>
      <c r="S718" s="35"/>
    </row>
    <row r="719" ht="15.75" customHeight="1">
      <c r="A719" s="37">
        <v>44887.0</v>
      </c>
      <c r="B719" s="35" t="s">
        <v>142</v>
      </c>
      <c r="C719" s="35" t="s">
        <v>135</v>
      </c>
      <c r="D719" s="35" t="s">
        <v>139</v>
      </c>
      <c r="E719" s="35">
        <v>15290.0</v>
      </c>
      <c r="F719" s="35">
        <v>70.0</v>
      </c>
      <c r="G719" s="47">
        <v>392.59999999999997</v>
      </c>
      <c r="H719" s="35">
        <v>0.0</v>
      </c>
      <c r="I719" s="35">
        <v>0.0</v>
      </c>
      <c r="J719" s="48">
        <v>0.0</v>
      </c>
      <c r="K719" s="35">
        <v>0.004578155657292348</v>
      </c>
      <c r="L719" s="35">
        <v>0.0</v>
      </c>
      <c r="M719" s="47">
        <v>5.608571428571428</v>
      </c>
      <c r="N719" s="47">
        <v>0.0</v>
      </c>
      <c r="O719" s="35">
        <v>0.0</v>
      </c>
      <c r="P719" s="35">
        <v>-1.0</v>
      </c>
      <c r="Q719" s="35" t="s">
        <v>141</v>
      </c>
      <c r="R719" s="35">
        <f>'DADOS CONSOLIDADOS'!$I719</f>
        <v>0</v>
      </c>
      <c r="S719" s="35"/>
    </row>
    <row r="720" ht="15.75" customHeight="1">
      <c r="A720" s="37">
        <v>44887.0</v>
      </c>
      <c r="B720" s="35" t="s">
        <v>140</v>
      </c>
      <c r="C720" s="35" t="s">
        <v>135</v>
      </c>
      <c r="D720" s="35" t="s">
        <v>139</v>
      </c>
      <c r="E720" s="35">
        <v>15520.0</v>
      </c>
      <c r="F720" s="35">
        <v>50.0</v>
      </c>
      <c r="G720" s="47">
        <v>245.5</v>
      </c>
      <c r="H720" s="35">
        <v>0.0</v>
      </c>
      <c r="I720" s="35">
        <v>0.0</v>
      </c>
      <c r="J720" s="48">
        <v>0.0</v>
      </c>
      <c r="K720" s="35">
        <v>0.0032216494845360823</v>
      </c>
      <c r="L720" s="35">
        <v>0.0</v>
      </c>
      <c r="M720" s="47">
        <v>4.91</v>
      </c>
      <c r="N720" s="47">
        <v>0.0</v>
      </c>
      <c r="O720" s="35">
        <v>0.0</v>
      </c>
      <c r="P720" s="35">
        <v>-1.0</v>
      </c>
      <c r="Q720" s="35" t="s">
        <v>141</v>
      </c>
      <c r="R720" s="35">
        <f>'DADOS CONSOLIDADOS'!$I720</f>
        <v>0</v>
      </c>
      <c r="S720" s="35"/>
    </row>
    <row r="721" ht="15.75" customHeight="1">
      <c r="A721" s="37">
        <v>44887.0</v>
      </c>
      <c r="B721" s="35" t="s">
        <v>140</v>
      </c>
      <c r="C721" s="35" t="s">
        <v>135</v>
      </c>
      <c r="D721" s="35" t="s">
        <v>139</v>
      </c>
      <c r="E721" s="35">
        <v>20020.0</v>
      </c>
      <c r="F721" s="35">
        <v>210.0</v>
      </c>
      <c r="G721" s="47">
        <v>743.8</v>
      </c>
      <c r="H721" s="35">
        <v>0.0</v>
      </c>
      <c r="I721" s="35">
        <v>2.0</v>
      </c>
      <c r="J721" s="48">
        <v>36379.5</v>
      </c>
      <c r="K721" s="35">
        <v>0.01048951048951049</v>
      </c>
      <c r="L721" s="35">
        <v>0.009523809523809525</v>
      </c>
      <c r="M721" s="47">
        <v>3.5419047619047617</v>
      </c>
      <c r="N721" s="47">
        <v>371.9</v>
      </c>
      <c r="O721" s="35">
        <v>48.91032535627857</v>
      </c>
      <c r="P721" s="35">
        <v>47.91032535627857</v>
      </c>
      <c r="Q721" s="35" t="s">
        <v>141</v>
      </c>
      <c r="R721" s="35">
        <f>'DADOS CONSOLIDADOS'!$I721</f>
        <v>2</v>
      </c>
      <c r="S721" s="35"/>
    </row>
    <row r="722" ht="15.75" customHeight="1">
      <c r="A722" s="37">
        <v>44887.0</v>
      </c>
      <c r="B722" s="35" t="s">
        <v>140</v>
      </c>
      <c r="C722" s="35" t="s">
        <v>135</v>
      </c>
      <c r="D722" s="35" t="s">
        <v>139</v>
      </c>
      <c r="E722" s="35">
        <v>45160.0</v>
      </c>
      <c r="F722" s="35">
        <v>420.0</v>
      </c>
      <c r="G722" s="47">
        <v>1187.8</v>
      </c>
      <c r="H722" s="35">
        <v>0.0</v>
      </c>
      <c r="I722" s="35">
        <v>0.0</v>
      </c>
      <c r="J722" s="48">
        <v>0.0</v>
      </c>
      <c r="K722" s="35">
        <v>0.009300265721877768</v>
      </c>
      <c r="L722" s="35">
        <v>0.0</v>
      </c>
      <c r="M722" s="47">
        <v>2.828095238095238</v>
      </c>
      <c r="N722" s="47">
        <v>0.0</v>
      </c>
      <c r="O722" s="35">
        <v>0.0</v>
      </c>
      <c r="P722" s="35">
        <v>-1.0</v>
      </c>
      <c r="Q722" s="35" t="s">
        <v>141</v>
      </c>
      <c r="R722" s="35">
        <f>'DADOS CONSOLIDADOS'!$I722</f>
        <v>0</v>
      </c>
      <c r="S722" s="35"/>
    </row>
    <row r="723" ht="15.75" customHeight="1">
      <c r="A723" s="37">
        <v>44887.0</v>
      </c>
      <c r="B723" s="35" t="s">
        <v>140</v>
      </c>
      <c r="C723" s="35" t="s">
        <v>135</v>
      </c>
      <c r="D723" s="35" t="s">
        <v>139</v>
      </c>
      <c r="E723" s="35">
        <v>47710.0</v>
      </c>
      <c r="F723" s="35">
        <v>200.0</v>
      </c>
      <c r="G723" s="47">
        <v>1187.1</v>
      </c>
      <c r="H723" s="35">
        <v>0.0</v>
      </c>
      <c r="I723" s="35">
        <v>0.0</v>
      </c>
      <c r="J723" s="48">
        <v>0.0</v>
      </c>
      <c r="K723" s="35">
        <v>0.004191993292810731</v>
      </c>
      <c r="L723" s="35">
        <v>0.0</v>
      </c>
      <c r="M723" s="47">
        <v>5.935499999999999</v>
      </c>
      <c r="N723" s="47">
        <v>0.0</v>
      </c>
      <c r="O723" s="35">
        <v>0.0</v>
      </c>
      <c r="P723" s="35">
        <v>-1.0</v>
      </c>
      <c r="Q723" s="35" t="s">
        <v>141</v>
      </c>
      <c r="R723" s="35">
        <f>'DADOS CONSOLIDADOS'!$I723</f>
        <v>0</v>
      </c>
      <c r="S723" s="35"/>
    </row>
    <row r="724" ht="15.75" customHeight="1">
      <c r="A724" s="37">
        <v>44887.0</v>
      </c>
      <c r="B724" s="35" t="s">
        <v>140</v>
      </c>
      <c r="C724" s="35" t="s">
        <v>135</v>
      </c>
      <c r="D724" s="35" t="s">
        <v>139</v>
      </c>
      <c r="E724" s="35">
        <v>38660.0</v>
      </c>
      <c r="F724" s="35">
        <v>140.0</v>
      </c>
      <c r="G724" s="47">
        <v>791.9</v>
      </c>
      <c r="H724" s="35">
        <v>0.0</v>
      </c>
      <c r="I724" s="35">
        <v>0.0</v>
      </c>
      <c r="J724" s="48">
        <v>0.0</v>
      </c>
      <c r="K724" s="35">
        <v>0.0036213140196585617</v>
      </c>
      <c r="L724" s="35">
        <v>0.0</v>
      </c>
      <c r="M724" s="47">
        <v>5.656428571428571</v>
      </c>
      <c r="N724" s="47">
        <v>0.0</v>
      </c>
      <c r="O724" s="35">
        <v>0.0</v>
      </c>
      <c r="P724" s="35">
        <v>-1.0</v>
      </c>
      <c r="Q724" s="35" t="s">
        <v>141</v>
      </c>
      <c r="R724" s="35">
        <f>'DADOS CONSOLIDADOS'!$I724</f>
        <v>0</v>
      </c>
      <c r="S724" s="35"/>
    </row>
    <row r="725" ht="15.75" customHeight="1">
      <c r="A725" s="37">
        <v>44887.0</v>
      </c>
      <c r="B725" s="35" t="s">
        <v>140</v>
      </c>
      <c r="C725" s="35" t="s">
        <v>135</v>
      </c>
      <c r="D725" s="35" t="s">
        <v>139</v>
      </c>
      <c r="E725" s="35">
        <v>56790.0</v>
      </c>
      <c r="F725" s="35">
        <v>310.0</v>
      </c>
      <c r="G725" s="47">
        <v>1586.8000000000002</v>
      </c>
      <c r="H725" s="35">
        <v>0.0</v>
      </c>
      <c r="I725" s="35">
        <v>3.0</v>
      </c>
      <c r="J725" s="48">
        <v>54569.25</v>
      </c>
      <c r="K725" s="35">
        <v>0.005458707518929389</v>
      </c>
      <c r="L725" s="35">
        <v>0.00967741935483871</v>
      </c>
      <c r="M725" s="47">
        <v>5.118709677419355</v>
      </c>
      <c r="N725" s="47">
        <v>528.9333333333334</v>
      </c>
      <c r="O725" s="35">
        <v>34.38949458028737</v>
      </c>
      <c r="P725" s="35">
        <v>33.38949458028736</v>
      </c>
      <c r="Q725" s="35" t="s">
        <v>141</v>
      </c>
      <c r="R725" s="35">
        <f>'DADOS CONSOLIDADOS'!$I725</f>
        <v>3</v>
      </c>
      <c r="S725" s="35"/>
    </row>
    <row r="726" ht="15.75" customHeight="1">
      <c r="A726" s="37">
        <v>44887.0</v>
      </c>
      <c r="B726" s="35" t="s">
        <v>140</v>
      </c>
      <c r="C726" s="35" t="s">
        <v>135</v>
      </c>
      <c r="D726" s="35" t="s">
        <v>136</v>
      </c>
      <c r="E726" s="35">
        <v>11890.0</v>
      </c>
      <c r="F726" s="35">
        <v>110.0</v>
      </c>
      <c r="G726" s="47">
        <v>1016.4</v>
      </c>
      <c r="H726" s="35">
        <v>0.0</v>
      </c>
      <c r="I726" s="35">
        <v>0.0</v>
      </c>
      <c r="J726" s="48">
        <v>0.0</v>
      </c>
      <c r="K726" s="35">
        <v>0.009251471825063078</v>
      </c>
      <c r="L726" s="35">
        <v>0.0</v>
      </c>
      <c r="M726" s="47">
        <v>9.24</v>
      </c>
      <c r="N726" s="47">
        <v>0.0</v>
      </c>
      <c r="O726" s="35">
        <v>0.0</v>
      </c>
      <c r="P726" s="35">
        <v>-1.0</v>
      </c>
      <c r="Q726" s="35" t="s">
        <v>141</v>
      </c>
      <c r="R726" s="35">
        <f>'DADOS CONSOLIDADOS'!$I726</f>
        <v>0</v>
      </c>
      <c r="S726" s="35"/>
    </row>
    <row r="727" ht="15.75" customHeight="1">
      <c r="A727" s="37">
        <v>44887.0</v>
      </c>
      <c r="B727" s="35" t="s">
        <v>142</v>
      </c>
      <c r="C727" s="35" t="s">
        <v>144</v>
      </c>
      <c r="D727" s="35" t="s">
        <v>139</v>
      </c>
      <c r="E727" s="35">
        <v>42180.0</v>
      </c>
      <c r="F727" s="35">
        <v>490.0</v>
      </c>
      <c r="G727" s="47">
        <v>497.1</v>
      </c>
      <c r="H727" s="35">
        <v>22.0</v>
      </c>
      <c r="I727" s="35">
        <v>0.0</v>
      </c>
      <c r="J727" s="48">
        <v>0.0</v>
      </c>
      <c r="K727" s="35">
        <v>0.011616880037932669</v>
      </c>
      <c r="L727" s="35">
        <v>0.0</v>
      </c>
      <c r="M727" s="47">
        <v>1.0144897959183674</v>
      </c>
      <c r="N727" s="47">
        <v>0.0</v>
      </c>
      <c r="O727" s="35">
        <v>0.0</v>
      </c>
      <c r="P727" s="35">
        <v>-1.0</v>
      </c>
      <c r="Q727" s="35" t="s">
        <v>141</v>
      </c>
      <c r="R727" s="35">
        <f>'DADOS CONSOLIDADOS'!$I727</f>
        <v>0</v>
      </c>
      <c r="S727" s="35"/>
    </row>
    <row r="728" ht="15.75" customHeight="1">
      <c r="A728" s="37">
        <v>44887.0</v>
      </c>
      <c r="B728" s="35" t="s">
        <v>140</v>
      </c>
      <c r="C728" s="35" t="s">
        <v>144</v>
      </c>
      <c r="D728" s="35" t="s">
        <v>139</v>
      </c>
      <c r="E728" s="35">
        <v>11800.0</v>
      </c>
      <c r="F728" s="35">
        <v>220.0</v>
      </c>
      <c r="G728" s="47">
        <v>218.70000000000002</v>
      </c>
      <c r="H728" s="35">
        <v>4.0</v>
      </c>
      <c r="I728" s="35">
        <v>0.0</v>
      </c>
      <c r="J728" s="48">
        <v>0.0</v>
      </c>
      <c r="K728" s="35">
        <v>0.01864406779661017</v>
      </c>
      <c r="L728" s="35">
        <v>0.0</v>
      </c>
      <c r="M728" s="47">
        <v>0.9940909090909091</v>
      </c>
      <c r="N728" s="47">
        <v>0.0</v>
      </c>
      <c r="O728" s="35">
        <v>0.0</v>
      </c>
      <c r="P728" s="35">
        <v>-1.0</v>
      </c>
      <c r="Q728" s="35" t="s">
        <v>141</v>
      </c>
      <c r="R728" s="35">
        <f>'DADOS CONSOLIDADOS'!$I728</f>
        <v>0</v>
      </c>
      <c r="S728" s="35"/>
    </row>
    <row r="729" ht="15.75" customHeight="1">
      <c r="A729" s="37">
        <v>44887.0</v>
      </c>
      <c r="B729" s="35" t="s">
        <v>140</v>
      </c>
      <c r="C729" s="35" t="s">
        <v>144</v>
      </c>
      <c r="D729" s="35" t="s">
        <v>139</v>
      </c>
      <c r="E729" s="35">
        <v>26010.0</v>
      </c>
      <c r="F729" s="35">
        <v>270.0</v>
      </c>
      <c r="G729" s="47">
        <v>425.6</v>
      </c>
      <c r="H729" s="35">
        <v>14.0</v>
      </c>
      <c r="I729" s="35">
        <v>0.0</v>
      </c>
      <c r="J729" s="48">
        <v>0.0</v>
      </c>
      <c r="K729" s="35">
        <v>0.010380622837370242</v>
      </c>
      <c r="L729" s="35">
        <v>0.0</v>
      </c>
      <c r="M729" s="47">
        <v>1.5762962962962963</v>
      </c>
      <c r="N729" s="47">
        <v>0.0</v>
      </c>
      <c r="O729" s="35">
        <v>0.0</v>
      </c>
      <c r="P729" s="35">
        <v>-1.0</v>
      </c>
      <c r="Q729" s="35" t="s">
        <v>141</v>
      </c>
      <c r="R729" s="35">
        <f>'DADOS CONSOLIDADOS'!$I729</f>
        <v>0</v>
      </c>
      <c r="S729" s="35"/>
    </row>
    <row r="730" ht="15.75" customHeight="1">
      <c r="A730" s="37">
        <v>44888.0</v>
      </c>
      <c r="B730" s="35" t="s">
        <v>134</v>
      </c>
      <c r="C730" s="35" t="s">
        <v>135</v>
      </c>
      <c r="D730" s="35" t="s">
        <v>136</v>
      </c>
      <c r="E730" s="35">
        <v>28340.0</v>
      </c>
      <c r="F730" s="35">
        <v>350.0</v>
      </c>
      <c r="G730" s="47">
        <v>242.39999999999998</v>
      </c>
      <c r="H730" s="35"/>
      <c r="I730" s="35">
        <v>0.0</v>
      </c>
      <c r="J730" s="48">
        <v>0.0</v>
      </c>
      <c r="K730" s="35">
        <v>0.012350035285815103</v>
      </c>
      <c r="L730" s="35">
        <v>0.0</v>
      </c>
      <c r="M730" s="47">
        <v>0.6925714285714285</v>
      </c>
      <c r="N730" s="47">
        <v>0.0</v>
      </c>
      <c r="O730" s="35">
        <v>0.0</v>
      </c>
      <c r="P730" s="35">
        <v>-1.0</v>
      </c>
      <c r="Q730" s="35" t="s">
        <v>137</v>
      </c>
      <c r="R730" s="35">
        <f>'DADOS CONSOLIDADOS'!$I730</f>
        <v>0</v>
      </c>
      <c r="S730" s="35"/>
    </row>
    <row r="731" ht="15.75" customHeight="1">
      <c r="A731" s="37">
        <v>44888.0</v>
      </c>
      <c r="B731" s="35" t="s">
        <v>138</v>
      </c>
      <c r="C731" s="35" t="s">
        <v>135</v>
      </c>
      <c r="D731" s="35" t="s">
        <v>139</v>
      </c>
      <c r="E731" s="35">
        <v>1640.0</v>
      </c>
      <c r="F731" s="35">
        <v>200.0</v>
      </c>
      <c r="G731" s="47">
        <v>323.9</v>
      </c>
      <c r="H731" s="35"/>
      <c r="I731" s="35">
        <v>1.0</v>
      </c>
      <c r="J731" s="48">
        <v>18180.0</v>
      </c>
      <c r="K731" s="35">
        <v>0.12195121951219512</v>
      </c>
      <c r="L731" s="35">
        <v>1.0</v>
      </c>
      <c r="M731" s="47">
        <v>1.6195</v>
      </c>
      <c r="N731" s="47">
        <v>323.9</v>
      </c>
      <c r="O731" s="35">
        <v>56.128434702068546</v>
      </c>
      <c r="P731" s="35">
        <v>55.12843470206854</v>
      </c>
      <c r="Q731" s="35" t="s">
        <v>137</v>
      </c>
      <c r="R731" s="35">
        <f>'DADOS CONSOLIDADOS'!$I731</f>
        <v>1</v>
      </c>
      <c r="S731" s="35"/>
    </row>
    <row r="732" ht="15.75" customHeight="1">
      <c r="A732" s="37">
        <v>44888.0</v>
      </c>
      <c r="B732" s="35" t="s">
        <v>143</v>
      </c>
      <c r="C732" s="35" t="s">
        <v>135</v>
      </c>
      <c r="D732" s="35" t="s">
        <v>139</v>
      </c>
      <c r="E732" s="35">
        <v>2270.0</v>
      </c>
      <c r="F732" s="35">
        <v>110.0</v>
      </c>
      <c r="G732" s="47">
        <v>442.9</v>
      </c>
      <c r="H732" s="35"/>
      <c r="I732" s="35">
        <v>0.0</v>
      </c>
      <c r="J732" s="48">
        <v>0.0</v>
      </c>
      <c r="K732" s="35">
        <v>0.048458149779735685</v>
      </c>
      <c r="L732" s="35">
        <v>0.0</v>
      </c>
      <c r="M732" s="47">
        <v>4.026363636363636</v>
      </c>
      <c r="N732" s="47">
        <v>0.0</v>
      </c>
      <c r="O732" s="35">
        <v>0.0</v>
      </c>
      <c r="P732" s="35">
        <v>-1.0</v>
      </c>
      <c r="Q732" s="35" t="s">
        <v>137</v>
      </c>
      <c r="R732" s="35">
        <f>'DADOS CONSOLIDADOS'!$I732</f>
        <v>0</v>
      </c>
      <c r="S732" s="35"/>
    </row>
    <row r="733" ht="15.75" customHeight="1">
      <c r="A733" s="37">
        <v>44888.0</v>
      </c>
      <c r="B733" s="35" t="s">
        <v>140</v>
      </c>
      <c r="C733" s="35" t="s">
        <v>135</v>
      </c>
      <c r="D733" s="35" t="s">
        <v>139</v>
      </c>
      <c r="E733" s="35">
        <v>13450.0</v>
      </c>
      <c r="F733" s="35">
        <v>170.0</v>
      </c>
      <c r="G733" s="47">
        <v>968.8</v>
      </c>
      <c r="H733" s="35">
        <v>0.0</v>
      </c>
      <c r="I733" s="35">
        <v>0.0</v>
      </c>
      <c r="J733" s="48">
        <v>0.0</v>
      </c>
      <c r="K733" s="35">
        <v>0.012639405204460967</v>
      </c>
      <c r="L733" s="35">
        <v>0.0</v>
      </c>
      <c r="M733" s="47">
        <v>5.698823529411764</v>
      </c>
      <c r="N733" s="47">
        <v>0.0</v>
      </c>
      <c r="O733" s="35">
        <v>0.0</v>
      </c>
      <c r="P733" s="35">
        <v>-1.0</v>
      </c>
      <c r="Q733" s="35" t="s">
        <v>141</v>
      </c>
      <c r="R733" s="35">
        <f>'DADOS CONSOLIDADOS'!$I733</f>
        <v>0</v>
      </c>
      <c r="S733" s="35"/>
    </row>
    <row r="734" ht="15.75" customHeight="1">
      <c r="A734" s="37">
        <v>44888.0</v>
      </c>
      <c r="B734" s="35" t="s">
        <v>140</v>
      </c>
      <c r="C734" s="35" t="s">
        <v>135</v>
      </c>
      <c r="D734" s="35" t="s">
        <v>136</v>
      </c>
      <c r="E734" s="35">
        <v>5630.0</v>
      </c>
      <c r="F734" s="35">
        <v>50.0</v>
      </c>
      <c r="G734" s="47">
        <v>387.0</v>
      </c>
      <c r="H734" s="35">
        <v>0.0</v>
      </c>
      <c r="I734" s="35">
        <v>1.0</v>
      </c>
      <c r="J734" s="48">
        <v>18189.75</v>
      </c>
      <c r="K734" s="35">
        <v>0.008880994671403197</v>
      </c>
      <c r="L734" s="35">
        <v>0.02</v>
      </c>
      <c r="M734" s="47">
        <v>7.74</v>
      </c>
      <c r="N734" s="47">
        <v>387.0</v>
      </c>
      <c r="O734" s="35">
        <v>47.001937984496124</v>
      </c>
      <c r="P734" s="35">
        <v>46.001937984496124</v>
      </c>
      <c r="Q734" s="35" t="s">
        <v>141</v>
      </c>
      <c r="R734" s="35">
        <f>'DADOS CONSOLIDADOS'!$I734</f>
        <v>1</v>
      </c>
      <c r="S734" s="35"/>
    </row>
    <row r="735" ht="15.75" customHeight="1">
      <c r="A735" s="37">
        <v>44888.0</v>
      </c>
      <c r="B735" s="35" t="s">
        <v>142</v>
      </c>
      <c r="C735" s="35" t="s">
        <v>135</v>
      </c>
      <c r="D735" s="35" t="s">
        <v>139</v>
      </c>
      <c r="E735" s="35">
        <v>9090.0</v>
      </c>
      <c r="F735" s="35">
        <v>40.0</v>
      </c>
      <c r="G735" s="47">
        <v>386.1</v>
      </c>
      <c r="H735" s="35">
        <v>0.0</v>
      </c>
      <c r="I735" s="35">
        <v>0.0</v>
      </c>
      <c r="J735" s="48">
        <v>0.0</v>
      </c>
      <c r="K735" s="35">
        <v>0.0044004400440044</v>
      </c>
      <c r="L735" s="35">
        <v>0.0</v>
      </c>
      <c r="M735" s="47">
        <v>9.6525</v>
      </c>
      <c r="N735" s="47">
        <v>0.0</v>
      </c>
      <c r="O735" s="35">
        <v>0.0</v>
      </c>
      <c r="P735" s="35">
        <v>-1.0</v>
      </c>
      <c r="Q735" s="35" t="s">
        <v>141</v>
      </c>
      <c r="R735" s="35">
        <f>'DADOS CONSOLIDADOS'!$I735</f>
        <v>0</v>
      </c>
      <c r="S735" s="35"/>
    </row>
    <row r="736" ht="15.75" customHeight="1">
      <c r="A736" s="37">
        <v>44888.0</v>
      </c>
      <c r="B736" s="35" t="s">
        <v>140</v>
      </c>
      <c r="C736" s="35" t="s">
        <v>135</v>
      </c>
      <c r="D736" s="35" t="s">
        <v>139</v>
      </c>
      <c r="E736" s="35">
        <v>10390.0</v>
      </c>
      <c r="F736" s="35">
        <v>30.0</v>
      </c>
      <c r="G736" s="47">
        <v>241.5</v>
      </c>
      <c r="H736" s="35">
        <v>0.0</v>
      </c>
      <c r="I736" s="35">
        <v>0.0</v>
      </c>
      <c r="J736" s="48">
        <v>0.0</v>
      </c>
      <c r="K736" s="35">
        <v>0.0028873917228103944</v>
      </c>
      <c r="L736" s="35">
        <v>0.0</v>
      </c>
      <c r="M736" s="47">
        <v>8.05</v>
      </c>
      <c r="N736" s="47">
        <v>0.0</v>
      </c>
      <c r="O736" s="35">
        <v>0.0</v>
      </c>
      <c r="P736" s="35">
        <v>-1.0</v>
      </c>
      <c r="Q736" s="35" t="s">
        <v>141</v>
      </c>
      <c r="R736" s="35">
        <f>'DADOS CONSOLIDADOS'!$I736</f>
        <v>0</v>
      </c>
      <c r="S736" s="35"/>
    </row>
    <row r="737" ht="15.75" customHeight="1">
      <c r="A737" s="37">
        <v>44888.0</v>
      </c>
      <c r="B737" s="35" t="s">
        <v>140</v>
      </c>
      <c r="C737" s="35" t="s">
        <v>135</v>
      </c>
      <c r="D737" s="35" t="s">
        <v>139</v>
      </c>
      <c r="E737" s="35">
        <v>15600.0</v>
      </c>
      <c r="F737" s="35">
        <v>130.0</v>
      </c>
      <c r="G737" s="47">
        <v>728.1</v>
      </c>
      <c r="H737" s="35">
        <v>0.0</v>
      </c>
      <c r="I737" s="35">
        <v>0.0</v>
      </c>
      <c r="J737" s="48">
        <v>0.0</v>
      </c>
      <c r="K737" s="35">
        <v>0.008333333333333333</v>
      </c>
      <c r="L737" s="35">
        <v>0.0</v>
      </c>
      <c r="M737" s="47">
        <v>5.600769230769231</v>
      </c>
      <c r="N737" s="47">
        <v>0.0</v>
      </c>
      <c r="O737" s="35">
        <v>0.0</v>
      </c>
      <c r="P737" s="35">
        <v>-1.0</v>
      </c>
      <c r="Q737" s="35" t="s">
        <v>141</v>
      </c>
      <c r="R737" s="35">
        <f>'DADOS CONSOLIDADOS'!$I737</f>
        <v>0</v>
      </c>
      <c r="S737" s="35"/>
    </row>
    <row r="738" ht="15.75" customHeight="1">
      <c r="A738" s="37">
        <v>44888.0</v>
      </c>
      <c r="B738" s="35" t="s">
        <v>140</v>
      </c>
      <c r="C738" s="35" t="s">
        <v>135</v>
      </c>
      <c r="D738" s="35" t="s">
        <v>139</v>
      </c>
      <c r="E738" s="35">
        <v>32670.0</v>
      </c>
      <c r="F738" s="35">
        <v>180.0</v>
      </c>
      <c r="G738" s="47">
        <v>1168.7</v>
      </c>
      <c r="H738" s="35">
        <v>0.0</v>
      </c>
      <c r="I738" s="35">
        <v>1.0</v>
      </c>
      <c r="J738" s="48">
        <v>16369.199999999999</v>
      </c>
      <c r="K738" s="35">
        <v>0.005509641873278237</v>
      </c>
      <c r="L738" s="35">
        <v>0.005555555555555556</v>
      </c>
      <c r="M738" s="47">
        <v>6.492777777777778</v>
      </c>
      <c r="N738" s="47">
        <v>1168.7</v>
      </c>
      <c r="O738" s="35">
        <v>14.00633182168221</v>
      </c>
      <c r="P738" s="35">
        <v>13.00633182168221</v>
      </c>
      <c r="Q738" s="35" t="s">
        <v>141</v>
      </c>
      <c r="R738" s="35">
        <f>'DADOS CONSOLIDADOS'!$I738</f>
        <v>1</v>
      </c>
      <c r="S738" s="35"/>
    </row>
    <row r="739" ht="15.75" customHeight="1">
      <c r="A739" s="37">
        <v>44888.0</v>
      </c>
      <c r="B739" s="35" t="s">
        <v>140</v>
      </c>
      <c r="C739" s="35" t="s">
        <v>135</v>
      </c>
      <c r="D739" s="35" t="s">
        <v>139</v>
      </c>
      <c r="E739" s="35">
        <v>31850.0</v>
      </c>
      <c r="F739" s="35">
        <v>170.0</v>
      </c>
      <c r="G739" s="47">
        <v>1169.0</v>
      </c>
      <c r="H739" s="35">
        <v>0.0</v>
      </c>
      <c r="I739" s="35">
        <v>0.0</v>
      </c>
      <c r="J739" s="48">
        <v>0.0</v>
      </c>
      <c r="K739" s="35">
        <v>0.005337519623233909</v>
      </c>
      <c r="L739" s="35">
        <v>0.0</v>
      </c>
      <c r="M739" s="47">
        <v>6.876470588235295</v>
      </c>
      <c r="N739" s="47">
        <v>0.0</v>
      </c>
      <c r="O739" s="35">
        <v>0.0</v>
      </c>
      <c r="P739" s="35">
        <v>-1.0</v>
      </c>
      <c r="Q739" s="35" t="s">
        <v>141</v>
      </c>
      <c r="R739" s="35">
        <f>'DADOS CONSOLIDADOS'!$I739</f>
        <v>0</v>
      </c>
      <c r="S739" s="35"/>
    </row>
    <row r="740" ht="15.75" customHeight="1">
      <c r="A740" s="37">
        <v>44888.0</v>
      </c>
      <c r="B740" s="35" t="s">
        <v>140</v>
      </c>
      <c r="C740" s="35" t="s">
        <v>135</v>
      </c>
      <c r="D740" s="35" t="s">
        <v>139</v>
      </c>
      <c r="E740" s="35">
        <v>35140.0</v>
      </c>
      <c r="F740" s="35">
        <v>150.0</v>
      </c>
      <c r="G740" s="47">
        <v>880.3</v>
      </c>
      <c r="H740" s="35">
        <v>0.0</v>
      </c>
      <c r="I740" s="35">
        <v>0.0</v>
      </c>
      <c r="J740" s="48">
        <v>0.0</v>
      </c>
      <c r="K740" s="35">
        <v>0.0042686397268070575</v>
      </c>
      <c r="L740" s="35">
        <v>0.0</v>
      </c>
      <c r="M740" s="47">
        <v>5.868666666666666</v>
      </c>
      <c r="N740" s="47">
        <v>0.0</v>
      </c>
      <c r="O740" s="35">
        <v>0.0</v>
      </c>
      <c r="P740" s="35">
        <v>-1.0</v>
      </c>
      <c r="Q740" s="35" t="s">
        <v>141</v>
      </c>
      <c r="R740" s="35">
        <f>'DADOS CONSOLIDADOS'!$I740</f>
        <v>0</v>
      </c>
      <c r="S740" s="35"/>
    </row>
    <row r="741" ht="15.75" customHeight="1">
      <c r="A741" s="37">
        <v>44888.0</v>
      </c>
      <c r="B741" s="35" t="s">
        <v>140</v>
      </c>
      <c r="C741" s="35" t="s">
        <v>135</v>
      </c>
      <c r="D741" s="35" t="s">
        <v>139</v>
      </c>
      <c r="E741" s="35">
        <v>49020.0</v>
      </c>
      <c r="F741" s="35">
        <v>270.0</v>
      </c>
      <c r="G741" s="47">
        <v>1608.8</v>
      </c>
      <c r="H741" s="35">
        <v>0.0</v>
      </c>
      <c r="I741" s="35">
        <v>0.0</v>
      </c>
      <c r="J741" s="48">
        <v>0.0</v>
      </c>
      <c r="K741" s="35">
        <v>0.0055079559363525096</v>
      </c>
      <c r="L741" s="35">
        <v>0.0</v>
      </c>
      <c r="M741" s="47">
        <v>5.9585185185185185</v>
      </c>
      <c r="N741" s="47">
        <v>0.0</v>
      </c>
      <c r="O741" s="35">
        <v>0.0</v>
      </c>
      <c r="P741" s="35">
        <v>-1.0</v>
      </c>
      <c r="Q741" s="35" t="s">
        <v>141</v>
      </c>
      <c r="R741" s="35">
        <f>'DADOS CONSOLIDADOS'!$I741</f>
        <v>0</v>
      </c>
      <c r="S741" s="35"/>
    </row>
    <row r="742" ht="15.75" customHeight="1">
      <c r="A742" s="37">
        <v>44888.0</v>
      </c>
      <c r="B742" s="35" t="s">
        <v>140</v>
      </c>
      <c r="C742" s="35" t="s">
        <v>135</v>
      </c>
      <c r="D742" s="35" t="s">
        <v>136</v>
      </c>
      <c r="E742" s="35">
        <v>12640.0</v>
      </c>
      <c r="F742" s="35">
        <v>90.0</v>
      </c>
      <c r="G742" s="47">
        <v>986.9</v>
      </c>
      <c r="H742" s="35">
        <v>0.0</v>
      </c>
      <c r="I742" s="35">
        <v>0.0</v>
      </c>
      <c r="J742" s="48">
        <v>0.0</v>
      </c>
      <c r="K742" s="35">
        <v>0.007120253164556962</v>
      </c>
      <c r="L742" s="35">
        <v>0.0</v>
      </c>
      <c r="M742" s="47">
        <v>10.965555555555556</v>
      </c>
      <c r="N742" s="47">
        <v>0.0</v>
      </c>
      <c r="O742" s="35">
        <v>0.0</v>
      </c>
      <c r="P742" s="35">
        <v>-1.0</v>
      </c>
      <c r="Q742" s="35" t="s">
        <v>141</v>
      </c>
      <c r="R742" s="35">
        <f>'DADOS CONSOLIDADOS'!$I742</f>
        <v>0</v>
      </c>
      <c r="S742" s="35"/>
    </row>
    <row r="743" ht="15.75" customHeight="1">
      <c r="A743" s="37">
        <v>44888.0</v>
      </c>
      <c r="B743" s="35" t="s">
        <v>142</v>
      </c>
      <c r="C743" s="35" t="s">
        <v>144</v>
      </c>
      <c r="D743" s="35" t="s">
        <v>139</v>
      </c>
      <c r="E743" s="35">
        <v>27020.0</v>
      </c>
      <c r="F743" s="35">
        <v>220.0</v>
      </c>
      <c r="G743" s="47">
        <v>279.1</v>
      </c>
      <c r="H743" s="35">
        <v>11.0</v>
      </c>
      <c r="I743" s="35">
        <v>0.0</v>
      </c>
      <c r="J743" s="48">
        <v>0.0</v>
      </c>
      <c r="K743" s="35">
        <v>0.008142116950407105</v>
      </c>
      <c r="L743" s="35">
        <v>0.0</v>
      </c>
      <c r="M743" s="47">
        <v>1.2686363636363638</v>
      </c>
      <c r="N743" s="47">
        <v>0.0</v>
      </c>
      <c r="O743" s="35">
        <v>0.0</v>
      </c>
      <c r="P743" s="35">
        <v>-1.0</v>
      </c>
      <c r="Q743" s="35" t="s">
        <v>141</v>
      </c>
      <c r="R743" s="35">
        <f>'DADOS CONSOLIDADOS'!$I743</f>
        <v>0</v>
      </c>
      <c r="S743" s="35"/>
    </row>
    <row r="744" ht="15.75" customHeight="1">
      <c r="A744" s="37">
        <v>44888.0</v>
      </c>
      <c r="B744" s="35" t="s">
        <v>140</v>
      </c>
      <c r="C744" s="35" t="s">
        <v>144</v>
      </c>
      <c r="D744" s="35" t="s">
        <v>139</v>
      </c>
      <c r="E744" s="35">
        <v>7060.0</v>
      </c>
      <c r="F744" s="35">
        <v>100.0</v>
      </c>
      <c r="G744" s="47">
        <v>119.0</v>
      </c>
      <c r="H744" s="35">
        <v>4.0</v>
      </c>
      <c r="I744" s="35">
        <v>0.0</v>
      </c>
      <c r="J744" s="48">
        <v>0.0</v>
      </c>
      <c r="K744" s="35">
        <v>0.014164305949008499</v>
      </c>
      <c r="L744" s="35">
        <v>0.0</v>
      </c>
      <c r="M744" s="47">
        <v>1.19</v>
      </c>
      <c r="N744" s="47">
        <v>0.0</v>
      </c>
      <c r="O744" s="35">
        <v>0.0</v>
      </c>
      <c r="P744" s="35">
        <v>-1.0</v>
      </c>
      <c r="Q744" s="35" t="s">
        <v>141</v>
      </c>
      <c r="R744" s="35">
        <f>'DADOS CONSOLIDADOS'!$I744</f>
        <v>0</v>
      </c>
      <c r="S744" s="35"/>
    </row>
    <row r="745" ht="15.75" customHeight="1">
      <c r="A745" s="37">
        <v>44888.0</v>
      </c>
      <c r="B745" s="35" t="s">
        <v>140</v>
      </c>
      <c r="C745" s="35" t="s">
        <v>144</v>
      </c>
      <c r="D745" s="35" t="s">
        <v>139</v>
      </c>
      <c r="E745" s="35">
        <v>17590.0</v>
      </c>
      <c r="F745" s="35">
        <v>190.0</v>
      </c>
      <c r="G745" s="47">
        <v>242.2</v>
      </c>
      <c r="H745" s="35">
        <v>7.0</v>
      </c>
      <c r="I745" s="35">
        <v>0.0</v>
      </c>
      <c r="J745" s="48">
        <v>0.0</v>
      </c>
      <c r="K745" s="35">
        <v>0.010801591813530414</v>
      </c>
      <c r="L745" s="35">
        <v>0.0</v>
      </c>
      <c r="M745" s="47">
        <v>1.2747368421052632</v>
      </c>
      <c r="N745" s="47">
        <v>0.0</v>
      </c>
      <c r="O745" s="35">
        <v>0.0</v>
      </c>
      <c r="P745" s="35">
        <v>-1.0</v>
      </c>
      <c r="Q745" s="35" t="s">
        <v>141</v>
      </c>
      <c r="R745" s="35">
        <f>'DADOS CONSOLIDADOS'!$I745</f>
        <v>0</v>
      </c>
      <c r="S745" s="35"/>
    </row>
    <row r="746" ht="15.75" customHeight="1">
      <c r="A746" s="37">
        <v>44889.0</v>
      </c>
      <c r="B746" s="35" t="s">
        <v>138</v>
      </c>
      <c r="C746" s="35" t="s">
        <v>135</v>
      </c>
      <c r="D746" s="35" t="s">
        <v>139</v>
      </c>
      <c r="E746" s="35">
        <v>900.0</v>
      </c>
      <c r="F746" s="35">
        <v>120.0</v>
      </c>
      <c r="G746" s="47">
        <v>186.9</v>
      </c>
      <c r="H746" s="35"/>
      <c r="I746" s="35">
        <v>2.0</v>
      </c>
      <c r="J746" s="48">
        <v>33300.0</v>
      </c>
      <c r="K746" s="35">
        <v>0.13333333333333333</v>
      </c>
      <c r="L746" s="35">
        <v>1.0</v>
      </c>
      <c r="M746" s="47">
        <v>1.5575</v>
      </c>
      <c r="N746" s="47">
        <v>93.45</v>
      </c>
      <c r="O746" s="35">
        <v>178.1701444622793</v>
      </c>
      <c r="P746" s="35">
        <v>177.17014446227927</v>
      </c>
      <c r="Q746" s="35" t="s">
        <v>137</v>
      </c>
      <c r="R746" s="35">
        <f>'DADOS CONSOLIDADOS'!$I746</f>
        <v>2</v>
      </c>
      <c r="S746" s="35"/>
    </row>
    <row r="747" ht="15.75" customHeight="1">
      <c r="A747" s="37">
        <v>44889.0</v>
      </c>
      <c r="B747" s="35" t="s">
        <v>134</v>
      </c>
      <c r="C747" s="35" t="s">
        <v>135</v>
      </c>
      <c r="D747" s="35" t="s">
        <v>136</v>
      </c>
      <c r="E747" s="35">
        <v>24560.0</v>
      </c>
      <c r="F747" s="35">
        <v>460.0</v>
      </c>
      <c r="G747" s="47">
        <v>298.8</v>
      </c>
      <c r="H747" s="35"/>
      <c r="I747" s="35">
        <v>0.0</v>
      </c>
      <c r="J747" s="48">
        <v>0.0</v>
      </c>
      <c r="K747" s="35">
        <v>0.018729641693811076</v>
      </c>
      <c r="L747" s="35">
        <v>0.0</v>
      </c>
      <c r="M747" s="47">
        <v>0.6495652173913044</v>
      </c>
      <c r="N747" s="47">
        <v>0.0</v>
      </c>
      <c r="O747" s="35">
        <v>0.0</v>
      </c>
      <c r="P747" s="35">
        <v>-1.0</v>
      </c>
      <c r="Q747" s="35" t="s">
        <v>137</v>
      </c>
      <c r="R747" s="35">
        <f>'DADOS CONSOLIDADOS'!$I747</f>
        <v>0</v>
      </c>
      <c r="S747" s="35"/>
    </row>
    <row r="748" ht="15.75" customHeight="1">
      <c r="A748" s="37">
        <v>44889.0</v>
      </c>
      <c r="B748" s="35" t="s">
        <v>143</v>
      </c>
      <c r="C748" s="35" t="s">
        <v>135</v>
      </c>
      <c r="D748" s="35" t="s">
        <v>139</v>
      </c>
      <c r="E748" s="35">
        <v>1010.0</v>
      </c>
      <c r="F748" s="35">
        <v>50.0</v>
      </c>
      <c r="G748" s="47">
        <v>202.2</v>
      </c>
      <c r="H748" s="35"/>
      <c r="I748" s="35">
        <v>0.0</v>
      </c>
      <c r="J748" s="48">
        <v>0.0</v>
      </c>
      <c r="K748" s="35">
        <v>0.04950495049504951</v>
      </c>
      <c r="L748" s="35">
        <v>0.0</v>
      </c>
      <c r="M748" s="47">
        <v>4.044</v>
      </c>
      <c r="N748" s="47">
        <v>0.0</v>
      </c>
      <c r="O748" s="35">
        <v>0.0</v>
      </c>
      <c r="P748" s="35">
        <v>-1.0</v>
      </c>
      <c r="Q748" s="35" t="s">
        <v>137</v>
      </c>
      <c r="R748" s="35">
        <f>'DADOS CONSOLIDADOS'!$I748</f>
        <v>0</v>
      </c>
      <c r="S748" s="35"/>
    </row>
    <row r="749" ht="15.75" customHeight="1">
      <c r="A749" s="37">
        <v>44889.0</v>
      </c>
      <c r="B749" s="35" t="s">
        <v>140</v>
      </c>
      <c r="C749" s="35" t="s">
        <v>135</v>
      </c>
      <c r="D749" s="35" t="s">
        <v>139</v>
      </c>
      <c r="E749" s="35">
        <v>12440.0</v>
      </c>
      <c r="F749" s="35">
        <v>120.0</v>
      </c>
      <c r="G749" s="47">
        <v>932.6</v>
      </c>
      <c r="H749" s="35">
        <v>0.0</v>
      </c>
      <c r="I749" s="35">
        <v>1.0</v>
      </c>
      <c r="J749" s="48">
        <v>18189.75</v>
      </c>
      <c r="K749" s="35">
        <v>0.00964630225080386</v>
      </c>
      <c r="L749" s="35">
        <v>0.008333333333333333</v>
      </c>
      <c r="M749" s="47">
        <v>7.7716666666666665</v>
      </c>
      <c r="N749" s="47">
        <v>932.6</v>
      </c>
      <c r="O749" s="35">
        <v>19.504342697834012</v>
      </c>
      <c r="P749" s="35">
        <v>18.504342697834012</v>
      </c>
      <c r="Q749" s="35" t="s">
        <v>141</v>
      </c>
      <c r="R749" s="35">
        <f>'DADOS CONSOLIDADOS'!$I749</f>
        <v>1</v>
      </c>
      <c r="S749" s="35"/>
    </row>
    <row r="750" ht="15.75" customHeight="1">
      <c r="A750" s="37">
        <v>44889.0</v>
      </c>
      <c r="B750" s="35" t="s">
        <v>140</v>
      </c>
      <c r="C750" s="35" t="s">
        <v>135</v>
      </c>
      <c r="D750" s="35" t="s">
        <v>136</v>
      </c>
      <c r="E750" s="35">
        <v>6320.0</v>
      </c>
      <c r="F750" s="35">
        <v>60.0</v>
      </c>
      <c r="G750" s="47">
        <v>369.20000000000005</v>
      </c>
      <c r="H750" s="35">
        <v>0.0</v>
      </c>
      <c r="I750" s="35">
        <v>0.0</v>
      </c>
      <c r="J750" s="48">
        <v>0.0</v>
      </c>
      <c r="K750" s="35">
        <v>0.00949367088607595</v>
      </c>
      <c r="L750" s="35">
        <v>0.0</v>
      </c>
      <c r="M750" s="47">
        <v>6.153333333333334</v>
      </c>
      <c r="N750" s="47">
        <v>0.0</v>
      </c>
      <c r="O750" s="35">
        <v>0.0</v>
      </c>
      <c r="P750" s="35">
        <v>-1.0</v>
      </c>
      <c r="Q750" s="35" t="s">
        <v>141</v>
      </c>
      <c r="R750" s="35">
        <f>'DADOS CONSOLIDADOS'!$I750</f>
        <v>0</v>
      </c>
      <c r="S750" s="35"/>
    </row>
    <row r="751" ht="15.75" customHeight="1">
      <c r="A751" s="37">
        <v>44889.0</v>
      </c>
      <c r="B751" s="35" t="s">
        <v>142</v>
      </c>
      <c r="C751" s="35" t="s">
        <v>135</v>
      </c>
      <c r="D751" s="35" t="s">
        <v>139</v>
      </c>
      <c r="E751" s="35">
        <v>9830.0</v>
      </c>
      <c r="F751" s="35">
        <v>60.0</v>
      </c>
      <c r="G751" s="47">
        <v>374.09999999999997</v>
      </c>
      <c r="H751" s="35">
        <v>0.0</v>
      </c>
      <c r="I751" s="35">
        <v>0.0</v>
      </c>
      <c r="J751" s="48">
        <v>0.0</v>
      </c>
      <c r="K751" s="35">
        <v>0.006103763987792472</v>
      </c>
      <c r="L751" s="35">
        <v>0.0</v>
      </c>
      <c r="M751" s="47">
        <v>6.234999999999999</v>
      </c>
      <c r="N751" s="47">
        <v>0.0</v>
      </c>
      <c r="O751" s="35">
        <v>0.0</v>
      </c>
      <c r="P751" s="35">
        <v>-1.0</v>
      </c>
      <c r="Q751" s="35" t="s">
        <v>141</v>
      </c>
      <c r="R751" s="35">
        <f>'DADOS CONSOLIDADOS'!$I751</f>
        <v>0</v>
      </c>
      <c r="S751" s="35"/>
    </row>
    <row r="752" ht="15.75" customHeight="1">
      <c r="A752" s="37">
        <v>44889.0</v>
      </c>
      <c r="B752" s="35" t="s">
        <v>140</v>
      </c>
      <c r="C752" s="35" t="s">
        <v>135</v>
      </c>
      <c r="D752" s="35" t="s">
        <v>139</v>
      </c>
      <c r="E752" s="35">
        <v>10100.0</v>
      </c>
      <c r="F752" s="35">
        <v>50.0</v>
      </c>
      <c r="G752" s="47">
        <v>228.79999999999998</v>
      </c>
      <c r="H752" s="35">
        <v>0.0</v>
      </c>
      <c r="I752" s="35">
        <v>0.0</v>
      </c>
      <c r="J752" s="48">
        <v>0.0</v>
      </c>
      <c r="K752" s="35">
        <v>0.0049504950495049506</v>
      </c>
      <c r="L752" s="35">
        <v>0.0</v>
      </c>
      <c r="M752" s="47">
        <v>4.576</v>
      </c>
      <c r="N752" s="47">
        <v>0.0</v>
      </c>
      <c r="O752" s="35">
        <v>0.0</v>
      </c>
      <c r="P752" s="35">
        <v>-1.0</v>
      </c>
      <c r="Q752" s="35" t="s">
        <v>141</v>
      </c>
      <c r="R752" s="35">
        <f>'DADOS CONSOLIDADOS'!$I752</f>
        <v>0</v>
      </c>
      <c r="S752" s="35"/>
    </row>
    <row r="753" ht="15.75" customHeight="1">
      <c r="A753" s="37">
        <v>44889.0</v>
      </c>
      <c r="B753" s="35" t="s">
        <v>140</v>
      </c>
      <c r="C753" s="35" t="s">
        <v>135</v>
      </c>
      <c r="D753" s="35" t="s">
        <v>139</v>
      </c>
      <c r="E753" s="35">
        <v>15580.0</v>
      </c>
      <c r="F753" s="35">
        <v>170.0</v>
      </c>
      <c r="G753" s="47">
        <v>708.0</v>
      </c>
      <c r="H753" s="35">
        <v>0.0</v>
      </c>
      <c r="I753" s="35">
        <v>0.0</v>
      </c>
      <c r="J753" s="48">
        <v>0.0</v>
      </c>
      <c r="K753" s="35">
        <v>0.010911424903722721</v>
      </c>
      <c r="L753" s="35">
        <v>0.0</v>
      </c>
      <c r="M753" s="47">
        <v>4.1647058823529415</v>
      </c>
      <c r="N753" s="47">
        <v>0.0</v>
      </c>
      <c r="O753" s="35">
        <v>0.0</v>
      </c>
      <c r="P753" s="35">
        <v>-1.0</v>
      </c>
      <c r="Q753" s="35" t="s">
        <v>141</v>
      </c>
      <c r="R753" s="35">
        <f>'DADOS CONSOLIDADOS'!$I753</f>
        <v>0</v>
      </c>
      <c r="S753" s="35"/>
    </row>
    <row r="754" ht="15.75" customHeight="1">
      <c r="A754" s="37">
        <v>44889.0</v>
      </c>
      <c r="B754" s="35" t="s">
        <v>140</v>
      </c>
      <c r="C754" s="35" t="s">
        <v>135</v>
      </c>
      <c r="D754" s="35" t="s">
        <v>139</v>
      </c>
      <c r="E754" s="35">
        <v>34460.0</v>
      </c>
      <c r="F754" s="35">
        <v>190.0</v>
      </c>
      <c r="G754" s="47">
        <v>1110.0</v>
      </c>
      <c r="H754" s="35">
        <v>0.0</v>
      </c>
      <c r="I754" s="35">
        <v>2.0</v>
      </c>
      <c r="J754" s="48">
        <v>36379.5</v>
      </c>
      <c r="K754" s="35">
        <v>0.005513639001741149</v>
      </c>
      <c r="L754" s="35">
        <v>0.010526315789473684</v>
      </c>
      <c r="M754" s="47">
        <v>5.842105263157895</v>
      </c>
      <c r="N754" s="47">
        <v>555.0</v>
      </c>
      <c r="O754" s="35">
        <v>32.774324324324326</v>
      </c>
      <c r="P754" s="35">
        <v>31.774324324324326</v>
      </c>
      <c r="Q754" s="35" t="s">
        <v>141</v>
      </c>
      <c r="R754" s="35">
        <f>'DADOS CONSOLIDADOS'!$I754</f>
        <v>2</v>
      </c>
      <c r="S754" s="35"/>
    </row>
    <row r="755" ht="15.75" customHeight="1">
      <c r="A755" s="37">
        <v>44889.0</v>
      </c>
      <c r="B755" s="35" t="s">
        <v>140</v>
      </c>
      <c r="C755" s="35" t="s">
        <v>135</v>
      </c>
      <c r="D755" s="35" t="s">
        <v>139</v>
      </c>
      <c r="E755" s="35">
        <v>36690.0</v>
      </c>
      <c r="F755" s="35">
        <v>230.0</v>
      </c>
      <c r="G755" s="47">
        <v>1126.5</v>
      </c>
      <c r="H755" s="35">
        <v>0.0</v>
      </c>
      <c r="I755" s="35">
        <v>0.0</v>
      </c>
      <c r="J755" s="48">
        <v>0.0</v>
      </c>
      <c r="K755" s="35">
        <v>0.006268738075769964</v>
      </c>
      <c r="L755" s="35">
        <v>0.0</v>
      </c>
      <c r="M755" s="47">
        <v>4.897826086956521</v>
      </c>
      <c r="N755" s="47">
        <v>0.0</v>
      </c>
      <c r="O755" s="35">
        <v>0.0</v>
      </c>
      <c r="P755" s="35">
        <v>-1.0</v>
      </c>
      <c r="Q755" s="35" t="s">
        <v>141</v>
      </c>
      <c r="R755" s="35">
        <f>'DADOS CONSOLIDADOS'!$I755</f>
        <v>0</v>
      </c>
      <c r="S755" s="35"/>
    </row>
    <row r="756" ht="15.75" customHeight="1">
      <c r="A756" s="37">
        <v>44889.0</v>
      </c>
      <c r="B756" s="35" t="s">
        <v>140</v>
      </c>
      <c r="C756" s="35" t="s">
        <v>135</v>
      </c>
      <c r="D756" s="35" t="s">
        <v>139</v>
      </c>
      <c r="E756" s="35">
        <v>51490.0</v>
      </c>
      <c r="F756" s="35">
        <v>150.0</v>
      </c>
      <c r="G756" s="47">
        <v>1131.9</v>
      </c>
      <c r="H756" s="35">
        <v>0.0</v>
      </c>
      <c r="I756" s="35">
        <v>1.0</v>
      </c>
      <c r="J756" s="48">
        <v>18189.75</v>
      </c>
      <c r="K756" s="35">
        <v>0.0029131870266071083</v>
      </c>
      <c r="L756" s="35">
        <v>0.006666666666666667</v>
      </c>
      <c r="M756" s="47">
        <v>7.546</v>
      </c>
      <c r="N756" s="47">
        <v>1131.9</v>
      </c>
      <c r="O756" s="35">
        <v>16.070103366021733</v>
      </c>
      <c r="P756" s="35">
        <v>15.070103366021732</v>
      </c>
      <c r="Q756" s="35" t="s">
        <v>141</v>
      </c>
      <c r="R756" s="35">
        <f>'DADOS CONSOLIDADOS'!$I756</f>
        <v>1</v>
      </c>
      <c r="S756" s="35"/>
    </row>
    <row r="757" ht="15.75" customHeight="1">
      <c r="A757" s="37">
        <v>44889.0</v>
      </c>
      <c r="B757" s="35" t="s">
        <v>140</v>
      </c>
      <c r="C757" s="35" t="s">
        <v>135</v>
      </c>
      <c r="D757" s="35" t="s">
        <v>139</v>
      </c>
      <c r="E757" s="35">
        <v>59100.0</v>
      </c>
      <c r="F757" s="35">
        <v>280.0</v>
      </c>
      <c r="G757" s="47">
        <v>1901.8000000000002</v>
      </c>
      <c r="H757" s="35">
        <v>0.0</v>
      </c>
      <c r="I757" s="35">
        <v>0.0</v>
      </c>
      <c r="J757" s="48">
        <v>0.0</v>
      </c>
      <c r="K757" s="35">
        <v>0.0047377326565143825</v>
      </c>
      <c r="L757" s="35">
        <v>0.0</v>
      </c>
      <c r="M757" s="47">
        <v>6.792142857142858</v>
      </c>
      <c r="N757" s="47">
        <v>0.0</v>
      </c>
      <c r="O757" s="35">
        <v>0.0</v>
      </c>
      <c r="P757" s="35">
        <v>-1.0</v>
      </c>
      <c r="Q757" s="35" t="s">
        <v>141</v>
      </c>
      <c r="R757" s="35">
        <f>'DADOS CONSOLIDADOS'!$I757</f>
        <v>0</v>
      </c>
      <c r="S757" s="35"/>
    </row>
    <row r="758" ht="15.75" customHeight="1">
      <c r="A758" s="37">
        <v>44889.0</v>
      </c>
      <c r="B758" s="35" t="s">
        <v>140</v>
      </c>
      <c r="C758" s="35" t="s">
        <v>135</v>
      </c>
      <c r="D758" s="35" t="s">
        <v>136</v>
      </c>
      <c r="E758" s="35">
        <v>11180.0</v>
      </c>
      <c r="F758" s="35">
        <v>50.0</v>
      </c>
      <c r="G758" s="47">
        <v>946.5</v>
      </c>
      <c r="H758" s="35">
        <v>0.0</v>
      </c>
      <c r="I758" s="35">
        <v>0.0</v>
      </c>
      <c r="J758" s="48">
        <v>0.0</v>
      </c>
      <c r="K758" s="35">
        <v>0.004472271914132379</v>
      </c>
      <c r="L758" s="35">
        <v>0.0</v>
      </c>
      <c r="M758" s="47">
        <v>18.93</v>
      </c>
      <c r="N758" s="47">
        <v>0.0</v>
      </c>
      <c r="O758" s="35">
        <v>0.0</v>
      </c>
      <c r="P758" s="35">
        <v>-1.0</v>
      </c>
      <c r="Q758" s="35" t="s">
        <v>141</v>
      </c>
      <c r="R758" s="35">
        <f>'DADOS CONSOLIDADOS'!$I758</f>
        <v>0</v>
      </c>
      <c r="S758" s="35"/>
    </row>
    <row r="759" ht="15.75" customHeight="1">
      <c r="A759" s="37">
        <v>44890.0</v>
      </c>
      <c r="B759" s="35" t="s">
        <v>143</v>
      </c>
      <c r="C759" s="35" t="s">
        <v>135</v>
      </c>
      <c r="D759" s="35" t="s">
        <v>139</v>
      </c>
      <c r="E759" s="35">
        <v>1520.0</v>
      </c>
      <c r="F759" s="35">
        <v>120.0</v>
      </c>
      <c r="G759" s="47">
        <v>487.40000000000003</v>
      </c>
      <c r="H759" s="35"/>
      <c r="I759" s="35">
        <v>0.0</v>
      </c>
      <c r="J759" s="48">
        <v>0.0</v>
      </c>
      <c r="K759" s="35">
        <v>0.07894736842105263</v>
      </c>
      <c r="L759" s="35">
        <v>0.0</v>
      </c>
      <c r="M759" s="47">
        <v>4.0616666666666665</v>
      </c>
      <c r="N759" s="47">
        <v>0.0</v>
      </c>
      <c r="O759" s="35">
        <v>0.0</v>
      </c>
      <c r="P759" s="35">
        <v>-1.0</v>
      </c>
      <c r="Q759" s="35" t="s">
        <v>137</v>
      </c>
      <c r="R759" s="35">
        <f>'DADOS CONSOLIDADOS'!$I759</f>
        <v>0</v>
      </c>
      <c r="S759" s="35"/>
    </row>
    <row r="760" ht="15.75" customHeight="1">
      <c r="A760" s="37">
        <v>44890.0</v>
      </c>
      <c r="B760" s="35" t="s">
        <v>138</v>
      </c>
      <c r="C760" s="35" t="s">
        <v>135</v>
      </c>
      <c r="D760" s="35" t="s">
        <v>139</v>
      </c>
      <c r="E760" s="35">
        <v>1260.0</v>
      </c>
      <c r="F760" s="35">
        <v>240.0</v>
      </c>
      <c r="G760" s="47">
        <v>299.6</v>
      </c>
      <c r="H760" s="35"/>
      <c r="I760" s="35">
        <v>2.0</v>
      </c>
      <c r="J760" s="48">
        <v>18180.0</v>
      </c>
      <c r="K760" s="35">
        <v>0.19047619047619047</v>
      </c>
      <c r="L760" s="35">
        <v>1.0</v>
      </c>
      <c r="M760" s="47">
        <v>1.2483333333333335</v>
      </c>
      <c r="N760" s="47">
        <v>149.8</v>
      </c>
      <c r="O760" s="35">
        <v>60.68090787716955</v>
      </c>
      <c r="P760" s="35">
        <v>59.68090787716956</v>
      </c>
      <c r="Q760" s="35" t="s">
        <v>137</v>
      </c>
      <c r="R760" s="35">
        <f>'DADOS CONSOLIDADOS'!$I760</f>
        <v>2</v>
      </c>
      <c r="S760" s="35"/>
    </row>
    <row r="761" ht="15.75" customHeight="1">
      <c r="A761" s="37">
        <v>44890.0</v>
      </c>
      <c r="B761" s="35" t="s">
        <v>134</v>
      </c>
      <c r="C761" s="35" t="s">
        <v>135</v>
      </c>
      <c r="D761" s="35" t="s">
        <v>136</v>
      </c>
      <c r="E761" s="35">
        <v>22610.0</v>
      </c>
      <c r="F761" s="35">
        <v>260.0</v>
      </c>
      <c r="G761" s="47">
        <v>206.0</v>
      </c>
      <c r="H761" s="35"/>
      <c r="I761" s="35">
        <v>0.0</v>
      </c>
      <c r="J761" s="48">
        <v>0.0</v>
      </c>
      <c r="K761" s="35">
        <v>0.011499336576735958</v>
      </c>
      <c r="L761" s="35">
        <v>0.0</v>
      </c>
      <c r="M761" s="47">
        <v>0.7923076923076923</v>
      </c>
      <c r="N761" s="47">
        <v>0.0</v>
      </c>
      <c r="O761" s="35">
        <v>0.0</v>
      </c>
      <c r="P761" s="35">
        <v>-1.0</v>
      </c>
      <c r="Q761" s="35" t="s">
        <v>137</v>
      </c>
      <c r="R761" s="35">
        <f>'DADOS CONSOLIDADOS'!$I761</f>
        <v>0</v>
      </c>
      <c r="S761" s="35"/>
    </row>
    <row r="762" ht="15.75" customHeight="1">
      <c r="A762" s="37">
        <v>44890.0</v>
      </c>
      <c r="B762" s="35" t="s">
        <v>145</v>
      </c>
      <c r="C762" s="35" t="s">
        <v>135</v>
      </c>
      <c r="D762" s="35" t="s">
        <v>139</v>
      </c>
      <c r="E762" s="35">
        <v>837730.0</v>
      </c>
      <c r="F762" s="35">
        <v>1900.0</v>
      </c>
      <c r="G762" s="47">
        <v>2750.6</v>
      </c>
      <c r="H762" s="35"/>
      <c r="I762" s="35">
        <v>0.0</v>
      </c>
      <c r="J762" s="48">
        <v>0.0</v>
      </c>
      <c r="K762" s="35">
        <v>0.002268033853389517</v>
      </c>
      <c r="L762" s="35">
        <v>0.0</v>
      </c>
      <c r="M762" s="47">
        <v>1.4476842105263157</v>
      </c>
      <c r="N762" s="47">
        <v>0.0</v>
      </c>
      <c r="O762" s="35">
        <v>0.0</v>
      </c>
      <c r="P762" s="35">
        <v>-1.0</v>
      </c>
      <c r="Q762" s="35" t="s">
        <v>137</v>
      </c>
      <c r="R762" s="35">
        <f>'DADOS CONSOLIDADOS'!$I762</f>
        <v>0</v>
      </c>
      <c r="S762" s="35"/>
    </row>
    <row r="763" ht="15.75" customHeight="1">
      <c r="A763" s="37">
        <v>44890.0</v>
      </c>
      <c r="B763" s="35" t="s">
        <v>142</v>
      </c>
      <c r="C763" s="35" t="s">
        <v>135</v>
      </c>
      <c r="D763" s="35" t="s">
        <v>139</v>
      </c>
      <c r="E763" s="35">
        <v>11320.0</v>
      </c>
      <c r="F763" s="35">
        <v>90.0</v>
      </c>
      <c r="G763" s="47">
        <v>961.0</v>
      </c>
      <c r="H763" s="35">
        <v>0.0</v>
      </c>
      <c r="I763" s="35">
        <v>1.0</v>
      </c>
      <c r="J763" s="48">
        <v>18189.75</v>
      </c>
      <c r="K763" s="35">
        <v>0.007950530035335688</v>
      </c>
      <c r="L763" s="35">
        <v>0.011111111111111112</v>
      </c>
      <c r="M763" s="47">
        <v>10.677777777777777</v>
      </c>
      <c r="N763" s="47">
        <v>961.0</v>
      </c>
      <c r="O763" s="35">
        <v>18.927939646201875</v>
      </c>
      <c r="P763" s="35">
        <v>17.927939646201875</v>
      </c>
      <c r="Q763" s="35" t="s">
        <v>141</v>
      </c>
      <c r="R763" s="35">
        <f>'DADOS CONSOLIDADOS'!$I763</f>
        <v>1</v>
      </c>
      <c r="S763" s="35"/>
    </row>
    <row r="764" ht="15.75" customHeight="1">
      <c r="A764" s="37">
        <v>44890.0</v>
      </c>
      <c r="B764" s="35" t="s">
        <v>140</v>
      </c>
      <c r="C764" s="35" t="s">
        <v>135</v>
      </c>
      <c r="D764" s="35" t="s">
        <v>136</v>
      </c>
      <c r="E764" s="35">
        <v>5790.0</v>
      </c>
      <c r="F764" s="35">
        <v>50.0</v>
      </c>
      <c r="G764" s="47">
        <v>394.3</v>
      </c>
      <c r="H764" s="35">
        <v>0.0</v>
      </c>
      <c r="I764" s="35">
        <v>1.0</v>
      </c>
      <c r="J764" s="48">
        <v>18189.75</v>
      </c>
      <c r="K764" s="35">
        <v>0.008635578583765112</v>
      </c>
      <c r="L764" s="35">
        <v>0.02</v>
      </c>
      <c r="M764" s="47">
        <v>7.886</v>
      </c>
      <c r="N764" s="47">
        <v>394.3</v>
      </c>
      <c r="O764" s="35">
        <v>46.131752472736494</v>
      </c>
      <c r="P764" s="35">
        <v>45.131752472736494</v>
      </c>
      <c r="Q764" s="35" t="s">
        <v>141</v>
      </c>
      <c r="R764" s="35">
        <f>'DADOS CONSOLIDADOS'!$I764</f>
        <v>1</v>
      </c>
      <c r="S764" s="35"/>
    </row>
    <row r="765" ht="15.75" customHeight="1">
      <c r="A765" s="37">
        <v>44890.0</v>
      </c>
      <c r="B765" s="35" t="s">
        <v>142</v>
      </c>
      <c r="C765" s="35" t="s">
        <v>135</v>
      </c>
      <c r="D765" s="35" t="s">
        <v>139</v>
      </c>
      <c r="E765" s="35">
        <v>14470.0</v>
      </c>
      <c r="F765" s="35">
        <v>50.0</v>
      </c>
      <c r="G765" s="47">
        <v>393.0</v>
      </c>
      <c r="H765" s="35">
        <v>0.0</v>
      </c>
      <c r="I765" s="35">
        <v>0.0</v>
      </c>
      <c r="J765" s="48">
        <v>0.0</v>
      </c>
      <c r="K765" s="35">
        <v>0.0034554250172771253</v>
      </c>
      <c r="L765" s="35">
        <v>0.0</v>
      </c>
      <c r="M765" s="47">
        <v>7.86</v>
      </c>
      <c r="N765" s="47">
        <v>0.0</v>
      </c>
      <c r="O765" s="35">
        <v>0.0</v>
      </c>
      <c r="P765" s="35">
        <v>-1.0</v>
      </c>
      <c r="Q765" s="35" t="s">
        <v>141</v>
      </c>
      <c r="R765" s="35">
        <f>'DADOS CONSOLIDADOS'!$I765</f>
        <v>0</v>
      </c>
      <c r="S765" s="35"/>
    </row>
    <row r="766" ht="15.75" customHeight="1">
      <c r="A766" s="37">
        <v>44890.0</v>
      </c>
      <c r="B766" s="35" t="s">
        <v>140</v>
      </c>
      <c r="C766" s="35" t="s">
        <v>135</v>
      </c>
      <c r="D766" s="35" t="s">
        <v>139</v>
      </c>
      <c r="E766" s="35">
        <v>10970.0</v>
      </c>
      <c r="F766" s="35">
        <v>40.0</v>
      </c>
      <c r="G766" s="47">
        <v>241.70000000000002</v>
      </c>
      <c r="H766" s="35">
        <v>0.0</v>
      </c>
      <c r="I766" s="35">
        <v>0.0</v>
      </c>
      <c r="J766" s="48">
        <v>0.0</v>
      </c>
      <c r="K766" s="35">
        <v>0.0036463081130355514</v>
      </c>
      <c r="L766" s="35">
        <v>0.0</v>
      </c>
      <c r="M766" s="47">
        <v>6.0425</v>
      </c>
      <c r="N766" s="47">
        <v>0.0</v>
      </c>
      <c r="O766" s="35">
        <v>0.0</v>
      </c>
      <c r="P766" s="35">
        <v>-1.0</v>
      </c>
      <c r="Q766" s="35" t="s">
        <v>141</v>
      </c>
      <c r="R766" s="35">
        <f>'DADOS CONSOLIDADOS'!$I766</f>
        <v>0</v>
      </c>
      <c r="S766" s="35"/>
    </row>
    <row r="767" ht="15.75" customHeight="1">
      <c r="A767" s="37">
        <v>44890.0</v>
      </c>
      <c r="B767" s="35" t="s">
        <v>140</v>
      </c>
      <c r="C767" s="35" t="s">
        <v>135</v>
      </c>
      <c r="D767" s="35" t="s">
        <v>139</v>
      </c>
      <c r="E767" s="35">
        <v>15840.0</v>
      </c>
      <c r="F767" s="35">
        <v>150.0</v>
      </c>
      <c r="G767" s="47">
        <v>717.5</v>
      </c>
      <c r="H767" s="35">
        <v>0.0</v>
      </c>
      <c r="I767" s="35">
        <v>0.0</v>
      </c>
      <c r="J767" s="48">
        <v>0.0</v>
      </c>
      <c r="K767" s="35">
        <v>0.00946969696969697</v>
      </c>
      <c r="L767" s="35">
        <v>0.0</v>
      </c>
      <c r="M767" s="47">
        <v>4.783333333333333</v>
      </c>
      <c r="N767" s="47">
        <v>0.0</v>
      </c>
      <c r="O767" s="35">
        <v>0.0</v>
      </c>
      <c r="P767" s="35">
        <v>-1.0</v>
      </c>
      <c r="Q767" s="35" t="s">
        <v>141</v>
      </c>
      <c r="R767" s="35">
        <f>'DADOS CONSOLIDADOS'!$I767</f>
        <v>0</v>
      </c>
      <c r="S767" s="35"/>
    </row>
    <row r="768" ht="15.75" customHeight="1">
      <c r="A768" s="37">
        <v>44890.0</v>
      </c>
      <c r="B768" s="35" t="s">
        <v>140</v>
      </c>
      <c r="C768" s="35" t="s">
        <v>135</v>
      </c>
      <c r="D768" s="35" t="s">
        <v>139</v>
      </c>
      <c r="E768" s="35">
        <v>32780.0</v>
      </c>
      <c r="F768" s="35">
        <v>190.0</v>
      </c>
      <c r="G768" s="47">
        <v>1162.1</v>
      </c>
      <c r="H768" s="35">
        <v>0.0</v>
      </c>
      <c r="I768" s="35">
        <v>0.0</v>
      </c>
      <c r="J768" s="48">
        <v>0.0</v>
      </c>
      <c r="K768" s="35">
        <v>0.005796217205613179</v>
      </c>
      <c r="L768" s="35">
        <v>0.0</v>
      </c>
      <c r="M768" s="47">
        <v>6.116315789473684</v>
      </c>
      <c r="N768" s="47">
        <v>0.0</v>
      </c>
      <c r="O768" s="35">
        <v>0.0</v>
      </c>
      <c r="P768" s="35">
        <v>-1.0</v>
      </c>
      <c r="Q768" s="35" t="s">
        <v>141</v>
      </c>
      <c r="R768" s="35">
        <f>'DADOS CONSOLIDADOS'!$I768</f>
        <v>0</v>
      </c>
      <c r="S768" s="35"/>
    </row>
    <row r="769" ht="15.75" customHeight="1">
      <c r="A769" s="37">
        <v>44890.0</v>
      </c>
      <c r="B769" s="35" t="s">
        <v>140</v>
      </c>
      <c r="C769" s="35" t="s">
        <v>135</v>
      </c>
      <c r="D769" s="35" t="s">
        <v>139</v>
      </c>
      <c r="E769" s="35">
        <v>36910.0</v>
      </c>
      <c r="F769" s="35">
        <v>200.0</v>
      </c>
      <c r="G769" s="47">
        <v>1151.5</v>
      </c>
      <c r="H769" s="35">
        <v>0.0</v>
      </c>
      <c r="I769" s="35">
        <v>0.0</v>
      </c>
      <c r="J769" s="48">
        <v>0.0</v>
      </c>
      <c r="K769" s="35">
        <v>0.00541858574911948</v>
      </c>
      <c r="L769" s="35">
        <v>0.0</v>
      </c>
      <c r="M769" s="47">
        <v>5.7575</v>
      </c>
      <c r="N769" s="47">
        <v>0.0</v>
      </c>
      <c r="O769" s="35">
        <v>0.0</v>
      </c>
      <c r="P769" s="35">
        <v>-1.0</v>
      </c>
      <c r="Q769" s="35" t="s">
        <v>141</v>
      </c>
      <c r="R769" s="35">
        <f>'DADOS CONSOLIDADOS'!$I769</f>
        <v>0</v>
      </c>
      <c r="S769" s="35"/>
    </row>
    <row r="770" ht="15.75" customHeight="1">
      <c r="A770" s="37">
        <v>44890.0</v>
      </c>
      <c r="B770" s="35" t="s">
        <v>140</v>
      </c>
      <c r="C770" s="35" t="s">
        <v>135</v>
      </c>
      <c r="D770" s="35" t="s">
        <v>139</v>
      </c>
      <c r="E770" s="35">
        <v>48600.0</v>
      </c>
      <c r="F770" s="35">
        <v>150.0</v>
      </c>
      <c r="G770" s="47">
        <v>1194.4</v>
      </c>
      <c r="H770" s="35">
        <v>0.0</v>
      </c>
      <c r="I770" s="35">
        <v>0.0</v>
      </c>
      <c r="J770" s="48">
        <v>0.0</v>
      </c>
      <c r="K770" s="35">
        <v>0.0030864197530864196</v>
      </c>
      <c r="L770" s="35">
        <v>0.0</v>
      </c>
      <c r="M770" s="47">
        <v>7.962666666666667</v>
      </c>
      <c r="N770" s="47">
        <v>0.0</v>
      </c>
      <c r="O770" s="35">
        <v>0.0</v>
      </c>
      <c r="P770" s="35">
        <v>-1.0</v>
      </c>
      <c r="Q770" s="35" t="s">
        <v>141</v>
      </c>
      <c r="R770" s="35">
        <f>'DADOS CONSOLIDADOS'!$I770</f>
        <v>0</v>
      </c>
      <c r="S770" s="35"/>
    </row>
    <row r="771" ht="15.75" customHeight="1">
      <c r="A771" s="37">
        <v>44890.0</v>
      </c>
      <c r="B771" s="35" t="s">
        <v>140</v>
      </c>
      <c r="C771" s="35" t="s">
        <v>135</v>
      </c>
      <c r="D771" s="35" t="s">
        <v>139</v>
      </c>
      <c r="E771" s="35">
        <v>56290.0</v>
      </c>
      <c r="F771" s="35">
        <v>210.0</v>
      </c>
      <c r="G771" s="47">
        <v>1981.8000000000002</v>
      </c>
      <c r="H771" s="35">
        <v>0.0</v>
      </c>
      <c r="I771" s="35">
        <v>0.0</v>
      </c>
      <c r="J771" s="48">
        <v>0.0</v>
      </c>
      <c r="K771" s="35">
        <v>0.0037306804050453012</v>
      </c>
      <c r="L771" s="35">
        <v>0.0</v>
      </c>
      <c r="M771" s="47">
        <v>9.437142857142858</v>
      </c>
      <c r="N771" s="47">
        <v>0.0</v>
      </c>
      <c r="O771" s="35">
        <v>0.0</v>
      </c>
      <c r="P771" s="35">
        <v>-1.0</v>
      </c>
      <c r="Q771" s="35" t="s">
        <v>141</v>
      </c>
      <c r="R771" s="35">
        <f>'DADOS CONSOLIDADOS'!$I771</f>
        <v>0</v>
      </c>
      <c r="S771" s="35"/>
    </row>
    <row r="772" ht="15.75" customHeight="1">
      <c r="A772" s="37">
        <v>44890.0</v>
      </c>
      <c r="B772" s="35" t="s">
        <v>140</v>
      </c>
      <c r="C772" s="35" t="s">
        <v>135</v>
      </c>
      <c r="D772" s="35" t="s">
        <v>136</v>
      </c>
      <c r="E772" s="35">
        <v>10840.0</v>
      </c>
      <c r="F772" s="35">
        <v>90.0</v>
      </c>
      <c r="G772" s="47">
        <v>981.7</v>
      </c>
      <c r="H772" s="35">
        <v>0.0</v>
      </c>
      <c r="I772" s="35">
        <v>0.0</v>
      </c>
      <c r="J772" s="48">
        <v>0.0</v>
      </c>
      <c r="K772" s="35">
        <v>0.008302583025830259</v>
      </c>
      <c r="L772" s="35">
        <v>0.0</v>
      </c>
      <c r="M772" s="47">
        <v>10.907777777777778</v>
      </c>
      <c r="N772" s="47">
        <v>0.0</v>
      </c>
      <c r="O772" s="35">
        <v>0.0</v>
      </c>
      <c r="P772" s="35">
        <v>-1.0</v>
      </c>
      <c r="Q772" s="35" t="s">
        <v>141</v>
      </c>
      <c r="R772" s="35">
        <f>'DADOS CONSOLIDADOS'!$I772</f>
        <v>0</v>
      </c>
      <c r="S772" s="35"/>
    </row>
    <row r="773" ht="15.75" customHeight="1">
      <c r="A773" s="37">
        <v>44891.0</v>
      </c>
      <c r="B773" s="35" t="s">
        <v>134</v>
      </c>
      <c r="C773" s="35" t="s">
        <v>135</v>
      </c>
      <c r="D773" s="35" t="s">
        <v>136</v>
      </c>
      <c r="E773" s="35">
        <v>30920.0</v>
      </c>
      <c r="F773" s="35">
        <v>400.0</v>
      </c>
      <c r="G773" s="47">
        <v>291.4</v>
      </c>
      <c r="H773" s="35"/>
      <c r="I773" s="35">
        <v>0.0</v>
      </c>
      <c r="J773" s="48">
        <v>0.0</v>
      </c>
      <c r="K773" s="35">
        <v>0.0129366106080207</v>
      </c>
      <c r="L773" s="35">
        <v>0.0</v>
      </c>
      <c r="M773" s="47">
        <v>0.7284999999999999</v>
      </c>
      <c r="N773" s="47">
        <v>0.0</v>
      </c>
      <c r="O773" s="35">
        <v>0.0</v>
      </c>
      <c r="P773" s="35">
        <v>-1.0</v>
      </c>
      <c r="Q773" s="35" t="s">
        <v>137</v>
      </c>
      <c r="R773" s="35">
        <f>'DADOS CONSOLIDADOS'!$I773</f>
        <v>0</v>
      </c>
      <c r="S773" s="35"/>
    </row>
    <row r="774" ht="15.75" customHeight="1">
      <c r="A774" s="37">
        <v>44891.0</v>
      </c>
      <c r="B774" s="35" t="s">
        <v>138</v>
      </c>
      <c r="C774" s="35" t="s">
        <v>135</v>
      </c>
      <c r="D774" s="35" t="s">
        <v>139</v>
      </c>
      <c r="E774" s="35">
        <v>840.0</v>
      </c>
      <c r="F774" s="35">
        <v>120.0</v>
      </c>
      <c r="G774" s="47">
        <v>221.20000000000002</v>
      </c>
      <c r="H774" s="35"/>
      <c r="I774" s="35">
        <v>1.0</v>
      </c>
      <c r="J774" s="48">
        <v>18180.0</v>
      </c>
      <c r="K774" s="35">
        <v>0.14285714285714285</v>
      </c>
      <c r="L774" s="35">
        <v>1.0</v>
      </c>
      <c r="M774" s="47">
        <v>1.8433333333333335</v>
      </c>
      <c r="N774" s="47">
        <v>221.20000000000002</v>
      </c>
      <c r="O774" s="35">
        <v>82.1880650994575</v>
      </c>
      <c r="P774" s="35">
        <v>81.18806509945749</v>
      </c>
      <c r="Q774" s="35" t="s">
        <v>137</v>
      </c>
      <c r="R774" s="35">
        <f>'DADOS CONSOLIDADOS'!$I774</f>
        <v>1</v>
      </c>
      <c r="S774" s="35"/>
    </row>
    <row r="775" ht="15.75" customHeight="1">
      <c r="A775" s="37">
        <v>44891.0</v>
      </c>
      <c r="B775" s="35" t="s">
        <v>143</v>
      </c>
      <c r="C775" s="35" t="s">
        <v>135</v>
      </c>
      <c r="D775" s="35" t="s">
        <v>139</v>
      </c>
      <c r="E775" s="35">
        <v>650.0</v>
      </c>
      <c r="F775" s="35">
        <v>0.0</v>
      </c>
      <c r="G775" s="47">
        <v>0.0</v>
      </c>
      <c r="H775" s="35"/>
      <c r="I775" s="35">
        <v>0.0</v>
      </c>
      <c r="J775" s="48">
        <v>0.0</v>
      </c>
      <c r="K775" s="35">
        <v>0.0</v>
      </c>
      <c r="L775" s="35">
        <v>0.0</v>
      </c>
      <c r="M775" s="47">
        <v>0.0</v>
      </c>
      <c r="N775" s="47">
        <v>0.0</v>
      </c>
      <c r="O775" s="35">
        <v>0.0</v>
      </c>
      <c r="P775" s="35">
        <v>0.0</v>
      </c>
      <c r="Q775" s="35" t="s">
        <v>137</v>
      </c>
      <c r="R775" s="35">
        <f>'DADOS CONSOLIDADOS'!$I775</f>
        <v>0</v>
      </c>
      <c r="S775" s="35"/>
    </row>
    <row r="776" ht="15.75" customHeight="1">
      <c r="A776" s="37">
        <v>44891.0</v>
      </c>
      <c r="B776" s="35" t="s">
        <v>145</v>
      </c>
      <c r="C776" s="35" t="s">
        <v>135</v>
      </c>
      <c r="D776" s="35" t="s">
        <v>139</v>
      </c>
      <c r="E776" s="35">
        <v>32410.0</v>
      </c>
      <c r="F776" s="35">
        <v>360.0</v>
      </c>
      <c r="G776" s="47">
        <v>5651.799999999999</v>
      </c>
      <c r="H776" s="35"/>
      <c r="I776" s="35">
        <v>0.0</v>
      </c>
      <c r="J776" s="48">
        <v>0.0</v>
      </c>
      <c r="K776" s="35">
        <v>0.011107682813946312</v>
      </c>
      <c r="L776" s="35">
        <v>0.0</v>
      </c>
      <c r="M776" s="47">
        <v>15.699444444444442</v>
      </c>
      <c r="N776" s="47">
        <v>0.0</v>
      </c>
      <c r="O776" s="35">
        <v>0.0</v>
      </c>
      <c r="P776" s="35">
        <v>-1.0</v>
      </c>
      <c r="Q776" s="35" t="s">
        <v>137</v>
      </c>
      <c r="R776" s="35">
        <f>'DADOS CONSOLIDADOS'!$I776</f>
        <v>0</v>
      </c>
      <c r="S776" s="35"/>
    </row>
    <row r="777" ht="15.75" customHeight="1">
      <c r="A777" s="37">
        <v>44891.0</v>
      </c>
      <c r="B777" s="35" t="s">
        <v>142</v>
      </c>
      <c r="C777" s="35" t="s">
        <v>135</v>
      </c>
      <c r="D777" s="35" t="s">
        <v>139</v>
      </c>
      <c r="E777" s="35">
        <v>13160.0</v>
      </c>
      <c r="F777" s="35">
        <v>90.0</v>
      </c>
      <c r="G777" s="47">
        <v>990.9000000000001</v>
      </c>
      <c r="H777" s="35">
        <v>0.0</v>
      </c>
      <c r="I777" s="35">
        <v>0.0</v>
      </c>
      <c r="J777" s="48">
        <v>0.0</v>
      </c>
      <c r="K777" s="35">
        <v>0.006838905775075988</v>
      </c>
      <c r="L777" s="35">
        <v>0.0</v>
      </c>
      <c r="M777" s="47">
        <v>11.010000000000002</v>
      </c>
      <c r="N777" s="47">
        <v>0.0</v>
      </c>
      <c r="O777" s="35">
        <v>0.0</v>
      </c>
      <c r="P777" s="35">
        <v>-1.0</v>
      </c>
      <c r="Q777" s="35" t="s">
        <v>141</v>
      </c>
      <c r="R777" s="35">
        <f>'DADOS CONSOLIDADOS'!$I777</f>
        <v>0</v>
      </c>
      <c r="S777" s="35"/>
    </row>
    <row r="778" ht="15.75" customHeight="1">
      <c r="A778" s="37">
        <v>44891.0</v>
      </c>
      <c r="B778" s="35" t="s">
        <v>140</v>
      </c>
      <c r="C778" s="35" t="s">
        <v>135</v>
      </c>
      <c r="D778" s="35" t="s">
        <v>136</v>
      </c>
      <c r="E778" s="35">
        <v>5440.0</v>
      </c>
      <c r="F778" s="35">
        <v>20.0</v>
      </c>
      <c r="G778" s="47">
        <v>380.7</v>
      </c>
      <c r="H778" s="35">
        <v>0.0</v>
      </c>
      <c r="I778" s="35">
        <v>0.0</v>
      </c>
      <c r="J778" s="48">
        <v>0.0</v>
      </c>
      <c r="K778" s="35">
        <v>0.003676470588235294</v>
      </c>
      <c r="L778" s="35">
        <v>0.0</v>
      </c>
      <c r="M778" s="47">
        <v>19.035</v>
      </c>
      <c r="N778" s="47">
        <v>0.0</v>
      </c>
      <c r="O778" s="35">
        <v>0.0</v>
      </c>
      <c r="P778" s="35">
        <v>-1.0</v>
      </c>
      <c r="Q778" s="35" t="s">
        <v>141</v>
      </c>
      <c r="R778" s="35">
        <f>'DADOS CONSOLIDADOS'!$I778</f>
        <v>0</v>
      </c>
      <c r="S778" s="35"/>
    </row>
    <row r="779" ht="15.75" customHeight="1">
      <c r="A779" s="37">
        <v>44891.0</v>
      </c>
      <c r="B779" s="35" t="s">
        <v>142</v>
      </c>
      <c r="C779" s="35" t="s">
        <v>135</v>
      </c>
      <c r="D779" s="35" t="s">
        <v>139</v>
      </c>
      <c r="E779" s="35">
        <v>10890.0</v>
      </c>
      <c r="F779" s="35">
        <v>30.0</v>
      </c>
      <c r="G779" s="47">
        <v>381.9</v>
      </c>
      <c r="H779" s="35">
        <v>0.0</v>
      </c>
      <c r="I779" s="35">
        <v>0.0</v>
      </c>
      <c r="J779" s="48">
        <v>0.0</v>
      </c>
      <c r="K779" s="35">
        <v>0.0027548209366391185</v>
      </c>
      <c r="L779" s="35">
        <v>0.0</v>
      </c>
      <c r="M779" s="47">
        <v>12.729999999999999</v>
      </c>
      <c r="N779" s="47">
        <v>0.0</v>
      </c>
      <c r="O779" s="35">
        <v>0.0</v>
      </c>
      <c r="P779" s="35">
        <v>-1.0</v>
      </c>
      <c r="Q779" s="35" t="s">
        <v>141</v>
      </c>
      <c r="R779" s="35">
        <f>'DADOS CONSOLIDADOS'!$I779</f>
        <v>0</v>
      </c>
      <c r="S779" s="35"/>
    </row>
    <row r="780" ht="15.75" customHeight="1">
      <c r="A780" s="37">
        <v>44891.0</v>
      </c>
      <c r="B780" s="35" t="s">
        <v>140</v>
      </c>
      <c r="C780" s="35" t="s">
        <v>135</v>
      </c>
      <c r="D780" s="35" t="s">
        <v>139</v>
      </c>
      <c r="E780" s="35">
        <v>10670.0</v>
      </c>
      <c r="F780" s="35">
        <v>20.0</v>
      </c>
      <c r="G780" s="47">
        <v>248.79999999999998</v>
      </c>
      <c r="H780" s="35">
        <v>0.0</v>
      </c>
      <c r="I780" s="35">
        <v>0.0</v>
      </c>
      <c r="J780" s="48">
        <v>0.0</v>
      </c>
      <c r="K780" s="35">
        <v>0.0018744142455482662</v>
      </c>
      <c r="L780" s="35">
        <v>0.0</v>
      </c>
      <c r="M780" s="47">
        <v>12.44</v>
      </c>
      <c r="N780" s="47">
        <v>0.0</v>
      </c>
      <c r="O780" s="35">
        <v>0.0</v>
      </c>
      <c r="P780" s="35">
        <v>-1.0</v>
      </c>
      <c r="Q780" s="35" t="s">
        <v>141</v>
      </c>
      <c r="R780" s="35">
        <f>'DADOS CONSOLIDADOS'!$I780</f>
        <v>0</v>
      </c>
      <c r="S780" s="35"/>
    </row>
    <row r="781" ht="15.75" customHeight="1">
      <c r="A781" s="37">
        <v>44891.0</v>
      </c>
      <c r="B781" s="35" t="s">
        <v>140</v>
      </c>
      <c r="C781" s="35" t="s">
        <v>135</v>
      </c>
      <c r="D781" s="35" t="s">
        <v>139</v>
      </c>
      <c r="E781" s="35">
        <v>16190.0</v>
      </c>
      <c r="F781" s="35">
        <v>160.0</v>
      </c>
      <c r="G781" s="47">
        <v>737.5</v>
      </c>
      <c r="H781" s="35">
        <v>0.0</v>
      </c>
      <c r="I781" s="35">
        <v>0.0</v>
      </c>
      <c r="J781" s="48">
        <v>0.0</v>
      </c>
      <c r="K781" s="35">
        <v>0.009882643607164917</v>
      </c>
      <c r="L781" s="35">
        <v>0.0</v>
      </c>
      <c r="M781" s="47">
        <v>4.609375</v>
      </c>
      <c r="N781" s="47">
        <v>0.0</v>
      </c>
      <c r="O781" s="35">
        <v>0.0</v>
      </c>
      <c r="P781" s="35">
        <v>-1.0</v>
      </c>
      <c r="Q781" s="35" t="s">
        <v>141</v>
      </c>
      <c r="R781" s="35">
        <f>'DADOS CONSOLIDADOS'!$I781</f>
        <v>0</v>
      </c>
      <c r="S781" s="35"/>
    </row>
    <row r="782" ht="15.75" customHeight="1">
      <c r="A782" s="37">
        <v>44891.0</v>
      </c>
      <c r="B782" s="35" t="s">
        <v>140</v>
      </c>
      <c r="C782" s="35" t="s">
        <v>135</v>
      </c>
      <c r="D782" s="35" t="s">
        <v>139</v>
      </c>
      <c r="E782" s="35">
        <v>37680.0</v>
      </c>
      <c r="F782" s="35">
        <v>190.0</v>
      </c>
      <c r="G782" s="47">
        <v>1199.8</v>
      </c>
      <c r="H782" s="35">
        <v>0.0</v>
      </c>
      <c r="I782" s="35">
        <v>0.0</v>
      </c>
      <c r="J782" s="48">
        <v>0.0</v>
      </c>
      <c r="K782" s="35">
        <v>0.0050424628450106155</v>
      </c>
      <c r="L782" s="35">
        <v>0.0</v>
      </c>
      <c r="M782" s="47">
        <v>6.314736842105263</v>
      </c>
      <c r="N782" s="47">
        <v>0.0</v>
      </c>
      <c r="O782" s="35">
        <v>0.0</v>
      </c>
      <c r="P782" s="35">
        <v>-1.0</v>
      </c>
      <c r="Q782" s="35" t="s">
        <v>141</v>
      </c>
      <c r="R782" s="35">
        <f>'DADOS CONSOLIDADOS'!$I782</f>
        <v>0</v>
      </c>
      <c r="S782" s="35"/>
    </row>
    <row r="783" ht="15.75" customHeight="1">
      <c r="A783" s="37">
        <v>44891.0</v>
      </c>
      <c r="B783" s="35" t="s">
        <v>140</v>
      </c>
      <c r="C783" s="35" t="s">
        <v>135</v>
      </c>
      <c r="D783" s="35" t="s">
        <v>139</v>
      </c>
      <c r="E783" s="35">
        <v>39190.0</v>
      </c>
      <c r="F783" s="35">
        <v>270.0</v>
      </c>
      <c r="G783" s="47">
        <v>1191.6</v>
      </c>
      <c r="H783" s="35">
        <v>0.0</v>
      </c>
      <c r="I783" s="35">
        <v>0.0</v>
      </c>
      <c r="J783" s="48">
        <v>0.0</v>
      </c>
      <c r="K783" s="35">
        <v>0.006889512630773156</v>
      </c>
      <c r="L783" s="35">
        <v>0.0</v>
      </c>
      <c r="M783" s="47">
        <v>4.413333333333333</v>
      </c>
      <c r="N783" s="47">
        <v>0.0</v>
      </c>
      <c r="O783" s="35">
        <v>0.0</v>
      </c>
      <c r="P783" s="35">
        <v>-1.0</v>
      </c>
      <c r="Q783" s="35" t="s">
        <v>141</v>
      </c>
      <c r="R783" s="35">
        <f>'DADOS CONSOLIDADOS'!$I783</f>
        <v>0</v>
      </c>
      <c r="S783" s="35"/>
    </row>
    <row r="784" ht="15.75" customHeight="1">
      <c r="A784" s="37">
        <v>44891.0</v>
      </c>
      <c r="B784" s="35" t="s">
        <v>140</v>
      </c>
      <c r="C784" s="35" t="s">
        <v>135</v>
      </c>
      <c r="D784" s="35" t="s">
        <v>139</v>
      </c>
      <c r="E784" s="35">
        <v>48560.0</v>
      </c>
      <c r="F784" s="35">
        <v>210.0</v>
      </c>
      <c r="G784" s="47">
        <v>1218.1999999999998</v>
      </c>
      <c r="H784" s="35">
        <v>0.0</v>
      </c>
      <c r="I784" s="35">
        <v>0.0</v>
      </c>
      <c r="J784" s="48">
        <v>0.0</v>
      </c>
      <c r="K784" s="35">
        <v>0.0043245469522240525</v>
      </c>
      <c r="L784" s="35">
        <v>0.0</v>
      </c>
      <c r="M784" s="47">
        <v>5.80095238095238</v>
      </c>
      <c r="N784" s="47">
        <v>0.0</v>
      </c>
      <c r="O784" s="35">
        <v>0.0</v>
      </c>
      <c r="P784" s="35">
        <v>-1.0</v>
      </c>
      <c r="Q784" s="35" t="s">
        <v>141</v>
      </c>
      <c r="R784" s="35">
        <f>'DADOS CONSOLIDADOS'!$I784</f>
        <v>0</v>
      </c>
      <c r="S784" s="35"/>
    </row>
    <row r="785" ht="15.75" customHeight="1">
      <c r="A785" s="37">
        <v>44891.0</v>
      </c>
      <c r="B785" s="35" t="s">
        <v>140</v>
      </c>
      <c r="C785" s="35" t="s">
        <v>135</v>
      </c>
      <c r="D785" s="35" t="s">
        <v>139</v>
      </c>
      <c r="E785" s="35">
        <v>53420.0</v>
      </c>
      <c r="F785" s="35">
        <v>230.0</v>
      </c>
      <c r="G785" s="47">
        <v>2025.9</v>
      </c>
      <c r="H785" s="35">
        <v>0.0</v>
      </c>
      <c r="I785" s="35">
        <v>1.0</v>
      </c>
      <c r="J785" s="48">
        <v>18189.75</v>
      </c>
      <c r="K785" s="35">
        <v>0.004305503556720329</v>
      </c>
      <c r="L785" s="35">
        <v>0.004347826086956522</v>
      </c>
      <c r="M785" s="47">
        <v>8.808260869565217</v>
      </c>
      <c r="N785" s="47">
        <v>2025.9</v>
      </c>
      <c r="O785" s="35">
        <v>8.97860210276914</v>
      </c>
      <c r="P785" s="35">
        <v>7.978602102769139</v>
      </c>
      <c r="Q785" s="35" t="s">
        <v>141</v>
      </c>
      <c r="R785" s="35">
        <f>'DADOS CONSOLIDADOS'!$I785</f>
        <v>1</v>
      </c>
      <c r="S785" s="35"/>
    </row>
    <row r="786" ht="15.75" customHeight="1">
      <c r="A786" s="37">
        <v>44891.0</v>
      </c>
      <c r="B786" s="35" t="s">
        <v>140</v>
      </c>
      <c r="C786" s="35" t="s">
        <v>135</v>
      </c>
      <c r="D786" s="35" t="s">
        <v>136</v>
      </c>
      <c r="E786" s="35">
        <v>9660.0</v>
      </c>
      <c r="F786" s="35">
        <v>120.0</v>
      </c>
      <c r="G786" s="47">
        <v>1003.3</v>
      </c>
      <c r="H786" s="35">
        <v>0.0</v>
      </c>
      <c r="I786" s="35">
        <v>1.0</v>
      </c>
      <c r="J786" s="48">
        <v>18189.75</v>
      </c>
      <c r="K786" s="35">
        <v>0.012422360248447204</v>
      </c>
      <c r="L786" s="35">
        <v>0.008333333333333333</v>
      </c>
      <c r="M786" s="47">
        <v>8.360833333333334</v>
      </c>
      <c r="N786" s="47">
        <v>1003.3</v>
      </c>
      <c r="O786" s="35">
        <v>18.129921259842522</v>
      </c>
      <c r="P786" s="35">
        <v>17.129921259842522</v>
      </c>
      <c r="Q786" s="35" t="s">
        <v>141</v>
      </c>
      <c r="R786" s="35">
        <f>'DADOS CONSOLIDADOS'!$I786</f>
        <v>1</v>
      </c>
      <c r="S786" s="35"/>
    </row>
    <row r="787" ht="15.75" customHeight="1">
      <c r="A787" s="37">
        <v>44892.0</v>
      </c>
      <c r="B787" s="35" t="s">
        <v>138</v>
      </c>
      <c r="C787" s="35" t="s">
        <v>135</v>
      </c>
      <c r="D787" s="35" t="s">
        <v>139</v>
      </c>
      <c r="E787" s="35">
        <v>700.0</v>
      </c>
      <c r="F787" s="35">
        <v>160.0</v>
      </c>
      <c r="G787" s="47">
        <v>257.9</v>
      </c>
      <c r="H787" s="35"/>
      <c r="I787" s="35">
        <v>0.0</v>
      </c>
      <c r="J787" s="48">
        <v>0.0</v>
      </c>
      <c r="K787" s="35">
        <v>0.22857142857142856</v>
      </c>
      <c r="L787" s="35">
        <v>0.0</v>
      </c>
      <c r="M787" s="47">
        <v>1.611875</v>
      </c>
      <c r="N787" s="47">
        <v>0.0</v>
      </c>
      <c r="O787" s="35">
        <v>0.0</v>
      </c>
      <c r="P787" s="35">
        <v>-1.0</v>
      </c>
      <c r="Q787" s="35" t="s">
        <v>137</v>
      </c>
      <c r="R787" s="35">
        <f>'DADOS CONSOLIDADOS'!$I787</f>
        <v>0</v>
      </c>
      <c r="S787" s="35"/>
    </row>
    <row r="788" ht="15.75" customHeight="1">
      <c r="A788" s="37">
        <v>44892.0</v>
      </c>
      <c r="B788" s="35" t="s">
        <v>143</v>
      </c>
      <c r="C788" s="35" t="s">
        <v>135</v>
      </c>
      <c r="D788" s="35" t="s">
        <v>139</v>
      </c>
      <c r="E788" s="35">
        <v>830.0</v>
      </c>
      <c r="F788" s="35">
        <v>40.0</v>
      </c>
      <c r="G788" s="47">
        <v>162.2</v>
      </c>
      <c r="H788" s="35"/>
      <c r="I788" s="35">
        <v>0.0</v>
      </c>
      <c r="J788" s="48">
        <v>0.0</v>
      </c>
      <c r="K788" s="35">
        <v>0.04819277108433735</v>
      </c>
      <c r="L788" s="35">
        <v>0.0</v>
      </c>
      <c r="M788" s="47">
        <v>4.055</v>
      </c>
      <c r="N788" s="47">
        <v>0.0</v>
      </c>
      <c r="O788" s="35">
        <v>0.0</v>
      </c>
      <c r="P788" s="35">
        <v>-1.0</v>
      </c>
      <c r="Q788" s="35" t="s">
        <v>137</v>
      </c>
      <c r="R788" s="35">
        <f>'DADOS CONSOLIDADOS'!$I788</f>
        <v>0</v>
      </c>
      <c r="S788" s="35"/>
    </row>
    <row r="789" ht="15.75" customHeight="1">
      <c r="A789" s="37">
        <v>44892.0</v>
      </c>
      <c r="B789" s="35" t="s">
        <v>134</v>
      </c>
      <c r="C789" s="35" t="s">
        <v>135</v>
      </c>
      <c r="D789" s="35" t="s">
        <v>136</v>
      </c>
      <c r="E789" s="35">
        <v>32650.0</v>
      </c>
      <c r="F789" s="35">
        <v>480.0</v>
      </c>
      <c r="G789" s="47">
        <v>314.7</v>
      </c>
      <c r="H789" s="35"/>
      <c r="I789" s="35">
        <v>0.0</v>
      </c>
      <c r="J789" s="48">
        <v>0.0</v>
      </c>
      <c r="K789" s="35">
        <v>0.014701378254211332</v>
      </c>
      <c r="L789" s="35">
        <v>0.0</v>
      </c>
      <c r="M789" s="47">
        <v>0.655625</v>
      </c>
      <c r="N789" s="47">
        <v>0.0</v>
      </c>
      <c r="O789" s="35">
        <v>0.0</v>
      </c>
      <c r="P789" s="35">
        <v>-1.0</v>
      </c>
      <c r="Q789" s="35" t="s">
        <v>137</v>
      </c>
      <c r="R789" s="35">
        <f>'DADOS CONSOLIDADOS'!$I789</f>
        <v>0</v>
      </c>
      <c r="S789" s="35"/>
    </row>
    <row r="790" ht="15.75" customHeight="1">
      <c r="A790" s="37">
        <v>44892.0</v>
      </c>
      <c r="B790" s="35" t="s">
        <v>145</v>
      </c>
      <c r="C790" s="35" t="s">
        <v>135</v>
      </c>
      <c r="D790" s="35" t="s">
        <v>139</v>
      </c>
      <c r="E790" s="35">
        <v>7710.0</v>
      </c>
      <c r="F790" s="35">
        <v>100.0</v>
      </c>
      <c r="G790" s="47">
        <v>407.9</v>
      </c>
      <c r="H790" s="35"/>
      <c r="I790" s="35">
        <v>1.0</v>
      </c>
      <c r="J790" s="48">
        <v>18180.0</v>
      </c>
      <c r="K790" s="35">
        <v>0.01297016861219196</v>
      </c>
      <c r="L790" s="35">
        <v>1.0</v>
      </c>
      <c r="M790" s="47">
        <v>4.079</v>
      </c>
      <c r="N790" s="47">
        <v>407.9</v>
      </c>
      <c r="O790" s="35">
        <v>44.5697474871292</v>
      </c>
      <c r="P790" s="35">
        <v>43.5697474871292</v>
      </c>
      <c r="Q790" s="35" t="s">
        <v>137</v>
      </c>
      <c r="R790" s="35">
        <f>'DADOS CONSOLIDADOS'!$I790</f>
        <v>1</v>
      </c>
      <c r="S790" s="35"/>
    </row>
    <row r="791" ht="15.75" customHeight="1">
      <c r="A791" s="37">
        <v>44892.0</v>
      </c>
      <c r="B791" s="35" t="s">
        <v>142</v>
      </c>
      <c r="C791" s="35" t="s">
        <v>135</v>
      </c>
      <c r="D791" s="35" t="s">
        <v>139</v>
      </c>
      <c r="E791" s="35">
        <v>18490.0</v>
      </c>
      <c r="F791" s="35">
        <v>150.0</v>
      </c>
      <c r="G791" s="47">
        <v>1071.7</v>
      </c>
      <c r="H791" s="35">
        <v>0.0</v>
      </c>
      <c r="I791" s="35">
        <v>0.0</v>
      </c>
      <c r="J791" s="48">
        <v>0.0</v>
      </c>
      <c r="K791" s="35">
        <v>0.008112493239588967</v>
      </c>
      <c r="L791" s="35">
        <v>0.0</v>
      </c>
      <c r="M791" s="47">
        <v>7.144666666666667</v>
      </c>
      <c r="N791" s="47">
        <v>0.0</v>
      </c>
      <c r="O791" s="35">
        <v>0.0</v>
      </c>
      <c r="P791" s="35">
        <v>-1.0</v>
      </c>
      <c r="Q791" s="35" t="s">
        <v>141</v>
      </c>
      <c r="R791" s="35">
        <f>'DADOS CONSOLIDADOS'!$I791</f>
        <v>0</v>
      </c>
      <c r="S791" s="35"/>
    </row>
    <row r="792" ht="15.75" customHeight="1">
      <c r="A792" s="37">
        <v>44892.0</v>
      </c>
      <c r="B792" s="35" t="s">
        <v>140</v>
      </c>
      <c r="C792" s="35" t="s">
        <v>135</v>
      </c>
      <c r="D792" s="35" t="s">
        <v>136</v>
      </c>
      <c r="E792" s="35">
        <v>7020.0</v>
      </c>
      <c r="F792" s="35">
        <v>70.0</v>
      </c>
      <c r="G792" s="47">
        <v>429.6</v>
      </c>
      <c r="H792" s="35">
        <v>0.0</v>
      </c>
      <c r="I792" s="35">
        <v>0.0</v>
      </c>
      <c r="J792" s="48">
        <v>0.0</v>
      </c>
      <c r="K792" s="35">
        <v>0.009971509971509971</v>
      </c>
      <c r="L792" s="35">
        <v>0.0</v>
      </c>
      <c r="M792" s="47">
        <v>6.137142857142858</v>
      </c>
      <c r="N792" s="47">
        <v>0.0</v>
      </c>
      <c r="O792" s="35">
        <v>0.0</v>
      </c>
      <c r="P792" s="35">
        <v>-1.0</v>
      </c>
      <c r="Q792" s="35" t="s">
        <v>141</v>
      </c>
      <c r="R792" s="35">
        <f>'DADOS CONSOLIDADOS'!$I792</f>
        <v>0</v>
      </c>
      <c r="S792" s="35"/>
    </row>
    <row r="793" ht="15.75" customHeight="1">
      <c r="A793" s="37">
        <v>44892.0</v>
      </c>
      <c r="B793" s="35" t="s">
        <v>142</v>
      </c>
      <c r="C793" s="35" t="s">
        <v>135</v>
      </c>
      <c r="D793" s="35" t="s">
        <v>139</v>
      </c>
      <c r="E793" s="35">
        <v>13550.0</v>
      </c>
      <c r="F793" s="35">
        <v>70.0</v>
      </c>
      <c r="G793" s="47">
        <v>420.0</v>
      </c>
      <c r="H793" s="35">
        <v>0.0</v>
      </c>
      <c r="I793" s="35">
        <v>0.0</v>
      </c>
      <c r="J793" s="48">
        <v>0.0</v>
      </c>
      <c r="K793" s="35">
        <v>0.0051660516605166054</v>
      </c>
      <c r="L793" s="35">
        <v>0.0</v>
      </c>
      <c r="M793" s="47">
        <v>6.0</v>
      </c>
      <c r="N793" s="47">
        <v>0.0</v>
      </c>
      <c r="O793" s="35">
        <v>0.0</v>
      </c>
      <c r="P793" s="35">
        <v>-1.0</v>
      </c>
      <c r="Q793" s="35" t="s">
        <v>141</v>
      </c>
      <c r="R793" s="35">
        <f>'DADOS CONSOLIDADOS'!$I793</f>
        <v>0</v>
      </c>
      <c r="S793" s="35"/>
    </row>
    <row r="794" ht="15.75" customHeight="1">
      <c r="A794" s="37">
        <v>44892.0</v>
      </c>
      <c r="B794" s="35" t="s">
        <v>140</v>
      </c>
      <c r="C794" s="35" t="s">
        <v>135</v>
      </c>
      <c r="D794" s="35" t="s">
        <v>139</v>
      </c>
      <c r="E794" s="35">
        <v>12940.0</v>
      </c>
      <c r="F794" s="35">
        <v>30.0</v>
      </c>
      <c r="G794" s="47">
        <v>264.40000000000003</v>
      </c>
      <c r="H794" s="35">
        <v>0.0</v>
      </c>
      <c r="I794" s="35">
        <v>0.0</v>
      </c>
      <c r="J794" s="48">
        <v>0.0</v>
      </c>
      <c r="K794" s="35">
        <v>0.00231839258114374</v>
      </c>
      <c r="L794" s="35">
        <v>0.0</v>
      </c>
      <c r="M794" s="47">
        <v>8.813333333333334</v>
      </c>
      <c r="N794" s="47">
        <v>0.0</v>
      </c>
      <c r="O794" s="35">
        <v>0.0</v>
      </c>
      <c r="P794" s="35">
        <v>-1.0</v>
      </c>
      <c r="Q794" s="35" t="s">
        <v>141</v>
      </c>
      <c r="R794" s="35">
        <f>'DADOS CONSOLIDADOS'!$I794</f>
        <v>0</v>
      </c>
      <c r="S794" s="35"/>
    </row>
    <row r="795" ht="15.75" customHeight="1">
      <c r="A795" s="37">
        <v>44892.0</v>
      </c>
      <c r="B795" s="35" t="s">
        <v>140</v>
      </c>
      <c r="C795" s="35" t="s">
        <v>135</v>
      </c>
      <c r="D795" s="35" t="s">
        <v>139</v>
      </c>
      <c r="E795" s="35">
        <v>18700.0</v>
      </c>
      <c r="F795" s="35">
        <v>120.0</v>
      </c>
      <c r="G795" s="47">
        <v>803.1999999999999</v>
      </c>
      <c r="H795" s="35">
        <v>0.0</v>
      </c>
      <c r="I795" s="35">
        <v>1.0</v>
      </c>
      <c r="J795" s="48">
        <v>18189.75</v>
      </c>
      <c r="K795" s="35">
        <v>0.006417112299465241</v>
      </c>
      <c r="L795" s="35">
        <v>0.008333333333333333</v>
      </c>
      <c r="M795" s="47">
        <v>6.6933333333333325</v>
      </c>
      <c r="N795" s="47">
        <v>803.1999999999999</v>
      </c>
      <c r="O795" s="35">
        <v>22.64660109561753</v>
      </c>
      <c r="P795" s="35">
        <v>21.64660109561753</v>
      </c>
      <c r="Q795" s="35" t="s">
        <v>141</v>
      </c>
      <c r="R795" s="35">
        <f>'DADOS CONSOLIDADOS'!$I795</f>
        <v>1</v>
      </c>
      <c r="S795" s="35"/>
    </row>
    <row r="796" ht="15.75" customHeight="1">
      <c r="A796" s="37">
        <v>44892.0</v>
      </c>
      <c r="B796" s="35" t="s">
        <v>140</v>
      </c>
      <c r="C796" s="35" t="s">
        <v>135</v>
      </c>
      <c r="D796" s="35" t="s">
        <v>139</v>
      </c>
      <c r="E796" s="35">
        <v>43610.0</v>
      </c>
      <c r="F796" s="35">
        <v>310.0</v>
      </c>
      <c r="G796" s="47">
        <v>1302.5</v>
      </c>
      <c r="H796" s="35">
        <v>0.0</v>
      </c>
      <c r="I796" s="35">
        <v>0.0</v>
      </c>
      <c r="J796" s="48">
        <v>0.0</v>
      </c>
      <c r="K796" s="35">
        <v>0.007108461362072919</v>
      </c>
      <c r="L796" s="35">
        <v>0.0</v>
      </c>
      <c r="M796" s="47">
        <v>4.201612903225806</v>
      </c>
      <c r="N796" s="47">
        <v>0.0</v>
      </c>
      <c r="O796" s="35">
        <v>0.0</v>
      </c>
      <c r="P796" s="35">
        <v>-1.0</v>
      </c>
      <c r="Q796" s="35" t="s">
        <v>141</v>
      </c>
      <c r="R796" s="35">
        <f>'DADOS CONSOLIDADOS'!$I796</f>
        <v>0</v>
      </c>
      <c r="S796" s="35"/>
    </row>
    <row r="797" ht="15.75" customHeight="1">
      <c r="A797" s="37">
        <v>44892.0</v>
      </c>
      <c r="B797" s="35" t="s">
        <v>140</v>
      </c>
      <c r="C797" s="35" t="s">
        <v>135</v>
      </c>
      <c r="D797" s="35" t="s">
        <v>139</v>
      </c>
      <c r="E797" s="35">
        <v>27210.0</v>
      </c>
      <c r="F797" s="35">
        <v>210.0</v>
      </c>
      <c r="G797" s="47">
        <v>850.6</v>
      </c>
      <c r="H797" s="35">
        <v>0.0</v>
      </c>
      <c r="I797" s="35">
        <v>0.0</v>
      </c>
      <c r="J797" s="48">
        <v>0.0</v>
      </c>
      <c r="K797" s="35">
        <v>0.007717750826901874</v>
      </c>
      <c r="L797" s="35">
        <v>0.0</v>
      </c>
      <c r="M797" s="47">
        <v>4.050476190476191</v>
      </c>
      <c r="N797" s="47">
        <v>0.0</v>
      </c>
      <c r="O797" s="35">
        <v>0.0</v>
      </c>
      <c r="P797" s="35">
        <v>-1.0</v>
      </c>
      <c r="Q797" s="35" t="s">
        <v>141</v>
      </c>
      <c r="R797" s="35">
        <f>'DADOS CONSOLIDADOS'!$I797</f>
        <v>0</v>
      </c>
      <c r="S797" s="35"/>
    </row>
    <row r="798" ht="15.75" customHeight="1">
      <c r="A798" s="37">
        <v>44892.0</v>
      </c>
      <c r="B798" s="35" t="s">
        <v>140</v>
      </c>
      <c r="C798" s="35" t="s">
        <v>135</v>
      </c>
      <c r="D798" s="35" t="s">
        <v>139</v>
      </c>
      <c r="E798" s="35">
        <v>62060.0</v>
      </c>
      <c r="F798" s="35">
        <v>140.0</v>
      </c>
      <c r="G798" s="47">
        <v>1299.1</v>
      </c>
      <c r="H798" s="35">
        <v>0.0</v>
      </c>
      <c r="I798" s="35">
        <v>0.0</v>
      </c>
      <c r="J798" s="48">
        <v>0.0</v>
      </c>
      <c r="K798" s="35">
        <v>0.0022558814050918467</v>
      </c>
      <c r="L798" s="35">
        <v>0.0</v>
      </c>
      <c r="M798" s="47">
        <v>9.279285714285713</v>
      </c>
      <c r="N798" s="47">
        <v>0.0</v>
      </c>
      <c r="O798" s="35">
        <v>0.0</v>
      </c>
      <c r="P798" s="35">
        <v>-1.0</v>
      </c>
      <c r="Q798" s="35" t="s">
        <v>141</v>
      </c>
      <c r="R798" s="35">
        <f>'DADOS CONSOLIDADOS'!$I798</f>
        <v>0</v>
      </c>
      <c r="S798" s="35"/>
    </row>
    <row r="799" ht="15.75" customHeight="1">
      <c r="A799" s="37">
        <v>44892.0</v>
      </c>
      <c r="B799" s="35" t="s">
        <v>140</v>
      </c>
      <c r="C799" s="35" t="s">
        <v>135</v>
      </c>
      <c r="D799" s="35" t="s">
        <v>139</v>
      </c>
      <c r="E799" s="35">
        <v>68950.0</v>
      </c>
      <c r="F799" s="35">
        <v>360.0</v>
      </c>
      <c r="G799" s="47">
        <v>2176.6</v>
      </c>
      <c r="H799" s="35">
        <v>0.0</v>
      </c>
      <c r="I799" s="35">
        <v>0.0</v>
      </c>
      <c r="J799" s="48">
        <v>0.0</v>
      </c>
      <c r="K799" s="35">
        <v>0.005221174764321972</v>
      </c>
      <c r="L799" s="35">
        <v>0.0</v>
      </c>
      <c r="M799" s="47">
        <v>6.046111111111111</v>
      </c>
      <c r="N799" s="47">
        <v>0.0</v>
      </c>
      <c r="O799" s="35">
        <v>0.0</v>
      </c>
      <c r="P799" s="35">
        <v>-1.0</v>
      </c>
      <c r="Q799" s="35" t="s">
        <v>141</v>
      </c>
      <c r="R799" s="35">
        <f>'DADOS CONSOLIDADOS'!$I799</f>
        <v>0</v>
      </c>
      <c r="S799" s="35"/>
    </row>
    <row r="800" ht="15.75" customHeight="1">
      <c r="A800" s="37">
        <v>44892.0</v>
      </c>
      <c r="B800" s="35" t="s">
        <v>140</v>
      </c>
      <c r="C800" s="35" t="s">
        <v>135</v>
      </c>
      <c r="D800" s="35" t="s">
        <v>136</v>
      </c>
      <c r="E800" s="35">
        <v>10820.0</v>
      </c>
      <c r="F800" s="35">
        <v>110.0</v>
      </c>
      <c r="G800" s="47">
        <v>1090.3</v>
      </c>
      <c r="H800" s="35">
        <v>0.0</v>
      </c>
      <c r="I800" s="35">
        <v>0.0</v>
      </c>
      <c r="J800" s="48">
        <v>0.0</v>
      </c>
      <c r="K800" s="35">
        <v>0.010166358595194085</v>
      </c>
      <c r="L800" s="35">
        <v>0.0</v>
      </c>
      <c r="M800" s="47">
        <v>9.911818181818182</v>
      </c>
      <c r="N800" s="47">
        <v>0.0</v>
      </c>
      <c r="O800" s="35">
        <v>0.0</v>
      </c>
      <c r="P800" s="35">
        <v>-1.0</v>
      </c>
      <c r="Q800" s="35" t="s">
        <v>141</v>
      </c>
      <c r="R800" s="35">
        <f>'DADOS CONSOLIDADOS'!$I800</f>
        <v>0</v>
      </c>
      <c r="S800" s="35"/>
    </row>
    <row r="801" ht="15.75" customHeight="1">
      <c r="A801" s="37">
        <v>44893.0</v>
      </c>
      <c r="B801" s="35" t="s">
        <v>134</v>
      </c>
      <c r="C801" s="35" t="s">
        <v>135</v>
      </c>
      <c r="D801" s="35" t="s">
        <v>136</v>
      </c>
      <c r="E801" s="35">
        <v>33320.0</v>
      </c>
      <c r="F801" s="35">
        <v>570.0</v>
      </c>
      <c r="G801" s="47">
        <v>443.40000000000003</v>
      </c>
      <c r="H801" s="35"/>
      <c r="I801" s="35">
        <v>0.0</v>
      </c>
      <c r="J801" s="48">
        <v>0.0</v>
      </c>
      <c r="K801" s="35">
        <v>0.017106842737094837</v>
      </c>
      <c r="L801" s="35">
        <v>0.0</v>
      </c>
      <c r="M801" s="47">
        <v>0.7778947368421053</v>
      </c>
      <c r="N801" s="47">
        <v>0.0</v>
      </c>
      <c r="O801" s="35">
        <v>0.0</v>
      </c>
      <c r="P801" s="35">
        <v>-1.0</v>
      </c>
      <c r="Q801" s="35" t="s">
        <v>137</v>
      </c>
      <c r="R801" s="35">
        <f>'DADOS CONSOLIDADOS'!$I801</f>
        <v>0</v>
      </c>
      <c r="S801" s="35"/>
    </row>
    <row r="802" ht="15.75" customHeight="1">
      <c r="A802" s="37">
        <v>44893.0</v>
      </c>
      <c r="B802" s="35" t="s">
        <v>145</v>
      </c>
      <c r="C802" s="35" t="s">
        <v>135</v>
      </c>
      <c r="D802" s="35" t="s">
        <v>139</v>
      </c>
      <c r="E802" s="35">
        <v>112830.0</v>
      </c>
      <c r="F802" s="35">
        <v>400.0</v>
      </c>
      <c r="G802" s="47">
        <v>726.4</v>
      </c>
      <c r="H802" s="35"/>
      <c r="I802" s="35">
        <v>0.0</v>
      </c>
      <c r="J802" s="48">
        <v>0.0</v>
      </c>
      <c r="K802" s="35">
        <v>0.003545156430027475</v>
      </c>
      <c r="L802" s="35">
        <v>0.0</v>
      </c>
      <c r="M802" s="47">
        <v>1.8159999999999998</v>
      </c>
      <c r="N802" s="47">
        <v>0.0</v>
      </c>
      <c r="O802" s="35">
        <v>0.0</v>
      </c>
      <c r="P802" s="35">
        <v>-1.0</v>
      </c>
      <c r="Q802" s="35" t="s">
        <v>137</v>
      </c>
      <c r="R802" s="35">
        <f>'DADOS CONSOLIDADOS'!$I802</f>
        <v>0</v>
      </c>
      <c r="S802" s="35"/>
    </row>
    <row r="803" ht="15.75" customHeight="1">
      <c r="A803" s="37">
        <v>44893.0</v>
      </c>
      <c r="B803" s="35" t="s">
        <v>138</v>
      </c>
      <c r="C803" s="35" t="s">
        <v>135</v>
      </c>
      <c r="D803" s="35" t="s">
        <v>139</v>
      </c>
      <c r="E803" s="35">
        <v>1220.0</v>
      </c>
      <c r="F803" s="35">
        <v>190.0</v>
      </c>
      <c r="G803" s="47">
        <v>343.40000000000003</v>
      </c>
      <c r="H803" s="35"/>
      <c r="I803" s="35">
        <v>2.0</v>
      </c>
      <c r="J803" s="48">
        <v>33300.0</v>
      </c>
      <c r="K803" s="35">
        <v>0.1557377049180328</v>
      </c>
      <c r="L803" s="35">
        <v>1.0</v>
      </c>
      <c r="M803" s="47">
        <v>1.8073684210526317</v>
      </c>
      <c r="N803" s="47">
        <v>171.70000000000002</v>
      </c>
      <c r="O803" s="35">
        <v>96.97146185206755</v>
      </c>
      <c r="P803" s="35">
        <v>95.97146185206755</v>
      </c>
      <c r="Q803" s="35" t="s">
        <v>137</v>
      </c>
      <c r="R803" s="35">
        <f>'DADOS CONSOLIDADOS'!$I803</f>
        <v>2</v>
      </c>
      <c r="S803" s="35"/>
    </row>
    <row r="804" ht="15.75" customHeight="1">
      <c r="A804" s="37">
        <v>44893.0</v>
      </c>
      <c r="B804" s="35" t="s">
        <v>143</v>
      </c>
      <c r="C804" s="35" t="s">
        <v>135</v>
      </c>
      <c r="D804" s="35" t="s">
        <v>139</v>
      </c>
      <c r="E804" s="35">
        <v>700.0</v>
      </c>
      <c r="F804" s="35">
        <v>60.0</v>
      </c>
      <c r="G804" s="47">
        <v>267.6</v>
      </c>
      <c r="H804" s="35"/>
      <c r="I804" s="35">
        <v>1.0</v>
      </c>
      <c r="J804" s="48">
        <v>18180.0</v>
      </c>
      <c r="K804" s="35">
        <v>0.08571428571428572</v>
      </c>
      <c r="L804" s="35">
        <v>1.0</v>
      </c>
      <c r="M804" s="47">
        <v>4.46</v>
      </c>
      <c r="N804" s="47">
        <v>267.6</v>
      </c>
      <c r="O804" s="35">
        <v>67.93721973094169</v>
      </c>
      <c r="P804" s="35">
        <v>66.9372197309417</v>
      </c>
      <c r="Q804" s="35" t="s">
        <v>137</v>
      </c>
      <c r="R804" s="35">
        <f>'DADOS CONSOLIDADOS'!$I804</f>
        <v>1</v>
      </c>
      <c r="S804" s="35"/>
    </row>
    <row r="805" ht="15.75" customHeight="1">
      <c r="A805" s="37">
        <v>44893.0</v>
      </c>
      <c r="B805" s="35" t="s">
        <v>142</v>
      </c>
      <c r="C805" s="35" t="s">
        <v>135</v>
      </c>
      <c r="D805" s="35" t="s">
        <v>139</v>
      </c>
      <c r="E805" s="35">
        <v>23430.0</v>
      </c>
      <c r="F805" s="35">
        <v>160.0</v>
      </c>
      <c r="G805" s="47">
        <v>1029.8</v>
      </c>
      <c r="H805" s="35">
        <v>0.0</v>
      </c>
      <c r="I805" s="35">
        <v>0.0</v>
      </c>
      <c r="J805" s="48">
        <v>0.0</v>
      </c>
      <c r="K805" s="35">
        <v>0.006828851899274435</v>
      </c>
      <c r="L805" s="35">
        <v>0.0</v>
      </c>
      <c r="M805" s="47">
        <v>6.436249999999999</v>
      </c>
      <c r="N805" s="47">
        <v>0.0</v>
      </c>
      <c r="O805" s="35">
        <v>0.0</v>
      </c>
      <c r="P805" s="35">
        <v>-1.0</v>
      </c>
      <c r="Q805" s="35" t="s">
        <v>141</v>
      </c>
      <c r="R805" s="35">
        <f>'DADOS CONSOLIDADOS'!$I805</f>
        <v>0</v>
      </c>
      <c r="S805" s="35"/>
    </row>
    <row r="806" ht="15.75" customHeight="1">
      <c r="A806" s="37">
        <v>44893.0</v>
      </c>
      <c r="B806" s="35" t="s">
        <v>140</v>
      </c>
      <c r="C806" s="35" t="s">
        <v>135</v>
      </c>
      <c r="D806" s="35" t="s">
        <v>136</v>
      </c>
      <c r="E806" s="35">
        <v>6910.0</v>
      </c>
      <c r="F806" s="35">
        <v>80.0</v>
      </c>
      <c r="G806" s="47">
        <v>404.79999999999995</v>
      </c>
      <c r="H806" s="35">
        <v>0.0</v>
      </c>
      <c r="I806" s="35">
        <v>0.0</v>
      </c>
      <c r="J806" s="48">
        <v>0.0</v>
      </c>
      <c r="K806" s="35">
        <v>0.011577424023154847</v>
      </c>
      <c r="L806" s="35">
        <v>0.0</v>
      </c>
      <c r="M806" s="47">
        <v>5.06</v>
      </c>
      <c r="N806" s="47">
        <v>0.0</v>
      </c>
      <c r="O806" s="35">
        <v>0.0</v>
      </c>
      <c r="P806" s="35">
        <v>-1.0</v>
      </c>
      <c r="Q806" s="35" t="s">
        <v>141</v>
      </c>
      <c r="R806" s="35">
        <f>'DADOS CONSOLIDADOS'!$I806</f>
        <v>0</v>
      </c>
      <c r="S806" s="35"/>
    </row>
    <row r="807" ht="15.75" customHeight="1">
      <c r="A807" s="37">
        <v>44893.0</v>
      </c>
      <c r="B807" s="35" t="s">
        <v>142</v>
      </c>
      <c r="C807" s="35" t="s">
        <v>135</v>
      </c>
      <c r="D807" s="35" t="s">
        <v>139</v>
      </c>
      <c r="E807" s="35">
        <v>11690.0</v>
      </c>
      <c r="F807" s="35">
        <v>20.0</v>
      </c>
      <c r="G807" s="47">
        <v>285.5</v>
      </c>
      <c r="H807" s="35">
        <v>0.0</v>
      </c>
      <c r="I807" s="35">
        <v>0.0</v>
      </c>
      <c r="J807" s="48">
        <v>0.0</v>
      </c>
      <c r="K807" s="35">
        <v>0.001710863986313088</v>
      </c>
      <c r="L807" s="35">
        <v>0.0</v>
      </c>
      <c r="M807" s="47">
        <v>14.275</v>
      </c>
      <c r="N807" s="47">
        <v>0.0</v>
      </c>
      <c r="O807" s="35">
        <v>0.0</v>
      </c>
      <c r="P807" s="35">
        <v>-1.0</v>
      </c>
      <c r="Q807" s="35" t="s">
        <v>141</v>
      </c>
      <c r="R807" s="35">
        <f>'DADOS CONSOLIDADOS'!$I807</f>
        <v>0</v>
      </c>
      <c r="S807" s="35"/>
    </row>
    <row r="808" ht="15.75" customHeight="1">
      <c r="A808" s="37">
        <v>44893.0</v>
      </c>
      <c r="B808" s="35" t="s">
        <v>140</v>
      </c>
      <c r="C808" s="35" t="s">
        <v>135</v>
      </c>
      <c r="D808" s="35" t="s">
        <v>139</v>
      </c>
      <c r="E808" s="35">
        <v>23600.0</v>
      </c>
      <c r="F808" s="35">
        <v>80.0</v>
      </c>
      <c r="G808" s="47">
        <v>411.1</v>
      </c>
      <c r="H808" s="35">
        <v>0.0</v>
      </c>
      <c r="I808" s="35">
        <v>0.0</v>
      </c>
      <c r="J808" s="48">
        <v>0.0</v>
      </c>
      <c r="K808" s="35">
        <v>0.003389830508474576</v>
      </c>
      <c r="L808" s="35">
        <v>0.0</v>
      </c>
      <c r="M808" s="47">
        <v>5.13875</v>
      </c>
      <c r="N808" s="47">
        <v>0.0</v>
      </c>
      <c r="O808" s="35">
        <v>0.0</v>
      </c>
      <c r="P808" s="35">
        <v>-1.0</v>
      </c>
      <c r="Q808" s="35" t="s">
        <v>141</v>
      </c>
      <c r="R808" s="35">
        <f>'DADOS CONSOLIDADOS'!$I808</f>
        <v>0</v>
      </c>
      <c r="S808" s="35"/>
    </row>
    <row r="809" ht="15.75" customHeight="1">
      <c r="A809" s="37">
        <v>44893.0</v>
      </c>
      <c r="B809" s="35" t="s">
        <v>140</v>
      </c>
      <c r="C809" s="35" t="s">
        <v>135</v>
      </c>
      <c r="D809" s="35" t="s">
        <v>139</v>
      </c>
      <c r="E809" s="35">
        <v>21420.0</v>
      </c>
      <c r="F809" s="35">
        <v>110.0</v>
      </c>
      <c r="G809" s="47">
        <v>762.4</v>
      </c>
      <c r="H809" s="35">
        <v>0.0</v>
      </c>
      <c r="I809" s="35">
        <v>1.0</v>
      </c>
      <c r="J809" s="48">
        <v>18189.75</v>
      </c>
      <c r="K809" s="35">
        <v>0.005135387488328665</v>
      </c>
      <c r="L809" s="35">
        <v>0.00909090909090909</v>
      </c>
      <c r="M809" s="47">
        <v>6.930909090909091</v>
      </c>
      <c r="N809" s="47">
        <v>762.4</v>
      </c>
      <c r="O809" s="35">
        <v>23.858538824763905</v>
      </c>
      <c r="P809" s="35">
        <v>22.8585388247639</v>
      </c>
      <c r="Q809" s="35" t="s">
        <v>141</v>
      </c>
      <c r="R809" s="35">
        <f>'DADOS CONSOLIDADOS'!$I809</f>
        <v>1</v>
      </c>
      <c r="S809" s="35"/>
    </row>
    <row r="810" ht="15.75" customHeight="1">
      <c r="A810" s="37">
        <v>44893.0</v>
      </c>
      <c r="B810" s="35" t="s">
        <v>140</v>
      </c>
      <c r="C810" s="35" t="s">
        <v>135</v>
      </c>
      <c r="D810" s="35" t="s">
        <v>139</v>
      </c>
      <c r="E810" s="35">
        <v>46450.0</v>
      </c>
      <c r="F810" s="35">
        <v>310.0</v>
      </c>
      <c r="G810" s="47">
        <v>1239.4</v>
      </c>
      <c r="H810" s="35">
        <v>0.0</v>
      </c>
      <c r="I810" s="35">
        <v>0.0</v>
      </c>
      <c r="J810" s="48">
        <v>0.0</v>
      </c>
      <c r="K810" s="35">
        <v>0.006673842841765339</v>
      </c>
      <c r="L810" s="35">
        <v>0.0</v>
      </c>
      <c r="M810" s="47">
        <v>3.9980645161290327</v>
      </c>
      <c r="N810" s="47">
        <v>0.0</v>
      </c>
      <c r="O810" s="35">
        <v>0.0</v>
      </c>
      <c r="P810" s="35">
        <v>-1.0</v>
      </c>
      <c r="Q810" s="35" t="s">
        <v>141</v>
      </c>
      <c r="R810" s="35">
        <f>'DADOS CONSOLIDADOS'!$I810</f>
        <v>0</v>
      </c>
      <c r="S810" s="35"/>
    </row>
    <row r="811" ht="15.75" customHeight="1">
      <c r="A811" s="37">
        <v>44893.0</v>
      </c>
      <c r="B811" s="35" t="s">
        <v>140</v>
      </c>
      <c r="C811" s="35" t="s">
        <v>135</v>
      </c>
      <c r="D811" s="35" t="s">
        <v>139</v>
      </c>
      <c r="E811" s="35">
        <v>29040.0</v>
      </c>
      <c r="F811" s="35">
        <v>240.0</v>
      </c>
      <c r="G811" s="47">
        <v>824.9</v>
      </c>
      <c r="H811" s="35">
        <v>0.0</v>
      </c>
      <c r="I811" s="35">
        <v>0.0</v>
      </c>
      <c r="J811" s="48">
        <v>0.0</v>
      </c>
      <c r="K811" s="35">
        <v>0.008264462809917356</v>
      </c>
      <c r="L811" s="35">
        <v>0.0</v>
      </c>
      <c r="M811" s="47">
        <v>3.4370833333333333</v>
      </c>
      <c r="N811" s="47">
        <v>0.0</v>
      </c>
      <c r="O811" s="35">
        <v>0.0</v>
      </c>
      <c r="P811" s="35">
        <v>-1.0</v>
      </c>
      <c r="Q811" s="35" t="s">
        <v>141</v>
      </c>
      <c r="R811" s="35">
        <f>'DADOS CONSOLIDADOS'!$I811</f>
        <v>0</v>
      </c>
      <c r="S811" s="35"/>
    </row>
    <row r="812" ht="15.75" customHeight="1">
      <c r="A812" s="37">
        <v>44893.0</v>
      </c>
      <c r="B812" s="35" t="s">
        <v>140</v>
      </c>
      <c r="C812" s="35" t="s">
        <v>135</v>
      </c>
      <c r="D812" s="35" t="s">
        <v>139</v>
      </c>
      <c r="E812" s="35">
        <v>65790.0</v>
      </c>
      <c r="F812" s="35">
        <v>160.0</v>
      </c>
      <c r="G812" s="47">
        <v>1263.0</v>
      </c>
      <c r="H812" s="35">
        <v>0.0</v>
      </c>
      <c r="I812" s="35">
        <v>0.0</v>
      </c>
      <c r="J812" s="48">
        <v>0.0</v>
      </c>
      <c r="K812" s="35">
        <v>0.0024319805441556466</v>
      </c>
      <c r="L812" s="35">
        <v>0.0</v>
      </c>
      <c r="M812" s="47">
        <v>7.89375</v>
      </c>
      <c r="N812" s="47">
        <v>0.0</v>
      </c>
      <c r="O812" s="35">
        <v>0.0</v>
      </c>
      <c r="P812" s="35">
        <v>-1.0</v>
      </c>
      <c r="Q812" s="35" t="s">
        <v>141</v>
      </c>
      <c r="R812" s="35">
        <f>'DADOS CONSOLIDADOS'!$I812</f>
        <v>0</v>
      </c>
      <c r="S812" s="35"/>
    </row>
    <row r="813" ht="15.75" customHeight="1">
      <c r="A813" s="37">
        <v>44893.0</v>
      </c>
      <c r="B813" s="35" t="s">
        <v>140</v>
      </c>
      <c r="C813" s="35" t="s">
        <v>135</v>
      </c>
      <c r="D813" s="35" t="s">
        <v>139</v>
      </c>
      <c r="E813" s="35">
        <v>68400.0</v>
      </c>
      <c r="F813" s="35">
        <v>360.0</v>
      </c>
      <c r="G813" s="47">
        <v>2052.6</v>
      </c>
      <c r="H813" s="35">
        <v>0.0</v>
      </c>
      <c r="I813" s="35">
        <v>1.0</v>
      </c>
      <c r="J813" s="48">
        <v>18189.75</v>
      </c>
      <c r="K813" s="35">
        <v>0.005263157894736842</v>
      </c>
      <c r="L813" s="35">
        <v>0.002777777777777778</v>
      </c>
      <c r="M813" s="47">
        <v>5.701666666666666</v>
      </c>
      <c r="N813" s="47">
        <v>2052.6</v>
      </c>
      <c r="O813" s="35">
        <v>8.8618094124525</v>
      </c>
      <c r="P813" s="35">
        <v>7.8618094124525</v>
      </c>
      <c r="Q813" s="35" t="s">
        <v>141</v>
      </c>
      <c r="R813" s="35">
        <f>'DADOS CONSOLIDADOS'!$I813</f>
        <v>1</v>
      </c>
      <c r="S813" s="35"/>
    </row>
    <row r="814" ht="15.75" customHeight="1">
      <c r="A814" s="37">
        <v>44893.0</v>
      </c>
      <c r="B814" s="35" t="s">
        <v>140</v>
      </c>
      <c r="C814" s="35" t="s">
        <v>135</v>
      </c>
      <c r="D814" s="35" t="s">
        <v>136</v>
      </c>
      <c r="E814" s="35">
        <v>13190.0</v>
      </c>
      <c r="F814" s="35">
        <v>100.0</v>
      </c>
      <c r="G814" s="47">
        <v>1065.8</v>
      </c>
      <c r="H814" s="35">
        <v>0.0</v>
      </c>
      <c r="I814" s="35">
        <v>4.0</v>
      </c>
      <c r="J814" s="48">
        <v>70938.45</v>
      </c>
      <c r="K814" s="35">
        <v>0.0075815011372251705</v>
      </c>
      <c r="L814" s="35">
        <v>0.04</v>
      </c>
      <c r="M814" s="47">
        <v>10.658</v>
      </c>
      <c r="N814" s="47">
        <v>266.45</v>
      </c>
      <c r="O814" s="35">
        <v>66.5588759617189</v>
      </c>
      <c r="P814" s="35">
        <v>65.5588759617189</v>
      </c>
      <c r="Q814" s="35" t="s">
        <v>141</v>
      </c>
      <c r="R814" s="35">
        <f>'DADOS CONSOLIDADOS'!$I814</f>
        <v>4</v>
      </c>
      <c r="S814" s="35"/>
    </row>
    <row r="815" ht="15.75" customHeight="1">
      <c r="A815" s="37">
        <v>44894.0</v>
      </c>
      <c r="B815" s="35" t="s">
        <v>143</v>
      </c>
      <c r="C815" s="35" t="s">
        <v>135</v>
      </c>
      <c r="D815" s="35" t="s">
        <v>139</v>
      </c>
      <c r="E815" s="35">
        <v>620.0</v>
      </c>
      <c r="F815" s="35">
        <v>10.0</v>
      </c>
      <c r="G815" s="47">
        <v>25.7</v>
      </c>
      <c r="H815" s="35"/>
      <c r="I815" s="35">
        <v>0.0</v>
      </c>
      <c r="J815" s="48">
        <v>0.0</v>
      </c>
      <c r="K815" s="35">
        <v>0.016129032258064516</v>
      </c>
      <c r="L815" s="35">
        <v>0.0</v>
      </c>
      <c r="M815" s="47">
        <v>2.57</v>
      </c>
      <c r="N815" s="47">
        <v>0.0</v>
      </c>
      <c r="O815" s="35">
        <v>0.0</v>
      </c>
      <c r="P815" s="35">
        <v>-1.0</v>
      </c>
      <c r="Q815" s="35" t="s">
        <v>137</v>
      </c>
      <c r="R815" s="35">
        <f>'DADOS CONSOLIDADOS'!$I815</f>
        <v>0</v>
      </c>
      <c r="S815" s="35"/>
    </row>
    <row r="816" ht="15.75" customHeight="1">
      <c r="A816" s="37">
        <v>44894.0</v>
      </c>
      <c r="B816" s="35" t="s">
        <v>138</v>
      </c>
      <c r="C816" s="35" t="s">
        <v>135</v>
      </c>
      <c r="D816" s="35" t="s">
        <v>139</v>
      </c>
      <c r="E816" s="35">
        <v>1400.0</v>
      </c>
      <c r="F816" s="35">
        <v>280.0</v>
      </c>
      <c r="G816" s="47">
        <v>368.9</v>
      </c>
      <c r="H816" s="35"/>
      <c r="I816" s="35">
        <v>1.0</v>
      </c>
      <c r="J816" s="48">
        <v>14955.0</v>
      </c>
      <c r="K816" s="35">
        <v>0.2</v>
      </c>
      <c r="L816" s="35">
        <v>1.0</v>
      </c>
      <c r="M816" s="47">
        <v>1.3175</v>
      </c>
      <c r="N816" s="47">
        <v>368.9</v>
      </c>
      <c r="O816" s="35">
        <v>40.53944158308485</v>
      </c>
      <c r="P816" s="35">
        <v>39.53944158308485</v>
      </c>
      <c r="Q816" s="35" t="s">
        <v>137</v>
      </c>
      <c r="R816" s="35">
        <f>'DADOS CONSOLIDADOS'!$I816</f>
        <v>1</v>
      </c>
      <c r="S816" s="35"/>
    </row>
    <row r="817" ht="15.75" customHeight="1">
      <c r="A817" s="37">
        <v>44894.0</v>
      </c>
      <c r="B817" s="35" t="s">
        <v>145</v>
      </c>
      <c r="C817" s="35" t="s">
        <v>135</v>
      </c>
      <c r="D817" s="35" t="s">
        <v>139</v>
      </c>
      <c r="E817" s="35">
        <v>103010.0</v>
      </c>
      <c r="F817" s="35">
        <v>740.0</v>
      </c>
      <c r="G817" s="47">
        <v>941.5999999999999</v>
      </c>
      <c r="H817" s="35"/>
      <c r="I817" s="35">
        <v>0.0</v>
      </c>
      <c r="J817" s="48">
        <v>0.0</v>
      </c>
      <c r="K817" s="35">
        <v>0.007183768566158625</v>
      </c>
      <c r="L817" s="35">
        <v>0.0</v>
      </c>
      <c r="M817" s="47">
        <v>1.2724324324324323</v>
      </c>
      <c r="N817" s="47">
        <v>0.0</v>
      </c>
      <c r="O817" s="35">
        <v>0.0</v>
      </c>
      <c r="P817" s="35">
        <v>-1.0</v>
      </c>
      <c r="Q817" s="35" t="s">
        <v>137</v>
      </c>
      <c r="R817" s="35">
        <f>'DADOS CONSOLIDADOS'!$I817</f>
        <v>0</v>
      </c>
      <c r="S817" s="35"/>
    </row>
    <row r="818" ht="15.75" customHeight="1">
      <c r="A818" s="37">
        <v>44894.0</v>
      </c>
      <c r="B818" s="35" t="s">
        <v>134</v>
      </c>
      <c r="C818" s="35" t="s">
        <v>135</v>
      </c>
      <c r="D818" s="35" t="s">
        <v>136</v>
      </c>
      <c r="E818" s="35">
        <v>24650.0</v>
      </c>
      <c r="F818" s="35">
        <v>360.0</v>
      </c>
      <c r="G818" s="47">
        <v>277.2</v>
      </c>
      <c r="H818" s="35"/>
      <c r="I818" s="35">
        <v>0.0</v>
      </c>
      <c r="J818" s="48">
        <v>0.0</v>
      </c>
      <c r="K818" s="35">
        <v>0.01460446247464503</v>
      </c>
      <c r="L818" s="35">
        <v>0.0</v>
      </c>
      <c r="M818" s="47">
        <v>0.77</v>
      </c>
      <c r="N818" s="47">
        <v>0.0</v>
      </c>
      <c r="O818" s="35">
        <v>0.0</v>
      </c>
      <c r="P818" s="35">
        <v>-1.0</v>
      </c>
      <c r="Q818" s="35" t="s">
        <v>137</v>
      </c>
      <c r="R818" s="35">
        <f>'DADOS CONSOLIDADOS'!$I818</f>
        <v>0</v>
      </c>
      <c r="S818" s="35"/>
    </row>
    <row r="819" ht="15.75" customHeight="1">
      <c r="A819" s="37">
        <v>44894.0</v>
      </c>
      <c r="B819" s="35" t="s">
        <v>142</v>
      </c>
      <c r="C819" s="35" t="s">
        <v>135</v>
      </c>
      <c r="D819" s="35" t="s">
        <v>139</v>
      </c>
      <c r="E819" s="35">
        <v>25530.0</v>
      </c>
      <c r="F819" s="35">
        <v>160.0</v>
      </c>
      <c r="G819" s="47">
        <v>963.7</v>
      </c>
      <c r="H819" s="35">
        <v>0.0</v>
      </c>
      <c r="I819" s="35">
        <v>1.0</v>
      </c>
      <c r="J819" s="48">
        <v>18189.75</v>
      </c>
      <c r="K819" s="35">
        <v>0.00626713670191931</v>
      </c>
      <c r="L819" s="35">
        <v>0.00625</v>
      </c>
      <c r="M819" s="47">
        <v>6.023125</v>
      </c>
      <c r="N819" s="47">
        <v>963.7</v>
      </c>
      <c r="O819" s="35">
        <v>18.874909204109162</v>
      </c>
      <c r="P819" s="35">
        <v>17.874909204109162</v>
      </c>
      <c r="Q819" s="35" t="s">
        <v>141</v>
      </c>
      <c r="R819" s="35">
        <f>'DADOS CONSOLIDADOS'!$I819</f>
        <v>1</v>
      </c>
      <c r="S819" s="35"/>
    </row>
    <row r="820" ht="15.75" customHeight="1">
      <c r="A820" s="37">
        <v>44894.0</v>
      </c>
      <c r="B820" s="35" t="s">
        <v>140</v>
      </c>
      <c r="C820" s="35" t="s">
        <v>135</v>
      </c>
      <c r="D820" s="35" t="s">
        <v>136</v>
      </c>
      <c r="E820" s="35">
        <v>5620.0</v>
      </c>
      <c r="F820" s="35">
        <v>60.0</v>
      </c>
      <c r="G820" s="47">
        <v>412.9</v>
      </c>
      <c r="H820" s="35">
        <v>0.0</v>
      </c>
      <c r="I820" s="35">
        <v>1.0</v>
      </c>
      <c r="J820" s="48">
        <v>18189.75</v>
      </c>
      <c r="K820" s="35">
        <v>0.010676156583629894</v>
      </c>
      <c r="L820" s="35">
        <v>0.016666666666666666</v>
      </c>
      <c r="M820" s="47">
        <v>6.881666666666666</v>
      </c>
      <c r="N820" s="47">
        <v>412.9</v>
      </c>
      <c r="O820" s="35">
        <v>44.05364495035118</v>
      </c>
      <c r="P820" s="35">
        <v>43.05364495035117</v>
      </c>
      <c r="Q820" s="35" t="s">
        <v>141</v>
      </c>
      <c r="R820" s="35">
        <f>'DADOS CONSOLIDADOS'!$I820</f>
        <v>1</v>
      </c>
      <c r="S820" s="35"/>
    </row>
    <row r="821" ht="15.75" customHeight="1">
      <c r="A821" s="37">
        <v>44894.0</v>
      </c>
      <c r="B821" s="35" t="s">
        <v>142</v>
      </c>
      <c r="C821" s="35" t="s">
        <v>135</v>
      </c>
      <c r="D821" s="35" t="s">
        <v>139</v>
      </c>
      <c r="E821" s="35">
        <v>12690.0</v>
      </c>
      <c r="F821" s="35">
        <v>40.0</v>
      </c>
      <c r="G821" s="47">
        <v>247.3</v>
      </c>
      <c r="H821" s="35">
        <v>0.0</v>
      </c>
      <c r="I821" s="35">
        <v>0.0</v>
      </c>
      <c r="J821" s="48">
        <v>0.0</v>
      </c>
      <c r="K821" s="35">
        <v>0.0031520882584712374</v>
      </c>
      <c r="L821" s="35">
        <v>0.0</v>
      </c>
      <c r="M821" s="47">
        <v>6.1825</v>
      </c>
      <c r="N821" s="47">
        <v>0.0</v>
      </c>
      <c r="O821" s="35">
        <v>0.0</v>
      </c>
      <c r="P821" s="35">
        <v>-1.0</v>
      </c>
      <c r="Q821" s="35" t="s">
        <v>141</v>
      </c>
      <c r="R821" s="35">
        <f>'DADOS CONSOLIDADOS'!$I821</f>
        <v>0</v>
      </c>
      <c r="S821" s="35"/>
    </row>
    <row r="822" ht="15.75" customHeight="1">
      <c r="A822" s="37">
        <v>44894.0</v>
      </c>
      <c r="B822" s="35" t="s">
        <v>140</v>
      </c>
      <c r="C822" s="35" t="s">
        <v>135</v>
      </c>
      <c r="D822" s="35" t="s">
        <v>139</v>
      </c>
      <c r="E822" s="35">
        <v>27340.0</v>
      </c>
      <c r="F822" s="35">
        <v>40.0</v>
      </c>
      <c r="G822" s="47">
        <v>483.7</v>
      </c>
      <c r="H822" s="35">
        <v>0.0</v>
      </c>
      <c r="I822" s="35">
        <v>0.0</v>
      </c>
      <c r="J822" s="48">
        <v>0.0</v>
      </c>
      <c r="K822" s="35">
        <v>0.001463057790782736</v>
      </c>
      <c r="L822" s="35">
        <v>0.0</v>
      </c>
      <c r="M822" s="47">
        <v>12.0925</v>
      </c>
      <c r="N822" s="47">
        <v>0.0</v>
      </c>
      <c r="O822" s="35">
        <v>0.0</v>
      </c>
      <c r="P822" s="35">
        <v>-1.0</v>
      </c>
      <c r="Q822" s="35" t="s">
        <v>141</v>
      </c>
      <c r="R822" s="35">
        <f>'DADOS CONSOLIDADOS'!$I822</f>
        <v>0</v>
      </c>
      <c r="S822" s="35"/>
    </row>
    <row r="823" ht="15.75" customHeight="1">
      <c r="A823" s="37">
        <v>44894.0</v>
      </c>
      <c r="B823" s="35" t="s">
        <v>140</v>
      </c>
      <c r="C823" s="35" t="s">
        <v>135</v>
      </c>
      <c r="D823" s="35" t="s">
        <v>139</v>
      </c>
      <c r="E823" s="35">
        <v>21240.0</v>
      </c>
      <c r="F823" s="35">
        <v>130.0</v>
      </c>
      <c r="G823" s="47">
        <v>726.5999999999999</v>
      </c>
      <c r="H823" s="35">
        <v>0.0</v>
      </c>
      <c r="I823" s="35">
        <v>1.0</v>
      </c>
      <c r="J823" s="48">
        <v>18189.75</v>
      </c>
      <c r="K823" s="35">
        <v>0.006120527306967985</v>
      </c>
      <c r="L823" s="35">
        <v>0.007692307692307693</v>
      </c>
      <c r="M823" s="47">
        <v>5.589230769230769</v>
      </c>
      <c r="N823" s="47">
        <v>726.5999999999999</v>
      </c>
      <c r="O823" s="35">
        <v>25.0340627580512</v>
      </c>
      <c r="P823" s="35">
        <v>24.034062758051203</v>
      </c>
      <c r="Q823" s="35" t="s">
        <v>141</v>
      </c>
      <c r="R823" s="35">
        <f>'DADOS CONSOLIDADOS'!$I823</f>
        <v>1</v>
      </c>
      <c r="S823" s="35"/>
    </row>
    <row r="824" ht="15.75" customHeight="1">
      <c r="A824" s="37">
        <v>44894.0</v>
      </c>
      <c r="B824" s="35" t="s">
        <v>140</v>
      </c>
      <c r="C824" s="35" t="s">
        <v>135</v>
      </c>
      <c r="D824" s="35" t="s">
        <v>139</v>
      </c>
      <c r="E824" s="35">
        <v>48640.0</v>
      </c>
      <c r="F824" s="35">
        <v>340.0</v>
      </c>
      <c r="G824" s="47">
        <v>1174.8</v>
      </c>
      <c r="H824" s="35">
        <v>0.0</v>
      </c>
      <c r="I824" s="35">
        <v>0.0</v>
      </c>
      <c r="J824" s="48">
        <v>0.0</v>
      </c>
      <c r="K824" s="35">
        <v>0.0069901315789473685</v>
      </c>
      <c r="L824" s="35">
        <v>0.0</v>
      </c>
      <c r="M824" s="47">
        <v>3.4552941176470586</v>
      </c>
      <c r="N824" s="47">
        <v>0.0</v>
      </c>
      <c r="O824" s="35">
        <v>0.0</v>
      </c>
      <c r="P824" s="35">
        <v>-1.0</v>
      </c>
      <c r="Q824" s="35" t="s">
        <v>141</v>
      </c>
      <c r="R824" s="35">
        <f>'DADOS CONSOLIDADOS'!$I824</f>
        <v>0</v>
      </c>
      <c r="S824" s="35"/>
    </row>
    <row r="825" ht="15.75" customHeight="1">
      <c r="A825" s="37">
        <v>44894.0</v>
      </c>
      <c r="B825" s="35" t="s">
        <v>140</v>
      </c>
      <c r="C825" s="35" t="s">
        <v>135</v>
      </c>
      <c r="D825" s="35" t="s">
        <v>139</v>
      </c>
      <c r="E825" s="35">
        <v>29650.0</v>
      </c>
      <c r="F825" s="35">
        <v>190.0</v>
      </c>
      <c r="G825" s="47">
        <v>786.0</v>
      </c>
      <c r="H825" s="35">
        <v>0.0</v>
      </c>
      <c r="I825" s="35">
        <v>0.0</v>
      </c>
      <c r="J825" s="48">
        <v>0.0</v>
      </c>
      <c r="K825" s="35">
        <v>0.0064080944350758855</v>
      </c>
      <c r="L825" s="35">
        <v>0.0</v>
      </c>
      <c r="M825" s="47">
        <v>4.136842105263158</v>
      </c>
      <c r="N825" s="47">
        <v>0.0</v>
      </c>
      <c r="O825" s="35">
        <v>0.0</v>
      </c>
      <c r="P825" s="35">
        <v>-1.0</v>
      </c>
      <c r="Q825" s="35" t="s">
        <v>141</v>
      </c>
      <c r="R825" s="35">
        <f>'DADOS CONSOLIDADOS'!$I825</f>
        <v>0</v>
      </c>
      <c r="S825" s="35"/>
    </row>
    <row r="826" ht="15.75" customHeight="1">
      <c r="A826" s="37">
        <v>44894.0</v>
      </c>
      <c r="B826" s="35" t="s">
        <v>140</v>
      </c>
      <c r="C826" s="35" t="s">
        <v>135</v>
      </c>
      <c r="D826" s="35" t="s">
        <v>139</v>
      </c>
      <c r="E826" s="35">
        <v>65230.0</v>
      </c>
      <c r="F826" s="35">
        <v>160.0</v>
      </c>
      <c r="G826" s="47">
        <v>1172.8</v>
      </c>
      <c r="H826" s="35">
        <v>0.0</v>
      </c>
      <c r="I826" s="35">
        <v>0.0</v>
      </c>
      <c r="J826" s="48">
        <v>0.0</v>
      </c>
      <c r="K826" s="35">
        <v>0.002452859113904645</v>
      </c>
      <c r="L826" s="35">
        <v>0.0</v>
      </c>
      <c r="M826" s="47">
        <v>7.33</v>
      </c>
      <c r="N826" s="47">
        <v>0.0</v>
      </c>
      <c r="O826" s="35">
        <v>0.0</v>
      </c>
      <c r="P826" s="35">
        <v>-1.0</v>
      </c>
      <c r="Q826" s="35" t="s">
        <v>141</v>
      </c>
      <c r="R826" s="35">
        <f>'DADOS CONSOLIDADOS'!$I826</f>
        <v>0</v>
      </c>
      <c r="S826" s="35"/>
    </row>
    <row r="827" ht="15.75" customHeight="1">
      <c r="A827" s="37">
        <v>44894.0</v>
      </c>
      <c r="B827" s="35" t="s">
        <v>140</v>
      </c>
      <c r="C827" s="35" t="s">
        <v>135</v>
      </c>
      <c r="D827" s="35" t="s">
        <v>139</v>
      </c>
      <c r="E827" s="35">
        <v>68860.0</v>
      </c>
      <c r="F827" s="35">
        <v>230.0</v>
      </c>
      <c r="G827" s="47">
        <v>1980.3</v>
      </c>
      <c r="H827" s="35">
        <v>0.0</v>
      </c>
      <c r="I827" s="35">
        <v>1.0</v>
      </c>
      <c r="J827" s="48">
        <v>18189.75</v>
      </c>
      <c r="K827" s="35">
        <v>0.0033401103688643625</v>
      </c>
      <c r="L827" s="35">
        <v>0.004347826086956522</v>
      </c>
      <c r="M827" s="47">
        <v>8.61</v>
      </c>
      <c r="N827" s="47">
        <v>1980.3</v>
      </c>
      <c r="O827" s="35">
        <v>9.185350704438722</v>
      </c>
      <c r="P827" s="35">
        <v>8.185350704438722</v>
      </c>
      <c r="Q827" s="35" t="s">
        <v>141</v>
      </c>
      <c r="R827" s="35">
        <f>'DADOS CONSOLIDADOS'!$I827</f>
        <v>1</v>
      </c>
      <c r="S827" s="35"/>
    </row>
    <row r="828" ht="15.75" customHeight="1">
      <c r="A828" s="37">
        <v>44894.0</v>
      </c>
      <c r="B828" s="35" t="s">
        <v>140</v>
      </c>
      <c r="C828" s="35" t="s">
        <v>135</v>
      </c>
      <c r="D828" s="35" t="s">
        <v>136</v>
      </c>
      <c r="E828" s="35">
        <v>15170.0</v>
      </c>
      <c r="F828" s="35">
        <v>100.0</v>
      </c>
      <c r="G828" s="47">
        <v>1004.5999999999999</v>
      </c>
      <c r="H828" s="35">
        <v>0.0</v>
      </c>
      <c r="I828" s="35">
        <v>1.0</v>
      </c>
      <c r="J828" s="48">
        <v>18189.75</v>
      </c>
      <c r="K828" s="35">
        <v>0.0065919578114700065</v>
      </c>
      <c r="L828" s="35">
        <v>0.01</v>
      </c>
      <c r="M828" s="47">
        <v>10.046</v>
      </c>
      <c r="N828" s="47">
        <v>1004.5999999999999</v>
      </c>
      <c r="O828" s="35">
        <v>18.106460282699583</v>
      </c>
      <c r="P828" s="35">
        <v>17.106460282699587</v>
      </c>
      <c r="Q828" s="35" t="s">
        <v>141</v>
      </c>
      <c r="R828" s="35">
        <f>'DADOS CONSOLIDADOS'!$I828</f>
        <v>1</v>
      </c>
      <c r="S828" s="35"/>
    </row>
    <row r="829" ht="15.75" customHeight="1">
      <c r="A829" s="37">
        <v>44895.0</v>
      </c>
      <c r="B829" s="35" t="s">
        <v>138</v>
      </c>
      <c r="C829" s="35" t="s">
        <v>135</v>
      </c>
      <c r="D829" s="35" t="s">
        <v>139</v>
      </c>
      <c r="E829" s="35">
        <v>1440.0</v>
      </c>
      <c r="F829" s="35">
        <v>400.0</v>
      </c>
      <c r="G829" s="47">
        <v>516.8</v>
      </c>
      <c r="H829" s="35"/>
      <c r="I829" s="35">
        <v>10.0</v>
      </c>
      <c r="J829" s="48">
        <v>135000.0</v>
      </c>
      <c r="K829" s="35">
        <v>0.2777777777777778</v>
      </c>
      <c r="L829" s="35">
        <v>1.0</v>
      </c>
      <c r="M829" s="47">
        <v>1.2919999999999998</v>
      </c>
      <c r="N829" s="47">
        <v>51.67999999999999</v>
      </c>
      <c r="O829" s="35">
        <v>261.2229102167183</v>
      </c>
      <c r="P829" s="35">
        <v>260.22291021671833</v>
      </c>
      <c r="Q829" s="35" t="s">
        <v>137</v>
      </c>
      <c r="R829" s="35">
        <f>'DADOS CONSOLIDADOS'!$I829</f>
        <v>10</v>
      </c>
      <c r="S829" s="35"/>
    </row>
    <row r="830" ht="15.75" customHeight="1">
      <c r="A830" s="37">
        <v>44895.0</v>
      </c>
      <c r="B830" s="35" t="s">
        <v>143</v>
      </c>
      <c r="C830" s="35" t="s">
        <v>135</v>
      </c>
      <c r="D830" s="35" t="s">
        <v>139</v>
      </c>
      <c r="E830" s="35">
        <v>610.0</v>
      </c>
      <c r="F830" s="35">
        <v>20.0</v>
      </c>
      <c r="G830" s="47">
        <v>67.0</v>
      </c>
      <c r="H830" s="35"/>
      <c r="I830" s="35">
        <v>0.0</v>
      </c>
      <c r="J830" s="48">
        <v>0.0</v>
      </c>
      <c r="K830" s="35">
        <v>0.03278688524590164</v>
      </c>
      <c r="L830" s="35">
        <v>0.0</v>
      </c>
      <c r="M830" s="47">
        <v>3.35</v>
      </c>
      <c r="N830" s="47">
        <v>0.0</v>
      </c>
      <c r="O830" s="35">
        <v>0.0</v>
      </c>
      <c r="P830" s="35">
        <v>-1.0</v>
      </c>
      <c r="Q830" s="35" t="s">
        <v>137</v>
      </c>
      <c r="R830" s="35">
        <f>'DADOS CONSOLIDADOS'!$I830</f>
        <v>0</v>
      </c>
      <c r="S830" s="35"/>
    </row>
    <row r="831" ht="15.75" customHeight="1">
      <c r="A831" s="37">
        <v>44895.0</v>
      </c>
      <c r="B831" s="35" t="s">
        <v>134</v>
      </c>
      <c r="C831" s="35" t="s">
        <v>135</v>
      </c>
      <c r="D831" s="35" t="s">
        <v>136</v>
      </c>
      <c r="E831" s="35">
        <v>37370.0</v>
      </c>
      <c r="F831" s="35">
        <v>550.0</v>
      </c>
      <c r="G831" s="47">
        <v>339.79999999999995</v>
      </c>
      <c r="H831" s="35"/>
      <c r="I831" s="35">
        <v>0.0</v>
      </c>
      <c r="J831" s="48">
        <v>0.0</v>
      </c>
      <c r="K831" s="35">
        <v>0.014717687985014717</v>
      </c>
      <c r="L831" s="35">
        <v>0.0</v>
      </c>
      <c r="M831" s="47">
        <v>0.6178181818181817</v>
      </c>
      <c r="N831" s="47">
        <v>0.0</v>
      </c>
      <c r="O831" s="35">
        <v>0.0</v>
      </c>
      <c r="P831" s="35">
        <v>-1.0</v>
      </c>
      <c r="Q831" s="35" t="s">
        <v>137</v>
      </c>
      <c r="R831" s="35">
        <f>'DADOS CONSOLIDADOS'!$I831</f>
        <v>0</v>
      </c>
      <c r="S831" s="35"/>
    </row>
    <row r="832" ht="15.75" customHeight="1">
      <c r="A832" s="37">
        <v>44895.0</v>
      </c>
      <c r="B832" s="35" t="s">
        <v>145</v>
      </c>
      <c r="C832" s="35" t="s">
        <v>135</v>
      </c>
      <c r="D832" s="35" t="s">
        <v>139</v>
      </c>
      <c r="E832" s="35">
        <v>43060.0</v>
      </c>
      <c r="F832" s="35">
        <v>560.0</v>
      </c>
      <c r="G832" s="47">
        <v>960.5</v>
      </c>
      <c r="H832" s="35"/>
      <c r="I832" s="35">
        <v>0.0</v>
      </c>
      <c r="J832" s="48">
        <v>0.0</v>
      </c>
      <c r="K832" s="35">
        <v>0.013005109150023224</v>
      </c>
      <c r="L832" s="35">
        <v>0.0</v>
      </c>
      <c r="M832" s="47">
        <v>1.7151785714285714</v>
      </c>
      <c r="N832" s="47">
        <v>0.0</v>
      </c>
      <c r="O832" s="35">
        <v>0.0</v>
      </c>
      <c r="P832" s="35">
        <v>-1.0</v>
      </c>
      <c r="Q832" s="35" t="s">
        <v>137</v>
      </c>
      <c r="R832" s="35">
        <f>'DADOS CONSOLIDADOS'!$I832</f>
        <v>0</v>
      </c>
      <c r="S832" s="35"/>
    </row>
    <row r="833" ht="15.75" customHeight="1">
      <c r="A833" s="37">
        <v>44895.0</v>
      </c>
      <c r="B833" s="35" t="s">
        <v>142</v>
      </c>
      <c r="C833" s="35" t="s">
        <v>135</v>
      </c>
      <c r="D833" s="35" t="s">
        <v>139</v>
      </c>
      <c r="E833" s="35">
        <v>22590.0</v>
      </c>
      <c r="F833" s="35">
        <v>130.0</v>
      </c>
      <c r="G833" s="47">
        <v>934.0999999999999</v>
      </c>
      <c r="H833" s="35">
        <v>0.0</v>
      </c>
      <c r="I833" s="35">
        <v>4.0</v>
      </c>
      <c r="J833" s="48">
        <v>70939.2</v>
      </c>
      <c r="K833" s="35">
        <v>0.005754758742806552</v>
      </c>
      <c r="L833" s="35">
        <v>0.03076923076923077</v>
      </c>
      <c r="M833" s="47">
        <v>7.185384615384614</v>
      </c>
      <c r="N833" s="47">
        <v>233.52499999999998</v>
      </c>
      <c r="O833" s="35">
        <v>75.94390322235307</v>
      </c>
      <c r="P833" s="35">
        <v>74.94390322235307</v>
      </c>
      <c r="Q833" s="35" t="s">
        <v>141</v>
      </c>
      <c r="R833" s="35">
        <f>'DADOS CONSOLIDADOS'!$I833</f>
        <v>4</v>
      </c>
      <c r="S833" s="35"/>
    </row>
    <row r="834" ht="15.75" customHeight="1">
      <c r="A834" s="37">
        <v>44895.0</v>
      </c>
      <c r="B834" s="35" t="s">
        <v>140</v>
      </c>
      <c r="C834" s="35" t="s">
        <v>135</v>
      </c>
      <c r="D834" s="35" t="s">
        <v>136</v>
      </c>
      <c r="E834" s="35">
        <v>4580.0</v>
      </c>
      <c r="F834" s="35">
        <v>30.0</v>
      </c>
      <c r="G834" s="47">
        <v>352.40000000000003</v>
      </c>
      <c r="H834" s="35">
        <v>0.0</v>
      </c>
      <c r="I834" s="35">
        <v>3.0</v>
      </c>
      <c r="J834" s="48">
        <v>54569.25</v>
      </c>
      <c r="K834" s="35">
        <v>0.006550218340611353</v>
      </c>
      <c r="L834" s="35">
        <v>0.1</v>
      </c>
      <c r="M834" s="47">
        <v>11.746666666666668</v>
      </c>
      <c r="N834" s="47">
        <v>117.46666666666668</v>
      </c>
      <c r="O834" s="35">
        <v>154.85031214528942</v>
      </c>
      <c r="P834" s="35">
        <v>153.85031214528942</v>
      </c>
      <c r="Q834" s="35" t="s">
        <v>141</v>
      </c>
      <c r="R834" s="35">
        <f>'DADOS CONSOLIDADOS'!$I834</f>
        <v>3</v>
      </c>
      <c r="S834" s="35"/>
    </row>
    <row r="835" ht="15.75" customHeight="1">
      <c r="A835" s="37">
        <v>44895.0</v>
      </c>
      <c r="B835" s="35" t="s">
        <v>142</v>
      </c>
      <c r="C835" s="35" t="s">
        <v>135</v>
      </c>
      <c r="D835" s="35" t="s">
        <v>139</v>
      </c>
      <c r="E835" s="35">
        <v>11620.0</v>
      </c>
      <c r="F835" s="35">
        <v>20.0</v>
      </c>
      <c r="G835" s="47">
        <v>226.5</v>
      </c>
      <c r="H835" s="35">
        <v>0.0</v>
      </c>
      <c r="I835" s="35">
        <v>1.0</v>
      </c>
      <c r="J835" s="48">
        <v>18189.75</v>
      </c>
      <c r="K835" s="35">
        <v>0.0017211703958691911</v>
      </c>
      <c r="L835" s="35">
        <v>0.05</v>
      </c>
      <c r="M835" s="47">
        <v>11.325</v>
      </c>
      <c r="N835" s="47">
        <v>226.5</v>
      </c>
      <c r="O835" s="35">
        <v>80.30794701986756</v>
      </c>
      <c r="P835" s="35">
        <v>79.30794701986756</v>
      </c>
      <c r="Q835" s="35" t="s">
        <v>141</v>
      </c>
      <c r="R835" s="35">
        <f>'DADOS CONSOLIDADOS'!$I835</f>
        <v>1</v>
      </c>
      <c r="S835" s="35"/>
    </row>
    <row r="836" ht="15.75" customHeight="1">
      <c r="A836" s="37">
        <v>44895.0</v>
      </c>
      <c r="B836" s="35" t="s">
        <v>140</v>
      </c>
      <c r="C836" s="35" t="s">
        <v>135</v>
      </c>
      <c r="D836" s="35" t="s">
        <v>139</v>
      </c>
      <c r="E836" s="35">
        <v>32170.0</v>
      </c>
      <c r="F836" s="35">
        <v>30.0</v>
      </c>
      <c r="G836" s="47">
        <v>471.0</v>
      </c>
      <c r="H836" s="35">
        <v>0.0</v>
      </c>
      <c r="I836" s="35">
        <v>0.0</v>
      </c>
      <c r="J836" s="48">
        <v>0.0</v>
      </c>
      <c r="K836" s="35">
        <v>9.325458501709667E-4</v>
      </c>
      <c r="L836" s="35">
        <v>0.0</v>
      </c>
      <c r="M836" s="47">
        <v>15.7</v>
      </c>
      <c r="N836" s="47">
        <v>0.0</v>
      </c>
      <c r="O836" s="35">
        <v>0.0</v>
      </c>
      <c r="P836" s="35">
        <v>-1.0</v>
      </c>
      <c r="Q836" s="35" t="s">
        <v>141</v>
      </c>
      <c r="R836" s="35">
        <f>'DADOS CONSOLIDADOS'!$I836</f>
        <v>0</v>
      </c>
      <c r="S836" s="35"/>
    </row>
    <row r="837" ht="15.75" customHeight="1">
      <c r="A837" s="37">
        <v>44895.0</v>
      </c>
      <c r="B837" s="35" t="s">
        <v>140</v>
      </c>
      <c r="C837" s="35" t="s">
        <v>135</v>
      </c>
      <c r="D837" s="35" t="s">
        <v>139</v>
      </c>
      <c r="E837" s="35">
        <v>21360.0</v>
      </c>
      <c r="F837" s="35">
        <v>110.0</v>
      </c>
      <c r="G837" s="47">
        <v>707.0999999999999</v>
      </c>
      <c r="H837" s="35">
        <v>0.0</v>
      </c>
      <c r="I837" s="35">
        <v>7.0</v>
      </c>
      <c r="J837" s="48">
        <v>125508.45</v>
      </c>
      <c r="K837" s="35">
        <v>0.005149812734082397</v>
      </c>
      <c r="L837" s="35">
        <v>0.06363636363636363</v>
      </c>
      <c r="M837" s="47">
        <v>6.428181818181818</v>
      </c>
      <c r="N837" s="47">
        <v>101.0142857142857</v>
      </c>
      <c r="O837" s="35">
        <v>177.49745439117524</v>
      </c>
      <c r="P837" s="35">
        <v>176.49745439117524</v>
      </c>
      <c r="Q837" s="35" t="s">
        <v>141</v>
      </c>
      <c r="R837" s="35">
        <f>'DADOS CONSOLIDADOS'!$I837</f>
        <v>7</v>
      </c>
      <c r="S837" s="35"/>
    </row>
    <row r="838" ht="15.75" customHeight="1">
      <c r="A838" s="37">
        <v>44895.0</v>
      </c>
      <c r="B838" s="35" t="s">
        <v>140</v>
      </c>
      <c r="C838" s="35" t="s">
        <v>135</v>
      </c>
      <c r="D838" s="35" t="s">
        <v>139</v>
      </c>
      <c r="E838" s="35">
        <v>41880.0</v>
      </c>
      <c r="F838" s="35">
        <v>400.0</v>
      </c>
      <c r="G838" s="47">
        <v>1170.4</v>
      </c>
      <c r="H838" s="35">
        <v>0.0</v>
      </c>
      <c r="I838" s="35">
        <v>4.0</v>
      </c>
      <c r="J838" s="48">
        <v>72759.0</v>
      </c>
      <c r="K838" s="35">
        <v>0.009551098376313277</v>
      </c>
      <c r="L838" s="35">
        <v>0.01</v>
      </c>
      <c r="M838" s="47">
        <v>2.926</v>
      </c>
      <c r="N838" s="47">
        <v>292.6</v>
      </c>
      <c r="O838" s="35">
        <v>62.16592617908407</v>
      </c>
      <c r="P838" s="35">
        <v>61.165926179084074</v>
      </c>
      <c r="Q838" s="35" t="s">
        <v>141</v>
      </c>
      <c r="R838" s="35">
        <f>'DADOS CONSOLIDADOS'!$I838</f>
        <v>4</v>
      </c>
      <c r="S838" s="35"/>
    </row>
    <row r="839" ht="15.75" customHeight="1">
      <c r="A839" s="37">
        <v>44895.0</v>
      </c>
      <c r="B839" s="35" t="s">
        <v>140</v>
      </c>
      <c r="C839" s="35" t="s">
        <v>135</v>
      </c>
      <c r="D839" s="35" t="s">
        <v>139</v>
      </c>
      <c r="E839" s="35">
        <v>29110.0</v>
      </c>
      <c r="F839" s="35">
        <v>190.0</v>
      </c>
      <c r="G839" s="47">
        <v>786.5999999999999</v>
      </c>
      <c r="H839" s="35">
        <v>0.0</v>
      </c>
      <c r="I839" s="35">
        <v>0.0</v>
      </c>
      <c r="J839" s="48">
        <v>0.0</v>
      </c>
      <c r="K839" s="35">
        <v>0.006526966678117485</v>
      </c>
      <c r="L839" s="35">
        <v>0.0</v>
      </c>
      <c r="M839" s="47">
        <v>4.14</v>
      </c>
      <c r="N839" s="47">
        <v>0.0</v>
      </c>
      <c r="O839" s="35">
        <v>0.0</v>
      </c>
      <c r="P839" s="35">
        <v>-1.0</v>
      </c>
      <c r="Q839" s="35" t="s">
        <v>141</v>
      </c>
      <c r="R839" s="35">
        <f>'DADOS CONSOLIDADOS'!$I839</f>
        <v>0</v>
      </c>
      <c r="S839" s="35"/>
    </row>
    <row r="840" ht="15.75" customHeight="1">
      <c r="A840" s="37">
        <v>44895.0</v>
      </c>
      <c r="B840" s="35" t="s">
        <v>140</v>
      </c>
      <c r="C840" s="35" t="s">
        <v>135</v>
      </c>
      <c r="D840" s="35" t="s">
        <v>139</v>
      </c>
      <c r="E840" s="35">
        <v>62880.0</v>
      </c>
      <c r="F840" s="35">
        <v>240.0</v>
      </c>
      <c r="G840" s="47">
        <v>1176.1</v>
      </c>
      <c r="H840" s="35">
        <v>0.0</v>
      </c>
      <c r="I840" s="35">
        <v>0.0</v>
      </c>
      <c r="J840" s="48">
        <v>0.0</v>
      </c>
      <c r="K840" s="35">
        <v>0.003816793893129771</v>
      </c>
      <c r="L840" s="35">
        <v>0.0</v>
      </c>
      <c r="M840" s="47">
        <v>4.900416666666667</v>
      </c>
      <c r="N840" s="47">
        <v>0.0</v>
      </c>
      <c r="O840" s="35">
        <v>0.0</v>
      </c>
      <c r="P840" s="35">
        <v>-1.0</v>
      </c>
      <c r="Q840" s="35" t="s">
        <v>141</v>
      </c>
      <c r="R840" s="35">
        <f>'DADOS CONSOLIDADOS'!$I840</f>
        <v>0</v>
      </c>
      <c r="S840" s="35"/>
    </row>
    <row r="841" ht="15.75" customHeight="1">
      <c r="A841" s="37">
        <v>44895.0</v>
      </c>
      <c r="B841" s="35" t="s">
        <v>140</v>
      </c>
      <c r="C841" s="35" t="s">
        <v>135</v>
      </c>
      <c r="D841" s="35" t="s">
        <v>139</v>
      </c>
      <c r="E841" s="35">
        <v>72550.0</v>
      </c>
      <c r="F841" s="35">
        <v>340.0</v>
      </c>
      <c r="G841" s="47">
        <v>1938.1</v>
      </c>
      <c r="H841" s="35">
        <v>0.0</v>
      </c>
      <c r="I841" s="35">
        <v>3.0</v>
      </c>
      <c r="J841" s="48">
        <v>54569.25</v>
      </c>
      <c r="K841" s="35">
        <v>0.004686423156443832</v>
      </c>
      <c r="L841" s="35">
        <v>0.008823529411764706</v>
      </c>
      <c r="M841" s="47">
        <v>5.700294117647059</v>
      </c>
      <c r="N841" s="47">
        <v>646.0333333333333</v>
      </c>
      <c r="O841" s="35">
        <v>28.156054899128012</v>
      </c>
      <c r="P841" s="35">
        <v>27.156054899128016</v>
      </c>
      <c r="Q841" s="35" t="s">
        <v>141</v>
      </c>
      <c r="R841" s="35">
        <f>'DADOS CONSOLIDADOS'!$I841</f>
        <v>3</v>
      </c>
      <c r="S841" s="35"/>
    </row>
    <row r="842" ht="15.75" customHeight="1">
      <c r="A842" s="37">
        <v>44895.0</v>
      </c>
      <c r="B842" s="35" t="s">
        <v>140</v>
      </c>
      <c r="C842" s="35" t="s">
        <v>135</v>
      </c>
      <c r="D842" s="35" t="s">
        <v>136</v>
      </c>
      <c r="E842" s="35">
        <v>12230.0</v>
      </c>
      <c r="F842" s="35">
        <v>80.0</v>
      </c>
      <c r="G842" s="47">
        <v>954.7</v>
      </c>
      <c r="H842" s="35">
        <v>0.0</v>
      </c>
      <c r="I842" s="35">
        <v>6.0</v>
      </c>
      <c r="J842" s="48">
        <v>109138.5</v>
      </c>
      <c r="K842" s="35">
        <v>0.006541291905151268</v>
      </c>
      <c r="L842" s="35">
        <v>0.075</v>
      </c>
      <c r="M842" s="47">
        <v>11.93375</v>
      </c>
      <c r="N842" s="47">
        <v>159.11666666666667</v>
      </c>
      <c r="O842" s="35">
        <v>114.31706295171257</v>
      </c>
      <c r="P842" s="35">
        <v>113.31706295171257</v>
      </c>
      <c r="Q842" s="35" t="s">
        <v>141</v>
      </c>
      <c r="R842" s="35">
        <f>'DADOS CONSOLIDADOS'!$I842</f>
        <v>6</v>
      </c>
      <c r="S842" s="35"/>
    </row>
    <row r="843" ht="15.75" customHeight="1">
      <c r="A843" s="37">
        <v>44896.0</v>
      </c>
      <c r="B843" s="35" t="s">
        <v>134</v>
      </c>
      <c r="C843" s="35" t="s">
        <v>135</v>
      </c>
      <c r="D843" s="35" t="s">
        <v>136</v>
      </c>
      <c r="E843" s="35">
        <v>48990.0</v>
      </c>
      <c r="F843" s="35">
        <v>660.0</v>
      </c>
      <c r="G843" s="47">
        <v>492.70000000000005</v>
      </c>
      <c r="H843" s="35"/>
      <c r="I843" s="35">
        <v>0.0</v>
      </c>
      <c r="J843" s="48">
        <v>0.0</v>
      </c>
      <c r="K843" s="35">
        <v>0.013472137170851195</v>
      </c>
      <c r="L843" s="35">
        <v>0.0</v>
      </c>
      <c r="M843" s="47">
        <v>0.7465151515151516</v>
      </c>
      <c r="N843" s="47">
        <v>0.0</v>
      </c>
      <c r="O843" s="35">
        <v>0.0</v>
      </c>
      <c r="P843" s="35">
        <v>-1.0</v>
      </c>
      <c r="Q843" s="35" t="s">
        <v>137</v>
      </c>
      <c r="R843" s="35">
        <f>'DADOS CONSOLIDADOS'!$I843</f>
        <v>0</v>
      </c>
      <c r="S843" s="35"/>
    </row>
    <row r="844" ht="15.75" customHeight="1">
      <c r="A844" s="37">
        <v>44896.0</v>
      </c>
      <c r="B844" s="35" t="s">
        <v>138</v>
      </c>
      <c r="C844" s="35" t="s">
        <v>135</v>
      </c>
      <c r="D844" s="35" t="s">
        <v>139</v>
      </c>
      <c r="E844" s="35">
        <v>1120.0</v>
      </c>
      <c r="F844" s="35">
        <v>250.0</v>
      </c>
      <c r="G844" s="47">
        <v>227.5</v>
      </c>
      <c r="H844" s="35"/>
      <c r="I844" s="35">
        <v>0.0</v>
      </c>
      <c r="J844" s="48">
        <v>0.0</v>
      </c>
      <c r="K844" s="35">
        <v>0.22321428571428573</v>
      </c>
      <c r="L844" s="35">
        <v>0.0</v>
      </c>
      <c r="M844" s="47">
        <v>0.91</v>
      </c>
      <c r="N844" s="47">
        <v>0.0</v>
      </c>
      <c r="O844" s="35">
        <v>0.0</v>
      </c>
      <c r="P844" s="35">
        <v>-1.0</v>
      </c>
      <c r="Q844" s="35" t="s">
        <v>137</v>
      </c>
      <c r="R844" s="35">
        <f>'DADOS CONSOLIDADOS'!$I844</f>
        <v>0</v>
      </c>
      <c r="S844" s="35"/>
    </row>
    <row r="845" ht="15.75" customHeight="1">
      <c r="A845" s="37">
        <v>44896.0</v>
      </c>
      <c r="B845" s="35" t="s">
        <v>145</v>
      </c>
      <c r="C845" s="35" t="s">
        <v>135</v>
      </c>
      <c r="D845" s="35" t="s">
        <v>139</v>
      </c>
      <c r="E845" s="35">
        <v>46010.0</v>
      </c>
      <c r="F845" s="35">
        <v>420.0</v>
      </c>
      <c r="G845" s="47">
        <v>975.9000000000001</v>
      </c>
      <c r="H845" s="35"/>
      <c r="I845" s="35">
        <v>0.0</v>
      </c>
      <c r="J845" s="48">
        <v>0.0</v>
      </c>
      <c r="K845" s="35">
        <v>0.009128450336883287</v>
      </c>
      <c r="L845" s="35">
        <v>0.0</v>
      </c>
      <c r="M845" s="47">
        <v>2.323571428571429</v>
      </c>
      <c r="N845" s="47">
        <v>0.0</v>
      </c>
      <c r="O845" s="35">
        <v>0.0</v>
      </c>
      <c r="P845" s="35">
        <v>-1.0</v>
      </c>
      <c r="Q845" s="35" t="s">
        <v>137</v>
      </c>
      <c r="R845" s="35">
        <f>'DADOS CONSOLIDADOS'!$I845</f>
        <v>0</v>
      </c>
      <c r="S845" s="35"/>
    </row>
    <row r="846" ht="15.75" customHeight="1">
      <c r="A846" s="37">
        <v>44896.0</v>
      </c>
      <c r="B846" s="35" t="s">
        <v>143</v>
      </c>
      <c r="C846" s="35" t="s">
        <v>135</v>
      </c>
      <c r="D846" s="35" t="s">
        <v>139</v>
      </c>
      <c r="E846" s="35">
        <v>380.0</v>
      </c>
      <c r="F846" s="35">
        <v>0.0</v>
      </c>
      <c r="G846" s="47">
        <v>0.0</v>
      </c>
      <c r="H846" s="35"/>
      <c r="I846" s="35">
        <v>0.0</v>
      </c>
      <c r="J846" s="48">
        <v>0.0</v>
      </c>
      <c r="K846" s="35">
        <v>0.0</v>
      </c>
      <c r="L846" s="35">
        <v>0.0</v>
      </c>
      <c r="M846" s="47">
        <v>0.0</v>
      </c>
      <c r="N846" s="47">
        <v>0.0</v>
      </c>
      <c r="O846" s="35">
        <v>0.0</v>
      </c>
      <c r="P846" s="35">
        <v>0.0</v>
      </c>
      <c r="Q846" s="35" t="s">
        <v>137</v>
      </c>
      <c r="R846" s="35">
        <f>'DADOS CONSOLIDADOS'!$I846</f>
        <v>0</v>
      </c>
      <c r="S846" s="35"/>
    </row>
    <row r="847" ht="15.75" customHeight="1">
      <c r="A847" s="37">
        <v>44896.0</v>
      </c>
      <c r="B847" s="35" t="s">
        <v>142</v>
      </c>
      <c r="C847" s="35" t="s">
        <v>135</v>
      </c>
      <c r="D847" s="35" t="s">
        <v>139</v>
      </c>
      <c r="E847" s="35">
        <v>44910.0</v>
      </c>
      <c r="F847" s="35">
        <v>360.0</v>
      </c>
      <c r="G847" s="47">
        <v>1165.6</v>
      </c>
      <c r="H847" s="35">
        <v>0.0</v>
      </c>
      <c r="I847" s="35">
        <v>0.0</v>
      </c>
      <c r="J847" s="48">
        <v>0.0</v>
      </c>
      <c r="K847" s="35">
        <v>0.008016032064128256</v>
      </c>
      <c r="L847" s="35">
        <v>0.0</v>
      </c>
      <c r="M847" s="47">
        <v>3.2377777777777776</v>
      </c>
      <c r="N847" s="47">
        <v>0.0</v>
      </c>
      <c r="O847" s="35">
        <v>0.0</v>
      </c>
      <c r="P847" s="35">
        <v>-1.0</v>
      </c>
      <c r="Q847" s="35" t="s">
        <v>141</v>
      </c>
      <c r="R847" s="35">
        <f>'DADOS CONSOLIDADOS'!$I847</f>
        <v>0</v>
      </c>
      <c r="S847" s="35"/>
    </row>
    <row r="848" ht="15.75" customHeight="1">
      <c r="A848" s="37">
        <v>44896.0</v>
      </c>
      <c r="B848" s="35" t="s">
        <v>140</v>
      </c>
      <c r="C848" s="35" t="s">
        <v>135</v>
      </c>
      <c r="D848" s="35" t="s">
        <v>139</v>
      </c>
      <c r="E848" s="35">
        <v>38770.0</v>
      </c>
      <c r="F848" s="35">
        <v>110.0</v>
      </c>
      <c r="G848" s="47">
        <v>774.8000000000001</v>
      </c>
      <c r="H848" s="35">
        <v>0.0</v>
      </c>
      <c r="I848" s="35">
        <v>1.0</v>
      </c>
      <c r="J848" s="48">
        <v>18189.75</v>
      </c>
      <c r="K848" s="35">
        <v>0.002837245292752128</v>
      </c>
      <c r="L848" s="35">
        <v>0.00909090909090909</v>
      </c>
      <c r="M848" s="47">
        <v>7.043636363636364</v>
      </c>
      <c r="N848" s="47">
        <v>774.8000000000001</v>
      </c>
      <c r="O848" s="35">
        <v>23.476703665462054</v>
      </c>
      <c r="P848" s="35">
        <v>22.476703665462054</v>
      </c>
      <c r="Q848" s="35" t="s">
        <v>141</v>
      </c>
      <c r="R848" s="35">
        <f>'DADOS CONSOLIDADOS'!$I848</f>
        <v>1</v>
      </c>
      <c r="S848" s="35"/>
    </row>
    <row r="849" ht="15.75" customHeight="1">
      <c r="A849" s="37">
        <v>44896.0</v>
      </c>
      <c r="B849" s="35" t="s">
        <v>140</v>
      </c>
      <c r="C849" s="35" t="s">
        <v>135</v>
      </c>
      <c r="D849" s="35" t="s">
        <v>139</v>
      </c>
      <c r="E849" s="35">
        <v>77990.0</v>
      </c>
      <c r="F849" s="35">
        <v>210.0</v>
      </c>
      <c r="G849" s="47">
        <v>1153.8</v>
      </c>
      <c r="H849" s="35">
        <v>0.0</v>
      </c>
      <c r="I849" s="35">
        <v>0.0</v>
      </c>
      <c r="J849" s="48">
        <v>0.0</v>
      </c>
      <c r="K849" s="35">
        <v>0.0026926529042184894</v>
      </c>
      <c r="L849" s="35">
        <v>0.0</v>
      </c>
      <c r="M849" s="47">
        <v>5.494285714285714</v>
      </c>
      <c r="N849" s="47">
        <v>0.0</v>
      </c>
      <c r="O849" s="35">
        <v>0.0</v>
      </c>
      <c r="P849" s="35">
        <v>-1.0</v>
      </c>
      <c r="Q849" s="35" t="s">
        <v>141</v>
      </c>
      <c r="R849" s="35">
        <f>'DADOS CONSOLIDADOS'!$I849</f>
        <v>0</v>
      </c>
      <c r="S849" s="35"/>
    </row>
    <row r="850" ht="15.75" customHeight="1">
      <c r="A850" s="37">
        <v>44896.0</v>
      </c>
      <c r="B850" s="35" t="s">
        <v>140</v>
      </c>
      <c r="C850" s="35" t="s">
        <v>135</v>
      </c>
      <c r="D850" s="35" t="s">
        <v>139</v>
      </c>
      <c r="E850" s="35">
        <v>87300.0</v>
      </c>
      <c r="F850" s="35">
        <v>350.0</v>
      </c>
      <c r="G850" s="47">
        <v>1925.8000000000002</v>
      </c>
      <c r="H850" s="35">
        <v>0.0</v>
      </c>
      <c r="I850" s="35">
        <v>0.0</v>
      </c>
      <c r="J850" s="48">
        <v>0.0</v>
      </c>
      <c r="K850" s="35">
        <v>0.004009163802978236</v>
      </c>
      <c r="L850" s="35">
        <v>0.0</v>
      </c>
      <c r="M850" s="47">
        <v>5.502285714285715</v>
      </c>
      <c r="N850" s="47">
        <v>0.0</v>
      </c>
      <c r="O850" s="35">
        <v>0.0</v>
      </c>
      <c r="P850" s="35">
        <v>-1.0</v>
      </c>
      <c r="Q850" s="35" t="s">
        <v>141</v>
      </c>
      <c r="R850" s="35">
        <f>'DADOS CONSOLIDADOS'!$I850</f>
        <v>0</v>
      </c>
      <c r="S850" s="35"/>
    </row>
    <row r="851" ht="15.75" customHeight="1">
      <c r="A851" s="37">
        <v>44896.0</v>
      </c>
      <c r="B851" s="35" t="s">
        <v>140</v>
      </c>
      <c r="C851" s="35" t="s">
        <v>135</v>
      </c>
      <c r="D851" s="35" t="s">
        <v>136</v>
      </c>
      <c r="E851" s="35">
        <v>16780.0</v>
      </c>
      <c r="F851" s="35">
        <v>130.0</v>
      </c>
      <c r="G851" s="47">
        <v>963.0</v>
      </c>
      <c r="H851" s="35">
        <v>0.0</v>
      </c>
      <c r="I851" s="35">
        <v>0.0</v>
      </c>
      <c r="J851" s="48">
        <v>0.0</v>
      </c>
      <c r="K851" s="35">
        <v>0.0077473182359952325</v>
      </c>
      <c r="L851" s="35">
        <v>0.0</v>
      </c>
      <c r="M851" s="47">
        <v>7.407692307692308</v>
      </c>
      <c r="N851" s="47">
        <v>0.0</v>
      </c>
      <c r="O851" s="35">
        <v>0.0</v>
      </c>
      <c r="P851" s="35">
        <v>-1.0</v>
      </c>
      <c r="Q851" s="35" t="s">
        <v>141</v>
      </c>
      <c r="R851" s="35">
        <f>'DADOS CONSOLIDADOS'!$I851</f>
        <v>0</v>
      </c>
      <c r="S851" s="35"/>
    </row>
    <row r="852" ht="15.75" customHeight="1">
      <c r="A852" s="37">
        <v>44897.0</v>
      </c>
      <c r="B852" s="35" t="s">
        <v>145</v>
      </c>
      <c r="C852" s="35" t="s">
        <v>135</v>
      </c>
      <c r="D852" s="35" t="s">
        <v>139</v>
      </c>
      <c r="E852" s="35">
        <v>45080.0</v>
      </c>
      <c r="F852" s="35">
        <v>290.0</v>
      </c>
      <c r="G852" s="47">
        <v>976.9</v>
      </c>
      <c r="H852" s="35"/>
      <c r="I852" s="35">
        <v>0.0</v>
      </c>
      <c r="J852" s="48">
        <v>0.0</v>
      </c>
      <c r="K852" s="35">
        <v>0.006433007985803017</v>
      </c>
      <c r="L852" s="35">
        <v>0.0</v>
      </c>
      <c r="M852" s="47">
        <v>3.3686206896551725</v>
      </c>
      <c r="N852" s="47">
        <v>0.0</v>
      </c>
      <c r="O852" s="35">
        <v>0.0</v>
      </c>
      <c r="P852" s="35">
        <v>-1.0</v>
      </c>
      <c r="Q852" s="35" t="s">
        <v>137</v>
      </c>
      <c r="R852" s="35">
        <f>'DADOS CONSOLIDADOS'!$I852</f>
        <v>0</v>
      </c>
      <c r="S852" s="35"/>
    </row>
    <row r="853" ht="15.75" customHeight="1">
      <c r="A853" s="37">
        <v>44897.0</v>
      </c>
      <c r="B853" s="35" t="s">
        <v>143</v>
      </c>
      <c r="C853" s="35" t="s">
        <v>135</v>
      </c>
      <c r="D853" s="35" t="s">
        <v>139</v>
      </c>
      <c r="E853" s="35">
        <v>180.0</v>
      </c>
      <c r="F853" s="35">
        <v>20.0</v>
      </c>
      <c r="G853" s="47">
        <v>80.0</v>
      </c>
      <c r="H853" s="35"/>
      <c r="I853" s="35">
        <v>0.0</v>
      </c>
      <c r="J853" s="48">
        <v>0.0</v>
      </c>
      <c r="K853" s="35">
        <v>0.1111111111111111</v>
      </c>
      <c r="L853" s="35">
        <v>0.0</v>
      </c>
      <c r="M853" s="47">
        <v>4.0</v>
      </c>
      <c r="N853" s="47">
        <v>0.0</v>
      </c>
      <c r="O853" s="35">
        <v>0.0</v>
      </c>
      <c r="P853" s="35">
        <v>-1.0</v>
      </c>
      <c r="Q853" s="35" t="s">
        <v>137</v>
      </c>
      <c r="R853" s="35">
        <f>'DADOS CONSOLIDADOS'!$I853</f>
        <v>0</v>
      </c>
      <c r="S853" s="35"/>
    </row>
    <row r="854" ht="15.75" customHeight="1">
      <c r="A854" s="37">
        <v>44897.0</v>
      </c>
      <c r="B854" s="35" t="s">
        <v>138</v>
      </c>
      <c r="C854" s="35" t="s">
        <v>135</v>
      </c>
      <c r="D854" s="35" t="s">
        <v>139</v>
      </c>
      <c r="E854" s="35">
        <v>850.0</v>
      </c>
      <c r="F854" s="35">
        <v>150.0</v>
      </c>
      <c r="G854" s="47">
        <v>96.6</v>
      </c>
      <c r="H854" s="35"/>
      <c r="I854" s="35">
        <v>0.0</v>
      </c>
      <c r="J854" s="48">
        <v>0.0</v>
      </c>
      <c r="K854" s="35">
        <v>0.17647058823529413</v>
      </c>
      <c r="L854" s="35">
        <v>0.0</v>
      </c>
      <c r="M854" s="47">
        <v>0.644</v>
      </c>
      <c r="N854" s="47">
        <v>0.0</v>
      </c>
      <c r="O854" s="35">
        <v>0.0</v>
      </c>
      <c r="P854" s="35">
        <v>-1.0</v>
      </c>
      <c r="Q854" s="35" t="s">
        <v>137</v>
      </c>
      <c r="R854" s="35">
        <f>'DADOS CONSOLIDADOS'!$I854</f>
        <v>0</v>
      </c>
      <c r="S854" s="35"/>
    </row>
    <row r="855" ht="15.75" customHeight="1">
      <c r="A855" s="37">
        <v>44897.0</v>
      </c>
      <c r="B855" s="35" t="s">
        <v>134</v>
      </c>
      <c r="C855" s="35" t="s">
        <v>135</v>
      </c>
      <c r="D855" s="35" t="s">
        <v>136</v>
      </c>
      <c r="E855" s="35">
        <v>42280.0</v>
      </c>
      <c r="F855" s="35">
        <v>630.0</v>
      </c>
      <c r="G855" s="47">
        <v>401.2</v>
      </c>
      <c r="H855" s="35"/>
      <c r="I855" s="35">
        <v>0.0</v>
      </c>
      <c r="J855" s="48">
        <v>0.0</v>
      </c>
      <c r="K855" s="35">
        <v>0.014900662251655629</v>
      </c>
      <c r="L855" s="35">
        <v>0.0</v>
      </c>
      <c r="M855" s="47">
        <v>0.6368253968253968</v>
      </c>
      <c r="N855" s="47">
        <v>0.0</v>
      </c>
      <c r="O855" s="35">
        <v>0.0</v>
      </c>
      <c r="P855" s="35">
        <v>-1.0</v>
      </c>
      <c r="Q855" s="35" t="s">
        <v>137</v>
      </c>
      <c r="R855" s="35">
        <f>'DADOS CONSOLIDADOS'!$I855</f>
        <v>0</v>
      </c>
      <c r="S855" s="35"/>
    </row>
    <row r="856" ht="15.75" customHeight="1">
      <c r="A856" s="37">
        <v>44897.0</v>
      </c>
      <c r="B856" s="35" t="s">
        <v>142</v>
      </c>
      <c r="C856" s="35" t="s">
        <v>135</v>
      </c>
      <c r="D856" s="35" t="s">
        <v>139</v>
      </c>
      <c r="E856" s="35">
        <v>45020.0</v>
      </c>
      <c r="F856" s="35">
        <v>330.0</v>
      </c>
      <c r="G856" s="47">
        <v>1115.6999999999998</v>
      </c>
      <c r="H856" s="35">
        <v>0.0</v>
      </c>
      <c r="I856" s="35">
        <v>0.0</v>
      </c>
      <c r="J856" s="48">
        <v>0.0</v>
      </c>
      <c r="K856" s="35">
        <v>0.007330075521990226</v>
      </c>
      <c r="L856" s="35">
        <v>0.0</v>
      </c>
      <c r="M856" s="47">
        <v>3.3809090909090904</v>
      </c>
      <c r="N856" s="47">
        <v>0.0</v>
      </c>
      <c r="O856" s="35">
        <v>0.0</v>
      </c>
      <c r="P856" s="35">
        <v>-1.0</v>
      </c>
      <c r="Q856" s="35" t="s">
        <v>141</v>
      </c>
      <c r="R856" s="35">
        <f>'DADOS CONSOLIDADOS'!$I856</f>
        <v>0</v>
      </c>
      <c r="S856" s="35"/>
    </row>
    <row r="857" ht="15.75" customHeight="1">
      <c r="A857" s="37">
        <v>44897.0</v>
      </c>
      <c r="B857" s="35" t="s">
        <v>140</v>
      </c>
      <c r="C857" s="35" t="s">
        <v>135</v>
      </c>
      <c r="D857" s="35" t="s">
        <v>139</v>
      </c>
      <c r="E857" s="35">
        <v>36990.0</v>
      </c>
      <c r="F857" s="35">
        <v>150.0</v>
      </c>
      <c r="G857" s="47">
        <v>750.1999999999999</v>
      </c>
      <c r="H857" s="35">
        <v>0.0</v>
      </c>
      <c r="I857" s="35">
        <v>0.0</v>
      </c>
      <c r="J857" s="48">
        <v>0.0</v>
      </c>
      <c r="K857" s="35">
        <v>0.0040551500405515</v>
      </c>
      <c r="L857" s="35">
        <v>0.0</v>
      </c>
      <c r="M857" s="47">
        <v>5.001333333333333</v>
      </c>
      <c r="N857" s="47">
        <v>0.0</v>
      </c>
      <c r="O857" s="35">
        <v>0.0</v>
      </c>
      <c r="P857" s="35">
        <v>-1.0</v>
      </c>
      <c r="Q857" s="35" t="s">
        <v>141</v>
      </c>
      <c r="R857" s="35">
        <f>'DADOS CONSOLIDADOS'!$I857</f>
        <v>0</v>
      </c>
      <c r="S857" s="35"/>
    </row>
    <row r="858" ht="15.75" customHeight="1">
      <c r="A858" s="37">
        <v>44897.0</v>
      </c>
      <c r="B858" s="35" t="s">
        <v>140</v>
      </c>
      <c r="C858" s="35" t="s">
        <v>135</v>
      </c>
      <c r="D858" s="35" t="s">
        <v>139</v>
      </c>
      <c r="E858" s="35">
        <v>82360.0</v>
      </c>
      <c r="F858" s="35">
        <v>260.0</v>
      </c>
      <c r="G858" s="47">
        <v>1113.7</v>
      </c>
      <c r="H858" s="35">
        <v>0.0</v>
      </c>
      <c r="I858" s="35">
        <v>0.0</v>
      </c>
      <c r="J858" s="48">
        <v>0.0</v>
      </c>
      <c r="K858" s="35">
        <v>0.0031568722680913063</v>
      </c>
      <c r="L858" s="35">
        <v>0.0</v>
      </c>
      <c r="M858" s="47">
        <v>4.283461538461538</v>
      </c>
      <c r="N858" s="47">
        <v>0.0</v>
      </c>
      <c r="O858" s="35">
        <v>0.0</v>
      </c>
      <c r="P858" s="35">
        <v>-1.0</v>
      </c>
      <c r="Q858" s="35" t="s">
        <v>141</v>
      </c>
      <c r="R858" s="35">
        <f>'DADOS CONSOLIDADOS'!$I858</f>
        <v>0</v>
      </c>
      <c r="S858" s="35"/>
    </row>
    <row r="859" ht="15.75" customHeight="1">
      <c r="A859" s="37">
        <v>44897.0</v>
      </c>
      <c r="B859" s="35" t="s">
        <v>140</v>
      </c>
      <c r="C859" s="35" t="s">
        <v>135</v>
      </c>
      <c r="D859" s="35" t="s">
        <v>139</v>
      </c>
      <c r="E859" s="35">
        <v>87750.0</v>
      </c>
      <c r="F859" s="35">
        <v>380.0</v>
      </c>
      <c r="G859" s="47">
        <v>1864.1999999999998</v>
      </c>
      <c r="H859" s="35">
        <v>0.0</v>
      </c>
      <c r="I859" s="35">
        <v>0.0</v>
      </c>
      <c r="J859" s="48">
        <v>0.0</v>
      </c>
      <c r="K859" s="35">
        <v>0.004330484330484331</v>
      </c>
      <c r="L859" s="35">
        <v>0.0</v>
      </c>
      <c r="M859" s="47">
        <v>4.9057894736842105</v>
      </c>
      <c r="N859" s="47">
        <v>0.0</v>
      </c>
      <c r="O859" s="35">
        <v>0.0</v>
      </c>
      <c r="P859" s="35">
        <v>-1.0</v>
      </c>
      <c r="Q859" s="35" t="s">
        <v>141</v>
      </c>
      <c r="R859" s="35">
        <f>'DADOS CONSOLIDADOS'!$I859</f>
        <v>0</v>
      </c>
      <c r="S859" s="35"/>
    </row>
    <row r="860" ht="15.75" customHeight="1">
      <c r="A860" s="37">
        <v>44897.0</v>
      </c>
      <c r="B860" s="35" t="s">
        <v>140</v>
      </c>
      <c r="C860" s="35" t="s">
        <v>135</v>
      </c>
      <c r="D860" s="35" t="s">
        <v>136</v>
      </c>
      <c r="E860" s="35">
        <v>19440.0</v>
      </c>
      <c r="F860" s="35">
        <v>70.0</v>
      </c>
      <c r="G860" s="47">
        <v>933.8</v>
      </c>
      <c r="H860" s="35">
        <v>0.0</v>
      </c>
      <c r="I860" s="35">
        <v>0.0</v>
      </c>
      <c r="J860" s="48">
        <v>0.0</v>
      </c>
      <c r="K860" s="35">
        <v>0.00360082304526749</v>
      </c>
      <c r="L860" s="35">
        <v>0.0</v>
      </c>
      <c r="M860" s="47">
        <v>13.34</v>
      </c>
      <c r="N860" s="47">
        <v>0.0</v>
      </c>
      <c r="O860" s="35">
        <v>0.0</v>
      </c>
      <c r="P860" s="35">
        <v>-1.0</v>
      </c>
      <c r="Q860" s="35" t="s">
        <v>141</v>
      </c>
      <c r="R860" s="35">
        <f>'DADOS CONSOLIDADOS'!$I860</f>
        <v>0</v>
      </c>
      <c r="S860" s="35"/>
    </row>
    <row r="861" ht="15.75" customHeight="1">
      <c r="A861" s="37">
        <v>44897.0</v>
      </c>
      <c r="B861" s="35" t="s">
        <v>142</v>
      </c>
      <c r="C861" s="35" t="s">
        <v>144</v>
      </c>
      <c r="D861" s="35" t="s">
        <v>139</v>
      </c>
      <c r="E861" s="35">
        <v>12770.0</v>
      </c>
      <c r="F861" s="35">
        <v>160.0</v>
      </c>
      <c r="G861" s="47">
        <v>181.70000000000002</v>
      </c>
      <c r="H861" s="35">
        <v>5.0</v>
      </c>
      <c r="I861" s="35">
        <v>0.0</v>
      </c>
      <c r="J861" s="48">
        <v>0.0</v>
      </c>
      <c r="K861" s="35">
        <v>0.012529365700861394</v>
      </c>
      <c r="L861" s="35">
        <v>0.0</v>
      </c>
      <c r="M861" s="47">
        <v>1.135625</v>
      </c>
      <c r="N861" s="47">
        <v>0.0</v>
      </c>
      <c r="O861" s="35">
        <v>0.0</v>
      </c>
      <c r="P861" s="35">
        <v>-1.0</v>
      </c>
      <c r="Q861" s="35" t="s">
        <v>141</v>
      </c>
      <c r="R861" s="35">
        <f>'DADOS CONSOLIDADOS'!$I861</f>
        <v>0</v>
      </c>
      <c r="S861" s="35"/>
    </row>
    <row r="862" ht="15.75" customHeight="1">
      <c r="A862" s="37">
        <v>44897.0</v>
      </c>
      <c r="B862" s="35" t="s">
        <v>140</v>
      </c>
      <c r="C862" s="35" t="s">
        <v>144</v>
      </c>
      <c r="D862" s="35" t="s">
        <v>139</v>
      </c>
      <c r="E862" s="35">
        <v>7310.0</v>
      </c>
      <c r="F862" s="35">
        <v>170.0</v>
      </c>
      <c r="G862" s="47">
        <v>133.0</v>
      </c>
      <c r="H862" s="35">
        <v>6.0</v>
      </c>
      <c r="I862" s="35">
        <v>0.0</v>
      </c>
      <c r="J862" s="48">
        <v>0.0</v>
      </c>
      <c r="K862" s="35">
        <v>0.023255813953488372</v>
      </c>
      <c r="L862" s="35">
        <v>0.0</v>
      </c>
      <c r="M862" s="47">
        <v>0.7823529411764706</v>
      </c>
      <c r="N862" s="47">
        <v>0.0</v>
      </c>
      <c r="O862" s="35">
        <v>0.0</v>
      </c>
      <c r="P862" s="35">
        <v>-1.0</v>
      </c>
      <c r="Q862" s="35" t="s">
        <v>141</v>
      </c>
      <c r="R862" s="35">
        <f>'DADOS CONSOLIDADOS'!$I862</f>
        <v>0</v>
      </c>
      <c r="S862" s="35"/>
    </row>
    <row r="863" ht="15.75" customHeight="1">
      <c r="A863" s="37">
        <v>44897.0</v>
      </c>
      <c r="B863" s="35" t="s">
        <v>140</v>
      </c>
      <c r="C863" s="35" t="s">
        <v>144</v>
      </c>
      <c r="D863" s="35" t="s">
        <v>139</v>
      </c>
      <c r="E863" s="35">
        <v>12330.0</v>
      </c>
      <c r="F863" s="35">
        <v>160.0</v>
      </c>
      <c r="G863" s="47">
        <v>178.79999999999998</v>
      </c>
      <c r="H863" s="35">
        <v>7.0</v>
      </c>
      <c r="I863" s="35">
        <v>0.0</v>
      </c>
      <c r="J863" s="48">
        <v>0.0</v>
      </c>
      <c r="K863" s="35">
        <v>0.012976480129764802</v>
      </c>
      <c r="L863" s="35">
        <v>0.0</v>
      </c>
      <c r="M863" s="47">
        <v>1.1175</v>
      </c>
      <c r="N863" s="47">
        <v>0.0</v>
      </c>
      <c r="O863" s="35">
        <v>0.0</v>
      </c>
      <c r="P863" s="35">
        <v>-1.0</v>
      </c>
      <c r="Q863" s="35" t="s">
        <v>141</v>
      </c>
      <c r="R863" s="35">
        <f>'DADOS CONSOLIDADOS'!$I863</f>
        <v>0</v>
      </c>
      <c r="S863" s="35"/>
    </row>
    <row r="864" ht="15.75" customHeight="1">
      <c r="A864" s="37">
        <v>44898.0</v>
      </c>
      <c r="B864" s="35" t="s">
        <v>138</v>
      </c>
      <c r="C864" s="35" t="s">
        <v>135</v>
      </c>
      <c r="D864" s="35" t="s">
        <v>139</v>
      </c>
      <c r="E864" s="35">
        <v>540.0</v>
      </c>
      <c r="F864" s="35">
        <v>100.0</v>
      </c>
      <c r="G864" s="47">
        <v>135.1</v>
      </c>
      <c r="H864" s="35"/>
      <c r="I864" s="35">
        <v>0.0</v>
      </c>
      <c r="J864" s="48">
        <v>0.0</v>
      </c>
      <c r="K864" s="35">
        <v>0.18518518518518517</v>
      </c>
      <c r="L864" s="35">
        <v>0.0</v>
      </c>
      <c r="M864" s="47">
        <v>1.351</v>
      </c>
      <c r="N864" s="47">
        <v>0.0</v>
      </c>
      <c r="O864" s="35">
        <v>0.0</v>
      </c>
      <c r="P864" s="35">
        <v>-1.0</v>
      </c>
      <c r="Q864" s="35" t="s">
        <v>137</v>
      </c>
      <c r="R864" s="35">
        <f>'DADOS CONSOLIDADOS'!$I864</f>
        <v>0</v>
      </c>
      <c r="S864" s="35"/>
    </row>
    <row r="865" ht="15.75" customHeight="1">
      <c r="A865" s="37">
        <v>44898.0</v>
      </c>
      <c r="B865" s="35" t="s">
        <v>134</v>
      </c>
      <c r="C865" s="35" t="s">
        <v>135</v>
      </c>
      <c r="D865" s="35" t="s">
        <v>136</v>
      </c>
      <c r="E865" s="35">
        <v>49250.0</v>
      </c>
      <c r="F865" s="35">
        <v>500.0</v>
      </c>
      <c r="G865" s="47">
        <v>309.0</v>
      </c>
      <c r="H865" s="35"/>
      <c r="I865" s="35">
        <v>0.0</v>
      </c>
      <c r="J865" s="48">
        <v>0.0</v>
      </c>
      <c r="K865" s="35">
        <v>0.01015228426395939</v>
      </c>
      <c r="L865" s="35">
        <v>0.0</v>
      </c>
      <c r="M865" s="47">
        <v>0.618</v>
      </c>
      <c r="N865" s="47">
        <v>0.0</v>
      </c>
      <c r="O865" s="35">
        <v>0.0</v>
      </c>
      <c r="P865" s="35">
        <v>-1.0</v>
      </c>
      <c r="Q865" s="35" t="s">
        <v>137</v>
      </c>
      <c r="R865" s="35">
        <f>'DADOS CONSOLIDADOS'!$I865</f>
        <v>0</v>
      </c>
      <c r="S865" s="35"/>
    </row>
    <row r="866" ht="15.75" customHeight="1">
      <c r="A866" s="37">
        <v>44898.0</v>
      </c>
      <c r="B866" s="35" t="s">
        <v>143</v>
      </c>
      <c r="C866" s="35" t="s">
        <v>135</v>
      </c>
      <c r="D866" s="35" t="s">
        <v>139</v>
      </c>
      <c r="E866" s="35">
        <v>240.0</v>
      </c>
      <c r="F866" s="35">
        <v>20.0</v>
      </c>
      <c r="G866" s="47">
        <v>57.400000000000006</v>
      </c>
      <c r="H866" s="35"/>
      <c r="I866" s="35">
        <v>0.0</v>
      </c>
      <c r="J866" s="48">
        <v>0.0</v>
      </c>
      <c r="K866" s="35">
        <v>0.08333333333333333</v>
      </c>
      <c r="L866" s="35">
        <v>0.0</v>
      </c>
      <c r="M866" s="47">
        <v>2.87</v>
      </c>
      <c r="N866" s="47">
        <v>0.0</v>
      </c>
      <c r="O866" s="35">
        <v>0.0</v>
      </c>
      <c r="P866" s="35">
        <v>-1.0</v>
      </c>
      <c r="Q866" s="35" t="s">
        <v>137</v>
      </c>
      <c r="R866" s="35">
        <f>'DADOS CONSOLIDADOS'!$I866</f>
        <v>0</v>
      </c>
      <c r="S866" s="35"/>
    </row>
    <row r="867" ht="15.75" customHeight="1">
      <c r="A867" s="37">
        <v>44898.0</v>
      </c>
      <c r="B867" s="35" t="s">
        <v>145</v>
      </c>
      <c r="C867" s="35" t="s">
        <v>135</v>
      </c>
      <c r="D867" s="35" t="s">
        <v>139</v>
      </c>
      <c r="E867" s="35">
        <v>42470.0</v>
      </c>
      <c r="F867" s="35">
        <v>540.0</v>
      </c>
      <c r="G867" s="47">
        <v>975.0</v>
      </c>
      <c r="H867" s="35"/>
      <c r="I867" s="35">
        <v>0.0</v>
      </c>
      <c r="J867" s="48">
        <v>0.0</v>
      </c>
      <c r="K867" s="35">
        <v>0.012714857546503415</v>
      </c>
      <c r="L867" s="35">
        <v>0.0</v>
      </c>
      <c r="M867" s="47">
        <v>1.8055555555555556</v>
      </c>
      <c r="N867" s="47">
        <v>0.0</v>
      </c>
      <c r="O867" s="35">
        <v>0.0</v>
      </c>
      <c r="P867" s="35">
        <v>-1.0</v>
      </c>
      <c r="Q867" s="35" t="s">
        <v>137</v>
      </c>
      <c r="R867" s="35">
        <f>'DADOS CONSOLIDADOS'!$I867</f>
        <v>0</v>
      </c>
      <c r="S867" s="35"/>
    </row>
    <row r="868" ht="15.75" customHeight="1">
      <c r="A868" s="37">
        <v>44898.0</v>
      </c>
      <c r="B868" s="35" t="s">
        <v>140</v>
      </c>
      <c r="C868" s="35" t="s">
        <v>135</v>
      </c>
      <c r="D868" s="35" t="s">
        <v>139</v>
      </c>
      <c r="E868" s="35">
        <v>32530.0</v>
      </c>
      <c r="F868" s="35">
        <v>330.0</v>
      </c>
      <c r="G868" s="47">
        <v>1231.5</v>
      </c>
      <c r="H868" s="35">
        <v>0.0</v>
      </c>
      <c r="I868" s="35">
        <v>0.0</v>
      </c>
      <c r="J868" s="48">
        <v>0.0</v>
      </c>
      <c r="K868" s="35">
        <v>0.010144482016600061</v>
      </c>
      <c r="L868" s="35">
        <v>0.0</v>
      </c>
      <c r="M868" s="47">
        <v>3.731818181818182</v>
      </c>
      <c r="N868" s="47">
        <v>0.0</v>
      </c>
      <c r="O868" s="35">
        <v>0.0</v>
      </c>
      <c r="P868" s="35">
        <v>-1.0</v>
      </c>
      <c r="Q868" s="35" t="s">
        <v>141</v>
      </c>
      <c r="R868" s="35">
        <f>'DADOS CONSOLIDADOS'!$I868</f>
        <v>0</v>
      </c>
      <c r="S868" s="35"/>
    </row>
    <row r="869" ht="15.75" customHeight="1">
      <c r="A869" s="37">
        <v>44898.0</v>
      </c>
      <c r="B869" s="35" t="s">
        <v>140</v>
      </c>
      <c r="C869" s="35" t="s">
        <v>135</v>
      </c>
      <c r="D869" s="35" t="s">
        <v>139</v>
      </c>
      <c r="E869" s="35">
        <v>26500.0</v>
      </c>
      <c r="F869" s="35">
        <v>220.0</v>
      </c>
      <c r="G869" s="47">
        <v>826.9</v>
      </c>
      <c r="H869" s="35">
        <v>0.0</v>
      </c>
      <c r="I869" s="35">
        <v>1.0</v>
      </c>
      <c r="J869" s="48">
        <v>20217.0</v>
      </c>
      <c r="K869" s="35">
        <v>0.00830188679245283</v>
      </c>
      <c r="L869" s="35">
        <v>0.004545454545454545</v>
      </c>
      <c r="M869" s="47">
        <v>3.7586363636363633</v>
      </c>
      <c r="N869" s="47">
        <v>826.9</v>
      </c>
      <c r="O869" s="35">
        <v>24.449147418067483</v>
      </c>
      <c r="P869" s="35">
        <v>23.44914741806748</v>
      </c>
      <c r="Q869" s="35" t="s">
        <v>141</v>
      </c>
      <c r="R869" s="35">
        <f>'DADOS CONSOLIDADOS'!$I869</f>
        <v>1</v>
      </c>
      <c r="S869" s="35"/>
    </row>
    <row r="870" ht="15.75" customHeight="1">
      <c r="A870" s="37">
        <v>44898.0</v>
      </c>
      <c r="B870" s="35" t="s">
        <v>140</v>
      </c>
      <c r="C870" s="35" t="s">
        <v>135</v>
      </c>
      <c r="D870" s="35" t="s">
        <v>139</v>
      </c>
      <c r="E870" s="35">
        <v>72470.0</v>
      </c>
      <c r="F870" s="35">
        <v>240.0</v>
      </c>
      <c r="G870" s="47">
        <v>1221.5</v>
      </c>
      <c r="H870" s="35">
        <v>0.0</v>
      </c>
      <c r="I870" s="35">
        <v>0.0</v>
      </c>
      <c r="J870" s="48">
        <v>0.0</v>
      </c>
      <c r="K870" s="35">
        <v>0.0033117151924934455</v>
      </c>
      <c r="L870" s="35">
        <v>0.0</v>
      </c>
      <c r="M870" s="47">
        <v>5.089583333333334</v>
      </c>
      <c r="N870" s="47">
        <v>0.0</v>
      </c>
      <c r="O870" s="35">
        <v>0.0</v>
      </c>
      <c r="P870" s="35">
        <v>-1.0</v>
      </c>
      <c r="Q870" s="35" t="s">
        <v>141</v>
      </c>
      <c r="R870" s="35">
        <f>'DADOS CONSOLIDADOS'!$I870</f>
        <v>0</v>
      </c>
      <c r="S870" s="35"/>
    </row>
    <row r="871" ht="15.75" customHeight="1">
      <c r="A871" s="37">
        <v>44898.0</v>
      </c>
      <c r="B871" s="35" t="s">
        <v>140</v>
      </c>
      <c r="C871" s="35" t="s">
        <v>135</v>
      </c>
      <c r="D871" s="35" t="s">
        <v>139</v>
      </c>
      <c r="E871" s="35">
        <v>75970.0</v>
      </c>
      <c r="F871" s="35">
        <v>390.0</v>
      </c>
      <c r="G871" s="47">
        <v>2062.4</v>
      </c>
      <c r="H871" s="35">
        <v>0.0</v>
      </c>
      <c r="I871" s="35">
        <v>0.0</v>
      </c>
      <c r="J871" s="48">
        <v>0.0</v>
      </c>
      <c r="K871" s="35">
        <v>0.005133605370541003</v>
      </c>
      <c r="L871" s="35">
        <v>0.0</v>
      </c>
      <c r="M871" s="47">
        <v>5.288205128205129</v>
      </c>
      <c r="N871" s="47">
        <v>0.0</v>
      </c>
      <c r="O871" s="35">
        <v>0.0</v>
      </c>
      <c r="P871" s="35">
        <v>-1.0</v>
      </c>
      <c r="Q871" s="35" t="s">
        <v>141</v>
      </c>
      <c r="R871" s="35">
        <f>'DADOS CONSOLIDADOS'!$I871</f>
        <v>0</v>
      </c>
      <c r="S871" s="35"/>
    </row>
    <row r="872" ht="15.75" customHeight="1">
      <c r="A872" s="37">
        <v>44898.0</v>
      </c>
      <c r="B872" s="35" t="s">
        <v>140</v>
      </c>
      <c r="C872" s="35" t="s">
        <v>135</v>
      </c>
      <c r="D872" s="35" t="s">
        <v>136</v>
      </c>
      <c r="E872" s="35">
        <v>17880.0</v>
      </c>
      <c r="F872" s="35">
        <v>110.0</v>
      </c>
      <c r="G872" s="47">
        <v>987.8</v>
      </c>
      <c r="H872" s="35">
        <v>0.0</v>
      </c>
      <c r="I872" s="35">
        <v>0.0</v>
      </c>
      <c r="J872" s="48">
        <v>0.0</v>
      </c>
      <c r="K872" s="35">
        <v>0.006152125279642058</v>
      </c>
      <c r="L872" s="35">
        <v>0.0</v>
      </c>
      <c r="M872" s="47">
        <v>8.98</v>
      </c>
      <c r="N872" s="47">
        <v>0.0</v>
      </c>
      <c r="O872" s="35">
        <v>0.0</v>
      </c>
      <c r="P872" s="35">
        <v>-1.0</v>
      </c>
      <c r="Q872" s="35" t="s">
        <v>141</v>
      </c>
      <c r="R872" s="35">
        <f>'DADOS CONSOLIDADOS'!$I872</f>
        <v>0</v>
      </c>
      <c r="S872" s="35"/>
    </row>
    <row r="873" ht="15.75" customHeight="1">
      <c r="A873" s="37">
        <v>44898.0</v>
      </c>
      <c r="B873" s="35" t="s">
        <v>142</v>
      </c>
      <c r="C873" s="35" t="s">
        <v>144</v>
      </c>
      <c r="D873" s="35" t="s">
        <v>139</v>
      </c>
      <c r="E873" s="35">
        <v>32700.0</v>
      </c>
      <c r="F873" s="35">
        <v>320.0</v>
      </c>
      <c r="G873" s="47">
        <v>334.79999999999995</v>
      </c>
      <c r="H873" s="35">
        <v>13.0</v>
      </c>
      <c r="I873" s="35">
        <v>0.0</v>
      </c>
      <c r="J873" s="48">
        <v>0.0</v>
      </c>
      <c r="K873" s="35">
        <v>0.009785932721712538</v>
      </c>
      <c r="L873" s="35">
        <v>0.0</v>
      </c>
      <c r="M873" s="47">
        <v>1.04625</v>
      </c>
      <c r="N873" s="47">
        <v>0.0</v>
      </c>
      <c r="O873" s="35">
        <v>0.0</v>
      </c>
      <c r="P873" s="35">
        <v>-1.0</v>
      </c>
      <c r="Q873" s="35" t="s">
        <v>141</v>
      </c>
      <c r="R873" s="35">
        <f>'DADOS CONSOLIDADOS'!$I873</f>
        <v>0</v>
      </c>
      <c r="S873" s="35"/>
    </row>
    <row r="874" ht="15.75" customHeight="1">
      <c r="A874" s="37">
        <v>44898.0</v>
      </c>
      <c r="B874" s="35" t="s">
        <v>140</v>
      </c>
      <c r="C874" s="35" t="s">
        <v>144</v>
      </c>
      <c r="D874" s="35" t="s">
        <v>139</v>
      </c>
      <c r="E874" s="35">
        <v>15320.0</v>
      </c>
      <c r="F874" s="35">
        <v>350.0</v>
      </c>
      <c r="G874" s="47">
        <v>235.9</v>
      </c>
      <c r="H874" s="35">
        <v>16.0</v>
      </c>
      <c r="I874" s="35">
        <v>0.0</v>
      </c>
      <c r="J874" s="48">
        <v>0.0</v>
      </c>
      <c r="K874" s="35">
        <v>0.022845953002610966</v>
      </c>
      <c r="L874" s="35">
        <v>0.0</v>
      </c>
      <c r="M874" s="47">
        <v>0.674</v>
      </c>
      <c r="N874" s="47">
        <v>0.0</v>
      </c>
      <c r="O874" s="35">
        <v>0.0</v>
      </c>
      <c r="P874" s="35">
        <v>-1.0</v>
      </c>
      <c r="Q874" s="35" t="s">
        <v>141</v>
      </c>
      <c r="R874" s="35">
        <f>'DADOS CONSOLIDADOS'!$I874</f>
        <v>0</v>
      </c>
      <c r="S874" s="35"/>
    </row>
    <row r="875" ht="15.75" customHeight="1">
      <c r="A875" s="37">
        <v>44898.0</v>
      </c>
      <c r="B875" s="35" t="s">
        <v>140</v>
      </c>
      <c r="C875" s="35" t="s">
        <v>144</v>
      </c>
      <c r="D875" s="35" t="s">
        <v>139</v>
      </c>
      <c r="E875" s="35">
        <v>30050.0</v>
      </c>
      <c r="F875" s="35">
        <v>300.0</v>
      </c>
      <c r="G875" s="47">
        <v>337.59999999999997</v>
      </c>
      <c r="H875" s="35">
        <v>20.0</v>
      </c>
      <c r="I875" s="35">
        <v>0.0</v>
      </c>
      <c r="J875" s="48">
        <v>0.0</v>
      </c>
      <c r="K875" s="35">
        <v>0.009983361064891847</v>
      </c>
      <c r="L875" s="35">
        <v>0.0</v>
      </c>
      <c r="M875" s="47">
        <v>1.1253333333333333</v>
      </c>
      <c r="N875" s="47">
        <v>0.0</v>
      </c>
      <c r="O875" s="35">
        <v>0.0</v>
      </c>
      <c r="P875" s="35">
        <v>-1.0</v>
      </c>
      <c r="Q875" s="35" t="s">
        <v>141</v>
      </c>
      <c r="R875" s="35">
        <f>'DADOS CONSOLIDADOS'!$I875</f>
        <v>0</v>
      </c>
      <c r="S875" s="35"/>
    </row>
    <row r="876" ht="15.75" customHeight="1">
      <c r="A876" s="37">
        <v>44899.0</v>
      </c>
      <c r="B876" s="35" t="s">
        <v>138</v>
      </c>
      <c r="C876" s="35" t="s">
        <v>135</v>
      </c>
      <c r="D876" s="35" t="s">
        <v>139</v>
      </c>
      <c r="E876" s="35">
        <v>460.0</v>
      </c>
      <c r="F876" s="35">
        <v>90.0</v>
      </c>
      <c r="G876" s="47">
        <v>100.19999999999999</v>
      </c>
      <c r="H876" s="35"/>
      <c r="I876" s="35">
        <v>0.0</v>
      </c>
      <c r="J876" s="48">
        <v>0.0</v>
      </c>
      <c r="K876" s="35">
        <v>0.1956521739130435</v>
      </c>
      <c r="L876" s="35">
        <v>0.0</v>
      </c>
      <c r="M876" s="47">
        <v>1.1133333333333333</v>
      </c>
      <c r="N876" s="47">
        <v>0.0</v>
      </c>
      <c r="O876" s="35">
        <v>0.0</v>
      </c>
      <c r="P876" s="35">
        <v>-1.0</v>
      </c>
      <c r="Q876" s="35" t="s">
        <v>137</v>
      </c>
      <c r="R876" s="35">
        <f>'DADOS CONSOLIDADOS'!$I876</f>
        <v>0</v>
      </c>
      <c r="S876" s="35"/>
    </row>
    <row r="877" ht="15.75" customHeight="1">
      <c r="A877" s="37">
        <v>44899.0</v>
      </c>
      <c r="B877" s="35" t="s">
        <v>134</v>
      </c>
      <c r="C877" s="35" t="s">
        <v>135</v>
      </c>
      <c r="D877" s="35" t="s">
        <v>136</v>
      </c>
      <c r="E877" s="35">
        <v>53210.0</v>
      </c>
      <c r="F877" s="35">
        <v>870.0</v>
      </c>
      <c r="G877" s="47">
        <v>520.3</v>
      </c>
      <c r="H877" s="35"/>
      <c r="I877" s="35">
        <v>0.0</v>
      </c>
      <c r="J877" s="48">
        <v>0.0</v>
      </c>
      <c r="K877" s="35">
        <v>0.01635031009208795</v>
      </c>
      <c r="L877" s="35">
        <v>0.0</v>
      </c>
      <c r="M877" s="47">
        <v>0.5980459770114942</v>
      </c>
      <c r="N877" s="47">
        <v>0.0</v>
      </c>
      <c r="O877" s="35">
        <v>0.0</v>
      </c>
      <c r="P877" s="35">
        <v>-1.0</v>
      </c>
      <c r="Q877" s="35" t="s">
        <v>137</v>
      </c>
      <c r="R877" s="35">
        <f>'DADOS CONSOLIDADOS'!$I877</f>
        <v>0</v>
      </c>
      <c r="S877" s="35"/>
    </row>
    <row r="878" ht="15.75" customHeight="1">
      <c r="A878" s="37">
        <v>44899.0</v>
      </c>
      <c r="B878" s="35" t="s">
        <v>145</v>
      </c>
      <c r="C878" s="35" t="s">
        <v>135</v>
      </c>
      <c r="D878" s="35" t="s">
        <v>139</v>
      </c>
      <c r="E878" s="35">
        <v>85620.0</v>
      </c>
      <c r="F878" s="35">
        <v>700.0</v>
      </c>
      <c r="G878" s="47">
        <v>985.4000000000001</v>
      </c>
      <c r="H878" s="35"/>
      <c r="I878" s="35">
        <v>0.0</v>
      </c>
      <c r="J878" s="48">
        <v>0.0</v>
      </c>
      <c r="K878" s="35">
        <v>0.00817565989254847</v>
      </c>
      <c r="L878" s="35">
        <v>0.0</v>
      </c>
      <c r="M878" s="47">
        <v>1.407714285714286</v>
      </c>
      <c r="N878" s="47">
        <v>0.0</v>
      </c>
      <c r="O878" s="35">
        <v>0.0</v>
      </c>
      <c r="P878" s="35">
        <v>-1.0</v>
      </c>
      <c r="Q878" s="35" t="s">
        <v>137</v>
      </c>
      <c r="R878" s="35">
        <f>'DADOS CONSOLIDADOS'!$I878</f>
        <v>0</v>
      </c>
      <c r="S878" s="35"/>
    </row>
    <row r="879" ht="15.75" customHeight="1">
      <c r="A879" s="37">
        <v>44899.0</v>
      </c>
      <c r="B879" s="35" t="s">
        <v>143</v>
      </c>
      <c r="C879" s="35" t="s">
        <v>135</v>
      </c>
      <c r="D879" s="35" t="s">
        <v>139</v>
      </c>
      <c r="E879" s="35">
        <v>230.0</v>
      </c>
      <c r="F879" s="35">
        <v>20.0</v>
      </c>
      <c r="G879" s="47">
        <v>58.7</v>
      </c>
      <c r="H879" s="35"/>
      <c r="I879" s="35">
        <v>0.0</v>
      </c>
      <c r="J879" s="48">
        <v>0.0</v>
      </c>
      <c r="K879" s="35">
        <v>0.08695652173913043</v>
      </c>
      <c r="L879" s="35">
        <v>0.0</v>
      </c>
      <c r="M879" s="47">
        <v>2.935</v>
      </c>
      <c r="N879" s="47">
        <v>0.0</v>
      </c>
      <c r="O879" s="35">
        <v>0.0</v>
      </c>
      <c r="P879" s="35">
        <v>-1.0</v>
      </c>
      <c r="Q879" s="35" t="s">
        <v>137</v>
      </c>
      <c r="R879" s="35">
        <f>'DADOS CONSOLIDADOS'!$I879</f>
        <v>0</v>
      </c>
      <c r="S879" s="35"/>
    </row>
    <row r="880" ht="15.75" customHeight="1">
      <c r="A880" s="37">
        <v>44899.0</v>
      </c>
      <c r="B880" s="35" t="s">
        <v>140</v>
      </c>
      <c r="C880" s="35" t="s">
        <v>135</v>
      </c>
      <c r="D880" s="35" t="s">
        <v>139</v>
      </c>
      <c r="E880" s="35">
        <v>34020.0</v>
      </c>
      <c r="F880" s="35">
        <v>260.0</v>
      </c>
      <c r="G880" s="47">
        <v>1309.1999999999998</v>
      </c>
      <c r="H880" s="35">
        <v>0.0</v>
      </c>
      <c r="I880" s="35">
        <v>0.0</v>
      </c>
      <c r="J880" s="48">
        <v>0.0</v>
      </c>
      <c r="K880" s="35">
        <v>0.007642563198118754</v>
      </c>
      <c r="L880" s="35">
        <v>0.0</v>
      </c>
      <c r="M880" s="47">
        <v>5.035384615384615</v>
      </c>
      <c r="N880" s="47">
        <v>0.0</v>
      </c>
      <c r="O880" s="35">
        <v>0.0</v>
      </c>
      <c r="P880" s="35">
        <v>-1.0</v>
      </c>
      <c r="Q880" s="35" t="s">
        <v>141</v>
      </c>
      <c r="R880" s="35">
        <f>'DADOS CONSOLIDADOS'!$I880</f>
        <v>0</v>
      </c>
      <c r="S880" s="35"/>
    </row>
    <row r="881" ht="15.75" customHeight="1">
      <c r="A881" s="37">
        <v>44899.0</v>
      </c>
      <c r="B881" s="35" t="s">
        <v>140</v>
      </c>
      <c r="C881" s="35" t="s">
        <v>135</v>
      </c>
      <c r="D881" s="35" t="s">
        <v>139</v>
      </c>
      <c r="E881" s="35">
        <v>26020.0</v>
      </c>
      <c r="F881" s="35">
        <v>190.0</v>
      </c>
      <c r="G881" s="47">
        <v>865.6999999999999</v>
      </c>
      <c r="H881" s="35">
        <v>0.0</v>
      </c>
      <c r="I881" s="35">
        <v>0.0</v>
      </c>
      <c r="J881" s="48">
        <v>0.0</v>
      </c>
      <c r="K881" s="35">
        <v>0.007302075326671791</v>
      </c>
      <c r="L881" s="35">
        <v>0.0</v>
      </c>
      <c r="M881" s="47">
        <v>4.556315789473683</v>
      </c>
      <c r="N881" s="47">
        <v>0.0</v>
      </c>
      <c r="O881" s="35">
        <v>0.0</v>
      </c>
      <c r="P881" s="35">
        <v>-1.0</v>
      </c>
      <c r="Q881" s="35" t="s">
        <v>141</v>
      </c>
      <c r="R881" s="35">
        <f>'DADOS CONSOLIDADOS'!$I881</f>
        <v>0</v>
      </c>
      <c r="S881" s="35"/>
    </row>
    <row r="882" ht="15.75" customHeight="1">
      <c r="A882" s="37">
        <v>44899.0</v>
      </c>
      <c r="B882" s="35" t="s">
        <v>140</v>
      </c>
      <c r="C882" s="35" t="s">
        <v>135</v>
      </c>
      <c r="D882" s="35" t="s">
        <v>139</v>
      </c>
      <c r="E882" s="35">
        <v>73090.0</v>
      </c>
      <c r="F882" s="35">
        <v>220.0</v>
      </c>
      <c r="G882" s="47">
        <v>1289.8</v>
      </c>
      <c r="H882" s="35">
        <v>0.0</v>
      </c>
      <c r="I882" s="35">
        <v>0.0</v>
      </c>
      <c r="J882" s="48">
        <v>0.0</v>
      </c>
      <c r="K882" s="35">
        <v>0.0030099876864140103</v>
      </c>
      <c r="L882" s="35">
        <v>0.0</v>
      </c>
      <c r="M882" s="47">
        <v>5.862727272727272</v>
      </c>
      <c r="N882" s="47">
        <v>0.0</v>
      </c>
      <c r="O882" s="35">
        <v>0.0</v>
      </c>
      <c r="P882" s="35">
        <v>-1.0</v>
      </c>
      <c r="Q882" s="35" t="s">
        <v>141</v>
      </c>
      <c r="R882" s="35">
        <f>'DADOS CONSOLIDADOS'!$I882</f>
        <v>0</v>
      </c>
      <c r="S882" s="35"/>
    </row>
    <row r="883" ht="15.75" customHeight="1">
      <c r="A883" s="37">
        <v>44899.0</v>
      </c>
      <c r="B883" s="35" t="s">
        <v>140</v>
      </c>
      <c r="C883" s="35" t="s">
        <v>135</v>
      </c>
      <c r="D883" s="35" t="s">
        <v>139</v>
      </c>
      <c r="E883" s="35">
        <v>74870.0</v>
      </c>
      <c r="F883" s="35">
        <v>390.0</v>
      </c>
      <c r="G883" s="47">
        <v>2157.8</v>
      </c>
      <c r="H883" s="35">
        <v>0.0</v>
      </c>
      <c r="I883" s="35">
        <v>0.0</v>
      </c>
      <c r="J883" s="48">
        <v>0.0</v>
      </c>
      <c r="K883" s="35">
        <v>0.005209028983571524</v>
      </c>
      <c r="L883" s="35">
        <v>0.0</v>
      </c>
      <c r="M883" s="47">
        <v>5.532820512820513</v>
      </c>
      <c r="N883" s="47">
        <v>0.0</v>
      </c>
      <c r="O883" s="35">
        <v>0.0</v>
      </c>
      <c r="P883" s="35">
        <v>-1.0</v>
      </c>
      <c r="Q883" s="35" t="s">
        <v>141</v>
      </c>
      <c r="R883" s="35">
        <f>'DADOS CONSOLIDADOS'!$I883</f>
        <v>0</v>
      </c>
      <c r="S883" s="35"/>
    </row>
    <row r="884" ht="15.75" customHeight="1">
      <c r="A884" s="37">
        <v>44899.0</v>
      </c>
      <c r="B884" s="35" t="s">
        <v>140</v>
      </c>
      <c r="C884" s="35" t="s">
        <v>135</v>
      </c>
      <c r="D884" s="35" t="s">
        <v>136</v>
      </c>
      <c r="E884" s="35">
        <v>20110.0</v>
      </c>
      <c r="F884" s="35">
        <v>130.0</v>
      </c>
      <c r="G884" s="47">
        <v>1104.8999999999999</v>
      </c>
      <c r="H884" s="35">
        <v>0.0</v>
      </c>
      <c r="I884" s="35">
        <v>0.0</v>
      </c>
      <c r="J884" s="48">
        <v>0.0</v>
      </c>
      <c r="K884" s="35">
        <v>0.006464445549477871</v>
      </c>
      <c r="L884" s="35">
        <v>0.0</v>
      </c>
      <c r="M884" s="47">
        <v>8.499230769230769</v>
      </c>
      <c r="N884" s="47">
        <v>0.0</v>
      </c>
      <c r="O884" s="35">
        <v>0.0</v>
      </c>
      <c r="P884" s="35">
        <v>-1.0</v>
      </c>
      <c r="Q884" s="35" t="s">
        <v>141</v>
      </c>
      <c r="R884" s="35">
        <f>'DADOS CONSOLIDADOS'!$I884</f>
        <v>0</v>
      </c>
      <c r="S884" s="35"/>
    </row>
    <row r="885" ht="15.75" customHeight="1">
      <c r="A885" s="37">
        <v>44899.0</v>
      </c>
      <c r="B885" s="35" t="s">
        <v>142</v>
      </c>
      <c r="C885" s="35" t="s">
        <v>144</v>
      </c>
      <c r="D885" s="35" t="s">
        <v>139</v>
      </c>
      <c r="E885" s="35">
        <v>40540.0</v>
      </c>
      <c r="F885" s="35">
        <v>260.0</v>
      </c>
      <c r="G885" s="47">
        <v>379.09999999999997</v>
      </c>
      <c r="H885" s="35">
        <v>9.0</v>
      </c>
      <c r="I885" s="35">
        <v>0.0</v>
      </c>
      <c r="J885" s="48">
        <v>0.0</v>
      </c>
      <c r="K885" s="35">
        <v>0.006413418845584608</v>
      </c>
      <c r="L885" s="35">
        <v>0.0</v>
      </c>
      <c r="M885" s="47">
        <v>1.458076923076923</v>
      </c>
      <c r="N885" s="47">
        <v>0.0</v>
      </c>
      <c r="O885" s="35">
        <v>0.0</v>
      </c>
      <c r="P885" s="35">
        <v>-1.0</v>
      </c>
      <c r="Q885" s="35" t="s">
        <v>141</v>
      </c>
      <c r="R885" s="35">
        <f>'DADOS CONSOLIDADOS'!$I885</f>
        <v>0</v>
      </c>
      <c r="S885" s="35"/>
    </row>
    <row r="886" ht="15.75" customHeight="1">
      <c r="A886" s="37">
        <v>44899.0</v>
      </c>
      <c r="B886" s="35" t="s">
        <v>140</v>
      </c>
      <c r="C886" s="35" t="s">
        <v>144</v>
      </c>
      <c r="D886" s="35" t="s">
        <v>139</v>
      </c>
      <c r="E886" s="35">
        <v>20060.0</v>
      </c>
      <c r="F886" s="35">
        <v>270.0</v>
      </c>
      <c r="G886" s="47">
        <v>273.9</v>
      </c>
      <c r="H886" s="35">
        <v>6.0</v>
      </c>
      <c r="I886" s="35">
        <v>0.0</v>
      </c>
      <c r="J886" s="48">
        <v>0.0</v>
      </c>
      <c r="K886" s="35">
        <v>0.013459621136590228</v>
      </c>
      <c r="L886" s="35">
        <v>0.0</v>
      </c>
      <c r="M886" s="47">
        <v>1.0144444444444443</v>
      </c>
      <c r="N886" s="47">
        <v>0.0</v>
      </c>
      <c r="O886" s="35">
        <v>0.0</v>
      </c>
      <c r="P886" s="35">
        <v>-1.0</v>
      </c>
      <c r="Q886" s="35" t="s">
        <v>141</v>
      </c>
      <c r="R886" s="35">
        <f>'DADOS CONSOLIDADOS'!$I886</f>
        <v>0</v>
      </c>
      <c r="S886" s="35"/>
    </row>
    <row r="887" ht="15.75" customHeight="1">
      <c r="A887" s="37">
        <v>44899.0</v>
      </c>
      <c r="B887" s="35" t="s">
        <v>140</v>
      </c>
      <c r="C887" s="35" t="s">
        <v>144</v>
      </c>
      <c r="D887" s="35" t="s">
        <v>139</v>
      </c>
      <c r="E887" s="35">
        <v>36590.0</v>
      </c>
      <c r="F887" s="35">
        <v>440.0</v>
      </c>
      <c r="G887" s="47">
        <v>383.29999999999995</v>
      </c>
      <c r="H887" s="35">
        <v>17.0</v>
      </c>
      <c r="I887" s="35">
        <v>0.0</v>
      </c>
      <c r="J887" s="48">
        <v>0.0</v>
      </c>
      <c r="K887" s="35">
        <v>0.012025143481825635</v>
      </c>
      <c r="L887" s="35">
        <v>0.0</v>
      </c>
      <c r="M887" s="47">
        <v>0.8711363636363635</v>
      </c>
      <c r="N887" s="47">
        <v>0.0</v>
      </c>
      <c r="O887" s="35">
        <v>0.0</v>
      </c>
      <c r="P887" s="35">
        <v>-1.0</v>
      </c>
      <c r="Q887" s="35" t="s">
        <v>141</v>
      </c>
      <c r="R887" s="35">
        <f>'DADOS CONSOLIDADOS'!$I887</f>
        <v>0</v>
      </c>
      <c r="S887" s="35"/>
    </row>
    <row r="888" ht="15.75" customHeight="1">
      <c r="A888" s="37">
        <v>44900.0</v>
      </c>
      <c r="B888" s="35" t="s">
        <v>143</v>
      </c>
      <c r="C888" s="35" t="s">
        <v>135</v>
      </c>
      <c r="D888" s="35" t="s">
        <v>139</v>
      </c>
      <c r="E888" s="35">
        <v>240.0</v>
      </c>
      <c r="F888" s="35">
        <v>20.0</v>
      </c>
      <c r="G888" s="47">
        <v>135.5</v>
      </c>
      <c r="H888" s="35"/>
      <c r="I888" s="35">
        <v>0.0</v>
      </c>
      <c r="J888" s="48">
        <v>0.0</v>
      </c>
      <c r="K888" s="35">
        <v>0.08333333333333333</v>
      </c>
      <c r="L888" s="35">
        <v>0.0</v>
      </c>
      <c r="M888" s="47">
        <v>6.775</v>
      </c>
      <c r="N888" s="47">
        <v>0.0</v>
      </c>
      <c r="O888" s="35">
        <v>0.0</v>
      </c>
      <c r="P888" s="35">
        <v>-1.0</v>
      </c>
      <c r="Q888" s="35" t="s">
        <v>137</v>
      </c>
      <c r="R888" s="35">
        <f>'DADOS CONSOLIDADOS'!$I888</f>
        <v>0</v>
      </c>
      <c r="S888" s="35"/>
    </row>
    <row r="889" ht="15.75" customHeight="1">
      <c r="A889" s="37">
        <v>44900.0</v>
      </c>
      <c r="B889" s="35" t="s">
        <v>145</v>
      </c>
      <c r="C889" s="35" t="s">
        <v>135</v>
      </c>
      <c r="D889" s="35" t="s">
        <v>139</v>
      </c>
      <c r="E889" s="35">
        <v>63170.0</v>
      </c>
      <c r="F889" s="35">
        <v>910.0</v>
      </c>
      <c r="G889" s="47">
        <v>1111.4</v>
      </c>
      <c r="H889" s="35"/>
      <c r="I889" s="35">
        <v>0.0</v>
      </c>
      <c r="J889" s="48">
        <v>0.0</v>
      </c>
      <c r="K889" s="35">
        <v>0.014405572265315815</v>
      </c>
      <c r="L889" s="35">
        <v>0.0</v>
      </c>
      <c r="M889" s="47">
        <v>1.2213186813186814</v>
      </c>
      <c r="N889" s="47">
        <v>0.0</v>
      </c>
      <c r="O889" s="35">
        <v>0.0</v>
      </c>
      <c r="P889" s="35">
        <v>-1.0</v>
      </c>
      <c r="Q889" s="35" t="s">
        <v>137</v>
      </c>
      <c r="R889" s="35">
        <f>'DADOS CONSOLIDADOS'!$I889</f>
        <v>0</v>
      </c>
      <c r="S889" s="35"/>
    </row>
    <row r="890" ht="15.75" customHeight="1">
      <c r="A890" s="37">
        <v>44900.0</v>
      </c>
      <c r="B890" s="35" t="s">
        <v>138</v>
      </c>
      <c r="C890" s="35" t="s">
        <v>135</v>
      </c>
      <c r="D890" s="35" t="s">
        <v>139</v>
      </c>
      <c r="E890" s="35">
        <v>1040.0</v>
      </c>
      <c r="F890" s="35">
        <v>200.0</v>
      </c>
      <c r="G890" s="47">
        <v>233.2</v>
      </c>
      <c r="H890" s="35"/>
      <c r="I890" s="35">
        <v>1.0</v>
      </c>
      <c r="J890" s="48">
        <v>18180.0</v>
      </c>
      <c r="K890" s="35">
        <v>0.19230769230769232</v>
      </c>
      <c r="L890" s="35">
        <v>1.0</v>
      </c>
      <c r="M890" s="47">
        <v>1.166</v>
      </c>
      <c r="N890" s="47">
        <v>233.2</v>
      </c>
      <c r="O890" s="35">
        <v>77.95883361921098</v>
      </c>
      <c r="P890" s="35">
        <v>76.95883361921098</v>
      </c>
      <c r="Q890" s="35" t="s">
        <v>137</v>
      </c>
      <c r="R890" s="35">
        <f>'DADOS CONSOLIDADOS'!$I890</f>
        <v>1</v>
      </c>
      <c r="S890" s="35"/>
    </row>
    <row r="891" ht="15.75" customHeight="1">
      <c r="A891" s="37">
        <v>44900.0</v>
      </c>
      <c r="B891" s="35" t="s">
        <v>134</v>
      </c>
      <c r="C891" s="35" t="s">
        <v>135</v>
      </c>
      <c r="D891" s="35" t="s">
        <v>136</v>
      </c>
      <c r="E891" s="35">
        <v>48850.0</v>
      </c>
      <c r="F891" s="35">
        <v>870.0</v>
      </c>
      <c r="G891" s="47">
        <v>642.3000000000001</v>
      </c>
      <c r="H891" s="35"/>
      <c r="I891" s="35">
        <v>0.0</v>
      </c>
      <c r="J891" s="48">
        <v>0.0</v>
      </c>
      <c r="K891" s="35">
        <v>0.017809621289662233</v>
      </c>
      <c r="L891" s="35">
        <v>0.0</v>
      </c>
      <c r="M891" s="47">
        <v>0.7382758620689656</v>
      </c>
      <c r="N891" s="47">
        <v>0.0</v>
      </c>
      <c r="O891" s="35">
        <v>0.0</v>
      </c>
      <c r="P891" s="35">
        <v>-1.0</v>
      </c>
      <c r="Q891" s="35" t="s">
        <v>137</v>
      </c>
      <c r="R891" s="35">
        <f>'DADOS CONSOLIDADOS'!$I891</f>
        <v>0</v>
      </c>
      <c r="S891" s="35"/>
    </row>
    <row r="892" ht="15.75" customHeight="1">
      <c r="A892" s="37">
        <v>44900.0</v>
      </c>
      <c r="B892" s="35" t="s">
        <v>140</v>
      </c>
      <c r="C892" s="35" t="s">
        <v>135</v>
      </c>
      <c r="D892" s="35" t="s">
        <v>139</v>
      </c>
      <c r="E892" s="35">
        <v>46960.0</v>
      </c>
      <c r="F892" s="35">
        <v>310.0</v>
      </c>
      <c r="G892" s="47">
        <v>1241.5</v>
      </c>
      <c r="H892" s="35">
        <v>0.0</v>
      </c>
      <c r="I892" s="35">
        <v>0.0</v>
      </c>
      <c r="J892" s="48">
        <v>0.0</v>
      </c>
      <c r="K892" s="35">
        <v>0.006601362862010221</v>
      </c>
      <c r="L892" s="35">
        <v>0.0</v>
      </c>
      <c r="M892" s="47">
        <v>4.004838709677419</v>
      </c>
      <c r="N892" s="47">
        <v>0.0</v>
      </c>
      <c r="O892" s="35">
        <v>0.0</v>
      </c>
      <c r="P892" s="35">
        <v>-1.0</v>
      </c>
      <c r="Q892" s="35" t="s">
        <v>141</v>
      </c>
      <c r="R892" s="35">
        <f>'DADOS CONSOLIDADOS'!$I892</f>
        <v>0</v>
      </c>
      <c r="S892" s="35"/>
    </row>
    <row r="893" ht="15.75" customHeight="1">
      <c r="A893" s="37">
        <v>44900.0</v>
      </c>
      <c r="B893" s="35" t="s">
        <v>140</v>
      </c>
      <c r="C893" s="35" t="s">
        <v>135</v>
      </c>
      <c r="D893" s="35" t="s">
        <v>139</v>
      </c>
      <c r="E893" s="35">
        <v>33050.0</v>
      </c>
      <c r="F893" s="35">
        <v>200.0</v>
      </c>
      <c r="G893" s="47">
        <v>828.8</v>
      </c>
      <c r="H893" s="35">
        <v>0.0</v>
      </c>
      <c r="I893" s="35">
        <v>0.0</v>
      </c>
      <c r="J893" s="48">
        <v>0.0</v>
      </c>
      <c r="K893" s="35">
        <v>0.006051437216338881</v>
      </c>
      <c r="L893" s="35">
        <v>0.0</v>
      </c>
      <c r="M893" s="47">
        <v>4.144</v>
      </c>
      <c r="N893" s="47">
        <v>0.0</v>
      </c>
      <c r="O893" s="35">
        <v>0.0</v>
      </c>
      <c r="P893" s="35">
        <v>-1.0</v>
      </c>
      <c r="Q893" s="35" t="s">
        <v>141</v>
      </c>
      <c r="R893" s="35">
        <f>'DADOS CONSOLIDADOS'!$I893</f>
        <v>0</v>
      </c>
      <c r="S893" s="35"/>
    </row>
    <row r="894" ht="15.75" customHeight="1">
      <c r="A894" s="37">
        <v>44900.0</v>
      </c>
      <c r="B894" s="35" t="s">
        <v>140</v>
      </c>
      <c r="C894" s="35" t="s">
        <v>135</v>
      </c>
      <c r="D894" s="35" t="s">
        <v>139</v>
      </c>
      <c r="E894" s="35">
        <v>82260.0</v>
      </c>
      <c r="F894" s="35">
        <v>240.0</v>
      </c>
      <c r="G894" s="47">
        <v>1244.6</v>
      </c>
      <c r="H894" s="35">
        <v>0.0</v>
      </c>
      <c r="I894" s="35">
        <v>0.0</v>
      </c>
      <c r="J894" s="48">
        <v>0.0</v>
      </c>
      <c r="K894" s="35">
        <v>0.0029175784099197666</v>
      </c>
      <c r="L894" s="35">
        <v>0.0</v>
      </c>
      <c r="M894" s="47">
        <v>5.185833333333333</v>
      </c>
      <c r="N894" s="47">
        <v>0.0</v>
      </c>
      <c r="O894" s="35">
        <v>0.0</v>
      </c>
      <c r="P894" s="35">
        <v>-1.0</v>
      </c>
      <c r="Q894" s="35" t="s">
        <v>141</v>
      </c>
      <c r="R894" s="35">
        <f>'DADOS CONSOLIDADOS'!$I894</f>
        <v>0</v>
      </c>
      <c r="S894" s="35"/>
    </row>
    <row r="895" ht="15.75" customHeight="1">
      <c r="A895" s="37">
        <v>44900.0</v>
      </c>
      <c r="B895" s="35" t="s">
        <v>140</v>
      </c>
      <c r="C895" s="35" t="s">
        <v>135</v>
      </c>
      <c r="D895" s="35" t="s">
        <v>139</v>
      </c>
      <c r="E895" s="35">
        <v>84510.0</v>
      </c>
      <c r="F895" s="35">
        <v>370.0</v>
      </c>
      <c r="G895" s="47">
        <v>2076.2</v>
      </c>
      <c r="H895" s="35">
        <v>0.0</v>
      </c>
      <c r="I895" s="35">
        <v>0.0</v>
      </c>
      <c r="J895" s="48">
        <v>0.0</v>
      </c>
      <c r="K895" s="35">
        <v>0.004378180097029938</v>
      </c>
      <c r="L895" s="35">
        <v>0.0</v>
      </c>
      <c r="M895" s="47">
        <v>5.611351351351351</v>
      </c>
      <c r="N895" s="47">
        <v>0.0</v>
      </c>
      <c r="O895" s="35">
        <v>0.0</v>
      </c>
      <c r="P895" s="35">
        <v>-1.0</v>
      </c>
      <c r="Q895" s="35" t="s">
        <v>141</v>
      </c>
      <c r="R895" s="35">
        <f>'DADOS CONSOLIDADOS'!$I895</f>
        <v>0</v>
      </c>
      <c r="S895" s="35"/>
    </row>
    <row r="896" ht="15.75" customHeight="1">
      <c r="A896" s="37">
        <v>44900.0</v>
      </c>
      <c r="B896" s="35" t="s">
        <v>140</v>
      </c>
      <c r="C896" s="35" t="s">
        <v>135</v>
      </c>
      <c r="D896" s="35" t="s">
        <v>136</v>
      </c>
      <c r="E896" s="35">
        <v>21440.0</v>
      </c>
      <c r="F896" s="35">
        <v>80.0</v>
      </c>
      <c r="G896" s="47">
        <v>1045.8</v>
      </c>
      <c r="H896" s="35">
        <v>0.0</v>
      </c>
      <c r="I896" s="35">
        <v>0.0</v>
      </c>
      <c r="J896" s="48">
        <v>0.0</v>
      </c>
      <c r="K896" s="35">
        <v>0.0037313432835820895</v>
      </c>
      <c r="L896" s="35">
        <v>0.0</v>
      </c>
      <c r="M896" s="47">
        <v>13.0725</v>
      </c>
      <c r="N896" s="47">
        <v>0.0</v>
      </c>
      <c r="O896" s="35">
        <v>0.0</v>
      </c>
      <c r="P896" s="35">
        <v>-1.0</v>
      </c>
      <c r="Q896" s="35" t="s">
        <v>141</v>
      </c>
      <c r="R896" s="35">
        <f>'DADOS CONSOLIDADOS'!$I896</f>
        <v>0</v>
      </c>
      <c r="S896" s="35"/>
    </row>
    <row r="897" ht="15.75" customHeight="1">
      <c r="A897" s="37">
        <v>44900.0</v>
      </c>
      <c r="B897" s="35" t="s">
        <v>142</v>
      </c>
      <c r="C897" s="35" t="s">
        <v>144</v>
      </c>
      <c r="D897" s="35" t="s">
        <v>139</v>
      </c>
      <c r="E897" s="35">
        <v>35450.0</v>
      </c>
      <c r="F897" s="35">
        <v>300.0</v>
      </c>
      <c r="G897" s="47">
        <v>363.0</v>
      </c>
      <c r="H897" s="35">
        <v>9.0</v>
      </c>
      <c r="I897" s="35">
        <v>0.0</v>
      </c>
      <c r="J897" s="48">
        <v>0.0</v>
      </c>
      <c r="K897" s="35">
        <v>0.00846262341325811</v>
      </c>
      <c r="L897" s="35">
        <v>0.0</v>
      </c>
      <c r="M897" s="47">
        <v>1.21</v>
      </c>
      <c r="N897" s="47">
        <v>0.0</v>
      </c>
      <c r="O897" s="35">
        <v>0.0</v>
      </c>
      <c r="P897" s="35">
        <v>-1.0</v>
      </c>
      <c r="Q897" s="35" t="s">
        <v>141</v>
      </c>
      <c r="R897" s="35">
        <f>'DADOS CONSOLIDADOS'!$I897</f>
        <v>0</v>
      </c>
      <c r="S897" s="35"/>
    </row>
    <row r="898" ht="15.75" customHeight="1">
      <c r="A898" s="37">
        <v>44900.0</v>
      </c>
      <c r="B898" s="35" t="s">
        <v>140</v>
      </c>
      <c r="C898" s="35" t="s">
        <v>144</v>
      </c>
      <c r="D898" s="35" t="s">
        <v>139</v>
      </c>
      <c r="E898" s="35">
        <v>20820.0</v>
      </c>
      <c r="F898" s="35">
        <v>340.0</v>
      </c>
      <c r="G898" s="47">
        <v>257.5</v>
      </c>
      <c r="H898" s="35">
        <v>15.0</v>
      </c>
      <c r="I898" s="35">
        <v>0.0</v>
      </c>
      <c r="J898" s="48">
        <v>0.0</v>
      </c>
      <c r="K898" s="35">
        <v>0.01633045148895293</v>
      </c>
      <c r="L898" s="35">
        <v>0.0</v>
      </c>
      <c r="M898" s="47">
        <v>0.7573529411764706</v>
      </c>
      <c r="N898" s="47">
        <v>0.0</v>
      </c>
      <c r="O898" s="35">
        <v>0.0</v>
      </c>
      <c r="P898" s="35">
        <v>-1.0</v>
      </c>
      <c r="Q898" s="35" t="s">
        <v>141</v>
      </c>
      <c r="R898" s="35">
        <f>'DADOS CONSOLIDADOS'!$I898</f>
        <v>0</v>
      </c>
      <c r="S898" s="35"/>
    </row>
    <row r="899" ht="15.75" customHeight="1">
      <c r="A899" s="37">
        <v>44900.0</v>
      </c>
      <c r="B899" s="35" t="s">
        <v>140</v>
      </c>
      <c r="C899" s="35" t="s">
        <v>144</v>
      </c>
      <c r="D899" s="35" t="s">
        <v>139</v>
      </c>
      <c r="E899" s="35">
        <v>29060.0</v>
      </c>
      <c r="F899" s="35">
        <v>330.0</v>
      </c>
      <c r="G899" s="47">
        <v>362.0</v>
      </c>
      <c r="H899" s="35">
        <v>19.0</v>
      </c>
      <c r="I899" s="35">
        <v>0.0</v>
      </c>
      <c r="J899" s="48">
        <v>0.0</v>
      </c>
      <c r="K899" s="35">
        <v>0.011355815554026153</v>
      </c>
      <c r="L899" s="35">
        <v>0.0</v>
      </c>
      <c r="M899" s="47">
        <v>1.096969696969697</v>
      </c>
      <c r="N899" s="47">
        <v>0.0</v>
      </c>
      <c r="O899" s="35">
        <v>0.0</v>
      </c>
      <c r="P899" s="35">
        <v>-1.0</v>
      </c>
      <c r="Q899" s="35" t="s">
        <v>141</v>
      </c>
      <c r="R899" s="35">
        <f>'DADOS CONSOLIDADOS'!$I899</f>
        <v>0</v>
      </c>
      <c r="S899" s="35"/>
    </row>
    <row r="900" ht="15.75" customHeight="1">
      <c r="A900" s="37">
        <v>44901.0</v>
      </c>
      <c r="B900" s="35" t="s">
        <v>138</v>
      </c>
      <c r="C900" s="35" t="s">
        <v>135</v>
      </c>
      <c r="D900" s="35" t="s">
        <v>139</v>
      </c>
      <c r="E900" s="35">
        <v>1030.0</v>
      </c>
      <c r="F900" s="35">
        <v>120.0</v>
      </c>
      <c r="G900" s="47">
        <v>183.70000000000002</v>
      </c>
      <c r="H900" s="35"/>
      <c r="I900" s="35">
        <v>0.0</v>
      </c>
      <c r="J900" s="48">
        <v>0.0</v>
      </c>
      <c r="K900" s="35">
        <v>0.11650485436893204</v>
      </c>
      <c r="L900" s="35">
        <v>0.0</v>
      </c>
      <c r="M900" s="47">
        <v>1.5308333333333335</v>
      </c>
      <c r="N900" s="47">
        <v>0.0</v>
      </c>
      <c r="O900" s="35">
        <v>0.0</v>
      </c>
      <c r="P900" s="35">
        <v>-1.0</v>
      </c>
      <c r="Q900" s="35" t="s">
        <v>137</v>
      </c>
      <c r="R900" s="35">
        <f>'DADOS CONSOLIDADOS'!$I900</f>
        <v>0</v>
      </c>
      <c r="S900" s="35"/>
    </row>
    <row r="901" ht="15.75" customHeight="1">
      <c r="A901" s="37">
        <v>44901.0</v>
      </c>
      <c r="B901" s="35" t="s">
        <v>145</v>
      </c>
      <c r="C901" s="35" t="s">
        <v>135</v>
      </c>
      <c r="D901" s="35" t="s">
        <v>139</v>
      </c>
      <c r="E901" s="35">
        <v>108650.0</v>
      </c>
      <c r="F901" s="35">
        <v>530.0</v>
      </c>
      <c r="G901" s="47">
        <v>1021.7</v>
      </c>
      <c r="H901" s="35"/>
      <c r="I901" s="35">
        <v>0.0</v>
      </c>
      <c r="J901" s="48">
        <v>0.0</v>
      </c>
      <c r="K901" s="35">
        <v>0.004878048780487805</v>
      </c>
      <c r="L901" s="35">
        <v>0.0</v>
      </c>
      <c r="M901" s="47">
        <v>1.927735849056604</v>
      </c>
      <c r="N901" s="47">
        <v>0.0</v>
      </c>
      <c r="O901" s="35">
        <v>0.0</v>
      </c>
      <c r="P901" s="35">
        <v>-1.0</v>
      </c>
      <c r="Q901" s="35" t="s">
        <v>137</v>
      </c>
      <c r="R901" s="35">
        <f>'DADOS CONSOLIDADOS'!$I901</f>
        <v>0</v>
      </c>
      <c r="S901" s="35"/>
    </row>
    <row r="902" ht="15.75" customHeight="1">
      <c r="A902" s="37">
        <v>44901.0</v>
      </c>
      <c r="B902" s="35" t="s">
        <v>134</v>
      </c>
      <c r="C902" s="35" t="s">
        <v>135</v>
      </c>
      <c r="D902" s="35" t="s">
        <v>136</v>
      </c>
      <c r="E902" s="35">
        <v>36490.0</v>
      </c>
      <c r="F902" s="35">
        <v>440.0</v>
      </c>
      <c r="G902" s="47">
        <v>283.7</v>
      </c>
      <c r="H902" s="35"/>
      <c r="I902" s="35">
        <v>0.0</v>
      </c>
      <c r="J902" s="48">
        <v>0.0</v>
      </c>
      <c r="K902" s="35">
        <v>0.012058098109070978</v>
      </c>
      <c r="L902" s="35">
        <v>0.0</v>
      </c>
      <c r="M902" s="47">
        <v>0.6447727272727273</v>
      </c>
      <c r="N902" s="47">
        <v>0.0</v>
      </c>
      <c r="O902" s="35">
        <v>0.0</v>
      </c>
      <c r="P902" s="35">
        <v>-1.0</v>
      </c>
      <c r="Q902" s="35" t="s">
        <v>137</v>
      </c>
      <c r="R902" s="35">
        <f>'DADOS CONSOLIDADOS'!$I902</f>
        <v>0</v>
      </c>
      <c r="S902" s="35"/>
    </row>
    <row r="903" ht="15.75" customHeight="1">
      <c r="A903" s="37">
        <v>44901.0</v>
      </c>
      <c r="B903" s="35" t="s">
        <v>143</v>
      </c>
      <c r="C903" s="35" t="s">
        <v>135</v>
      </c>
      <c r="D903" s="35" t="s">
        <v>139</v>
      </c>
      <c r="E903" s="35">
        <v>730.0</v>
      </c>
      <c r="F903" s="35">
        <v>30.0</v>
      </c>
      <c r="G903" s="47">
        <v>127.8</v>
      </c>
      <c r="H903" s="35"/>
      <c r="I903" s="35">
        <v>0.0</v>
      </c>
      <c r="J903" s="48">
        <v>0.0</v>
      </c>
      <c r="K903" s="35">
        <v>0.0410958904109589</v>
      </c>
      <c r="L903" s="35">
        <v>0.0</v>
      </c>
      <c r="M903" s="47">
        <v>4.26</v>
      </c>
      <c r="N903" s="47">
        <v>0.0</v>
      </c>
      <c r="O903" s="35">
        <v>0.0</v>
      </c>
      <c r="P903" s="35">
        <v>-1.0</v>
      </c>
      <c r="Q903" s="35" t="s">
        <v>137</v>
      </c>
      <c r="R903" s="35">
        <f>'DADOS CONSOLIDADOS'!$I903</f>
        <v>0</v>
      </c>
      <c r="S903" s="35"/>
    </row>
    <row r="904" ht="15.75" customHeight="1">
      <c r="A904" s="37">
        <v>44901.0</v>
      </c>
      <c r="B904" s="35" t="s">
        <v>140</v>
      </c>
      <c r="C904" s="35" t="s">
        <v>135</v>
      </c>
      <c r="D904" s="35" t="s">
        <v>139</v>
      </c>
      <c r="E904" s="35">
        <v>50030.0</v>
      </c>
      <c r="F904" s="35">
        <v>250.0</v>
      </c>
      <c r="G904" s="47">
        <v>1186.8000000000002</v>
      </c>
      <c r="H904" s="35">
        <v>0.0</v>
      </c>
      <c r="I904" s="35">
        <v>0.0</v>
      </c>
      <c r="J904" s="48">
        <v>0.0</v>
      </c>
      <c r="K904" s="35">
        <v>0.004997001798920648</v>
      </c>
      <c r="L904" s="35">
        <v>0.0</v>
      </c>
      <c r="M904" s="47">
        <v>4.7472</v>
      </c>
      <c r="N904" s="47">
        <v>0.0</v>
      </c>
      <c r="O904" s="35">
        <v>0.0</v>
      </c>
      <c r="P904" s="35">
        <v>-1.0</v>
      </c>
      <c r="Q904" s="35" t="s">
        <v>141</v>
      </c>
      <c r="R904" s="35">
        <f>'DADOS CONSOLIDADOS'!$I904</f>
        <v>0</v>
      </c>
      <c r="S904" s="35"/>
    </row>
    <row r="905" ht="15.75" customHeight="1">
      <c r="A905" s="37">
        <v>44901.0</v>
      </c>
      <c r="B905" s="35" t="s">
        <v>140</v>
      </c>
      <c r="C905" s="35" t="s">
        <v>135</v>
      </c>
      <c r="D905" s="35" t="s">
        <v>139</v>
      </c>
      <c r="E905" s="35">
        <v>34040.0</v>
      </c>
      <c r="F905" s="35">
        <v>240.0</v>
      </c>
      <c r="G905" s="47">
        <v>786.4</v>
      </c>
      <c r="H905" s="35">
        <v>0.0</v>
      </c>
      <c r="I905" s="35">
        <v>0.0</v>
      </c>
      <c r="J905" s="48">
        <v>0.0</v>
      </c>
      <c r="K905" s="35">
        <v>0.007050528789659225</v>
      </c>
      <c r="L905" s="35">
        <v>0.0</v>
      </c>
      <c r="M905" s="47">
        <v>3.2766666666666664</v>
      </c>
      <c r="N905" s="47">
        <v>0.0</v>
      </c>
      <c r="O905" s="35">
        <v>0.0</v>
      </c>
      <c r="P905" s="35">
        <v>-1.0</v>
      </c>
      <c r="Q905" s="35" t="s">
        <v>141</v>
      </c>
      <c r="R905" s="35">
        <f>'DADOS CONSOLIDADOS'!$I905</f>
        <v>0</v>
      </c>
      <c r="S905" s="35"/>
    </row>
    <row r="906" ht="15.75" customHeight="1">
      <c r="A906" s="37">
        <v>44901.0</v>
      </c>
      <c r="B906" s="35" t="s">
        <v>140</v>
      </c>
      <c r="C906" s="35" t="s">
        <v>135</v>
      </c>
      <c r="D906" s="35" t="s">
        <v>139</v>
      </c>
      <c r="E906" s="35">
        <v>76270.0</v>
      </c>
      <c r="F906" s="35">
        <v>240.0</v>
      </c>
      <c r="G906" s="47">
        <v>1185.2</v>
      </c>
      <c r="H906" s="35">
        <v>0.0</v>
      </c>
      <c r="I906" s="35">
        <v>0.0</v>
      </c>
      <c r="J906" s="48">
        <v>0.0</v>
      </c>
      <c r="K906" s="35">
        <v>0.0031467156155762423</v>
      </c>
      <c r="L906" s="35">
        <v>0.0</v>
      </c>
      <c r="M906" s="47">
        <v>4.9383333333333335</v>
      </c>
      <c r="N906" s="47">
        <v>0.0</v>
      </c>
      <c r="O906" s="35">
        <v>0.0</v>
      </c>
      <c r="P906" s="35">
        <v>-1.0</v>
      </c>
      <c r="Q906" s="35" t="s">
        <v>141</v>
      </c>
      <c r="R906" s="35">
        <f>'DADOS CONSOLIDADOS'!$I906</f>
        <v>0</v>
      </c>
      <c r="S906" s="35"/>
    </row>
    <row r="907" ht="15.75" customHeight="1">
      <c r="A907" s="37">
        <v>44901.0</v>
      </c>
      <c r="B907" s="35" t="s">
        <v>140</v>
      </c>
      <c r="C907" s="35" t="s">
        <v>135</v>
      </c>
      <c r="D907" s="35" t="s">
        <v>139</v>
      </c>
      <c r="E907" s="35">
        <v>77510.0</v>
      </c>
      <c r="F907" s="35">
        <v>360.0</v>
      </c>
      <c r="G907" s="47">
        <v>1973.0</v>
      </c>
      <c r="H907" s="35">
        <v>0.0</v>
      </c>
      <c r="I907" s="35">
        <v>0.0</v>
      </c>
      <c r="J907" s="48">
        <v>0.0</v>
      </c>
      <c r="K907" s="35">
        <v>0.004644561992001032</v>
      </c>
      <c r="L907" s="35">
        <v>0.0</v>
      </c>
      <c r="M907" s="47">
        <v>5.480555555555555</v>
      </c>
      <c r="N907" s="47">
        <v>0.0</v>
      </c>
      <c r="O907" s="35">
        <v>0.0</v>
      </c>
      <c r="P907" s="35">
        <v>-1.0</v>
      </c>
      <c r="Q907" s="35" t="s">
        <v>141</v>
      </c>
      <c r="R907" s="35">
        <f>'DADOS CONSOLIDADOS'!$I907</f>
        <v>0</v>
      </c>
      <c r="S907" s="35"/>
    </row>
    <row r="908" ht="15.75" customHeight="1">
      <c r="A908" s="37">
        <v>44901.0</v>
      </c>
      <c r="B908" s="35" t="s">
        <v>140</v>
      </c>
      <c r="C908" s="35" t="s">
        <v>135</v>
      </c>
      <c r="D908" s="35" t="s">
        <v>136</v>
      </c>
      <c r="E908" s="35">
        <v>19020.0</v>
      </c>
      <c r="F908" s="35">
        <v>70.0</v>
      </c>
      <c r="G908" s="47">
        <v>985.9000000000001</v>
      </c>
      <c r="H908" s="35">
        <v>0.0</v>
      </c>
      <c r="I908" s="35">
        <v>0.0</v>
      </c>
      <c r="J908" s="48">
        <v>0.0</v>
      </c>
      <c r="K908" s="35">
        <v>0.003680336487907466</v>
      </c>
      <c r="L908" s="35">
        <v>0.0</v>
      </c>
      <c r="M908" s="47">
        <v>14.084285714285716</v>
      </c>
      <c r="N908" s="47">
        <v>0.0</v>
      </c>
      <c r="O908" s="35">
        <v>0.0</v>
      </c>
      <c r="P908" s="35">
        <v>-1.0</v>
      </c>
      <c r="Q908" s="35" t="s">
        <v>141</v>
      </c>
      <c r="R908" s="35">
        <f>'DADOS CONSOLIDADOS'!$I908</f>
        <v>0</v>
      </c>
      <c r="S908" s="35"/>
    </row>
    <row r="909" ht="15.75" customHeight="1">
      <c r="A909" s="37">
        <v>44901.0</v>
      </c>
      <c r="B909" s="35" t="s">
        <v>142</v>
      </c>
      <c r="C909" s="35" t="s">
        <v>144</v>
      </c>
      <c r="D909" s="35" t="s">
        <v>139</v>
      </c>
      <c r="E909" s="35">
        <v>37860.0</v>
      </c>
      <c r="F909" s="35">
        <v>280.0</v>
      </c>
      <c r="G909" s="47">
        <v>349.7</v>
      </c>
      <c r="H909" s="35">
        <v>12.0</v>
      </c>
      <c r="I909" s="35">
        <v>0.0</v>
      </c>
      <c r="J909" s="48">
        <v>0.0</v>
      </c>
      <c r="K909" s="35">
        <v>0.007395668251452721</v>
      </c>
      <c r="L909" s="35">
        <v>0.0</v>
      </c>
      <c r="M909" s="47">
        <v>1.2489285714285714</v>
      </c>
      <c r="N909" s="47">
        <v>0.0</v>
      </c>
      <c r="O909" s="35">
        <v>0.0</v>
      </c>
      <c r="P909" s="35">
        <v>-1.0</v>
      </c>
      <c r="Q909" s="35" t="s">
        <v>141</v>
      </c>
      <c r="R909" s="35">
        <f>'DADOS CONSOLIDADOS'!$I909</f>
        <v>0</v>
      </c>
      <c r="S909" s="35"/>
    </row>
    <row r="910" ht="15.75" customHeight="1">
      <c r="A910" s="37">
        <v>44901.0</v>
      </c>
      <c r="B910" s="35" t="s">
        <v>140</v>
      </c>
      <c r="C910" s="35" t="s">
        <v>144</v>
      </c>
      <c r="D910" s="35" t="s">
        <v>139</v>
      </c>
      <c r="E910" s="35">
        <v>18750.0</v>
      </c>
      <c r="F910" s="35">
        <v>350.0</v>
      </c>
      <c r="G910" s="47">
        <v>250.39999999999998</v>
      </c>
      <c r="H910" s="35">
        <v>9.0</v>
      </c>
      <c r="I910" s="35">
        <v>0.0</v>
      </c>
      <c r="J910" s="48">
        <v>0.0</v>
      </c>
      <c r="K910" s="35">
        <v>0.018666666666666668</v>
      </c>
      <c r="L910" s="35">
        <v>0.0</v>
      </c>
      <c r="M910" s="47">
        <v>0.7154285714285714</v>
      </c>
      <c r="N910" s="47">
        <v>0.0</v>
      </c>
      <c r="O910" s="35">
        <v>0.0</v>
      </c>
      <c r="P910" s="35">
        <v>-1.0</v>
      </c>
      <c r="Q910" s="35" t="s">
        <v>141</v>
      </c>
      <c r="R910" s="35">
        <f>'DADOS CONSOLIDADOS'!$I910</f>
        <v>0</v>
      </c>
      <c r="S910" s="35"/>
    </row>
    <row r="911" ht="15.75" customHeight="1">
      <c r="A911" s="37">
        <v>44901.0</v>
      </c>
      <c r="B911" s="35" t="s">
        <v>140</v>
      </c>
      <c r="C911" s="35" t="s">
        <v>144</v>
      </c>
      <c r="D911" s="35" t="s">
        <v>139</v>
      </c>
      <c r="E911" s="35">
        <v>30980.0</v>
      </c>
      <c r="F911" s="35">
        <v>320.0</v>
      </c>
      <c r="G911" s="47">
        <v>344.0</v>
      </c>
      <c r="H911" s="35">
        <v>12.0</v>
      </c>
      <c r="I911" s="35">
        <v>0.0</v>
      </c>
      <c r="J911" s="48">
        <v>0.0</v>
      </c>
      <c r="K911" s="35">
        <v>0.010329244673983214</v>
      </c>
      <c r="L911" s="35">
        <v>0.0</v>
      </c>
      <c r="M911" s="47">
        <v>1.075</v>
      </c>
      <c r="N911" s="47">
        <v>0.0</v>
      </c>
      <c r="O911" s="35">
        <v>0.0</v>
      </c>
      <c r="P911" s="35">
        <v>-1.0</v>
      </c>
      <c r="Q911" s="35" t="s">
        <v>141</v>
      </c>
      <c r="R911" s="35">
        <f>'DADOS CONSOLIDADOS'!$I911</f>
        <v>0</v>
      </c>
      <c r="S911" s="35"/>
    </row>
    <row r="912" ht="15.75" customHeight="1">
      <c r="A912" s="37">
        <v>44902.0</v>
      </c>
      <c r="B912" s="35" t="s">
        <v>143</v>
      </c>
      <c r="C912" s="35" t="s">
        <v>135</v>
      </c>
      <c r="D912" s="35" t="s">
        <v>139</v>
      </c>
      <c r="E912" s="35">
        <v>1040.0</v>
      </c>
      <c r="F912" s="35">
        <v>70.0</v>
      </c>
      <c r="G912" s="47">
        <v>178.9</v>
      </c>
      <c r="H912" s="35"/>
      <c r="I912" s="35">
        <v>0.0</v>
      </c>
      <c r="J912" s="48">
        <v>0.0</v>
      </c>
      <c r="K912" s="35">
        <v>0.0673076923076923</v>
      </c>
      <c r="L912" s="35">
        <v>0.0</v>
      </c>
      <c r="M912" s="47">
        <v>2.5557142857142856</v>
      </c>
      <c r="N912" s="47">
        <v>0.0</v>
      </c>
      <c r="O912" s="35">
        <v>0.0</v>
      </c>
      <c r="P912" s="35">
        <v>-1.0</v>
      </c>
      <c r="Q912" s="35" t="s">
        <v>137</v>
      </c>
      <c r="R912" s="35">
        <f>'DADOS CONSOLIDADOS'!$I912</f>
        <v>0</v>
      </c>
      <c r="S912" s="35"/>
    </row>
    <row r="913" ht="15.75" customHeight="1">
      <c r="A913" s="37">
        <v>44902.0</v>
      </c>
      <c r="B913" s="35" t="s">
        <v>134</v>
      </c>
      <c r="C913" s="35" t="s">
        <v>135</v>
      </c>
      <c r="D913" s="35" t="s">
        <v>136</v>
      </c>
      <c r="E913" s="35">
        <v>44740.0</v>
      </c>
      <c r="F913" s="35">
        <v>780.0</v>
      </c>
      <c r="G913" s="47">
        <v>557.4</v>
      </c>
      <c r="H913" s="35"/>
      <c r="I913" s="35">
        <v>0.0</v>
      </c>
      <c r="J913" s="48">
        <v>0.0</v>
      </c>
      <c r="K913" s="35">
        <v>0.01743406347787215</v>
      </c>
      <c r="L913" s="35">
        <v>0.0</v>
      </c>
      <c r="M913" s="47">
        <v>0.7146153846153845</v>
      </c>
      <c r="N913" s="47">
        <v>0.0</v>
      </c>
      <c r="O913" s="35">
        <v>0.0</v>
      </c>
      <c r="P913" s="35">
        <v>-1.0</v>
      </c>
      <c r="Q913" s="35" t="s">
        <v>137</v>
      </c>
      <c r="R913" s="35">
        <f>'DADOS CONSOLIDADOS'!$I913</f>
        <v>0</v>
      </c>
      <c r="S913" s="35"/>
    </row>
    <row r="914" ht="15.75" customHeight="1">
      <c r="A914" s="37">
        <v>44902.0</v>
      </c>
      <c r="B914" s="35" t="s">
        <v>145</v>
      </c>
      <c r="C914" s="35" t="s">
        <v>135</v>
      </c>
      <c r="D914" s="35" t="s">
        <v>139</v>
      </c>
      <c r="E914" s="35">
        <v>120600.0</v>
      </c>
      <c r="F914" s="35">
        <v>450.0</v>
      </c>
      <c r="G914" s="47">
        <v>973.9</v>
      </c>
      <c r="H914" s="35"/>
      <c r="I914" s="35">
        <v>0.0</v>
      </c>
      <c r="J914" s="48">
        <v>0.0</v>
      </c>
      <c r="K914" s="35">
        <v>0.0037313432835820895</v>
      </c>
      <c r="L914" s="35">
        <v>0.0</v>
      </c>
      <c r="M914" s="47">
        <v>2.164222222222222</v>
      </c>
      <c r="N914" s="47">
        <v>0.0</v>
      </c>
      <c r="O914" s="35">
        <v>0.0</v>
      </c>
      <c r="P914" s="35">
        <v>-1.0</v>
      </c>
      <c r="Q914" s="35" t="s">
        <v>137</v>
      </c>
      <c r="R914" s="35">
        <f>'DADOS CONSOLIDADOS'!$I914</f>
        <v>0</v>
      </c>
      <c r="S914" s="35"/>
    </row>
    <row r="915" ht="15.75" customHeight="1">
      <c r="A915" s="37">
        <v>44902.0</v>
      </c>
      <c r="B915" s="35" t="s">
        <v>138</v>
      </c>
      <c r="C915" s="35" t="s">
        <v>135</v>
      </c>
      <c r="D915" s="35" t="s">
        <v>139</v>
      </c>
      <c r="E915" s="35">
        <v>1190.0</v>
      </c>
      <c r="F915" s="35">
        <v>170.0</v>
      </c>
      <c r="G915" s="47">
        <v>104.9</v>
      </c>
      <c r="H915" s="35"/>
      <c r="I915" s="35">
        <v>0.0</v>
      </c>
      <c r="J915" s="48">
        <v>0.0</v>
      </c>
      <c r="K915" s="35">
        <v>0.14285714285714285</v>
      </c>
      <c r="L915" s="35">
        <v>0.0</v>
      </c>
      <c r="M915" s="47">
        <v>0.6170588235294118</v>
      </c>
      <c r="N915" s="47">
        <v>0.0</v>
      </c>
      <c r="O915" s="35">
        <v>0.0</v>
      </c>
      <c r="P915" s="35">
        <v>-1.0</v>
      </c>
      <c r="Q915" s="35" t="s">
        <v>137</v>
      </c>
      <c r="R915" s="35">
        <f>'DADOS CONSOLIDADOS'!$I915</f>
        <v>0</v>
      </c>
      <c r="S915" s="35"/>
    </row>
    <row r="916" ht="15.75" customHeight="1">
      <c r="A916" s="37">
        <v>44902.0</v>
      </c>
      <c r="B916" s="35" t="s">
        <v>140</v>
      </c>
      <c r="C916" s="35" t="s">
        <v>135</v>
      </c>
      <c r="D916" s="35" t="s">
        <v>139</v>
      </c>
      <c r="E916" s="35">
        <v>53170.0</v>
      </c>
      <c r="F916" s="35">
        <v>250.0</v>
      </c>
      <c r="G916" s="47">
        <v>1169.2</v>
      </c>
      <c r="H916" s="35">
        <v>0.0</v>
      </c>
      <c r="I916" s="35">
        <v>0.0</v>
      </c>
      <c r="J916" s="48">
        <v>0.0</v>
      </c>
      <c r="K916" s="35">
        <v>0.0047018995674252394</v>
      </c>
      <c r="L916" s="35">
        <v>0.0</v>
      </c>
      <c r="M916" s="47">
        <v>4.6768</v>
      </c>
      <c r="N916" s="47">
        <v>0.0</v>
      </c>
      <c r="O916" s="35">
        <v>0.0</v>
      </c>
      <c r="P916" s="35">
        <v>-1.0</v>
      </c>
      <c r="Q916" s="35" t="s">
        <v>141</v>
      </c>
      <c r="R916" s="35">
        <f>'DADOS CONSOLIDADOS'!$I916</f>
        <v>0</v>
      </c>
      <c r="S916" s="35"/>
    </row>
    <row r="917" ht="15.75" customHeight="1">
      <c r="A917" s="37">
        <v>44902.0</v>
      </c>
      <c r="B917" s="35" t="s">
        <v>140</v>
      </c>
      <c r="C917" s="35" t="s">
        <v>135</v>
      </c>
      <c r="D917" s="35" t="s">
        <v>139</v>
      </c>
      <c r="E917" s="35">
        <v>36610.0</v>
      </c>
      <c r="F917" s="35">
        <v>170.0</v>
      </c>
      <c r="G917" s="47">
        <v>774.0</v>
      </c>
      <c r="H917" s="35">
        <v>0.0</v>
      </c>
      <c r="I917" s="35">
        <v>0.0</v>
      </c>
      <c r="J917" s="48">
        <v>0.0</v>
      </c>
      <c r="K917" s="35">
        <v>0.004643540016388965</v>
      </c>
      <c r="L917" s="35">
        <v>0.0</v>
      </c>
      <c r="M917" s="47">
        <v>4.552941176470588</v>
      </c>
      <c r="N917" s="47">
        <v>0.0</v>
      </c>
      <c r="O917" s="35">
        <v>0.0</v>
      </c>
      <c r="P917" s="35">
        <v>-1.0</v>
      </c>
      <c r="Q917" s="35" t="s">
        <v>141</v>
      </c>
      <c r="R917" s="35">
        <f>'DADOS CONSOLIDADOS'!$I917</f>
        <v>0</v>
      </c>
      <c r="S917" s="35"/>
    </row>
    <row r="918" ht="15.75" customHeight="1">
      <c r="A918" s="37">
        <v>44902.0</v>
      </c>
      <c r="B918" s="35" t="s">
        <v>140</v>
      </c>
      <c r="C918" s="35" t="s">
        <v>135</v>
      </c>
      <c r="D918" s="35" t="s">
        <v>139</v>
      </c>
      <c r="E918" s="35">
        <v>73910.0</v>
      </c>
      <c r="F918" s="35">
        <v>280.0</v>
      </c>
      <c r="G918" s="47">
        <v>1165.0</v>
      </c>
      <c r="H918" s="35">
        <v>0.0</v>
      </c>
      <c r="I918" s="35">
        <v>0.0</v>
      </c>
      <c r="J918" s="48">
        <v>0.0</v>
      </c>
      <c r="K918" s="35">
        <v>0.0037883912867000408</v>
      </c>
      <c r="L918" s="35">
        <v>0.0</v>
      </c>
      <c r="M918" s="47">
        <v>4.160714285714286</v>
      </c>
      <c r="N918" s="47">
        <v>0.0</v>
      </c>
      <c r="O918" s="35">
        <v>0.0</v>
      </c>
      <c r="P918" s="35">
        <v>-1.0</v>
      </c>
      <c r="Q918" s="35" t="s">
        <v>141</v>
      </c>
      <c r="R918" s="35">
        <f>'DADOS CONSOLIDADOS'!$I918</f>
        <v>0</v>
      </c>
      <c r="S918" s="35"/>
    </row>
    <row r="919" ht="15.75" customHeight="1">
      <c r="A919" s="37">
        <v>44902.0</v>
      </c>
      <c r="B919" s="35" t="s">
        <v>140</v>
      </c>
      <c r="C919" s="35" t="s">
        <v>135</v>
      </c>
      <c r="D919" s="35" t="s">
        <v>139</v>
      </c>
      <c r="E919" s="35">
        <v>76560.0</v>
      </c>
      <c r="F919" s="35">
        <v>330.0</v>
      </c>
      <c r="G919" s="47">
        <v>1931.9</v>
      </c>
      <c r="H919" s="35">
        <v>0.0</v>
      </c>
      <c r="I919" s="35">
        <v>0.0</v>
      </c>
      <c r="J919" s="48">
        <v>0.0</v>
      </c>
      <c r="K919" s="35">
        <v>0.004310344827586207</v>
      </c>
      <c r="L919" s="35">
        <v>0.0</v>
      </c>
      <c r="M919" s="47">
        <v>5.8542424242424245</v>
      </c>
      <c r="N919" s="47">
        <v>0.0</v>
      </c>
      <c r="O919" s="35">
        <v>0.0</v>
      </c>
      <c r="P919" s="35">
        <v>-1.0</v>
      </c>
      <c r="Q919" s="35" t="s">
        <v>141</v>
      </c>
      <c r="R919" s="35">
        <f>'DADOS CONSOLIDADOS'!$I919</f>
        <v>0</v>
      </c>
      <c r="S919" s="35"/>
    </row>
    <row r="920" ht="15.75" customHeight="1">
      <c r="A920" s="37">
        <v>44902.0</v>
      </c>
      <c r="B920" s="35" t="s">
        <v>140</v>
      </c>
      <c r="C920" s="35" t="s">
        <v>135</v>
      </c>
      <c r="D920" s="35" t="s">
        <v>136</v>
      </c>
      <c r="E920" s="35">
        <v>19840.0</v>
      </c>
      <c r="F920" s="35">
        <v>50.0</v>
      </c>
      <c r="G920" s="47">
        <v>972.9000000000001</v>
      </c>
      <c r="H920" s="35">
        <v>0.0</v>
      </c>
      <c r="I920" s="35">
        <v>0.0</v>
      </c>
      <c r="J920" s="48">
        <v>0.0</v>
      </c>
      <c r="K920" s="35">
        <v>0.0025201612903225806</v>
      </c>
      <c r="L920" s="35">
        <v>0.0</v>
      </c>
      <c r="M920" s="47">
        <v>19.458000000000002</v>
      </c>
      <c r="N920" s="47">
        <v>0.0</v>
      </c>
      <c r="O920" s="35">
        <v>0.0</v>
      </c>
      <c r="P920" s="35">
        <v>-1.0</v>
      </c>
      <c r="Q920" s="35" t="s">
        <v>141</v>
      </c>
      <c r="R920" s="35">
        <f>'DADOS CONSOLIDADOS'!$I920</f>
        <v>0</v>
      </c>
      <c r="S920" s="35"/>
    </row>
    <row r="921" ht="15.75" customHeight="1">
      <c r="A921" s="37">
        <v>44902.0</v>
      </c>
      <c r="B921" s="35" t="s">
        <v>142</v>
      </c>
      <c r="C921" s="35" t="s">
        <v>144</v>
      </c>
      <c r="D921" s="35" t="s">
        <v>139</v>
      </c>
      <c r="E921" s="35">
        <v>40410.0</v>
      </c>
      <c r="F921" s="35">
        <v>380.0</v>
      </c>
      <c r="G921" s="47">
        <v>339.09999999999997</v>
      </c>
      <c r="H921" s="35">
        <v>20.0</v>
      </c>
      <c r="I921" s="35">
        <v>0.0</v>
      </c>
      <c r="J921" s="48">
        <v>0.0</v>
      </c>
      <c r="K921" s="35">
        <v>0.009403612967087355</v>
      </c>
      <c r="L921" s="35">
        <v>0.0</v>
      </c>
      <c r="M921" s="47">
        <v>0.8923684210526315</v>
      </c>
      <c r="N921" s="47">
        <v>0.0</v>
      </c>
      <c r="O921" s="35">
        <v>0.0</v>
      </c>
      <c r="P921" s="35">
        <v>-1.0</v>
      </c>
      <c r="Q921" s="35" t="s">
        <v>141</v>
      </c>
      <c r="R921" s="35">
        <f>'DADOS CONSOLIDADOS'!$I921</f>
        <v>0</v>
      </c>
      <c r="S921" s="35"/>
    </row>
    <row r="922" ht="15.75" customHeight="1">
      <c r="A922" s="37">
        <v>44902.0</v>
      </c>
      <c r="B922" s="35" t="s">
        <v>140</v>
      </c>
      <c r="C922" s="35" t="s">
        <v>144</v>
      </c>
      <c r="D922" s="35" t="s">
        <v>139</v>
      </c>
      <c r="E922" s="35">
        <v>20310.0</v>
      </c>
      <c r="F922" s="35">
        <v>330.0</v>
      </c>
      <c r="G922" s="47">
        <v>242.10000000000002</v>
      </c>
      <c r="H922" s="35">
        <v>12.0</v>
      </c>
      <c r="I922" s="35">
        <v>0.0</v>
      </c>
      <c r="J922" s="48">
        <v>0.0</v>
      </c>
      <c r="K922" s="35">
        <v>0.01624815361890694</v>
      </c>
      <c r="L922" s="35">
        <v>0.0</v>
      </c>
      <c r="M922" s="47">
        <v>0.7336363636363638</v>
      </c>
      <c r="N922" s="47">
        <v>0.0</v>
      </c>
      <c r="O922" s="35">
        <v>0.0</v>
      </c>
      <c r="P922" s="35">
        <v>-1.0</v>
      </c>
      <c r="Q922" s="35" t="s">
        <v>141</v>
      </c>
      <c r="R922" s="35">
        <f>'DADOS CONSOLIDADOS'!$I922</f>
        <v>0</v>
      </c>
      <c r="S922" s="35"/>
    </row>
    <row r="923" ht="15.75" customHeight="1">
      <c r="A923" s="37">
        <v>44902.0</v>
      </c>
      <c r="B923" s="35" t="s">
        <v>140</v>
      </c>
      <c r="C923" s="35" t="s">
        <v>144</v>
      </c>
      <c r="D923" s="35" t="s">
        <v>139</v>
      </c>
      <c r="E923" s="35">
        <v>31600.0</v>
      </c>
      <c r="F923" s="35">
        <v>320.0</v>
      </c>
      <c r="G923" s="47">
        <v>339.4</v>
      </c>
      <c r="H923" s="35">
        <v>11.0</v>
      </c>
      <c r="I923" s="35">
        <v>0.0</v>
      </c>
      <c r="J923" s="48">
        <v>0.0</v>
      </c>
      <c r="K923" s="35">
        <v>0.010126582278481013</v>
      </c>
      <c r="L923" s="35">
        <v>0.0</v>
      </c>
      <c r="M923" s="47">
        <v>1.060625</v>
      </c>
      <c r="N923" s="47">
        <v>0.0</v>
      </c>
      <c r="O923" s="35">
        <v>0.0</v>
      </c>
      <c r="P923" s="35">
        <v>-1.0</v>
      </c>
      <c r="Q923" s="35" t="s">
        <v>141</v>
      </c>
      <c r="R923" s="35">
        <f>'DADOS CONSOLIDADOS'!$I923</f>
        <v>0</v>
      </c>
      <c r="S923" s="35"/>
    </row>
    <row r="924" ht="15.75" customHeight="1">
      <c r="A924" s="37">
        <v>44903.0</v>
      </c>
      <c r="B924" s="35" t="s">
        <v>143</v>
      </c>
      <c r="C924" s="35" t="s">
        <v>135</v>
      </c>
      <c r="D924" s="35" t="s">
        <v>139</v>
      </c>
      <c r="E924" s="35">
        <v>990.0</v>
      </c>
      <c r="F924" s="35">
        <v>90.0</v>
      </c>
      <c r="G924" s="47">
        <v>303.4</v>
      </c>
      <c r="H924" s="35"/>
      <c r="I924" s="35">
        <v>0.0</v>
      </c>
      <c r="J924" s="48">
        <v>0.0</v>
      </c>
      <c r="K924" s="35">
        <v>0.09090909090909091</v>
      </c>
      <c r="L924" s="35">
        <v>0.0</v>
      </c>
      <c r="M924" s="47">
        <v>3.371111111111111</v>
      </c>
      <c r="N924" s="47">
        <v>0.0</v>
      </c>
      <c r="O924" s="35">
        <v>0.0</v>
      </c>
      <c r="P924" s="35">
        <v>-1.0</v>
      </c>
      <c r="Q924" s="35" t="s">
        <v>137</v>
      </c>
      <c r="R924" s="35">
        <f>'DADOS CONSOLIDADOS'!$I924</f>
        <v>0</v>
      </c>
      <c r="S924" s="35"/>
    </row>
    <row r="925" ht="15.75" customHeight="1">
      <c r="A925" s="37">
        <v>44903.0</v>
      </c>
      <c r="B925" s="35" t="s">
        <v>145</v>
      </c>
      <c r="C925" s="35" t="s">
        <v>135</v>
      </c>
      <c r="D925" s="35" t="s">
        <v>139</v>
      </c>
      <c r="E925" s="35">
        <v>160080.0</v>
      </c>
      <c r="F925" s="35">
        <v>450.0</v>
      </c>
      <c r="G925" s="47">
        <v>974.7</v>
      </c>
      <c r="H925" s="35"/>
      <c r="I925" s="35">
        <v>0.0</v>
      </c>
      <c r="J925" s="48">
        <v>0.0</v>
      </c>
      <c r="K925" s="35">
        <v>0.0028110944527736134</v>
      </c>
      <c r="L925" s="35">
        <v>0.0</v>
      </c>
      <c r="M925" s="47">
        <v>2.166</v>
      </c>
      <c r="N925" s="47">
        <v>0.0</v>
      </c>
      <c r="O925" s="35">
        <v>0.0</v>
      </c>
      <c r="P925" s="35">
        <v>-1.0</v>
      </c>
      <c r="Q925" s="35" t="s">
        <v>137</v>
      </c>
      <c r="R925" s="35">
        <f>'DADOS CONSOLIDADOS'!$I925</f>
        <v>0</v>
      </c>
      <c r="S925" s="35"/>
    </row>
    <row r="926" ht="15.75" customHeight="1">
      <c r="A926" s="37">
        <v>44903.0</v>
      </c>
      <c r="B926" s="35" t="s">
        <v>134</v>
      </c>
      <c r="C926" s="35" t="s">
        <v>135</v>
      </c>
      <c r="D926" s="35" t="s">
        <v>136</v>
      </c>
      <c r="E926" s="35">
        <v>41040.0</v>
      </c>
      <c r="F926" s="35">
        <v>770.0</v>
      </c>
      <c r="G926" s="47">
        <v>487.29999999999995</v>
      </c>
      <c r="H926" s="35"/>
      <c r="I926" s="35">
        <v>0.0</v>
      </c>
      <c r="J926" s="48">
        <v>0.0</v>
      </c>
      <c r="K926" s="35">
        <v>0.018762183235867445</v>
      </c>
      <c r="L926" s="35">
        <v>0.0</v>
      </c>
      <c r="M926" s="47">
        <v>0.6328571428571428</v>
      </c>
      <c r="N926" s="47">
        <v>0.0</v>
      </c>
      <c r="O926" s="35">
        <v>0.0</v>
      </c>
      <c r="P926" s="35">
        <v>-1.0</v>
      </c>
      <c r="Q926" s="35" t="s">
        <v>137</v>
      </c>
      <c r="R926" s="35">
        <f>'DADOS CONSOLIDADOS'!$I926</f>
        <v>0</v>
      </c>
      <c r="S926" s="35"/>
    </row>
    <row r="927" ht="15.75" customHeight="1">
      <c r="A927" s="37">
        <v>44903.0</v>
      </c>
      <c r="B927" s="35" t="s">
        <v>138</v>
      </c>
      <c r="C927" s="35" t="s">
        <v>135</v>
      </c>
      <c r="D927" s="35" t="s">
        <v>139</v>
      </c>
      <c r="E927" s="35">
        <v>1070.0</v>
      </c>
      <c r="F927" s="35">
        <v>220.0</v>
      </c>
      <c r="G927" s="47">
        <v>247.39999999999998</v>
      </c>
      <c r="H927" s="35"/>
      <c r="I927" s="35">
        <v>0.0</v>
      </c>
      <c r="J927" s="48">
        <v>0.0</v>
      </c>
      <c r="K927" s="35">
        <v>0.205607476635514</v>
      </c>
      <c r="L927" s="35">
        <v>0.0</v>
      </c>
      <c r="M927" s="47">
        <v>1.1245454545454545</v>
      </c>
      <c r="N927" s="47">
        <v>0.0</v>
      </c>
      <c r="O927" s="35">
        <v>0.0</v>
      </c>
      <c r="P927" s="35">
        <v>-1.0</v>
      </c>
      <c r="Q927" s="35" t="s">
        <v>137</v>
      </c>
      <c r="R927" s="35">
        <f>'DADOS CONSOLIDADOS'!$I927</f>
        <v>0</v>
      </c>
      <c r="S927" s="35"/>
    </row>
    <row r="928" ht="15.75" customHeight="1">
      <c r="A928" s="37">
        <v>44903.0</v>
      </c>
      <c r="B928" s="35" t="s">
        <v>140</v>
      </c>
      <c r="C928" s="35" t="s">
        <v>135</v>
      </c>
      <c r="D928" s="35" t="s">
        <v>139</v>
      </c>
      <c r="E928" s="35">
        <v>52540.0</v>
      </c>
      <c r="F928" s="35">
        <v>260.0</v>
      </c>
      <c r="G928" s="47">
        <v>1149.6</v>
      </c>
      <c r="H928" s="35">
        <v>0.0</v>
      </c>
      <c r="I928" s="35">
        <v>0.0</v>
      </c>
      <c r="J928" s="48">
        <v>0.0</v>
      </c>
      <c r="K928" s="35">
        <v>0.0049486105824134</v>
      </c>
      <c r="L928" s="35">
        <v>0.0</v>
      </c>
      <c r="M928" s="47">
        <v>4.421538461538461</v>
      </c>
      <c r="N928" s="47">
        <v>0.0</v>
      </c>
      <c r="O928" s="35">
        <v>0.0</v>
      </c>
      <c r="P928" s="35">
        <v>-1.0</v>
      </c>
      <c r="Q928" s="35" t="s">
        <v>141</v>
      </c>
      <c r="R928" s="35">
        <f>'DADOS CONSOLIDADOS'!$I928</f>
        <v>0</v>
      </c>
      <c r="S928" s="35"/>
    </row>
    <row r="929" ht="15.75" customHeight="1">
      <c r="A929" s="37">
        <v>44903.0</v>
      </c>
      <c r="B929" s="35" t="s">
        <v>140</v>
      </c>
      <c r="C929" s="35" t="s">
        <v>135</v>
      </c>
      <c r="D929" s="35" t="s">
        <v>139</v>
      </c>
      <c r="E929" s="35">
        <v>41280.0</v>
      </c>
      <c r="F929" s="35">
        <v>290.0</v>
      </c>
      <c r="G929" s="47">
        <v>776.3</v>
      </c>
      <c r="H929" s="35">
        <v>0.0</v>
      </c>
      <c r="I929" s="35">
        <v>1.0</v>
      </c>
      <c r="J929" s="48">
        <v>20217.0</v>
      </c>
      <c r="K929" s="35">
        <v>0.007025193798449613</v>
      </c>
      <c r="L929" s="35">
        <v>0.0034482758620689655</v>
      </c>
      <c r="M929" s="47">
        <v>2.6768965517241377</v>
      </c>
      <c r="N929" s="47">
        <v>776.3</v>
      </c>
      <c r="O929" s="35">
        <v>26.042766971531627</v>
      </c>
      <c r="P929" s="35">
        <v>25.042766971531627</v>
      </c>
      <c r="Q929" s="35" t="s">
        <v>141</v>
      </c>
      <c r="R929" s="35">
        <f>'DADOS CONSOLIDADOS'!$I929</f>
        <v>1</v>
      </c>
      <c r="S929" s="35"/>
    </row>
    <row r="930" ht="15.75" customHeight="1">
      <c r="A930" s="37">
        <v>44903.0</v>
      </c>
      <c r="B930" s="35" t="s">
        <v>140</v>
      </c>
      <c r="C930" s="35" t="s">
        <v>135</v>
      </c>
      <c r="D930" s="35" t="s">
        <v>139</v>
      </c>
      <c r="E930" s="35">
        <v>72590.0</v>
      </c>
      <c r="F930" s="35">
        <v>140.0</v>
      </c>
      <c r="G930" s="47">
        <v>1156.5</v>
      </c>
      <c r="H930" s="35">
        <v>0.0</v>
      </c>
      <c r="I930" s="35">
        <v>0.0</v>
      </c>
      <c r="J930" s="48">
        <v>0.0</v>
      </c>
      <c r="K930" s="35">
        <v>0.0019286403085824494</v>
      </c>
      <c r="L930" s="35">
        <v>0.0</v>
      </c>
      <c r="M930" s="47">
        <v>8.260714285714286</v>
      </c>
      <c r="N930" s="47">
        <v>0.0</v>
      </c>
      <c r="O930" s="35">
        <v>0.0</v>
      </c>
      <c r="P930" s="35">
        <v>-1.0</v>
      </c>
      <c r="Q930" s="35" t="s">
        <v>141</v>
      </c>
      <c r="R930" s="35">
        <f>'DADOS CONSOLIDADOS'!$I930</f>
        <v>0</v>
      </c>
      <c r="S930" s="35"/>
    </row>
    <row r="931" ht="15.75" customHeight="1">
      <c r="A931" s="37">
        <v>44903.0</v>
      </c>
      <c r="B931" s="35" t="s">
        <v>140</v>
      </c>
      <c r="C931" s="35" t="s">
        <v>135</v>
      </c>
      <c r="D931" s="35" t="s">
        <v>139</v>
      </c>
      <c r="E931" s="35">
        <v>75360.0</v>
      </c>
      <c r="F931" s="35">
        <v>280.0</v>
      </c>
      <c r="G931" s="47">
        <v>1936.8000000000002</v>
      </c>
      <c r="H931" s="35">
        <v>0.0</v>
      </c>
      <c r="I931" s="35">
        <v>0.0</v>
      </c>
      <c r="J931" s="48">
        <v>0.0</v>
      </c>
      <c r="K931" s="35">
        <v>0.0037154989384288748</v>
      </c>
      <c r="L931" s="35">
        <v>0.0</v>
      </c>
      <c r="M931" s="47">
        <v>6.917142857142858</v>
      </c>
      <c r="N931" s="47">
        <v>0.0</v>
      </c>
      <c r="O931" s="35">
        <v>0.0</v>
      </c>
      <c r="P931" s="35">
        <v>-1.0</v>
      </c>
      <c r="Q931" s="35" t="s">
        <v>141</v>
      </c>
      <c r="R931" s="35">
        <f>'DADOS CONSOLIDADOS'!$I931</f>
        <v>0</v>
      </c>
      <c r="S931" s="35"/>
    </row>
    <row r="932" ht="15.75" customHeight="1">
      <c r="A932" s="37">
        <v>44903.0</v>
      </c>
      <c r="B932" s="35" t="s">
        <v>140</v>
      </c>
      <c r="C932" s="35" t="s">
        <v>135</v>
      </c>
      <c r="D932" s="35" t="s">
        <v>136</v>
      </c>
      <c r="E932" s="35">
        <v>20080.0</v>
      </c>
      <c r="F932" s="35">
        <v>90.0</v>
      </c>
      <c r="G932" s="47">
        <v>970.6999999999999</v>
      </c>
      <c r="H932" s="35">
        <v>0.0</v>
      </c>
      <c r="I932" s="35">
        <v>0.0</v>
      </c>
      <c r="J932" s="48">
        <v>0.0</v>
      </c>
      <c r="K932" s="35">
        <v>0.004482071713147411</v>
      </c>
      <c r="L932" s="35">
        <v>0.0</v>
      </c>
      <c r="M932" s="47">
        <v>10.785555555555554</v>
      </c>
      <c r="N932" s="47">
        <v>0.0</v>
      </c>
      <c r="O932" s="35">
        <v>0.0</v>
      </c>
      <c r="P932" s="35">
        <v>-1.0</v>
      </c>
      <c r="Q932" s="35" t="s">
        <v>141</v>
      </c>
      <c r="R932" s="35">
        <f>'DADOS CONSOLIDADOS'!$I932</f>
        <v>0</v>
      </c>
      <c r="S932" s="35"/>
    </row>
    <row r="933" ht="15.75" customHeight="1">
      <c r="A933" s="37">
        <v>44903.0</v>
      </c>
      <c r="B933" s="35" t="s">
        <v>142</v>
      </c>
      <c r="C933" s="35" t="s">
        <v>144</v>
      </c>
      <c r="D933" s="35" t="s">
        <v>139</v>
      </c>
      <c r="E933" s="35">
        <v>39150.0</v>
      </c>
      <c r="F933" s="35">
        <v>280.0</v>
      </c>
      <c r="G933" s="47">
        <v>335.09999999999997</v>
      </c>
      <c r="H933" s="35">
        <v>10.0</v>
      </c>
      <c r="I933" s="35">
        <v>0.0</v>
      </c>
      <c r="J933" s="48">
        <v>0.0</v>
      </c>
      <c r="K933" s="35">
        <v>0.007151979565772669</v>
      </c>
      <c r="L933" s="35">
        <v>0.0</v>
      </c>
      <c r="M933" s="47">
        <v>1.1967857142857141</v>
      </c>
      <c r="N933" s="47">
        <v>0.0</v>
      </c>
      <c r="O933" s="35">
        <v>0.0</v>
      </c>
      <c r="P933" s="35">
        <v>-1.0</v>
      </c>
      <c r="Q933" s="35" t="s">
        <v>141</v>
      </c>
      <c r="R933" s="35">
        <f>'DADOS CONSOLIDADOS'!$I933</f>
        <v>0</v>
      </c>
      <c r="S933" s="35"/>
    </row>
    <row r="934" ht="15.75" customHeight="1">
      <c r="A934" s="37">
        <v>44903.0</v>
      </c>
      <c r="B934" s="35" t="s">
        <v>140</v>
      </c>
      <c r="C934" s="35" t="s">
        <v>144</v>
      </c>
      <c r="D934" s="35" t="s">
        <v>139</v>
      </c>
      <c r="E934" s="35">
        <v>20540.0</v>
      </c>
      <c r="F934" s="35">
        <v>230.0</v>
      </c>
      <c r="G934" s="47">
        <v>239.20000000000002</v>
      </c>
      <c r="H934" s="35">
        <v>10.0</v>
      </c>
      <c r="I934" s="35">
        <v>0.0</v>
      </c>
      <c r="J934" s="48">
        <v>0.0</v>
      </c>
      <c r="K934" s="35">
        <v>0.011197663096397274</v>
      </c>
      <c r="L934" s="35">
        <v>0.0</v>
      </c>
      <c r="M934" s="47">
        <v>1.04</v>
      </c>
      <c r="N934" s="47">
        <v>0.0</v>
      </c>
      <c r="O934" s="35">
        <v>0.0</v>
      </c>
      <c r="P934" s="35">
        <v>-1.0</v>
      </c>
      <c r="Q934" s="35" t="s">
        <v>141</v>
      </c>
      <c r="R934" s="35">
        <f>'DADOS CONSOLIDADOS'!$I934</f>
        <v>0</v>
      </c>
      <c r="S934" s="35"/>
    </row>
    <row r="935" ht="15.75" customHeight="1">
      <c r="A935" s="37">
        <v>44903.0</v>
      </c>
      <c r="B935" s="35" t="s">
        <v>140</v>
      </c>
      <c r="C935" s="35" t="s">
        <v>144</v>
      </c>
      <c r="D935" s="35" t="s">
        <v>139</v>
      </c>
      <c r="E935" s="35">
        <v>31540.0</v>
      </c>
      <c r="F935" s="35">
        <v>250.0</v>
      </c>
      <c r="G935" s="47">
        <v>337.70000000000005</v>
      </c>
      <c r="H935" s="35">
        <v>12.0</v>
      </c>
      <c r="I935" s="35">
        <v>0.0</v>
      </c>
      <c r="J935" s="48">
        <v>0.0</v>
      </c>
      <c r="K935" s="35">
        <v>0.007926442612555484</v>
      </c>
      <c r="L935" s="35">
        <v>0.0</v>
      </c>
      <c r="M935" s="47">
        <v>1.3508000000000002</v>
      </c>
      <c r="N935" s="47">
        <v>0.0</v>
      </c>
      <c r="O935" s="35">
        <v>0.0</v>
      </c>
      <c r="P935" s="35">
        <v>-1.0</v>
      </c>
      <c r="Q935" s="35" t="s">
        <v>141</v>
      </c>
      <c r="R935" s="35">
        <f>'DADOS CONSOLIDADOS'!$I935</f>
        <v>0</v>
      </c>
      <c r="S935" s="35"/>
    </row>
    <row r="936" ht="15.75" customHeight="1">
      <c r="A936" s="37">
        <v>44904.0</v>
      </c>
      <c r="B936" s="35" t="s">
        <v>138</v>
      </c>
      <c r="C936" s="35" t="s">
        <v>135</v>
      </c>
      <c r="D936" s="35" t="s">
        <v>139</v>
      </c>
      <c r="E936" s="35">
        <v>650.0</v>
      </c>
      <c r="F936" s="35">
        <v>50.0</v>
      </c>
      <c r="G936" s="47">
        <v>58.9</v>
      </c>
      <c r="H936" s="35"/>
      <c r="I936" s="35">
        <v>0.0</v>
      </c>
      <c r="J936" s="48">
        <v>0.0</v>
      </c>
      <c r="K936" s="35">
        <v>0.07692307692307693</v>
      </c>
      <c r="L936" s="35">
        <v>0.0</v>
      </c>
      <c r="M936" s="47">
        <v>1.178</v>
      </c>
      <c r="N936" s="47">
        <v>0.0</v>
      </c>
      <c r="O936" s="35">
        <v>0.0</v>
      </c>
      <c r="P936" s="35">
        <v>-1.0</v>
      </c>
      <c r="Q936" s="35" t="s">
        <v>137</v>
      </c>
      <c r="R936" s="35">
        <f>'DADOS CONSOLIDADOS'!$I936</f>
        <v>0</v>
      </c>
      <c r="S936" s="35"/>
    </row>
    <row r="937" ht="15.75" customHeight="1">
      <c r="A937" s="37">
        <v>44904.0</v>
      </c>
      <c r="B937" s="35" t="s">
        <v>134</v>
      </c>
      <c r="C937" s="35" t="s">
        <v>135</v>
      </c>
      <c r="D937" s="35" t="s">
        <v>136</v>
      </c>
      <c r="E937" s="35">
        <v>38470.0</v>
      </c>
      <c r="F937" s="35">
        <v>870.0</v>
      </c>
      <c r="G937" s="47">
        <v>650.9000000000001</v>
      </c>
      <c r="H937" s="35"/>
      <c r="I937" s="35">
        <v>0.0</v>
      </c>
      <c r="J937" s="48">
        <v>0.0</v>
      </c>
      <c r="K937" s="35">
        <v>0.022615024694567196</v>
      </c>
      <c r="L937" s="35">
        <v>0.0</v>
      </c>
      <c r="M937" s="47">
        <v>0.74816091954023</v>
      </c>
      <c r="N937" s="47">
        <v>0.0</v>
      </c>
      <c r="O937" s="35">
        <v>0.0</v>
      </c>
      <c r="P937" s="35">
        <v>-1.0</v>
      </c>
      <c r="Q937" s="35" t="s">
        <v>137</v>
      </c>
      <c r="R937" s="35">
        <f>'DADOS CONSOLIDADOS'!$I937</f>
        <v>0</v>
      </c>
      <c r="S937" s="35"/>
    </row>
    <row r="938" ht="15.75" customHeight="1">
      <c r="A938" s="37">
        <v>44904.0</v>
      </c>
      <c r="B938" s="35" t="s">
        <v>143</v>
      </c>
      <c r="C938" s="35" t="s">
        <v>135</v>
      </c>
      <c r="D938" s="35" t="s">
        <v>139</v>
      </c>
      <c r="E938" s="35">
        <v>380.0</v>
      </c>
      <c r="F938" s="35">
        <v>10.0</v>
      </c>
      <c r="G938" s="47">
        <v>58.4</v>
      </c>
      <c r="H938" s="35"/>
      <c r="I938" s="35">
        <v>0.0</v>
      </c>
      <c r="J938" s="48">
        <v>0.0</v>
      </c>
      <c r="K938" s="35">
        <v>0.02631578947368421</v>
      </c>
      <c r="L938" s="35">
        <v>0.0</v>
      </c>
      <c r="M938" s="47">
        <v>5.84</v>
      </c>
      <c r="N938" s="47">
        <v>0.0</v>
      </c>
      <c r="O938" s="35">
        <v>0.0</v>
      </c>
      <c r="P938" s="35">
        <v>-1.0</v>
      </c>
      <c r="Q938" s="35" t="s">
        <v>137</v>
      </c>
      <c r="R938" s="35">
        <f>'DADOS CONSOLIDADOS'!$I938</f>
        <v>0</v>
      </c>
      <c r="S938" s="35"/>
    </row>
    <row r="939" ht="15.75" customHeight="1">
      <c r="A939" s="37">
        <v>44904.0</v>
      </c>
      <c r="B939" s="35" t="s">
        <v>145</v>
      </c>
      <c r="C939" s="35" t="s">
        <v>135</v>
      </c>
      <c r="D939" s="35" t="s">
        <v>139</v>
      </c>
      <c r="E939" s="35">
        <v>123430.0</v>
      </c>
      <c r="F939" s="35">
        <v>540.0</v>
      </c>
      <c r="G939" s="47">
        <v>974.5999999999999</v>
      </c>
      <c r="H939" s="35"/>
      <c r="I939" s="35">
        <v>0.0</v>
      </c>
      <c r="J939" s="48">
        <v>0.0</v>
      </c>
      <c r="K939" s="35">
        <v>0.00437494936401199</v>
      </c>
      <c r="L939" s="35">
        <v>0.0</v>
      </c>
      <c r="M939" s="47">
        <v>1.8048148148148146</v>
      </c>
      <c r="N939" s="47">
        <v>0.0</v>
      </c>
      <c r="O939" s="35">
        <v>0.0</v>
      </c>
      <c r="P939" s="35">
        <v>-1.0</v>
      </c>
      <c r="Q939" s="35" t="s">
        <v>137</v>
      </c>
      <c r="R939" s="35">
        <f>'DADOS CONSOLIDADOS'!$I939</f>
        <v>0</v>
      </c>
      <c r="S939" s="35"/>
    </row>
    <row r="940" ht="15.75" customHeight="1">
      <c r="A940" s="37">
        <v>44904.0</v>
      </c>
      <c r="B940" s="35" t="s">
        <v>140</v>
      </c>
      <c r="C940" s="35" t="s">
        <v>135</v>
      </c>
      <c r="D940" s="35" t="s">
        <v>139</v>
      </c>
      <c r="E940" s="35">
        <v>56440.0</v>
      </c>
      <c r="F940" s="35">
        <v>220.0</v>
      </c>
      <c r="G940" s="47">
        <v>1134.6</v>
      </c>
      <c r="H940" s="35">
        <v>0.0</v>
      </c>
      <c r="I940" s="35">
        <v>0.0</v>
      </c>
      <c r="J940" s="48">
        <v>0.0</v>
      </c>
      <c r="K940" s="35">
        <v>0.0038979447200566974</v>
      </c>
      <c r="L940" s="35">
        <v>0.0</v>
      </c>
      <c r="M940" s="47">
        <v>5.157272727272727</v>
      </c>
      <c r="N940" s="47">
        <v>0.0</v>
      </c>
      <c r="O940" s="35">
        <v>0.0</v>
      </c>
      <c r="P940" s="35">
        <v>-1.0</v>
      </c>
      <c r="Q940" s="35" t="s">
        <v>141</v>
      </c>
      <c r="R940" s="35">
        <f>'DADOS CONSOLIDADOS'!$I940</f>
        <v>0</v>
      </c>
      <c r="S940" s="35"/>
    </row>
    <row r="941" ht="15.75" customHeight="1">
      <c r="A941" s="37">
        <v>44904.0</v>
      </c>
      <c r="B941" s="35" t="s">
        <v>140</v>
      </c>
      <c r="C941" s="35" t="s">
        <v>135</v>
      </c>
      <c r="D941" s="35" t="s">
        <v>139</v>
      </c>
      <c r="E941" s="35">
        <v>44760.0</v>
      </c>
      <c r="F941" s="35">
        <v>230.0</v>
      </c>
      <c r="G941" s="47">
        <v>749.3000000000001</v>
      </c>
      <c r="H941" s="35">
        <v>0.0</v>
      </c>
      <c r="I941" s="35">
        <v>0.0</v>
      </c>
      <c r="J941" s="48">
        <v>0.0</v>
      </c>
      <c r="K941" s="35">
        <v>0.0051385165326184095</v>
      </c>
      <c r="L941" s="35">
        <v>0.0</v>
      </c>
      <c r="M941" s="47">
        <v>3.257826086956522</v>
      </c>
      <c r="N941" s="47">
        <v>0.0</v>
      </c>
      <c r="O941" s="35">
        <v>0.0</v>
      </c>
      <c r="P941" s="35">
        <v>-1.0</v>
      </c>
      <c r="Q941" s="35" t="s">
        <v>141</v>
      </c>
      <c r="R941" s="35">
        <f>'DADOS CONSOLIDADOS'!$I941</f>
        <v>0</v>
      </c>
      <c r="S941" s="35"/>
    </row>
    <row r="942" ht="15.75" customHeight="1">
      <c r="A942" s="37">
        <v>44904.0</v>
      </c>
      <c r="B942" s="35" t="s">
        <v>140</v>
      </c>
      <c r="C942" s="35" t="s">
        <v>135</v>
      </c>
      <c r="D942" s="35" t="s">
        <v>139</v>
      </c>
      <c r="E942" s="35">
        <v>80030.0</v>
      </c>
      <c r="F942" s="35">
        <v>220.0</v>
      </c>
      <c r="G942" s="47">
        <v>1133.1</v>
      </c>
      <c r="H942" s="35">
        <v>0.0</v>
      </c>
      <c r="I942" s="35">
        <v>0.0</v>
      </c>
      <c r="J942" s="48">
        <v>0.0</v>
      </c>
      <c r="K942" s="35">
        <v>0.002748969136573785</v>
      </c>
      <c r="L942" s="35">
        <v>0.0</v>
      </c>
      <c r="M942" s="47">
        <v>5.150454545454545</v>
      </c>
      <c r="N942" s="47">
        <v>0.0</v>
      </c>
      <c r="O942" s="35">
        <v>0.0</v>
      </c>
      <c r="P942" s="35">
        <v>-1.0</v>
      </c>
      <c r="Q942" s="35" t="s">
        <v>141</v>
      </c>
      <c r="R942" s="35">
        <f>'DADOS CONSOLIDADOS'!$I942</f>
        <v>0</v>
      </c>
      <c r="S942" s="35"/>
    </row>
    <row r="943" ht="15.75" customHeight="1">
      <c r="A943" s="37">
        <v>44904.0</v>
      </c>
      <c r="B943" s="35" t="s">
        <v>140</v>
      </c>
      <c r="C943" s="35" t="s">
        <v>135</v>
      </c>
      <c r="D943" s="35" t="s">
        <v>139</v>
      </c>
      <c r="E943" s="35">
        <v>80720.0</v>
      </c>
      <c r="F943" s="35">
        <v>350.0</v>
      </c>
      <c r="G943" s="47">
        <v>1889.6000000000001</v>
      </c>
      <c r="H943" s="35">
        <v>0.0</v>
      </c>
      <c r="I943" s="35">
        <v>0.0</v>
      </c>
      <c r="J943" s="48">
        <v>0.0</v>
      </c>
      <c r="K943" s="35">
        <v>0.00433597621407334</v>
      </c>
      <c r="L943" s="35">
        <v>0.0</v>
      </c>
      <c r="M943" s="47">
        <v>5.3988571428571435</v>
      </c>
      <c r="N943" s="47">
        <v>0.0</v>
      </c>
      <c r="O943" s="35">
        <v>0.0</v>
      </c>
      <c r="P943" s="35">
        <v>-1.0</v>
      </c>
      <c r="Q943" s="35" t="s">
        <v>141</v>
      </c>
      <c r="R943" s="35">
        <f>'DADOS CONSOLIDADOS'!$I943</f>
        <v>0</v>
      </c>
      <c r="S943" s="35"/>
    </row>
    <row r="944" ht="15.75" customHeight="1">
      <c r="A944" s="37">
        <v>44904.0</v>
      </c>
      <c r="B944" s="35" t="s">
        <v>140</v>
      </c>
      <c r="C944" s="35" t="s">
        <v>135</v>
      </c>
      <c r="D944" s="35" t="s">
        <v>136</v>
      </c>
      <c r="E944" s="35">
        <v>18740.0</v>
      </c>
      <c r="F944" s="35">
        <v>90.0</v>
      </c>
      <c r="G944" s="47">
        <v>948.1999999999999</v>
      </c>
      <c r="H944" s="35">
        <v>0.0</v>
      </c>
      <c r="I944" s="35">
        <v>0.0</v>
      </c>
      <c r="J944" s="48">
        <v>0.0</v>
      </c>
      <c r="K944" s="35">
        <v>0.0048025613660619</v>
      </c>
      <c r="L944" s="35">
        <v>0.0</v>
      </c>
      <c r="M944" s="47">
        <v>10.535555555555554</v>
      </c>
      <c r="N944" s="47">
        <v>0.0</v>
      </c>
      <c r="O944" s="35">
        <v>0.0</v>
      </c>
      <c r="P944" s="35">
        <v>-1.0</v>
      </c>
      <c r="Q944" s="35" t="s">
        <v>141</v>
      </c>
      <c r="R944" s="35">
        <f>'DADOS CONSOLIDADOS'!$I944</f>
        <v>0</v>
      </c>
      <c r="S944" s="35"/>
    </row>
    <row r="945" ht="15.75" customHeight="1">
      <c r="A945" s="37">
        <v>44904.0</v>
      </c>
      <c r="B945" s="35" t="s">
        <v>142</v>
      </c>
      <c r="C945" s="35" t="s">
        <v>144</v>
      </c>
      <c r="D945" s="35" t="s">
        <v>139</v>
      </c>
      <c r="E945" s="35">
        <v>37920.0</v>
      </c>
      <c r="F945" s="35">
        <v>310.0</v>
      </c>
      <c r="G945" s="47">
        <v>336.70000000000005</v>
      </c>
      <c r="H945" s="35">
        <v>16.0</v>
      </c>
      <c r="I945" s="35">
        <v>0.0</v>
      </c>
      <c r="J945" s="48">
        <v>0.0</v>
      </c>
      <c r="K945" s="35">
        <v>0.008175105485232068</v>
      </c>
      <c r="L945" s="35">
        <v>0.0</v>
      </c>
      <c r="M945" s="47">
        <v>1.0861290322580646</v>
      </c>
      <c r="N945" s="47">
        <v>0.0</v>
      </c>
      <c r="O945" s="35">
        <v>0.0</v>
      </c>
      <c r="P945" s="35">
        <v>-1.0</v>
      </c>
      <c r="Q945" s="35" t="s">
        <v>141</v>
      </c>
      <c r="R945" s="35">
        <f>'DADOS CONSOLIDADOS'!$I945</f>
        <v>0</v>
      </c>
      <c r="S945" s="35"/>
    </row>
    <row r="946" ht="15.75" customHeight="1">
      <c r="A946" s="37">
        <v>44904.0</v>
      </c>
      <c r="B946" s="35" t="s">
        <v>140</v>
      </c>
      <c r="C946" s="35" t="s">
        <v>144</v>
      </c>
      <c r="D946" s="35" t="s">
        <v>139</v>
      </c>
      <c r="E946" s="35">
        <v>21340.0</v>
      </c>
      <c r="F946" s="35">
        <v>300.0</v>
      </c>
      <c r="G946" s="47">
        <v>240.9</v>
      </c>
      <c r="H946" s="35">
        <v>9.0</v>
      </c>
      <c r="I946" s="35">
        <v>0.0</v>
      </c>
      <c r="J946" s="48">
        <v>0.0</v>
      </c>
      <c r="K946" s="35">
        <v>0.014058106841611996</v>
      </c>
      <c r="L946" s="35">
        <v>0.0</v>
      </c>
      <c r="M946" s="47">
        <v>0.803</v>
      </c>
      <c r="N946" s="47">
        <v>0.0</v>
      </c>
      <c r="O946" s="35">
        <v>0.0</v>
      </c>
      <c r="P946" s="35">
        <v>-1.0</v>
      </c>
      <c r="Q946" s="35" t="s">
        <v>141</v>
      </c>
      <c r="R946" s="35">
        <f>'DADOS CONSOLIDADOS'!$I946</f>
        <v>0</v>
      </c>
      <c r="S946" s="35"/>
    </row>
    <row r="947" ht="15.75" customHeight="1">
      <c r="A947" s="37">
        <v>44904.0</v>
      </c>
      <c r="B947" s="35" t="s">
        <v>140</v>
      </c>
      <c r="C947" s="35" t="s">
        <v>144</v>
      </c>
      <c r="D947" s="35" t="s">
        <v>139</v>
      </c>
      <c r="E947" s="35">
        <v>37080.0</v>
      </c>
      <c r="F947" s="35">
        <v>280.0</v>
      </c>
      <c r="G947" s="47">
        <v>334.3</v>
      </c>
      <c r="H947" s="35">
        <v>12.0</v>
      </c>
      <c r="I947" s="35">
        <v>0.0</v>
      </c>
      <c r="J947" s="48">
        <v>0.0</v>
      </c>
      <c r="K947" s="35">
        <v>0.007551240560949299</v>
      </c>
      <c r="L947" s="35">
        <v>0.0</v>
      </c>
      <c r="M947" s="47">
        <v>1.1939285714285715</v>
      </c>
      <c r="N947" s="47">
        <v>0.0</v>
      </c>
      <c r="O947" s="35">
        <v>0.0</v>
      </c>
      <c r="P947" s="35">
        <v>-1.0</v>
      </c>
      <c r="Q947" s="35" t="s">
        <v>141</v>
      </c>
      <c r="R947" s="35">
        <f>'DADOS CONSOLIDADOS'!$I947</f>
        <v>0</v>
      </c>
      <c r="S947" s="35"/>
    </row>
    <row r="948" ht="15.75" customHeight="1">
      <c r="A948" s="37">
        <v>44905.0</v>
      </c>
      <c r="B948" s="35" t="s">
        <v>134</v>
      </c>
      <c r="C948" s="35" t="s">
        <v>135</v>
      </c>
      <c r="D948" s="35" t="s">
        <v>136</v>
      </c>
      <c r="E948" s="35">
        <v>35480.0</v>
      </c>
      <c r="F948" s="35">
        <v>730.0</v>
      </c>
      <c r="G948" s="47">
        <v>472.40000000000003</v>
      </c>
      <c r="H948" s="35"/>
      <c r="I948" s="35">
        <v>0.0</v>
      </c>
      <c r="J948" s="48">
        <v>0.0</v>
      </c>
      <c r="K948" s="35">
        <v>0.020574971815107104</v>
      </c>
      <c r="L948" s="35">
        <v>0.0</v>
      </c>
      <c r="M948" s="47">
        <v>0.647123287671233</v>
      </c>
      <c r="N948" s="47">
        <v>0.0</v>
      </c>
      <c r="O948" s="35">
        <v>0.0</v>
      </c>
      <c r="P948" s="35">
        <v>-1.0</v>
      </c>
      <c r="Q948" s="35" t="s">
        <v>137</v>
      </c>
      <c r="R948" s="35">
        <f>'DADOS CONSOLIDADOS'!$I948</f>
        <v>0</v>
      </c>
      <c r="S948" s="35"/>
    </row>
    <row r="949" ht="15.75" customHeight="1">
      <c r="A949" s="37">
        <v>44905.0</v>
      </c>
      <c r="B949" s="35" t="s">
        <v>138</v>
      </c>
      <c r="C949" s="35" t="s">
        <v>135</v>
      </c>
      <c r="D949" s="35" t="s">
        <v>139</v>
      </c>
      <c r="E949" s="35">
        <v>490.0</v>
      </c>
      <c r="F949" s="35">
        <v>90.0</v>
      </c>
      <c r="G949" s="47">
        <v>79.80000000000001</v>
      </c>
      <c r="H949" s="35"/>
      <c r="I949" s="35">
        <v>0.0</v>
      </c>
      <c r="J949" s="48">
        <v>0.0</v>
      </c>
      <c r="K949" s="35">
        <v>0.1836734693877551</v>
      </c>
      <c r="L949" s="35">
        <v>0.0</v>
      </c>
      <c r="M949" s="47">
        <v>0.8866666666666668</v>
      </c>
      <c r="N949" s="47">
        <v>0.0</v>
      </c>
      <c r="O949" s="35">
        <v>0.0</v>
      </c>
      <c r="P949" s="35">
        <v>-1.0</v>
      </c>
      <c r="Q949" s="35" t="s">
        <v>137</v>
      </c>
      <c r="R949" s="35">
        <f>'DADOS CONSOLIDADOS'!$I949</f>
        <v>0</v>
      </c>
      <c r="S949" s="35"/>
    </row>
    <row r="950" ht="15.75" customHeight="1">
      <c r="A950" s="37">
        <v>44905.0</v>
      </c>
      <c r="B950" s="35" t="s">
        <v>143</v>
      </c>
      <c r="C950" s="35" t="s">
        <v>135</v>
      </c>
      <c r="D950" s="35" t="s">
        <v>139</v>
      </c>
      <c r="E950" s="35">
        <v>290.0</v>
      </c>
      <c r="F950" s="35">
        <v>40.0</v>
      </c>
      <c r="G950" s="47">
        <v>133.3</v>
      </c>
      <c r="H950" s="35"/>
      <c r="I950" s="35">
        <v>0.0</v>
      </c>
      <c r="J950" s="48">
        <v>0.0</v>
      </c>
      <c r="K950" s="35">
        <v>0.13793103448275862</v>
      </c>
      <c r="L950" s="35">
        <v>0.0</v>
      </c>
      <c r="M950" s="47">
        <v>3.3325000000000005</v>
      </c>
      <c r="N950" s="47">
        <v>0.0</v>
      </c>
      <c r="O950" s="35">
        <v>0.0</v>
      </c>
      <c r="P950" s="35">
        <v>-1.0</v>
      </c>
      <c r="Q950" s="35" t="s">
        <v>137</v>
      </c>
      <c r="R950" s="35">
        <f>'DADOS CONSOLIDADOS'!$I950</f>
        <v>0</v>
      </c>
      <c r="S950" s="35"/>
    </row>
    <row r="951" ht="15.75" customHeight="1">
      <c r="A951" s="37">
        <v>44905.0</v>
      </c>
      <c r="B951" s="35" t="s">
        <v>145</v>
      </c>
      <c r="C951" s="35" t="s">
        <v>135</v>
      </c>
      <c r="D951" s="35" t="s">
        <v>139</v>
      </c>
      <c r="E951" s="35">
        <v>101920.0</v>
      </c>
      <c r="F951" s="35">
        <v>690.0</v>
      </c>
      <c r="G951" s="47">
        <v>973.9</v>
      </c>
      <c r="H951" s="35"/>
      <c r="I951" s="35">
        <v>0.0</v>
      </c>
      <c r="J951" s="48">
        <v>0.0</v>
      </c>
      <c r="K951" s="35">
        <v>0.006770015698587127</v>
      </c>
      <c r="L951" s="35">
        <v>0.0</v>
      </c>
      <c r="M951" s="47">
        <v>1.411449275362319</v>
      </c>
      <c r="N951" s="47">
        <v>0.0</v>
      </c>
      <c r="O951" s="35">
        <v>0.0</v>
      </c>
      <c r="P951" s="35">
        <v>-1.0</v>
      </c>
      <c r="Q951" s="35" t="s">
        <v>137</v>
      </c>
      <c r="R951" s="35">
        <f>'DADOS CONSOLIDADOS'!$I951</f>
        <v>0</v>
      </c>
      <c r="S951" s="35"/>
    </row>
    <row r="952" ht="15.75" customHeight="1">
      <c r="A952" s="37">
        <v>44905.0</v>
      </c>
      <c r="B952" s="35" t="s">
        <v>140</v>
      </c>
      <c r="C952" s="35" t="s">
        <v>135</v>
      </c>
      <c r="D952" s="35" t="s">
        <v>139</v>
      </c>
      <c r="E952" s="35">
        <v>57930.0</v>
      </c>
      <c r="F952" s="35">
        <v>320.0</v>
      </c>
      <c r="G952" s="47">
        <v>1209.1</v>
      </c>
      <c r="H952" s="35">
        <v>0.0</v>
      </c>
      <c r="I952" s="35">
        <v>1.0</v>
      </c>
      <c r="J952" s="48">
        <v>20217.0</v>
      </c>
      <c r="K952" s="35">
        <v>0.005523908165026756</v>
      </c>
      <c r="L952" s="35">
        <v>0.003125</v>
      </c>
      <c r="M952" s="47">
        <v>3.7784375</v>
      </c>
      <c r="N952" s="47">
        <v>1209.1</v>
      </c>
      <c r="O952" s="35">
        <v>16.720701348110165</v>
      </c>
      <c r="P952" s="35">
        <v>15.720701348110167</v>
      </c>
      <c r="Q952" s="35" t="s">
        <v>141</v>
      </c>
      <c r="R952" s="35">
        <f>'DADOS CONSOLIDADOS'!$I952</f>
        <v>1</v>
      </c>
      <c r="S952" s="35"/>
    </row>
    <row r="953" ht="15.75" customHeight="1">
      <c r="A953" s="37">
        <v>44905.0</v>
      </c>
      <c r="B953" s="35" t="s">
        <v>140</v>
      </c>
      <c r="C953" s="35" t="s">
        <v>135</v>
      </c>
      <c r="D953" s="35" t="s">
        <v>139</v>
      </c>
      <c r="E953" s="35">
        <v>48480.0</v>
      </c>
      <c r="F953" s="35">
        <v>210.0</v>
      </c>
      <c r="G953" s="47">
        <v>819.5</v>
      </c>
      <c r="H953" s="35">
        <v>0.0</v>
      </c>
      <c r="I953" s="35">
        <v>0.0</v>
      </c>
      <c r="J953" s="48">
        <v>0.0</v>
      </c>
      <c r="K953" s="35">
        <v>0.004331683168316832</v>
      </c>
      <c r="L953" s="35">
        <v>0.0</v>
      </c>
      <c r="M953" s="47">
        <v>3.9023809523809523</v>
      </c>
      <c r="N953" s="47">
        <v>0.0</v>
      </c>
      <c r="O953" s="35">
        <v>0.0</v>
      </c>
      <c r="P953" s="35">
        <v>-1.0</v>
      </c>
      <c r="Q953" s="35" t="s">
        <v>141</v>
      </c>
      <c r="R953" s="35">
        <f>'DADOS CONSOLIDADOS'!$I953</f>
        <v>0</v>
      </c>
      <c r="S953" s="35"/>
    </row>
    <row r="954" ht="15.75" customHeight="1">
      <c r="A954" s="37">
        <v>44905.0</v>
      </c>
      <c r="B954" s="35" t="s">
        <v>140</v>
      </c>
      <c r="C954" s="35" t="s">
        <v>135</v>
      </c>
      <c r="D954" s="35" t="s">
        <v>139</v>
      </c>
      <c r="E954" s="35">
        <v>86130.0</v>
      </c>
      <c r="F954" s="35">
        <v>120.0</v>
      </c>
      <c r="G954" s="47">
        <v>1225.8</v>
      </c>
      <c r="H954" s="35">
        <v>0.0</v>
      </c>
      <c r="I954" s="35">
        <v>0.0</v>
      </c>
      <c r="J954" s="48">
        <v>0.0</v>
      </c>
      <c r="K954" s="35">
        <v>0.0013932427725531174</v>
      </c>
      <c r="L954" s="35">
        <v>0.0</v>
      </c>
      <c r="M954" s="47">
        <v>10.215</v>
      </c>
      <c r="N954" s="47">
        <v>0.0</v>
      </c>
      <c r="O954" s="35">
        <v>0.0</v>
      </c>
      <c r="P954" s="35">
        <v>-1.0</v>
      </c>
      <c r="Q954" s="35" t="s">
        <v>141</v>
      </c>
      <c r="R954" s="35">
        <f>'DADOS CONSOLIDADOS'!$I954</f>
        <v>0</v>
      </c>
      <c r="S954" s="35"/>
    </row>
    <row r="955" ht="15.75" customHeight="1">
      <c r="A955" s="37">
        <v>44905.0</v>
      </c>
      <c r="B955" s="35" t="s">
        <v>140</v>
      </c>
      <c r="C955" s="35" t="s">
        <v>135</v>
      </c>
      <c r="D955" s="35" t="s">
        <v>139</v>
      </c>
      <c r="E955" s="35">
        <v>73360.0</v>
      </c>
      <c r="F955" s="35">
        <v>290.0</v>
      </c>
      <c r="G955" s="47">
        <v>2034.7</v>
      </c>
      <c r="H955" s="35">
        <v>0.0</v>
      </c>
      <c r="I955" s="35">
        <v>0.0</v>
      </c>
      <c r="J955" s="48">
        <v>0.0</v>
      </c>
      <c r="K955" s="35">
        <v>0.003953107960741549</v>
      </c>
      <c r="L955" s="35">
        <v>0.0</v>
      </c>
      <c r="M955" s="47">
        <v>7.016206896551724</v>
      </c>
      <c r="N955" s="47">
        <v>0.0</v>
      </c>
      <c r="O955" s="35">
        <v>0.0</v>
      </c>
      <c r="P955" s="35">
        <v>-1.0</v>
      </c>
      <c r="Q955" s="35" t="s">
        <v>141</v>
      </c>
      <c r="R955" s="35">
        <f>'DADOS CONSOLIDADOS'!$I955</f>
        <v>0</v>
      </c>
      <c r="S955" s="35"/>
    </row>
    <row r="956" ht="15.75" customHeight="1">
      <c r="A956" s="37">
        <v>44905.0</v>
      </c>
      <c r="B956" s="35" t="s">
        <v>140</v>
      </c>
      <c r="C956" s="35" t="s">
        <v>135</v>
      </c>
      <c r="D956" s="35" t="s">
        <v>136</v>
      </c>
      <c r="E956" s="35">
        <v>19620.0</v>
      </c>
      <c r="F956" s="35">
        <v>110.0</v>
      </c>
      <c r="G956" s="47">
        <v>971.5999999999999</v>
      </c>
      <c r="H956" s="35">
        <v>0.0</v>
      </c>
      <c r="I956" s="35">
        <v>0.0</v>
      </c>
      <c r="J956" s="48">
        <v>0.0</v>
      </c>
      <c r="K956" s="35">
        <v>0.0056065239551478085</v>
      </c>
      <c r="L956" s="35">
        <v>0.0</v>
      </c>
      <c r="M956" s="47">
        <v>8.832727272727272</v>
      </c>
      <c r="N956" s="47">
        <v>0.0</v>
      </c>
      <c r="O956" s="35">
        <v>0.0</v>
      </c>
      <c r="P956" s="35">
        <v>-1.0</v>
      </c>
      <c r="Q956" s="35" t="s">
        <v>141</v>
      </c>
      <c r="R956" s="35">
        <f>'DADOS CONSOLIDADOS'!$I956</f>
        <v>0</v>
      </c>
      <c r="S956" s="35"/>
    </row>
    <row r="957" ht="15.75" customHeight="1">
      <c r="A957" s="37">
        <v>44905.0</v>
      </c>
      <c r="B957" s="35" t="s">
        <v>142</v>
      </c>
      <c r="C957" s="35" t="s">
        <v>144</v>
      </c>
      <c r="D957" s="35" t="s">
        <v>139</v>
      </c>
      <c r="E957" s="35">
        <v>34470.0</v>
      </c>
      <c r="F957" s="35">
        <v>280.0</v>
      </c>
      <c r="G957" s="47">
        <v>347.29999999999995</v>
      </c>
      <c r="H957" s="35">
        <v>12.0</v>
      </c>
      <c r="I957" s="35">
        <v>0.0</v>
      </c>
      <c r="J957" s="48">
        <v>0.0</v>
      </c>
      <c r="K957" s="35">
        <v>0.008123005512039455</v>
      </c>
      <c r="L957" s="35">
        <v>0.0</v>
      </c>
      <c r="M957" s="47">
        <v>1.2403571428571427</v>
      </c>
      <c r="N957" s="47">
        <v>0.0</v>
      </c>
      <c r="O957" s="35">
        <v>0.0</v>
      </c>
      <c r="P957" s="35">
        <v>-1.0</v>
      </c>
      <c r="Q957" s="35" t="s">
        <v>141</v>
      </c>
      <c r="R957" s="35">
        <f>'DADOS CONSOLIDADOS'!$I957</f>
        <v>0</v>
      </c>
      <c r="S957" s="35"/>
    </row>
    <row r="958" ht="15.75" customHeight="1">
      <c r="A958" s="37">
        <v>44905.0</v>
      </c>
      <c r="B958" s="35" t="s">
        <v>140</v>
      </c>
      <c r="C958" s="35" t="s">
        <v>144</v>
      </c>
      <c r="D958" s="35" t="s">
        <v>139</v>
      </c>
      <c r="E958" s="35">
        <v>17500.0</v>
      </c>
      <c r="F958" s="35">
        <v>350.0</v>
      </c>
      <c r="G958" s="47">
        <v>246.0</v>
      </c>
      <c r="H958" s="35">
        <v>10.0</v>
      </c>
      <c r="I958" s="35">
        <v>0.0</v>
      </c>
      <c r="J958" s="48">
        <v>0.0</v>
      </c>
      <c r="K958" s="35">
        <v>0.02</v>
      </c>
      <c r="L958" s="35">
        <v>0.0</v>
      </c>
      <c r="M958" s="47">
        <v>0.7028571428571428</v>
      </c>
      <c r="N958" s="47">
        <v>0.0</v>
      </c>
      <c r="O958" s="35">
        <v>0.0</v>
      </c>
      <c r="P958" s="35">
        <v>-1.0</v>
      </c>
      <c r="Q958" s="35" t="s">
        <v>141</v>
      </c>
      <c r="R958" s="35">
        <f>'DADOS CONSOLIDADOS'!$I958</f>
        <v>0</v>
      </c>
      <c r="S958" s="35"/>
    </row>
    <row r="959" ht="15.75" customHeight="1">
      <c r="A959" s="37">
        <v>44905.0</v>
      </c>
      <c r="B959" s="35" t="s">
        <v>140</v>
      </c>
      <c r="C959" s="35" t="s">
        <v>144</v>
      </c>
      <c r="D959" s="35" t="s">
        <v>139</v>
      </c>
      <c r="E959" s="35">
        <v>37300.0</v>
      </c>
      <c r="F959" s="35">
        <v>260.0</v>
      </c>
      <c r="G959" s="47">
        <v>349.3</v>
      </c>
      <c r="H959" s="35">
        <v>16.0</v>
      </c>
      <c r="I959" s="35">
        <v>0.0</v>
      </c>
      <c r="J959" s="48">
        <v>0.0</v>
      </c>
      <c r="K959" s="35">
        <v>0.006970509383378016</v>
      </c>
      <c r="L959" s="35">
        <v>0.0</v>
      </c>
      <c r="M959" s="47">
        <v>1.3434615384615385</v>
      </c>
      <c r="N959" s="47">
        <v>0.0</v>
      </c>
      <c r="O959" s="35">
        <v>0.0</v>
      </c>
      <c r="P959" s="35">
        <v>-1.0</v>
      </c>
      <c r="Q959" s="35" t="s">
        <v>141</v>
      </c>
      <c r="R959" s="35">
        <f>'DADOS CONSOLIDADOS'!$I959</f>
        <v>0</v>
      </c>
      <c r="S959" s="35"/>
    </row>
    <row r="960" ht="15.75" customHeight="1">
      <c r="A960" s="37">
        <v>44906.0</v>
      </c>
      <c r="B960" s="35" t="s">
        <v>138</v>
      </c>
      <c r="C960" s="35" t="s">
        <v>135</v>
      </c>
      <c r="D960" s="35" t="s">
        <v>139</v>
      </c>
      <c r="E960" s="35">
        <v>590.0</v>
      </c>
      <c r="F960" s="35">
        <v>100.0</v>
      </c>
      <c r="G960" s="47">
        <v>147.10000000000002</v>
      </c>
      <c r="H960" s="35"/>
      <c r="I960" s="35">
        <v>0.0</v>
      </c>
      <c r="J960" s="48">
        <v>0.0</v>
      </c>
      <c r="K960" s="35">
        <v>0.1694915254237288</v>
      </c>
      <c r="L960" s="35">
        <v>0.0</v>
      </c>
      <c r="M960" s="47">
        <v>1.4710000000000003</v>
      </c>
      <c r="N960" s="47">
        <v>0.0</v>
      </c>
      <c r="O960" s="35">
        <v>0.0</v>
      </c>
      <c r="P960" s="35">
        <v>-1.0</v>
      </c>
      <c r="Q960" s="35" t="s">
        <v>137</v>
      </c>
      <c r="R960" s="35">
        <f>'DADOS CONSOLIDADOS'!$I960</f>
        <v>0</v>
      </c>
      <c r="S960" s="35"/>
    </row>
    <row r="961" ht="15.75" customHeight="1">
      <c r="A961" s="37">
        <v>44906.0</v>
      </c>
      <c r="B961" s="35" t="s">
        <v>145</v>
      </c>
      <c r="C961" s="35" t="s">
        <v>135</v>
      </c>
      <c r="D961" s="35" t="s">
        <v>139</v>
      </c>
      <c r="E961" s="35">
        <v>79800.0</v>
      </c>
      <c r="F961" s="35">
        <v>1380.0</v>
      </c>
      <c r="G961" s="47">
        <v>1120.8</v>
      </c>
      <c r="H961" s="35"/>
      <c r="I961" s="35">
        <v>0.0</v>
      </c>
      <c r="J961" s="48">
        <v>0.0</v>
      </c>
      <c r="K961" s="35">
        <v>0.017293233082706767</v>
      </c>
      <c r="L961" s="35">
        <v>0.0</v>
      </c>
      <c r="M961" s="47">
        <v>0.8121739130434782</v>
      </c>
      <c r="N961" s="47">
        <v>0.0</v>
      </c>
      <c r="O961" s="35">
        <v>0.0</v>
      </c>
      <c r="P961" s="35">
        <v>-1.0</v>
      </c>
      <c r="Q961" s="35" t="s">
        <v>137</v>
      </c>
      <c r="R961" s="35">
        <f>'DADOS CONSOLIDADOS'!$I961</f>
        <v>0</v>
      </c>
      <c r="S961" s="35"/>
    </row>
    <row r="962" ht="15.75" customHeight="1">
      <c r="A962" s="37">
        <v>44906.0</v>
      </c>
      <c r="B962" s="35" t="s">
        <v>143</v>
      </c>
      <c r="C962" s="35" t="s">
        <v>135</v>
      </c>
      <c r="D962" s="35" t="s">
        <v>139</v>
      </c>
      <c r="E962" s="35">
        <v>330.0</v>
      </c>
      <c r="F962" s="35">
        <v>20.0</v>
      </c>
      <c r="G962" s="47">
        <v>33.7</v>
      </c>
      <c r="H962" s="35"/>
      <c r="I962" s="35">
        <v>0.0</v>
      </c>
      <c r="J962" s="48">
        <v>0.0</v>
      </c>
      <c r="K962" s="35">
        <v>0.06060606060606061</v>
      </c>
      <c r="L962" s="35">
        <v>0.0</v>
      </c>
      <c r="M962" s="47">
        <v>1.685</v>
      </c>
      <c r="N962" s="47">
        <v>0.0</v>
      </c>
      <c r="O962" s="35">
        <v>0.0</v>
      </c>
      <c r="P962" s="35">
        <v>-1.0</v>
      </c>
      <c r="Q962" s="35" t="s">
        <v>137</v>
      </c>
      <c r="R962" s="35">
        <f>'DADOS CONSOLIDADOS'!$I962</f>
        <v>0</v>
      </c>
      <c r="S962" s="35"/>
    </row>
    <row r="963" ht="15.75" customHeight="1">
      <c r="A963" s="37">
        <v>44906.0</v>
      </c>
      <c r="B963" s="35" t="s">
        <v>134</v>
      </c>
      <c r="C963" s="35" t="s">
        <v>135</v>
      </c>
      <c r="D963" s="35" t="s">
        <v>136</v>
      </c>
      <c r="E963" s="35">
        <v>39700.0</v>
      </c>
      <c r="F963" s="35">
        <v>950.0</v>
      </c>
      <c r="G963" s="47">
        <v>589.8</v>
      </c>
      <c r="H963" s="35"/>
      <c r="I963" s="35">
        <v>0.0</v>
      </c>
      <c r="J963" s="48">
        <v>0.0</v>
      </c>
      <c r="K963" s="35">
        <v>0.02392947103274559</v>
      </c>
      <c r="L963" s="35">
        <v>0.0</v>
      </c>
      <c r="M963" s="47">
        <v>0.6208421052631579</v>
      </c>
      <c r="N963" s="47">
        <v>0.0</v>
      </c>
      <c r="O963" s="35">
        <v>0.0</v>
      </c>
      <c r="P963" s="35">
        <v>-1.0</v>
      </c>
      <c r="Q963" s="35" t="s">
        <v>137</v>
      </c>
      <c r="R963" s="35">
        <f>'DADOS CONSOLIDADOS'!$I963</f>
        <v>0</v>
      </c>
      <c r="S963" s="35"/>
    </row>
    <row r="964" ht="15.75" customHeight="1">
      <c r="A964" s="37">
        <v>44906.0</v>
      </c>
      <c r="B964" s="35" t="s">
        <v>140</v>
      </c>
      <c r="C964" s="35" t="s">
        <v>135</v>
      </c>
      <c r="D964" s="35" t="s">
        <v>139</v>
      </c>
      <c r="E964" s="35">
        <v>57790.0</v>
      </c>
      <c r="F964" s="35">
        <v>250.0</v>
      </c>
      <c r="G964" s="47">
        <v>1312.2</v>
      </c>
      <c r="H964" s="35">
        <v>0.0</v>
      </c>
      <c r="I964" s="35">
        <v>0.0</v>
      </c>
      <c r="J964" s="48">
        <v>0.0</v>
      </c>
      <c r="K964" s="35">
        <v>0.004326007959854646</v>
      </c>
      <c r="L964" s="35">
        <v>0.0</v>
      </c>
      <c r="M964" s="47">
        <v>5.2488</v>
      </c>
      <c r="N964" s="47">
        <v>0.0</v>
      </c>
      <c r="O964" s="35">
        <v>0.0</v>
      </c>
      <c r="P964" s="35">
        <v>-1.0</v>
      </c>
      <c r="Q964" s="35" t="s">
        <v>141</v>
      </c>
      <c r="R964" s="35">
        <f>'DADOS CONSOLIDADOS'!$I964</f>
        <v>0</v>
      </c>
      <c r="S964" s="35"/>
    </row>
    <row r="965" ht="15.75" customHeight="1">
      <c r="A965" s="37">
        <v>44906.0</v>
      </c>
      <c r="B965" s="35" t="s">
        <v>140</v>
      </c>
      <c r="C965" s="35" t="s">
        <v>135</v>
      </c>
      <c r="D965" s="35" t="s">
        <v>139</v>
      </c>
      <c r="E965" s="35">
        <v>51530.0</v>
      </c>
      <c r="F965" s="35">
        <v>220.0</v>
      </c>
      <c r="G965" s="47">
        <v>874.3000000000001</v>
      </c>
      <c r="H965" s="35">
        <v>0.0</v>
      </c>
      <c r="I965" s="35">
        <v>0.0</v>
      </c>
      <c r="J965" s="48">
        <v>0.0</v>
      </c>
      <c r="K965" s="35">
        <v>0.004269357655734524</v>
      </c>
      <c r="L965" s="35">
        <v>0.0</v>
      </c>
      <c r="M965" s="47">
        <v>3.9740909090909096</v>
      </c>
      <c r="N965" s="47">
        <v>0.0</v>
      </c>
      <c r="O965" s="35">
        <v>0.0</v>
      </c>
      <c r="P965" s="35">
        <v>-1.0</v>
      </c>
      <c r="Q965" s="35" t="s">
        <v>141</v>
      </c>
      <c r="R965" s="35">
        <f>'DADOS CONSOLIDADOS'!$I965</f>
        <v>0</v>
      </c>
      <c r="S965" s="35"/>
    </row>
    <row r="966" ht="15.75" customHeight="1">
      <c r="A966" s="37">
        <v>44906.0</v>
      </c>
      <c r="B966" s="35" t="s">
        <v>140</v>
      </c>
      <c r="C966" s="35" t="s">
        <v>135</v>
      </c>
      <c r="D966" s="35" t="s">
        <v>139</v>
      </c>
      <c r="E966" s="35">
        <v>84230.0</v>
      </c>
      <c r="F966" s="35">
        <v>160.0</v>
      </c>
      <c r="G966" s="47">
        <v>1346.9</v>
      </c>
      <c r="H966" s="35">
        <v>0.0</v>
      </c>
      <c r="I966" s="35">
        <v>0.0</v>
      </c>
      <c r="J966" s="48">
        <v>0.0</v>
      </c>
      <c r="K966" s="35">
        <v>0.001899560726581978</v>
      </c>
      <c r="L966" s="35">
        <v>0.0</v>
      </c>
      <c r="M966" s="47">
        <v>8.418125</v>
      </c>
      <c r="N966" s="47">
        <v>0.0</v>
      </c>
      <c r="O966" s="35">
        <v>0.0</v>
      </c>
      <c r="P966" s="35">
        <v>-1.0</v>
      </c>
      <c r="Q966" s="35" t="s">
        <v>141</v>
      </c>
      <c r="R966" s="35">
        <f>'DADOS CONSOLIDADOS'!$I966</f>
        <v>0</v>
      </c>
      <c r="S966" s="35"/>
    </row>
    <row r="967" ht="15.75" customHeight="1">
      <c r="A967" s="37">
        <v>44906.0</v>
      </c>
      <c r="B967" s="35" t="s">
        <v>140</v>
      </c>
      <c r="C967" s="35" t="s">
        <v>135</v>
      </c>
      <c r="D967" s="35" t="s">
        <v>139</v>
      </c>
      <c r="E967" s="35">
        <v>77400.0</v>
      </c>
      <c r="F967" s="35">
        <v>320.0</v>
      </c>
      <c r="G967" s="47">
        <v>2187.8</v>
      </c>
      <c r="H967" s="35">
        <v>0.0</v>
      </c>
      <c r="I967" s="35">
        <v>0.0</v>
      </c>
      <c r="J967" s="48">
        <v>0.0</v>
      </c>
      <c r="K967" s="35">
        <v>0.004134366925064599</v>
      </c>
      <c r="L967" s="35">
        <v>0.0</v>
      </c>
      <c r="M967" s="47">
        <v>6.836875000000001</v>
      </c>
      <c r="N967" s="47">
        <v>0.0</v>
      </c>
      <c r="O967" s="35">
        <v>0.0</v>
      </c>
      <c r="P967" s="35">
        <v>-1.0</v>
      </c>
      <c r="Q967" s="35" t="s">
        <v>141</v>
      </c>
      <c r="R967" s="35">
        <f>'DADOS CONSOLIDADOS'!$I967</f>
        <v>0</v>
      </c>
      <c r="S967" s="35"/>
    </row>
    <row r="968" ht="15.75" customHeight="1">
      <c r="A968" s="37">
        <v>44906.0</v>
      </c>
      <c r="B968" s="35" t="s">
        <v>140</v>
      </c>
      <c r="C968" s="35" t="s">
        <v>135</v>
      </c>
      <c r="D968" s="35" t="s">
        <v>136</v>
      </c>
      <c r="E968" s="35">
        <v>17200.0</v>
      </c>
      <c r="F968" s="35">
        <v>160.0</v>
      </c>
      <c r="G968" s="47">
        <v>1114.8999999999999</v>
      </c>
      <c r="H968" s="35">
        <v>0.0</v>
      </c>
      <c r="I968" s="35">
        <v>0.0</v>
      </c>
      <c r="J968" s="48">
        <v>0.0</v>
      </c>
      <c r="K968" s="35">
        <v>0.009302325581395349</v>
      </c>
      <c r="L968" s="35">
        <v>0.0</v>
      </c>
      <c r="M968" s="47">
        <v>6.968124999999999</v>
      </c>
      <c r="N968" s="47">
        <v>0.0</v>
      </c>
      <c r="O968" s="35">
        <v>0.0</v>
      </c>
      <c r="P968" s="35">
        <v>-1.0</v>
      </c>
      <c r="Q968" s="35" t="s">
        <v>141</v>
      </c>
      <c r="R968" s="35">
        <f>'DADOS CONSOLIDADOS'!$I968</f>
        <v>0</v>
      </c>
      <c r="S968" s="35"/>
    </row>
    <row r="969" ht="15.75" customHeight="1">
      <c r="A969" s="37">
        <v>44906.0</v>
      </c>
      <c r="B969" s="35" t="s">
        <v>142</v>
      </c>
      <c r="C969" s="35" t="s">
        <v>144</v>
      </c>
      <c r="D969" s="35" t="s">
        <v>139</v>
      </c>
      <c r="E969" s="35">
        <v>38420.0</v>
      </c>
      <c r="F969" s="35">
        <v>320.0</v>
      </c>
      <c r="G969" s="47">
        <v>385.09999999999997</v>
      </c>
      <c r="H969" s="35">
        <v>10.0</v>
      </c>
      <c r="I969" s="35">
        <v>0.0</v>
      </c>
      <c r="J969" s="48">
        <v>0.0</v>
      </c>
      <c r="K969" s="35">
        <v>0.008328995314940135</v>
      </c>
      <c r="L969" s="35">
        <v>0.0</v>
      </c>
      <c r="M969" s="47">
        <v>1.2034375</v>
      </c>
      <c r="N969" s="47">
        <v>0.0</v>
      </c>
      <c r="O969" s="35">
        <v>0.0</v>
      </c>
      <c r="P969" s="35">
        <v>-1.0</v>
      </c>
      <c r="Q969" s="35" t="s">
        <v>141</v>
      </c>
      <c r="R969" s="35">
        <f>'DADOS CONSOLIDADOS'!$I969</f>
        <v>0</v>
      </c>
      <c r="S969" s="35"/>
    </row>
    <row r="970" ht="15.75" customHeight="1">
      <c r="A970" s="37">
        <v>44906.0</v>
      </c>
      <c r="B970" s="35" t="s">
        <v>140</v>
      </c>
      <c r="C970" s="35" t="s">
        <v>144</v>
      </c>
      <c r="D970" s="35" t="s">
        <v>139</v>
      </c>
      <c r="E970" s="35">
        <v>20540.0</v>
      </c>
      <c r="F970" s="35">
        <v>330.0</v>
      </c>
      <c r="G970" s="47">
        <v>273.7</v>
      </c>
      <c r="H970" s="35">
        <v>11.0</v>
      </c>
      <c r="I970" s="35">
        <v>0.0</v>
      </c>
      <c r="J970" s="48">
        <v>0.0</v>
      </c>
      <c r="K970" s="35">
        <v>0.016066212268743916</v>
      </c>
      <c r="L970" s="35">
        <v>0.0</v>
      </c>
      <c r="M970" s="47">
        <v>0.8293939393939394</v>
      </c>
      <c r="N970" s="47">
        <v>0.0</v>
      </c>
      <c r="O970" s="35">
        <v>0.0</v>
      </c>
      <c r="P970" s="35">
        <v>-1.0</v>
      </c>
      <c r="Q970" s="35" t="s">
        <v>141</v>
      </c>
      <c r="R970" s="35">
        <f>'DADOS CONSOLIDADOS'!$I970</f>
        <v>0</v>
      </c>
      <c r="S970" s="35"/>
    </row>
    <row r="971" ht="15.75" customHeight="1">
      <c r="A971" s="37">
        <v>44906.0</v>
      </c>
      <c r="B971" s="35" t="s">
        <v>140</v>
      </c>
      <c r="C971" s="35" t="s">
        <v>144</v>
      </c>
      <c r="D971" s="35" t="s">
        <v>139</v>
      </c>
      <c r="E971" s="35">
        <v>35860.0</v>
      </c>
      <c r="F971" s="35">
        <v>240.0</v>
      </c>
      <c r="G971" s="47">
        <v>383.6</v>
      </c>
      <c r="H971" s="35">
        <v>9.0</v>
      </c>
      <c r="I971" s="35">
        <v>0.0</v>
      </c>
      <c r="J971" s="48">
        <v>0.0</v>
      </c>
      <c r="K971" s="35">
        <v>0.006692693809258227</v>
      </c>
      <c r="L971" s="35">
        <v>0.0</v>
      </c>
      <c r="M971" s="47">
        <v>1.5983333333333334</v>
      </c>
      <c r="N971" s="47">
        <v>0.0</v>
      </c>
      <c r="O971" s="35">
        <v>0.0</v>
      </c>
      <c r="P971" s="35">
        <v>-1.0</v>
      </c>
      <c r="Q971" s="35" t="s">
        <v>141</v>
      </c>
      <c r="R971" s="35">
        <f>'DADOS CONSOLIDADOS'!$I971</f>
        <v>0</v>
      </c>
      <c r="S971" s="35"/>
    </row>
    <row r="972" ht="15.75" customHeight="1">
      <c r="A972" s="37">
        <v>44907.0</v>
      </c>
      <c r="B972" s="35" t="s">
        <v>138</v>
      </c>
      <c r="C972" s="35" t="s">
        <v>135</v>
      </c>
      <c r="D972" s="35" t="s">
        <v>139</v>
      </c>
      <c r="E972" s="35">
        <v>1070.0</v>
      </c>
      <c r="F972" s="35">
        <v>160.0</v>
      </c>
      <c r="G972" s="47">
        <v>293.2</v>
      </c>
      <c r="H972" s="35"/>
      <c r="I972" s="35">
        <v>2.0</v>
      </c>
      <c r="J972" s="48">
        <v>20205.0</v>
      </c>
      <c r="K972" s="35">
        <v>0.14953271028037382</v>
      </c>
      <c r="L972" s="35">
        <v>1.0</v>
      </c>
      <c r="M972" s="47">
        <v>1.8325</v>
      </c>
      <c r="N972" s="47">
        <v>146.6</v>
      </c>
      <c r="O972" s="35">
        <v>68.91200545702593</v>
      </c>
      <c r="P972" s="35">
        <v>67.91200545702593</v>
      </c>
      <c r="Q972" s="35" t="s">
        <v>137</v>
      </c>
      <c r="R972" s="35">
        <f>'DADOS CONSOLIDADOS'!$I972</f>
        <v>2</v>
      </c>
      <c r="S972" s="35"/>
    </row>
    <row r="973" ht="15.75" customHeight="1">
      <c r="A973" s="37">
        <v>44907.0</v>
      </c>
      <c r="B973" s="35" t="s">
        <v>134</v>
      </c>
      <c r="C973" s="35" t="s">
        <v>135</v>
      </c>
      <c r="D973" s="35" t="s">
        <v>136</v>
      </c>
      <c r="E973" s="35">
        <v>46780.0</v>
      </c>
      <c r="F973" s="35">
        <v>940.0</v>
      </c>
      <c r="G973" s="47">
        <v>545.4</v>
      </c>
      <c r="H973" s="35"/>
      <c r="I973" s="35">
        <v>0.0</v>
      </c>
      <c r="J973" s="48">
        <v>0.0</v>
      </c>
      <c r="K973" s="35">
        <v>0.020094057289439932</v>
      </c>
      <c r="L973" s="35">
        <v>0.0</v>
      </c>
      <c r="M973" s="47">
        <v>0.5802127659574468</v>
      </c>
      <c r="N973" s="47">
        <v>0.0</v>
      </c>
      <c r="O973" s="35">
        <v>0.0</v>
      </c>
      <c r="P973" s="35">
        <v>-1.0</v>
      </c>
      <c r="Q973" s="35" t="s">
        <v>137</v>
      </c>
      <c r="R973" s="35">
        <f>'DADOS CONSOLIDADOS'!$I973</f>
        <v>0</v>
      </c>
      <c r="S973" s="35"/>
    </row>
    <row r="974" ht="15.75" customHeight="1">
      <c r="A974" s="37">
        <v>44907.0</v>
      </c>
      <c r="B974" s="35" t="s">
        <v>143</v>
      </c>
      <c r="C974" s="35" t="s">
        <v>135</v>
      </c>
      <c r="D974" s="35" t="s">
        <v>139</v>
      </c>
      <c r="E974" s="35">
        <v>760.0</v>
      </c>
      <c r="F974" s="35">
        <v>20.0</v>
      </c>
      <c r="G974" s="47">
        <v>52.199999999999996</v>
      </c>
      <c r="H974" s="35"/>
      <c r="I974" s="35">
        <v>0.0</v>
      </c>
      <c r="J974" s="48">
        <v>0.0</v>
      </c>
      <c r="K974" s="35">
        <v>0.02631578947368421</v>
      </c>
      <c r="L974" s="35">
        <v>0.0</v>
      </c>
      <c r="M974" s="47">
        <v>2.61</v>
      </c>
      <c r="N974" s="47">
        <v>0.0</v>
      </c>
      <c r="O974" s="35">
        <v>0.0</v>
      </c>
      <c r="P974" s="35">
        <v>-1.0</v>
      </c>
      <c r="Q974" s="35" t="s">
        <v>137</v>
      </c>
      <c r="R974" s="35">
        <f>'DADOS CONSOLIDADOS'!$I974</f>
        <v>0</v>
      </c>
      <c r="S974" s="35"/>
    </row>
    <row r="975" ht="15.75" customHeight="1">
      <c r="A975" s="37">
        <v>44907.0</v>
      </c>
      <c r="B975" s="35" t="s">
        <v>145</v>
      </c>
      <c r="C975" s="35" t="s">
        <v>135</v>
      </c>
      <c r="D975" s="35" t="s">
        <v>139</v>
      </c>
      <c r="E975" s="35">
        <v>132780.0</v>
      </c>
      <c r="F975" s="35">
        <v>500.0</v>
      </c>
      <c r="G975" s="47">
        <v>968.7</v>
      </c>
      <c r="H975" s="35"/>
      <c r="I975" s="35">
        <v>1.0</v>
      </c>
      <c r="J975" s="48">
        <v>20205.0</v>
      </c>
      <c r="K975" s="35">
        <v>0.003765627353517096</v>
      </c>
      <c r="L975" s="35">
        <v>1.0</v>
      </c>
      <c r="M975" s="47">
        <v>1.9374</v>
      </c>
      <c r="N975" s="47">
        <v>968.7</v>
      </c>
      <c r="O975" s="35">
        <v>20.857850727779496</v>
      </c>
      <c r="P975" s="35">
        <v>19.857850727779496</v>
      </c>
      <c r="Q975" s="35" t="s">
        <v>137</v>
      </c>
      <c r="R975" s="35">
        <f>'DADOS CONSOLIDADOS'!$I975</f>
        <v>1</v>
      </c>
      <c r="S975" s="35"/>
    </row>
    <row r="976" ht="15.75" customHeight="1">
      <c r="A976" s="37">
        <v>44907.0</v>
      </c>
      <c r="B976" s="35" t="s">
        <v>140</v>
      </c>
      <c r="C976" s="35" t="s">
        <v>135</v>
      </c>
      <c r="D976" s="35" t="s">
        <v>139</v>
      </c>
      <c r="E976" s="35">
        <v>59040.0</v>
      </c>
      <c r="F976" s="35">
        <v>270.0</v>
      </c>
      <c r="G976" s="47">
        <v>1255.3</v>
      </c>
      <c r="H976" s="35">
        <v>0.0</v>
      </c>
      <c r="I976" s="35">
        <v>0.0</v>
      </c>
      <c r="J976" s="48">
        <v>0.0</v>
      </c>
      <c r="K976" s="35">
        <v>0.004573170731707317</v>
      </c>
      <c r="L976" s="35">
        <v>0.0</v>
      </c>
      <c r="M976" s="47">
        <v>4.649259259259259</v>
      </c>
      <c r="N976" s="47">
        <v>0.0</v>
      </c>
      <c r="O976" s="35">
        <v>0.0</v>
      </c>
      <c r="P976" s="35">
        <v>-1.0</v>
      </c>
      <c r="Q976" s="35" t="s">
        <v>141</v>
      </c>
      <c r="R976" s="35">
        <f>'DADOS CONSOLIDADOS'!$I976</f>
        <v>0</v>
      </c>
      <c r="S976" s="35"/>
    </row>
    <row r="977" ht="15.75" customHeight="1">
      <c r="A977" s="37">
        <v>44907.0</v>
      </c>
      <c r="B977" s="35" t="s">
        <v>140</v>
      </c>
      <c r="C977" s="35" t="s">
        <v>135</v>
      </c>
      <c r="D977" s="35" t="s">
        <v>139</v>
      </c>
      <c r="E977" s="35">
        <v>47640.0</v>
      </c>
      <c r="F977" s="35">
        <v>90.0</v>
      </c>
      <c r="G977" s="47">
        <v>843.5</v>
      </c>
      <c r="H977" s="35">
        <v>0.0</v>
      </c>
      <c r="I977" s="35">
        <v>0.0</v>
      </c>
      <c r="J977" s="48">
        <v>0.0</v>
      </c>
      <c r="K977" s="35">
        <v>0.001889168765743073</v>
      </c>
      <c r="L977" s="35">
        <v>0.0</v>
      </c>
      <c r="M977" s="47">
        <v>9.372222222222222</v>
      </c>
      <c r="N977" s="47">
        <v>0.0</v>
      </c>
      <c r="O977" s="35">
        <v>0.0</v>
      </c>
      <c r="P977" s="35">
        <v>-1.0</v>
      </c>
      <c r="Q977" s="35" t="s">
        <v>141</v>
      </c>
      <c r="R977" s="35">
        <f>'DADOS CONSOLIDADOS'!$I977</f>
        <v>0</v>
      </c>
      <c r="S977" s="35"/>
    </row>
    <row r="978" ht="15.75" customHeight="1">
      <c r="A978" s="37">
        <v>44907.0</v>
      </c>
      <c r="B978" s="35" t="s">
        <v>140</v>
      </c>
      <c r="C978" s="35" t="s">
        <v>135</v>
      </c>
      <c r="D978" s="35" t="s">
        <v>139</v>
      </c>
      <c r="E978" s="35">
        <v>81400.0</v>
      </c>
      <c r="F978" s="35">
        <v>150.0</v>
      </c>
      <c r="G978" s="47">
        <v>1255.1000000000001</v>
      </c>
      <c r="H978" s="35">
        <v>0.0</v>
      </c>
      <c r="I978" s="35">
        <v>0.0</v>
      </c>
      <c r="J978" s="48">
        <v>0.0</v>
      </c>
      <c r="K978" s="35">
        <v>0.0018427518427518428</v>
      </c>
      <c r="L978" s="35">
        <v>0.0</v>
      </c>
      <c r="M978" s="47">
        <v>8.367333333333335</v>
      </c>
      <c r="N978" s="47">
        <v>0.0</v>
      </c>
      <c r="O978" s="35">
        <v>0.0</v>
      </c>
      <c r="P978" s="35">
        <v>-1.0</v>
      </c>
      <c r="Q978" s="35" t="s">
        <v>141</v>
      </c>
      <c r="R978" s="35">
        <f>'DADOS CONSOLIDADOS'!$I978</f>
        <v>0</v>
      </c>
      <c r="S978" s="35"/>
    </row>
    <row r="979" ht="15.75" customHeight="1">
      <c r="A979" s="37">
        <v>44907.0</v>
      </c>
      <c r="B979" s="35" t="s">
        <v>140</v>
      </c>
      <c r="C979" s="35" t="s">
        <v>135</v>
      </c>
      <c r="D979" s="35" t="s">
        <v>139</v>
      </c>
      <c r="E979" s="35">
        <v>78180.0</v>
      </c>
      <c r="F979" s="35">
        <v>240.0</v>
      </c>
      <c r="G979" s="47">
        <v>2096.3999999999996</v>
      </c>
      <c r="H979" s="35">
        <v>0.0</v>
      </c>
      <c r="I979" s="35">
        <v>1.0</v>
      </c>
      <c r="J979" s="48">
        <v>20217.0</v>
      </c>
      <c r="K979" s="35">
        <v>0.0030698388334612432</v>
      </c>
      <c r="L979" s="35">
        <v>0.004166666666666667</v>
      </c>
      <c r="M979" s="47">
        <v>8.734999999999998</v>
      </c>
      <c r="N979" s="47">
        <v>2096.3999999999996</v>
      </c>
      <c r="O979" s="35">
        <v>9.643674871207786</v>
      </c>
      <c r="P979" s="35">
        <v>8.643674871207786</v>
      </c>
      <c r="Q979" s="35" t="s">
        <v>141</v>
      </c>
      <c r="R979" s="35">
        <f>'DADOS CONSOLIDADOS'!$I979</f>
        <v>1</v>
      </c>
      <c r="S979" s="35"/>
    </row>
    <row r="980" ht="15.75" customHeight="1">
      <c r="A980" s="37">
        <v>44907.0</v>
      </c>
      <c r="B980" s="35" t="s">
        <v>140</v>
      </c>
      <c r="C980" s="35" t="s">
        <v>135</v>
      </c>
      <c r="D980" s="35" t="s">
        <v>136</v>
      </c>
      <c r="E980" s="35">
        <v>19930.0</v>
      </c>
      <c r="F980" s="35">
        <v>70.0</v>
      </c>
      <c r="G980" s="47">
        <v>1062.8</v>
      </c>
      <c r="H980" s="35">
        <v>0.0</v>
      </c>
      <c r="I980" s="35">
        <v>1.0</v>
      </c>
      <c r="J980" s="48">
        <v>20217.0</v>
      </c>
      <c r="K980" s="35">
        <v>0.0035122930255895636</v>
      </c>
      <c r="L980" s="35">
        <v>0.014285714285714285</v>
      </c>
      <c r="M980" s="47">
        <v>15.182857142857141</v>
      </c>
      <c r="N980" s="47">
        <v>1062.8</v>
      </c>
      <c r="O980" s="35">
        <v>19.022393677079414</v>
      </c>
      <c r="P980" s="35">
        <v>18.022393677079414</v>
      </c>
      <c r="Q980" s="35" t="s">
        <v>141</v>
      </c>
      <c r="R980" s="35">
        <f>'DADOS CONSOLIDADOS'!$I980</f>
        <v>1</v>
      </c>
      <c r="S980" s="35"/>
    </row>
    <row r="981" ht="15.75" customHeight="1">
      <c r="A981" s="37">
        <v>44907.0</v>
      </c>
      <c r="B981" s="35" t="s">
        <v>142</v>
      </c>
      <c r="C981" s="35" t="s">
        <v>144</v>
      </c>
      <c r="D981" s="35" t="s">
        <v>139</v>
      </c>
      <c r="E981" s="35">
        <v>39520.0</v>
      </c>
      <c r="F981" s="35">
        <v>330.0</v>
      </c>
      <c r="G981" s="47">
        <v>363.8</v>
      </c>
      <c r="H981" s="35">
        <v>11.0</v>
      </c>
      <c r="I981" s="35">
        <v>0.0</v>
      </c>
      <c r="J981" s="48">
        <v>0.0</v>
      </c>
      <c r="K981" s="35">
        <v>0.008350202429149798</v>
      </c>
      <c r="L981" s="35">
        <v>0.0</v>
      </c>
      <c r="M981" s="47">
        <v>1.1024242424242425</v>
      </c>
      <c r="N981" s="47">
        <v>0.0</v>
      </c>
      <c r="O981" s="35">
        <v>0.0</v>
      </c>
      <c r="P981" s="35">
        <v>-1.0</v>
      </c>
      <c r="Q981" s="35" t="s">
        <v>141</v>
      </c>
      <c r="R981" s="35">
        <f>'DADOS CONSOLIDADOS'!$I981</f>
        <v>0</v>
      </c>
      <c r="S981" s="35"/>
    </row>
    <row r="982" ht="15.75" customHeight="1">
      <c r="A982" s="37">
        <v>44907.0</v>
      </c>
      <c r="B982" s="35" t="s">
        <v>140</v>
      </c>
      <c r="C982" s="35" t="s">
        <v>144</v>
      </c>
      <c r="D982" s="35" t="s">
        <v>139</v>
      </c>
      <c r="E982" s="35">
        <v>21430.0</v>
      </c>
      <c r="F982" s="35">
        <v>230.0</v>
      </c>
      <c r="G982" s="47">
        <v>263.5</v>
      </c>
      <c r="H982" s="35">
        <v>6.0</v>
      </c>
      <c r="I982" s="35">
        <v>0.0</v>
      </c>
      <c r="J982" s="48">
        <v>0.0</v>
      </c>
      <c r="K982" s="35">
        <v>0.010732617825478302</v>
      </c>
      <c r="L982" s="35">
        <v>0.0</v>
      </c>
      <c r="M982" s="47">
        <v>1.1456521739130434</v>
      </c>
      <c r="N982" s="47">
        <v>0.0</v>
      </c>
      <c r="O982" s="35">
        <v>0.0</v>
      </c>
      <c r="P982" s="35">
        <v>-1.0</v>
      </c>
      <c r="Q982" s="35" t="s">
        <v>141</v>
      </c>
      <c r="R982" s="35">
        <f>'DADOS CONSOLIDADOS'!$I982</f>
        <v>0</v>
      </c>
      <c r="S982" s="35"/>
    </row>
    <row r="983" ht="15.75" customHeight="1">
      <c r="A983" s="37">
        <v>44907.0</v>
      </c>
      <c r="B983" s="35" t="s">
        <v>140</v>
      </c>
      <c r="C983" s="35" t="s">
        <v>144</v>
      </c>
      <c r="D983" s="35" t="s">
        <v>139</v>
      </c>
      <c r="E983" s="35">
        <v>39160.0</v>
      </c>
      <c r="F983" s="35">
        <v>430.0</v>
      </c>
      <c r="G983" s="47">
        <v>364.6</v>
      </c>
      <c r="H983" s="35">
        <v>17.0</v>
      </c>
      <c r="I983" s="35">
        <v>0.0</v>
      </c>
      <c r="J983" s="48">
        <v>0.0</v>
      </c>
      <c r="K983" s="35">
        <v>0.010980592441266599</v>
      </c>
      <c r="L983" s="35">
        <v>0.0</v>
      </c>
      <c r="M983" s="47">
        <v>0.8479069767441861</v>
      </c>
      <c r="N983" s="47">
        <v>0.0</v>
      </c>
      <c r="O983" s="35">
        <v>0.0</v>
      </c>
      <c r="P983" s="35">
        <v>-1.0</v>
      </c>
      <c r="Q983" s="35" t="s">
        <v>141</v>
      </c>
      <c r="R983" s="35">
        <f>'DADOS CONSOLIDADOS'!$I983</f>
        <v>0</v>
      </c>
      <c r="S983" s="35"/>
    </row>
    <row r="984" ht="15.75" customHeight="1">
      <c r="A984" s="37">
        <v>44908.0</v>
      </c>
      <c r="B984" s="35" t="s">
        <v>138</v>
      </c>
      <c r="C984" s="35" t="s">
        <v>135</v>
      </c>
      <c r="D984" s="35" t="s">
        <v>139</v>
      </c>
      <c r="E984" s="35">
        <v>1130.0</v>
      </c>
      <c r="F984" s="35">
        <v>240.0</v>
      </c>
      <c r="G984" s="47">
        <v>262.1</v>
      </c>
      <c r="H984" s="35"/>
      <c r="I984" s="35">
        <v>0.0</v>
      </c>
      <c r="J984" s="48">
        <v>0.0</v>
      </c>
      <c r="K984" s="35">
        <v>0.21238938053097345</v>
      </c>
      <c r="L984" s="35">
        <v>0.0</v>
      </c>
      <c r="M984" s="47">
        <v>1.0920833333333335</v>
      </c>
      <c r="N984" s="47">
        <v>0.0</v>
      </c>
      <c r="O984" s="35">
        <v>0.0</v>
      </c>
      <c r="P984" s="35">
        <v>-1.0</v>
      </c>
      <c r="Q984" s="35" t="s">
        <v>137</v>
      </c>
      <c r="R984" s="35">
        <f>'DADOS CONSOLIDADOS'!$I984</f>
        <v>0</v>
      </c>
      <c r="S984" s="35"/>
    </row>
    <row r="985" ht="15.75" customHeight="1">
      <c r="A985" s="37">
        <v>44908.0</v>
      </c>
      <c r="B985" s="35" t="s">
        <v>143</v>
      </c>
      <c r="C985" s="35" t="s">
        <v>135</v>
      </c>
      <c r="D985" s="35" t="s">
        <v>139</v>
      </c>
      <c r="E985" s="35">
        <v>1000.0</v>
      </c>
      <c r="F985" s="35">
        <v>50.0</v>
      </c>
      <c r="G985" s="47">
        <v>149.0</v>
      </c>
      <c r="H985" s="35"/>
      <c r="I985" s="35">
        <v>0.0</v>
      </c>
      <c r="J985" s="48">
        <v>0.0</v>
      </c>
      <c r="K985" s="35">
        <v>0.05</v>
      </c>
      <c r="L985" s="35">
        <v>0.0</v>
      </c>
      <c r="M985" s="47">
        <v>2.98</v>
      </c>
      <c r="N985" s="47">
        <v>0.0</v>
      </c>
      <c r="O985" s="35">
        <v>0.0</v>
      </c>
      <c r="P985" s="35">
        <v>-1.0</v>
      </c>
      <c r="Q985" s="35" t="s">
        <v>137</v>
      </c>
      <c r="R985" s="35">
        <f>'DADOS CONSOLIDADOS'!$I985</f>
        <v>0</v>
      </c>
      <c r="S985" s="35"/>
    </row>
    <row r="986" ht="15.75" customHeight="1">
      <c r="A986" s="37">
        <v>44908.0</v>
      </c>
      <c r="B986" s="35" t="s">
        <v>134</v>
      </c>
      <c r="C986" s="35" t="s">
        <v>135</v>
      </c>
      <c r="D986" s="35" t="s">
        <v>136</v>
      </c>
      <c r="E986" s="35">
        <v>41730.0</v>
      </c>
      <c r="F986" s="35">
        <v>1040.0</v>
      </c>
      <c r="G986" s="47">
        <v>571.4</v>
      </c>
      <c r="H986" s="35"/>
      <c r="I986" s="35">
        <v>0.0</v>
      </c>
      <c r="J986" s="48">
        <v>0.0</v>
      </c>
      <c r="K986" s="35">
        <v>0.024922118380062305</v>
      </c>
      <c r="L986" s="35">
        <v>0.0</v>
      </c>
      <c r="M986" s="47">
        <v>0.5494230769230769</v>
      </c>
      <c r="N986" s="47">
        <v>0.0</v>
      </c>
      <c r="O986" s="35">
        <v>0.0</v>
      </c>
      <c r="P986" s="35">
        <v>-1.0</v>
      </c>
      <c r="Q986" s="35" t="s">
        <v>137</v>
      </c>
      <c r="R986" s="35">
        <f>'DADOS CONSOLIDADOS'!$I986</f>
        <v>0</v>
      </c>
      <c r="S986" s="35"/>
    </row>
    <row r="987" ht="15.75" customHeight="1">
      <c r="A987" s="37">
        <v>44908.0</v>
      </c>
      <c r="B987" s="35" t="s">
        <v>145</v>
      </c>
      <c r="C987" s="35" t="s">
        <v>135</v>
      </c>
      <c r="D987" s="35" t="s">
        <v>139</v>
      </c>
      <c r="E987" s="35">
        <v>125480.0</v>
      </c>
      <c r="F987" s="35">
        <v>680.0</v>
      </c>
      <c r="G987" s="47">
        <v>969.0</v>
      </c>
      <c r="H987" s="35"/>
      <c r="I987" s="35">
        <v>0.0</v>
      </c>
      <c r="J987" s="48">
        <v>0.0</v>
      </c>
      <c r="K987" s="35">
        <v>0.005419190309212623</v>
      </c>
      <c r="L987" s="35">
        <v>0.0</v>
      </c>
      <c r="M987" s="47">
        <v>1.425</v>
      </c>
      <c r="N987" s="47">
        <v>0.0</v>
      </c>
      <c r="O987" s="35">
        <v>0.0</v>
      </c>
      <c r="P987" s="35">
        <v>-1.0</v>
      </c>
      <c r="Q987" s="35" t="s">
        <v>137</v>
      </c>
      <c r="R987" s="35">
        <f>'DADOS CONSOLIDADOS'!$I987</f>
        <v>0</v>
      </c>
      <c r="S987" s="35"/>
    </row>
    <row r="988" ht="15.75" customHeight="1">
      <c r="A988" s="37">
        <v>44908.0</v>
      </c>
      <c r="B988" s="35" t="s">
        <v>140</v>
      </c>
      <c r="C988" s="35" t="s">
        <v>135</v>
      </c>
      <c r="D988" s="35" t="s">
        <v>139</v>
      </c>
      <c r="E988" s="35">
        <v>53520.0</v>
      </c>
      <c r="F988" s="35">
        <v>200.0</v>
      </c>
      <c r="G988" s="47">
        <v>1193.6</v>
      </c>
      <c r="H988" s="35">
        <v>0.0</v>
      </c>
      <c r="I988" s="35">
        <v>0.0</v>
      </c>
      <c r="J988" s="48">
        <v>0.0</v>
      </c>
      <c r="K988" s="35">
        <v>0.0037369207772795215</v>
      </c>
      <c r="L988" s="35">
        <v>0.0</v>
      </c>
      <c r="M988" s="47">
        <v>5.968</v>
      </c>
      <c r="N988" s="47">
        <v>0.0</v>
      </c>
      <c r="O988" s="35">
        <v>0.0</v>
      </c>
      <c r="P988" s="35">
        <v>-1.0</v>
      </c>
      <c r="Q988" s="35" t="s">
        <v>141</v>
      </c>
      <c r="R988" s="35">
        <f>'DADOS CONSOLIDADOS'!$I988</f>
        <v>0</v>
      </c>
      <c r="S988" s="35"/>
    </row>
    <row r="989" ht="15.75" customHeight="1">
      <c r="A989" s="37">
        <v>44908.0</v>
      </c>
      <c r="B989" s="35" t="s">
        <v>140</v>
      </c>
      <c r="C989" s="35" t="s">
        <v>135</v>
      </c>
      <c r="D989" s="35" t="s">
        <v>139</v>
      </c>
      <c r="E989" s="35">
        <v>49130.0</v>
      </c>
      <c r="F989" s="35">
        <v>210.0</v>
      </c>
      <c r="G989" s="47">
        <v>798.1</v>
      </c>
      <c r="H989" s="35">
        <v>0.0</v>
      </c>
      <c r="I989" s="35">
        <v>0.0</v>
      </c>
      <c r="J989" s="48">
        <v>0.0</v>
      </c>
      <c r="K989" s="35">
        <v>0.0042743741095053935</v>
      </c>
      <c r="L989" s="35">
        <v>0.0</v>
      </c>
      <c r="M989" s="47">
        <v>3.8004761904761906</v>
      </c>
      <c r="N989" s="47">
        <v>0.0</v>
      </c>
      <c r="O989" s="35">
        <v>0.0</v>
      </c>
      <c r="P989" s="35">
        <v>-1.0</v>
      </c>
      <c r="Q989" s="35" t="s">
        <v>141</v>
      </c>
      <c r="R989" s="35">
        <f>'DADOS CONSOLIDADOS'!$I989</f>
        <v>0</v>
      </c>
      <c r="S989" s="35"/>
    </row>
    <row r="990" ht="15.75" customHeight="1">
      <c r="A990" s="37">
        <v>44908.0</v>
      </c>
      <c r="B990" s="35" t="s">
        <v>140</v>
      </c>
      <c r="C990" s="35" t="s">
        <v>135</v>
      </c>
      <c r="D990" s="35" t="s">
        <v>139</v>
      </c>
      <c r="E990" s="35">
        <v>80560.0</v>
      </c>
      <c r="F990" s="35">
        <v>140.0</v>
      </c>
      <c r="G990" s="47">
        <v>1178.6</v>
      </c>
      <c r="H990" s="35">
        <v>0.0</v>
      </c>
      <c r="I990" s="35">
        <v>0.0</v>
      </c>
      <c r="J990" s="48">
        <v>0.0</v>
      </c>
      <c r="K990" s="35">
        <v>0.001737835153922542</v>
      </c>
      <c r="L990" s="35">
        <v>0.0</v>
      </c>
      <c r="M990" s="47">
        <v>8.418571428571427</v>
      </c>
      <c r="N990" s="47">
        <v>0.0</v>
      </c>
      <c r="O990" s="35">
        <v>0.0</v>
      </c>
      <c r="P990" s="35">
        <v>-1.0</v>
      </c>
      <c r="Q990" s="35" t="s">
        <v>141</v>
      </c>
      <c r="R990" s="35">
        <f>'DADOS CONSOLIDADOS'!$I990</f>
        <v>0</v>
      </c>
      <c r="S990" s="35"/>
    </row>
    <row r="991" ht="15.75" customHeight="1">
      <c r="A991" s="37">
        <v>44908.0</v>
      </c>
      <c r="B991" s="35" t="s">
        <v>140</v>
      </c>
      <c r="C991" s="35" t="s">
        <v>135</v>
      </c>
      <c r="D991" s="35" t="s">
        <v>139</v>
      </c>
      <c r="E991" s="35">
        <v>69480.0</v>
      </c>
      <c r="F991" s="35">
        <v>330.0</v>
      </c>
      <c r="G991" s="47">
        <v>1968.6000000000001</v>
      </c>
      <c r="H991" s="35">
        <v>0.0</v>
      </c>
      <c r="I991" s="35">
        <v>0.0</v>
      </c>
      <c r="J991" s="48">
        <v>0.0</v>
      </c>
      <c r="K991" s="35">
        <v>0.004749568221070812</v>
      </c>
      <c r="L991" s="35">
        <v>0.0</v>
      </c>
      <c r="M991" s="47">
        <v>5.965454545454546</v>
      </c>
      <c r="N991" s="47">
        <v>0.0</v>
      </c>
      <c r="O991" s="35">
        <v>0.0</v>
      </c>
      <c r="P991" s="35">
        <v>-1.0</v>
      </c>
      <c r="Q991" s="35" t="s">
        <v>141</v>
      </c>
      <c r="R991" s="35">
        <f>'DADOS CONSOLIDADOS'!$I991</f>
        <v>0</v>
      </c>
      <c r="S991" s="35"/>
    </row>
    <row r="992" ht="15.75" customHeight="1">
      <c r="A992" s="37">
        <v>44908.0</v>
      </c>
      <c r="B992" s="35" t="s">
        <v>140</v>
      </c>
      <c r="C992" s="35" t="s">
        <v>135</v>
      </c>
      <c r="D992" s="35" t="s">
        <v>136</v>
      </c>
      <c r="E992" s="35">
        <v>17610.0</v>
      </c>
      <c r="F992" s="35">
        <v>60.0</v>
      </c>
      <c r="G992" s="47">
        <v>995.0</v>
      </c>
      <c r="H992" s="35">
        <v>0.0</v>
      </c>
      <c r="I992" s="35">
        <v>0.0</v>
      </c>
      <c r="J992" s="48">
        <v>0.0</v>
      </c>
      <c r="K992" s="35">
        <v>0.0034071550255536627</v>
      </c>
      <c r="L992" s="35">
        <v>0.0</v>
      </c>
      <c r="M992" s="47">
        <v>16.583333333333332</v>
      </c>
      <c r="N992" s="47">
        <v>0.0</v>
      </c>
      <c r="O992" s="35">
        <v>0.0</v>
      </c>
      <c r="P992" s="35">
        <v>-1.0</v>
      </c>
      <c r="Q992" s="35" t="s">
        <v>141</v>
      </c>
      <c r="R992" s="35">
        <f>'DADOS CONSOLIDADOS'!$I992</f>
        <v>0</v>
      </c>
      <c r="S992" s="35"/>
    </row>
    <row r="993" ht="15.75" customHeight="1">
      <c r="A993" s="37">
        <v>44908.0</v>
      </c>
      <c r="B993" s="35" t="s">
        <v>142</v>
      </c>
      <c r="C993" s="35" t="s">
        <v>144</v>
      </c>
      <c r="D993" s="35" t="s">
        <v>139</v>
      </c>
      <c r="E993" s="35">
        <v>37890.0</v>
      </c>
      <c r="F993" s="35">
        <v>310.0</v>
      </c>
      <c r="G993" s="47">
        <v>345.79999999999995</v>
      </c>
      <c r="H993" s="35">
        <v>11.0</v>
      </c>
      <c r="I993" s="35">
        <v>0.0</v>
      </c>
      <c r="J993" s="48">
        <v>0.0</v>
      </c>
      <c r="K993" s="35">
        <v>0.008181578252837161</v>
      </c>
      <c r="L993" s="35">
        <v>0.0</v>
      </c>
      <c r="M993" s="47">
        <v>1.1154838709677417</v>
      </c>
      <c r="N993" s="47">
        <v>0.0</v>
      </c>
      <c r="O993" s="35">
        <v>0.0</v>
      </c>
      <c r="P993" s="35">
        <v>-1.0</v>
      </c>
      <c r="Q993" s="35" t="s">
        <v>141</v>
      </c>
      <c r="R993" s="35">
        <f>'DADOS CONSOLIDADOS'!$I993</f>
        <v>0</v>
      </c>
      <c r="S993" s="35"/>
    </row>
    <row r="994" ht="15.75" customHeight="1">
      <c r="A994" s="37">
        <v>44908.0</v>
      </c>
      <c r="B994" s="35" t="s">
        <v>140</v>
      </c>
      <c r="C994" s="35" t="s">
        <v>144</v>
      </c>
      <c r="D994" s="35" t="s">
        <v>139</v>
      </c>
      <c r="E994" s="35">
        <v>20320.0</v>
      </c>
      <c r="F994" s="35">
        <v>330.0</v>
      </c>
      <c r="G994" s="47">
        <v>248.2</v>
      </c>
      <c r="H994" s="35">
        <v>7.0</v>
      </c>
      <c r="I994" s="35">
        <v>0.0</v>
      </c>
      <c r="J994" s="48">
        <v>0.0</v>
      </c>
      <c r="K994" s="35">
        <v>0.01624015748031496</v>
      </c>
      <c r="L994" s="35">
        <v>0.0</v>
      </c>
      <c r="M994" s="47">
        <v>0.7521212121212121</v>
      </c>
      <c r="N994" s="47">
        <v>0.0</v>
      </c>
      <c r="O994" s="35">
        <v>0.0</v>
      </c>
      <c r="P994" s="35">
        <v>-1.0</v>
      </c>
      <c r="Q994" s="35" t="s">
        <v>141</v>
      </c>
      <c r="R994" s="35">
        <f>'DADOS CONSOLIDADOS'!$I994</f>
        <v>0</v>
      </c>
      <c r="S994" s="35"/>
    </row>
    <row r="995" ht="15.75" customHeight="1">
      <c r="A995" s="37">
        <v>44908.0</v>
      </c>
      <c r="B995" s="35" t="s">
        <v>140</v>
      </c>
      <c r="C995" s="35" t="s">
        <v>144</v>
      </c>
      <c r="D995" s="35" t="s">
        <v>139</v>
      </c>
      <c r="E995" s="35">
        <v>37300.0</v>
      </c>
      <c r="F995" s="35">
        <v>290.0</v>
      </c>
      <c r="G995" s="47">
        <v>349.4</v>
      </c>
      <c r="H995" s="35">
        <v>13.0</v>
      </c>
      <c r="I995" s="35">
        <v>0.0</v>
      </c>
      <c r="J995" s="48">
        <v>0.0</v>
      </c>
      <c r="K995" s="35">
        <v>0.007774798927613941</v>
      </c>
      <c r="L995" s="35">
        <v>0.0</v>
      </c>
      <c r="M995" s="47">
        <v>1.2048275862068965</v>
      </c>
      <c r="N995" s="47">
        <v>0.0</v>
      </c>
      <c r="O995" s="35">
        <v>0.0</v>
      </c>
      <c r="P995" s="35">
        <v>-1.0</v>
      </c>
      <c r="Q995" s="35" t="s">
        <v>141</v>
      </c>
      <c r="R995" s="35">
        <f>'DADOS CONSOLIDADOS'!$I995</f>
        <v>0</v>
      </c>
      <c r="S995" s="35"/>
    </row>
    <row r="996" ht="15.75" customHeight="1">
      <c r="A996" s="37">
        <v>44909.0</v>
      </c>
      <c r="B996" s="35" t="s">
        <v>134</v>
      </c>
      <c r="C996" s="35" t="s">
        <v>135</v>
      </c>
      <c r="D996" s="35" t="s">
        <v>136</v>
      </c>
      <c r="E996" s="35">
        <v>25500.0</v>
      </c>
      <c r="F996" s="35">
        <v>700.0</v>
      </c>
      <c r="G996" s="47">
        <v>493.40000000000003</v>
      </c>
      <c r="H996" s="35"/>
      <c r="I996" s="35">
        <v>0.0</v>
      </c>
      <c r="J996" s="48">
        <v>0.0</v>
      </c>
      <c r="K996" s="35">
        <v>0.027450980392156862</v>
      </c>
      <c r="L996" s="35">
        <v>0.0</v>
      </c>
      <c r="M996" s="47">
        <v>0.704857142857143</v>
      </c>
      <c r="N996" s="47">
        <v>0.0</v>
      </c>
      <c r="O996" s="35">
        <v>0.0</v>
      </c>
      <c r="P996" s="35">
        <v>-1.0</v>
      </c>
      <c r="Q996" s="35" t="s">
        <v>137</v>
      </c>
      <c r="R996" s="35">
        <f>'DADOS CONSOLIDADOS'!$I996</f>
        <v>0</v>
      </c>
      <c r="S996" s="35"/>
    </row>
    <row r="997" ht="15.75" customHeight="1">
      <c r="A997" s="37">
        <v>44909.0</v>
      </c>
      <c r="B997" s="35" t="s">
        <v>145</v>
      </c>
      <c r="C997" s="35" t="s">
        <v>135</v>
      </c>
      <c r="D997" s="35" t="s">
        <v>139</v>
      </c>
      <c r="E997" s="35">
        <v>83340.0</v>
      </c>
      <c r="F997" s="35">
        <v>960.0</v>
      </c>
      <c r="G997" s="47">
        <v>977.9000000000001</v>
      </c>
      <c r="H997" s="35"/>
      <c r="I997" s="35">
        <v>0.0</v>
      </c>
      <c r="J997" s="48">
        <v>0.0</v>
      </c>
      <c r="K997" s="35">
        <v>0.011519078473722102</v>
      </c>
      <c r="L997" s="35">
        <v>0.0</v>
      </c>
      <c r="M997" s="47">
        <v>1.0186458333333335</v>
      </c>
      <c r="N997" s="47">
        <v>0.0</v>
      </c>
      <c r="O997" s="35">
        <v>0.0</v>
      </c>
      <c r="P997" s="35">
        <v>-1.0</v>
      </c>
      <c r="Q997" s="35" t="s">
        <v>137</v>
      </c>
      <c r="R997" s="35">
        <f>'DADOS CONSOLIDADOS'!$I997</f>
        <v>0</v>
      </c>
      <c r="S997" s="35"/>
    </row>
    <row r="998" ht="15.75" customHeight="1">
      <c r="A998" s="37">
        <v>44909.0</v>
      </c>
      <c r="B998" s="35" t="s">
        <v>138</v>
      </c>
      <c r="C998" s="35" t="s">
        <v>135</v>
      </c>
      <c r="D998" s="35" t="s">
        <v>139</v>
      </c>
      <c r="E998" s="35">
        <v>1160.0</v>
      </c>
      <c r="F998" s="35">
        <v>160.0</v>
      </c>
      <c r="G998" s="47">
        <v>117.30000000000001</v>
      </c>
      <c r="H998" s="35"/>
      <c r="I998" s="35">
        <v>0.0</v>
      </c>
      <c r="J998" s="48">
        <v>0.0</v>
      </c>
      <c r="K998" s="35">
        <v>0.13793103448275862</v>
      </c>
      <c r="L998" s="35">
        <v>0.0</v>
      </c>
      <c r="M998" s="47">
        <v>0.733125</v>
      </c>
      <c r="N998" s="47">
        <v>0.0</v>
      </c>
      <c r="O998" s="35">
        <v>0.0</v>
      </c>
      <c r="P998" s="35">
        <v>-1.0</v>
      </c>
      <c r="Q998" s="35" t="s">
        <v>137</v>
      </c>
      <c r="R998" s="35">
        <f>'DADOS CONSOLIDADOS'!$I998</f>
        <v>0</v>
      </c>
      <c r="S998" s="35"/>
    </row>
    <row r="999" ht="15.75" customHeight="1">
      <c r="A999" s="37">
        <v>44909.0</v>
      </c>
      <c r="B999" s="35" t="s">
        <v>143</v>
      </c>
      <c r="C999" s="35" t="s">
        <v>135</v>
      </c>
      <c r="D999" s="35" t="s">
        <v>139</v>
      </c>
      <c r="E999" s="35">
        <v>790.0</v>
      </c>
      <c r="F999" s="35">
        <v>30.0</v>
      </c>
      <c r="G999" s="47">
        <v>108.9</v>
      </c>
      <c r="H999" s="35"/>
      <c r="I999" s="35">
        <v>0.0</v>
      </c>
      <c r="J999" s="48">
        <v>0.0</v>
      </c>
      <c r="K999" s="35">
        <v>0.0379746835443038</v>
      </c>
      <c r="L999" s="35">
        <v>0.0</v>
      </c>
      <c r="M999" s="47">
        <v>3.6300000000000003</v>
      </c>
      <c r="N999" s="47">
        <v>0.0</v>
      </c>
      <c r="O999" s="35">
        <v>0.0</v>
      </c>
      <c r="P999" s="35">
        <v>-1.0</v>
      </c>
      <c r="Q999" s="35" t="s">
        <v>137</v>
      </c>
      <c r="R999" s="35">
        <f>'DADOS CONSOLIDADOS'!$I999</f>
        <v>0</v>
      </c>
      <c r="S999" s="35"/>
    </row>
    <row r="1000" ht="15.75" customHeight="1">
      <c r="A1000" s="37">
        <v>44909.0</v>
      </c>
      <c r="B1000" s="35" t="s">
        <v>140</v>
      </c>
      <c r="C1000" s="35" t="s">
        <v>135</v>
      </c>
      <c r="D1000" s="35" t="s">
        <v>139</v>
      </c>
      <c r="E1000" s="35">
        <v>59640.0</v>
      </c>
      <c r="F1000" s="35">
        <v>260.0</v>
      </c>
      <c r="G1000" s="47">
        <v>1156.3</v>
      </c>
      <c r="H1000" s="35">
        <v>0.0</v>
      </c>
      <c r="I1000" s="35">
        <v>0.0</v>
      </c>
      <c r="J1000" s="48">
        <v>0.0</v>
      </c>
      <c r="K1000" s="35">
        <v>0.004359490274983233</v>
      </c>
      <c r="L1000" s="35">
        <v>0.0</v>
      </c>
      <c r="M1000" s="47">
        <v>4.447307692307692</v>
      </c>
      <c r="N1000" s="47">
        <v>0.0</v>
      </c>
      <c r="O1000" s="35">
        <v>0.0</v>
      </c>
      <c r="P1000" s="35">
        <v>-1.0</v>
      </c>
      <c r="Q1000" s="35" t="s">
        <v>141</v>
      </c>
      <c r="R1000" s="35">
        <f>'DADOS CONSOLIDADOS'!$I1000</f>
        <v>0</v>
      </c>
      <c r="S1000" s="35"/>
    </row>
    <row r="1001" ht="15.75" customHeight="1">
      <c r="A1001" s="37">
        <v>44909.0</v>
      </c>
      <c r="B1001" s="35" t="s">
        <v>140</v>
      </c>
      <c r="C1001" s="35" t="s">
        <v>135</v>
      </c>
      <c r="D1001" s="35" t="s">
        <v>139</v>
      </c>
      <c r="E1001" s="35">
        <v>44110.0</v>
      </c>
      <c r="F1001" s="35">
        <v>190.0</v>
      </c>
      <c r="G1001" s="47">
        <v>769.0</v>
      </c>
      <c r="H1001" s="35">
        <v>0.0</v>
      </c>
      <c r="I1001" s="35">
        <v>0.0</v>
      </c>
      <c r="J1001" s="48">
        <v>0.0</v>
      </c>
      <c r="K1001" s="35">
        <v>0.004307413284969395</v>
      </c>
      <c r="L1001" s="35">
        <v>0.0</v>
      </c>
      <c r="M1001" s="47">
        <v>4.0473684210526315</v>
      </c>
      <c r="N1001" s="47">
        <v>0.0</v>
      </c>
      <c r="O1001" s="35">
        <v>0.0</v>
      </c>
      <c r="P1001" s="35">
        <v>-1.0</v>
      </c>
      <c r="Q1001" s="35" t="s">
        <v>141</v>
      </c>
      <c r="R1001" s="35">
        <f>'DADOS CONSOLIDADOS'!$I1001</f>
        <v>0</v>
      </c>
      <c r="S1001" s="35"/>
    </row>
    <row r="1002" ht="15.75" customHeight="1">
      <c r="A1002" s="37">
        <v>44909.0</v>
      </c>
      <c r="B1002" s="35" t="s">
        <v>140</v>
      </c>
      <c r="C1002" s="35" t="s">
        <v>135</v>
      </c>
      <c r="D1002" s="35" t="s">
        <v>139</v>
      </c>
      <c r="E1002" s="35">
        <v>80320.0</v>
      </c>
      <c r="F1002" s="35">
        <v>150.0</v>
      </c>
      <c r="G1002" s="47">
        <v>1149.7</v>
      </c>
      <c r="H1002" s="35">
        <v>0.0</v>
      </c>
      <c r="I1002" s="35">
        <v>0.0</v>
      </c>
      <c r="J1002" s="48">
        <v>0.0</v>
      </c>
      <c r="K1002" s="35">
        <v>0.0018675298804780877</v>
      </c>
      <c r="L1002" s="35">
        <v>0.0</v>
      </c>
      <c r="M1002" s="47">
        <v>7.664666666666667</v>
      </c>
      <c r="N1002" s="47">
        <v>0.0</v>
      </c>
      <c r="O1002" s="35">
        <v>0.0</v>
      </c>
      <c r="P1002" s="35">
        <v>-1.0</v>
      </c>
      <c r="Q1002" s="35" t="s">
        <v>141</v>
      </c>
      <c r="R1002" s="35">
        <f>'DADOS CONSOLIDADOS'!$I1002</f>
        <v>0</v>
      </c>
      <c r="S1002" s="35"/>
    </row>
    <row r="1003" ht="15.75" customHeight="1">
      <c r="A1003" s="37">
        <v>44909.0</v>
      </c>
      <c r="B1003" s="35" t="s">
        <v>140</v>
      </c>
      <c r="C1003" s="35" t="s">
        <v>135</v>
      </c>
      <c r="D1003" s="35" t="s">
        <v>139</v>
      </c>
      <c r="E1003" s="35">
        <v>80180.0</v>
      </c>
      <c r="F1003" s="35">
        <v>350.0</v>
      </c>
      <c r="G1003" s="47">
        <v>1931.9</v>
      </c>
      <c r="H1003" s="35">
        <v>0.0</v>
      </c>
      <c r="I1003" s="35">
        <v>0.0</v>
      </c>
      <c r="J1003" s="48">
        <v>0.0</v>
      </c>
      <c r="K1003" s="35">
        <v>0.004365178348715391</v>
      </c>
      <c r="L1003" s="35">
        <v>0.0</v>
      </c>
      <c r="M1003" s="47">
        <v>5.519714285714286</v>
      </c>
      <c r="N1003" s="47">
        <v>0.0</v>
      </c>
      <c r="O1003" s="35">
        <v>0.0</v>
      </c>
      <c r="P1003" s="35">
        <v>-1.0</v>
      </c>
      <c r="Q1003" s="35" t="s">
        <v>141</v>
      </c>
      <c r="R1003" s="35">
        <f>'DADOS CONSOLIDADOS'!$I1003</f>
        <v>0</v>
      </c>
      <c r="S1003" s="35"/>
    </row>
    <row r="1004" ht="15.75" customHeight="1">
      <c r="A1004" s="37">
        <v>44909.0</v>
      </c>
      <c r="B1004" s="35" t="s">
        <v>140</v>
      </c>
      <c r="C1004" s="35" t="s">
        <v>135</v>
      </c>
      <c r="D1004" s="35" t="s">
        <v>136</v>
      </c>
      <c r="E1004" s="35">
        <v>17460.0</v>
      </c>
      <c r="F1004" s="35">
        <v>110.0</v>
      </c>
      <c r="G1004" s="47">
        <v>988.9</v>
      </c>
      <c r="H1004" s="35">
        <v>0.0</v>
      </c>
      <c r="I1004" s="35">
        <v>0.0</v>
      </c>
      <c r="J1004" s="48">
        <v>0.0</v>
      </c>
      <c r="K1004" s="35">
        <v>0.006300114547537228</v>
      </c>
      <c r="L1004" s="35">
        <v>0.0</v>
      </c>
      <c r="M1004" s="47">
        <v>8.99</v>
      </c>
      <c r="N1004" s="47">
        <v>0.0</v>
      </c>
      <c r="O1004" s="35">
        <v>0.0</v>
      </c>
      <c r="P1004" s="35">
        <v>-1.0</v>
      </c>
      <c r="Q1004" s="35" t="s">
        <v>141</v>
      </c>
      <c r="R1004" s="35">
        <f>'DADOS CONSOLIDADOS'!$I1004</f>
        <v>0</v>
      </c>
      <c r="S1004" s="35"/>
    </row>
    <row r="1005" ht="15.75" customHeight="1">
      <c r="A1005" s="37">
        <v>44909.0</v>
      </c>
      <c r="B1005" s="35" t="s">
        <v>142</v>
      </c>
      <c r="C1005" s="35" t="s">
        <v>144</v>
      </c>
      <c r="D1005" s="35" t="s">
        <v>139</v>
      </c>
      <c r="E1005" s="35">
        <v>13000.0</v>
      </c>
      <c r="F1005" s="35">
        <v>180.0</v>
      </c>
      <c r="G1005" s="47">
        <v>118.3</v>
      </c>
      <c r="H1005" s="35">
        <v>8.0</v>
      </c>
      <c r="I1005" s="35">
        <v>0.0</v>
      </c>
      <c r="J1005" s="48">
        <v>0.0</v>
      </c>
      <c r="K1005" s="35">
        <v>0.013846153846153847</v>
      </c>
      <c r="L1005" s="35">
        <v>0.0</v>
      </c>
      <c r="M1005" s="47">
        <v>0.6572222222222222</v>
      </c>
      <c r="N1005" s="47">
        <v>0.0</v>
      </c>
      <c r="O1005" s="35">
        <v>0.0</v>
      </c>
      <c r="P1005" s="35">
        <v>-1.0</v>
      </c>
      <c r="Q1005" s="35" t="s">
        <v>141</v>
      </c>
      <c r="R1005" s="35">
        <f>'DADOS CONSOLIDADOS'!$I1005</f>
        <v>0</v>
      </c>
      <c r="S1005" s="35"/>
    </row>
    <row r="1006" ht="15.75" customHeight="1">
      <c r="A1006" s="37">
        <v>44909.0</v>
      </c>
      <c r="B1006" s="35" t="s">
        <v>140</v>
      </c>
      <c r="C1006" s="35" t="s">
        <v>144</v>
      </c>
      <c r="D1006" s="35" t="s">
        <v>139</v>
      </c>
      <c r="E1006" s="35">
        <v>6760.0</v>
      </c>
      <c r="F1006" s="35">
        <v>110.0</v>
      </c>
      <c r="G1006" s="47">
        <v>83.69999999999999</v>
      </c>
      <c r="H1006" s="35">
        <v>4.0</v>
      </c>
      <c r="I1006" s="35">
        <v>0.0</v>
      </c>
      <c r="J1006" s="48">
        <v>0.0</v>
      </c>
      <c r="K1006" s="35">
        <v>0.016272189349112426</v>
      </c>
      <c r="L1006" s="35">
        <v>0.0</v>
      </c>
      <c r="M1006" s="47">
        <v>0.7609090909090908</v>
      </c>
      <c r="N1006" s="47">
        <v>0.0</v>
      </c>
      <c r="O1006" s="35">
        <v>0.0</v>
      </c>
      <c r="P1006" s="35">
        <v>-1.0</v>
      </c>
      <c r="Q1006" s="35" t="s">
        <v>141</v>
      </c>
      <c r="R1006" s="35">
        <f>'DADOS CONSOLIDADOS'!$I1006</f>
        <v>0</v>
      </c>
      <c r="S1006" s="35"/>
    </row>
    <row r="1007" ht="15.75" customHeight="1">
      <c r="A1007" s="37">
        <v>44909.0</v>
      </c>
      <c r="B1007" s="35" t="s">
        <v>140</v>
      </c>
      <c r="C1007" s="35" t="s">
        <v>144</v>
      </c>
      <c r="D1007" s="35" t="s">
        <v>139</v>
      </c>
      <c r="E1007" s="35">
        <v>11360.0</v>
      </c>
      <c r="F1007" s="35">
        <v>140.0</v>
      </c>
      <c r="G1007" s="47">
        <v>116.89999999999999</v>
      </c>
      <c r="H1007" s="35">
        <v>5.0</v>
      </c>
      <c r="I1007" s="35">
        <v>0.0</v>
      </c>
      <c r="J1007" s="48">
        <v>0.0</v>
      </c>
      <c r="K1007" s="35">
        <v>0.01232394366197183</v>
      </c>
      <c r="L1007" s="35">
        <v>0.0</v>
      </c>
      <c r="M1007" s="47">
        <v>0.835</v>
      </c>
      <c r="N1007" s="47">
        <v>0.0</v>
      </c>
      <c r="O1007" s="35">
        <v>0.0</v>
      </c>
      <c r="P1007" s="35">
        <v>-1.0</v>
      </c>
      <c r="Q1007" s="35" t="s">
        <v>141</v>
      </c>
      <c r="R1007" s="35">
        <f>'DADOS CONSOLIDADOS'!$I1007</f>
        <v>0</v>
      </c>
      <c r="S1007" s="35"/>
    </row>
    <row r="1008" ht="15.75" customHeight="1">
      <c r="A1008" s="37">
        <v>44910.0</v>
      </c>
      <c r="B1008" s="35" t="s">
        <v>138</v>
      </c>
      <c r="C1008" s="35" t="s">
        <v>135</v>
      </c>
      <c r="D1008" s="35" t="s">
        <v>139</v>
      </c>
      <c r="E1008" s="35">
        <v>1560.0</v>
      </c>
      <c r="F1008" s="35">
        <v>290.0</v>
      </c>
      <c r="G1008" s="47">
        <v>257.3</v>
      </c>
      <c r="H1008" s="35"/>
      <c r="I1008" s="35">
        <v>0.0</v>
      </c>
      <c r="J1008" s="48">
        <v>0.0</v>
      </c>
      <c r="K1008" s="35">
        <v>0.1858974358974359</v>
      </c>
      <c r="L1008" s="35">
        <v>0.0</v>
      </c>
      <c r="M1008" s="47">
        <v>0.8872413793103449</v>
      </c>
      <c r="N1008" s="47">
        <v>0.0</v>
      </c>
      <c r="O1008" s="35">
        <v>0.0</v>
      </c>
      <c r="P1008" s="35">
        <v>-1.0</v>
      </c>
      <c r="Q1008" s="35" t="s">
        <v>137</v>
      </c>
      <c r="R1008" s="35">
        <f>'DADOS CONSOLIDADOS'!$I1008</f>
        <v>0</v>
      </c>
      <c r="S1008" s="35"/>
    </row>
    <row r="1009" ht="15.75" customHeight="1">
      <c r="A1009" s="37">
        <v>44910.0</v>
      </c>
      <c r="B1009" s="35" t="s">
        <v>145</v>
      </c>
      <c r="C1009" s="35" t="s">
        <v>135</v>
      </c>
      <c r="D1009" s="35" t="s">
        <v>139</v>
      </c>
      <c r="E1009" s="35">
        <v>89870.0</v>
      </c>
      <c r="F1009" s="35">
        <v>690.0</v>
      </c>
      <c r="G1009" s="47">
        <v>962.6999999999999</v>
      </c>
      <c r="H1009" s="35"/>
      <c r="I1009" s="35">
        <v>0.0</v>
      </c>
      <c r="J1009" s="48">
        <v>0.0</v>
      </c>
      <c r="K1009" s="35">
        <v>0.007677756759764104</v>
      </c>
      <c r="L1009" s="35">
        <v>0.0</v>
      </c>
      <c r="M1009" s="47">
        <v>1.3952173913043477</v>
      </c>
      <c r="N1009" s="47">
        <v>0.0</v>
      </c>
      <c r="O1009" s="35">
        <v>0.0</v>
      </c>
      <c r="P1009" s="35">
        <v>-1.0</v>
      </c>
      <c r="Q1009" s="35" t="s">
        <v>137</v>
      </c>
      <c r="R1009" s="35">
        <f>'DADOS CONSOLIDADOS'!$I1009</f>
        <v>0</v>
      </c>
      <c r="S1009" s="35"/>
    </row>
    <row r="1010" ht="15.75" customHeight="1">
      <c r="A1010" s="37">
        <v>44910.0</v>
      </c>
      <c r="B1010" s="35" t="s">
        <v>134</v>
      </c>
      <c r="C1010" s="35" t="s">
        <v>135</v>
      </c>
      <c r="D1010" s="35" t="s">
        <v>136</v>
      </c>
      <c r="E1010" s="35">
        <v>26190.0</v>
      </c>
      <c r="F1010" s="35">
        <v>920.0</v>
      </c>
      <c r="G1010" s="47">
        <v>531.0</v>
      </c>
      <c r="H1010" s="35"/>
      <c r="I1010" s="35">
        <v>0.0</v>
      </c>
      <c r="J1010" s="48">
        <v>0.0</v>
      </c>
      <c r="K1010" s="35">
        <v>0.03512791141657121</v>
      </c>
      <c r="L1010" s="35">
        <v>0.0</v>
      </c>
      <c r="M1010" s="47">
        <v>0.5771739130434783</v>
      </c>
      <c r="N1010" s="47">
        <v>0.0</v>
      </c>
      <c r="O1010" s="35">
        <v>0.0</v>
      </c>
      <c r="P1010" s="35">
        <v>-1.0</v>
      </c>
      <c r="Q1010" s="35" t="s">
        <v>137</v>
      </c>
      <c r="R1010" s="35">
        <f>'DADOS CONSOLIDADOS'!$I1010</f>
        <v>0</v>
      </c>
      <c r="S1010" s="35"/>
    </row>
    <row r="1011" ht="15.75" customHeight="1">
      <c r="A1011" s="37">
        <v>44910.0</v>
      </c>
      <c r="B1011" s="35" t="s">
        <v>143</v>
      </c>
      <c r="C1011" s="35" t="s">
        <v>135</v>
      </c>
      <c r="D1011" s="35" t="s">
        <v>139</v>
      </c>
      <c r="E1011" s="35">
        <v>870.0</v>
      </c>
      <c r="F1011" s="35">
        <v>10.0</v>
      </c>
      <c r="G1011" s="47">
        <v>53.3</v>
      </c>
      <c r="H1011" s="35"/>
      <c r="I1011" s="35">
        <v>0.0</v>
      </c>
      <c r="J1011" s="48">
        <v>0.0</v>
      </c>
      <c r="K1011" s="35">
        <v>0.011494252873563218</v>
      </c>
      <c r="L1011" s="35">
        <v>0.0</v>
      </c>
      <c r="M1011" s="47">
        <v>5.33</v>
      </c>
      <c r="N1011" s="47">
        <v>0.0</v>
      </c>
      <c r="O1011" s="35">
        <v>0.0</v>
      </c>
      <c r="P1011" s="35">
        <v>-1.0</v>
      </c>
      <c r="Q1011" s="35" t="s">
        <v>137</v>
      </c>
      <c r="R1011" s="35">
        <f>'DADOS CONSOLIDADOS'!$I1011</f>
        <v>0</v>
      </c>
      <c r="S1011" s="35"/>
    </row>
    <row r="1012" ht="15.75" customHeight="1">
      <c r="A1012" s="37">
        <v>44910.0</v>
      </c>
      <c r="B1012" s="35" t="s">
        <v>140</v>
      </c>
      <c r="C1012" s="35" t="s">
        <v>135</v>
      </c>
      <c r="D1012" s="35" t="s">
        <v>139</v>
      </c>
      <c r="E1012" s="35">
        <v>57920.0</v>
      </c>
      <c r="F1012" s="35">
        <v>200.0</v>
      </c>
      <c r="G1012" s="47">
        <v>1143.9</v>
      </c>
      <c r="H1012" s="35">
        <v>0.0</v>
      </c>
      <c r="I1012" s="35">
        <v>0.0</v>
      </c>
      <c r="J1012" s="48">
        <v>0.0</v>
      </c>
      <c r="K1012" s="35">
        <v>0.003453038674033149</v>
      </c>
      <c r="L1012" s="35">
        <v>0.0</v>
      </c>
      <c r="M1012" s="47">
        <v>5.7195</v>
      </c>
      <c r="N1012" s="47">
        <v>0.0</v>
      </c>
      <c r="O1012" s="35">
        <v>0.0</v>
      </c>
      <c r="P1012" s="35">
        <v>-1.0</v>
      </c>
      <c r="Q1012" s="35" t="s">
        <v>141</v>
      </c>
      <c r="R1012" s="35">
        <f>'DADOS CONSOLIDADOS'!$I1012</f>
        <v>0</v>
      </c>
      <c r="S1012" s="35"/>
    </row>
    <row r="1013" ht="15.75" customHeight="1">
      <c r="A1013" s="37">
        <v>44910.0</v>
      </c>
      <c r="B1013" s="35" t="s">
        <v>140</v>
      </c>
      <c r="C1013" s="35" t="s">
        <v>135</v>
      </c>
      <c r="D1013" s="35" t="s">
        <v>139</v>
      </c>
      <c r="E1013" s="35">
        <v>37240.0</v>
      </c>
      <c r="F1013" s="35">
        <v>220.0</v>
      </c>
      <c r="G1013" s="47">
        <v>761.2</v>
      </c>
      <c r="H1013" s="35">
        <v>0.0</v>
      </c>
      <c r="I1013" s="35">
        <v>0.0</v>
      </c>
      <c r="J1013" s="48">
        <v>0.0</v>
      </c>
      <c r="K1013" s="35">
        <v>0.005907626208378088</v>
      </c>
      <c r="L1013" s="35">
        <v>0.0</v>
      </c>
      <c r="M1013" s="47">
        <v>3.4600000000000004</v>
      </c>
      <c r="N1013" s="47">
        <v>0.0</v>
      </c>
      <c r="O1013" s="35">
        <v>0.0</v>
      </c>
      <c r="P1013" s="35">
        <v>-1.0</v>
      </c>
      <c r="Q1013" s="35" t="s">
        <v>141</v>
      </c>
      <c r="R1013" s="35">
        <f>'DADOS CONSOLIDADOS'!$I1013</f>
        <v>0</v>
      </c>
      <c r="S1013" s="35"/>
    </row>
    <row r="1014" ht="15.75" customHeight="1">
      <c r="A1014" s="37">
        <v>44910.0</v>
      </c>
      <c r="B1014" s="35" t="s">
        <v>140</v>
      </c>
      <c r="C1014" s="35" t="s">
        <v>135</v>
      </c>
      <c r="D1014" s="35" t="s">
        <v>139</v>
      </c>
      <c r="E1014" s="35">
        <v>72860.0</v>
      </c>
      <c r="F1014" s="35">
        <v>130.0</v>
      </c>
      <c r="G1014" s="47">
        <v>1118.4</v>
      </c>
      <c r="H1014" s="35">
        <v>0.0</v>
      </c>
      <c r="I1014" s="35">
        <v>0.0</v>
      </c>
      <c r="J1014" s="48">
        <v>0.0</v>
      </c>
      <c r="K1014" s="35">
        <v>0.001784243755146857</v>
      </c>
      <c r="L1014" s="35">
        <v>0.0</v>
      </c>
      <c r="M1014" s="47">
        <v>8.603076923076923</v>
      </c>
      <c r="N1014" s="47">
        <v>0.0</v>
      </c>
      <c r="O1014" s="35">
        <v>0.0</v>
      </c>
      <c r="P1014" s="35">
        <v>-1.0</v>
      </c>
      <c r="Q1014" s="35" t="s">
        <v>141</v>
      </c>
      <c r="R1014" s="35">
        <f>'DADOS CONSOLIDADOS'!$I1014</f>
        <v>0</v>
      </c>
      <c r="S1014" s="35"/>
    </row>
    <row r="1015" ht="15.75" customHeight="1">
      <c r="A1015" s="37">
        <v>44910.0</v>
      </c>
      <c r="B1015" s="35" t="s">
        <v>140</v>
      </c>
      <c r="C1015" s="35" t="s">
        <v>135</v>
      </c>
      <c r="D1015" s="35" t="s">
        <v>139</v>
      </c>
      <c r="E1015" s="35">
        <v>75620.0</v>
      </c>
      <c r="F1015" s="35">
        <v>340.0</v>
      </c>
      <c r="G1015" s="47">
        <v>1915.8000000000002</v>
      </c>
      <c r="H1015" s="35">
        <v>0.0</v>
      </c>
      <c r="I1015" s="35">
        <v>0.0</v>
      </c>
      <c r="J1015" s="48">
        <v>0.0</v>
      </c>
      <c r="K1015" s="35">
        <v>0.00449616503570484</v>
      </c>
      <c r="L1015" s="35">
        <v>0.0</v>
      </c>
      <c r="M1015" s="47">
        <v>5.634705882352942</v>
      </c>
      <c r="N1015" s="47">
        <v>0.0</v>
      </c>
      <c r="O1015" s="35">
        <v>0.0</v>
      </c>
      <c r="P1015" s="35">
        <v>-1.0</v>
      </c>
      <c r="Q1015" s="35" t="s">
        <v>141</v>
      </c>
      <c r="R1015" s="35">
        <f>'DADOS CONSOLIDADOS'!$I1015</f>
        <v>0</v>
      </c>
      <c r="S1015" s="35"/>
    </row>
    <row r="1016" ht="15.75" customHeight="1">
      <c r="A1016" s="37">
        <v>44910.0</v>
      </c>
      <c r="B1016" s="35" t="s">
        <v>140</v>
      </c>
      <c r="C1016" s="35" t="s">
        <v>135</v>
      </c>
      <c r="D1016" s="35" t="s">
        <v>136</v>
      </c>
      <c r="E1016" s="35">
        <v>15600.0</v>
      </c>
      <c r="F1016" s="35">
        <v>40.0</v>
      </c>
      <c r="G1016" s="47">
        <v>938.9</v>
      </c>
      <c r="H1016" s="35">
        <v>0.0</v>
      </c>
      <c r="I1016" s="35">
        <v>0.0</v>
      </c>
      <c r="J1016" s="48">
        <v>0.0</v>
      </c>
      <c r="K1016" s="35">
        <v>0.002564102564102564</v>
      </c>
      <c r="L1016" s="35">
        <v>0.0</v>
      </c>
      <c r="M1016" s="47">
        <v>23.4725</v>
      </c>
      <c r="N1016" s="47">
        <v>0.0</v>
      </c>
      <c r="O1016" s="35">
        <v>0.0</v>
      </c>
      <c r="P1016" s="35">
        <v>-1.0</v>
      </c>
      <c r="Q1016" s="35" t="s">
        <v>141</v>
      </c>
      <c r="R1016" s="35">
        <f>'DADOS CONSOLIDADOS'!$I1016</f>
        <v>0</v>
      </c>
      <c r="S1016" s="35"/>
    </row>
    <row r="1017" ht="15.75" customHeight="1">
      <c r="A1017" s="37">
        <v>44911.0</v>
      </c>
      <c r="B1017" s="35" t="s">
        <v>138</v>
      </c>
      <c r="C1017" s="35" t="s">
        <v>135</v>
      </c>
      <c r="D1017" s="35" t="s">
        <v>139</v>
      </c>
      <c r="E1017" s="35">
        <v>740.0</v>
      </c>
      <c r="F1017" s="35">
        <v>190.0</v>
      </c>
      <c r="G1017" s="47">
        <v>81.89999999999999</v>
      </c>
      <c r="H1017" s="35"/>
      <c r="I1017" s="35">
        <v>0.0</v>
      </c>
      <c r="J1017" s="48">
        <v>0.0</v>
      </c>
      <c r="K1017" s="35">
        <v>0.25675675675675674</v>
      </c>
      <c r="L1017" s="35">
        <v>0.0</v>
      </c>
      <c r="M1017" s="47">
        <v>0.4310526315789473</v>
      </c>
      <c r="N1017" s="47">
        <v>0.0</v>
      </c>
      <c r="O1017" s="35">
        <v>0.0</v>
      </c>
      <c r="P1017" s="35">
        <v>-1.0</v>
      </c>
      <c r="Q1017" s="35" t="s">
        <v>137</v>
      </c>
      <c r="R1017" s="35">
        <f>'DADOS CONSOLIDADOS'!$I1017</f>
        <v>0</v>
      </c>
      <c r="S1017" s="35"/>
    </row>
    <row r="1018" ht="15.75" customHeight="1">
      <c r="A1018" s="37">
        <v>44911.0</v>
      </c>
      <c r="B1018" s="35" t="s">
        <v>143</v>
      </c>
      <c r="C1018" s="35" t="s">
        <v>135</v>
      </c>
      <c r="D1018" s="35" t="s">
        <v>139</v>
      </c>
      <c r="E1018" s="35">
        <v>940.0</v>
      </c>
      <c r="F1018" s="35">
        <v>0.0</v>
      </c>
      <c r="G1018" s="47">
        <v>0.0</v>
      </c>
      <c r="H1018" s="35"/>
      <c r="I1018" s="35">
        <v>0.0</v>
      </c>
      <c r="J1018" s="48">
        <v>0.0</v>
      </c>
      <c r="K1018" s="35">
        <v>0.0</v>
      </c>
      <c r="L1018" s="35">
        <v>0.0</v>
      </c>
      <c r="M1018" s="47">
        <v>0.0</v>
      </c>
      <c r="N1018" s="47">
        <v>0.0</v>
      </c>
      <c r="O1018" s="35">
        <v>0.0</v>
      </c>
      <c r="P1018" s="35">
        <v>0.0</v>
      </c>
      <c r="Q1018" s="35" t="s">
        <v>137</v>
      </c>
      <c r="R1018" s="35">
        <f>'DADOS CONSOLIDADOS'!$I1018</f>
        <v>0</v>
      </c>
      <c r="S1018" s="35"/>
    </row>
    <row r="1019" ht="15.75" customHeight="1">
      <c r="A1019" s="37">
        <v>44911.0</v>
      </c>
      <c r="B1019" s="35" t="s">
        <v>134</v>
      </c>
      <c r="C1019" s="35" t="s">
        <v>135</v>
      </c>
      <c r="D1019" s="35" t="s">
        <v>136</v>
      </c>
      <c r="E1019" s="35">
        <v>37220.0</v>
      </c>
      <c r="F1019" s="35">
        <v>930.0</v>
      </c>
      <c r="G1019" s="47">
        <v>501.70000000000005</v>
      </c>
      <c r="H1019" s="35"/>
      <c r="I1019" s="35">
        <v>0.0</v>
      </c>
      <c r="J1019" s="48">
        <v>0.0</v>
      </c>
      <c r="K1019" s="35">
        <v>0.024986566362170875</v>
      </c>
      <c r="L1019" s="35">
        <v>0.0</v>
      </c>
      <c r="M1019" s="47">
        <v>0.5394623655913979</v>
      </c>
      <c r="N1019" s="47">
        <v>0.0</v>
      </c>
      <c r="O1019" s="35">
        <v>0.0</v>
      </c>
      <c r="P1019" s="35">
        <v>-1.0</v>
      </c>
      <c r="Q1019" s="35" t="s">
        <v>137</v>
      </c>
      <c r="R1019" s="35">
        <f>'DADOS CONSOLIDADOS'!$I1019</f>
        <v>0</v>
      </c>
      <c r="S1019" s="35"/>
    </row>
    <row r="1020" ht="15.75" customHeight="1">
      <c r="A1020" s="37">
        <v>44911.0</v>
      </c>
      <c r="B1020" s="35" t="s">
        <v>145</v>
      </c>
      <c r="C1020" s="35" t="s">
        <v>135</v>
      </c>
      <c r="D1020" s="35" t="s">
        <v>139</v>
      </c>
      <c r="E1020" s="35">
        <v>70110.0</v>
      </c>
      <c r="F1020" s="35">
        <v>970.0</v>
      </c>
      <c r="G1020" s="47">
        <v>963.9</v>
      </c>
      <c r="H1020" s="35"/>
      <c r="I1020" s="35">
        <v>0.0</v>
      </c>
      <c r="J1020" s="48">
        <v>0.0</v>
      </c>
      <c r="K1020" s="35">
        <v>0.013835401511909855</v>
      </c>
      <c r="L1020" s="35">
        <v>0.0</v>
      </c>
      <c r="M1020" s="47">
        <v>0.9937113402061856</v>
      </c>
      <c r="N1020" s="47">
        <v>0.0</v>
      </c>
      <c r="O1020" s="35">
        <v>0.0</v>
      </c>
      <c r="P1020" s="35">
        <v>-1.0</v>
      </c>
      <c r="Q1020" s="35" t="s">
        <v>137</v>
      </c>
      <c r="R1020" s="35">
        <f>'DADOS CONSOLIDADOS'!$I1020</f>
        <v>0</v>
      </c>
      <c r="S1020" s="35"/>
    </row>
    <row r="1021" ht="15.75" customHeight="1">
      <c r="A1021" s="37">
        <v>44911.0</v>
      </c>
      <c r="B1021" s="35" t="s">
        <v>142</v>
      </c>
      <c r="C1021" s="35" t="s">
        <v>135</v>
      </c>
      <c r="D1021" s="35" t="s">
        <v>139</v>
      </c>
      <c r="E1021" s="35">
        <v>60970.0</v>
      </c>
      <c r="F1021" s="35">
        <v>300.0</v>
      </c>
      <c r="G1021" s="47">
        <v>1151.6</v>
      </c>
      <c r="H1021" s="35">
        <v>0.0</v>
      </c>
      <c r="I1021" s="35">
        <v>0.0</v>
      </c>
      <c r="J1021" s="48">
        <v>0.0</v>
      </c>
      <c r="K1021" s="35">
        <v>0.004920452681646712</v>
      </c>
      <c r="L1021" s="35">
        <v>0.0</v>
      </c>
      <c r="M1021" s="47">
        <v>3.8386666666666662</v>
      </c>
      <c r="N1021" s="47">
        <v>0.0</v>
      </c>
      <c r="O1021" s="35">
        <v>0.0</v>
      </c>
      <c r="P1021" s="35">
        <v>-1.0</v>
      </c>
      <c r="Q1021" s="35" t="s">
        <v>141</v>
      </c>
      <c r="R1021" s="35">
        <f>'DADOS CONSOLIDADOS'!$I1021</f>
        <v>0</v>
      </c>
      <c r="S1021" s="35"/>
    </row>
    <row r="1022" ht="15.75" customHeight="1">
      <c r="A1022" s="37">
        <v>44911.0</v>
      </c>
      <c r="B1022" s="35" t="s">
        <v>140</v>
      </c>
      <c r="C1022" s="35" t="s">
        <v>135</v>
      </c>
      <c r="D1022" s="35" t="s">
        <v>139</v>
      </c>
      <c r="E1022" s="35">
        <v>36830.0</v>
      </c>
      <c r="F1022" s="35">
        <v>170.0</v>
      </c>
      <c r="G1022" s="47">
        <v>768.1</v>
      </c>
      <c r="H1022" s="35">
        <v>0.0</v>
      </c>
      <c r="I1022" s="35">
        <v>0.0</v>
      </c>
      <c r="J1022" s="48">
        <v>0.0</v>
      </c>
      <c r="K1022" s="35">
        <v>0.004615802335052946</v>
      </c>
      <c r="L1022" s="35">
        <v>0.0</v>
      </c>
      <c r="M1022" s="47">
        <v>4.518235294117647</v>
      </c>
      <c r="N1022" s="47">
        <v>0.0</v>
      </c>
      <c r="O1022" s="35">
        <v>0.0</v>
      </c>
      <c r="P1022" s="35">
        <v>-1.0</v>
      </c>
      <c r="Q1022" s="35" t="s">
        <v>141</v>
      </c>
      <c r="R1022" s="35">
        <f>'DADOS CONSOLIDADOS'!$I1022</f>
        <v>0</v>
      </c>
      <c r="S1022" s="35"/>
    </row>
    <row r="1023" ht="15.75" customHeight="1">
      <c r="A1023" s="37">
        <v>44911.0</v>
      </c>
      <c r="B1023" s="35" t="s">
        <v>140</v>
      </c>
      <c r="C1023" s="35" t="s">
        <v>135</v>
      </c>
      <c r="D1023" s="35" t="s">
        <v>139</v>
      </c>
      <c r="E1023" s="35">
        <v>75920.0</v>
      </c>
      <c r="F1023" s="35">
        <v>130.0</v>
      </c>
      <c r="G1023" s="47">
        <v>1166.6</v>
      </c>
      <c r="H1023" s="35">
        <v>0.0</v>
      </c>
      <c r="I1023" s="35">
        <v>0.0</v>
      </c>
      <c r="J1023" s="48">
        <v>0.0</v>
      </c>
      <c r="K1023" s="35">
        <v>0.0017123287671232876</v>
      </c>
      <c r="L1023" s="35">
        <v>0.0</v>
      </c>
      <c r="M1023" s="47">
        <v>8.973846153846154</v>
      </c>
      <c r="N1023" s="47">
        <v>0.0</v>
      </c>
      <c r="O1023" s="35">
        <v>0.0</v>
      </c>
      <c r="P1023" s="35">
        <v>-1.0</v>
      </c>
      <c r="Q1023" s="35" t="s">
        <v>141</v>
      </c>
      <c r="R1023" s="35">
        <f>'DADOS CONSOLIDADOS'!$I1023</f>
        <v>0</v>
      </c>
      <c r="S1023" s="35"/>
    </row>
    <row r="1024" ht="15.75" customHeight="1">
      <c r="A1024" s="37">
        <v>44911.0</v>
      </c>
      <c r="B1024" s="35" t="s">
        <v>140</v>
      </c>
      <c r="C1024" s="35" t="s">
        <v>135</v>
      </c>
      <c r="D1024" s="35" t="s">
        <v>139</v>
      </c>
      <c r="E1024" s="35">
        <v>73650.0</v>
      </c>
      <c r="F1024" s="35">
        <v>340.0</v>
      </c>
      <c r="G1024" s="47">
        <v>1927.3</v>
      </c>
      <c r="H1024" s="35">
        <v>0.0</v>
      </c>
      <c r="I1024" s="35">
        <v>1.0</v>
      </c>
      <c r="J1024" s="48">
        <v>20217.0</v>
      </c>
      <c r="K1024" s="35">
        <v>0.00461642905634759</v>
      </c>
      <c r="L1024" s="35">
        <v>0.0029411764705882353</v>
      </c>
      <c r="M1024" s="47">
        <v>5.668529411764705</v>
      </c>
      <c r="N1024" s="47">
        <v>1927.3</v>
      </c>
      <c r="O1024" s="35">
        <v>10.489804389560526</v>
      </c>
      <c r="P1024" s="35">
        <v>9.489804389560526</v>
      </c>
      <c r="Q1024" s="35" t="s">
        <v>141</v>
      </c>
      <c r="R1024" s="35">
        <f>'DADOS CONSOLIDADOS'!$I1024</f>
        <v>1</v>
      </c>
      <c r="S1024" s="35"/>
    </row>
    <row r="1025" ht="15.75" customHeight="1">
      <c r="A1025" s="37">
        <v>44911.0</v>
      </c>
      <c r="B1025" s="35" t="s">
        <v>140</v>
      </c>
      <c r="C1025" s="35" t="s">
        <v>135</v>
      </c>
      <c r="D1025" s="35" t="s">
        <v>136</v>
      </c>
      <c r="E1025" s="35">
        <v>15830.0</v>
      </c>
      <c r="F1025" s="35">
        <v>60.0</v>
      </c>
      <c r="G1025" s="47">
        <v>934.7</v>
      </c>
      <c r="H1025" s="35">
        <v>0.0</v>
      </c>
      <c r="I1025" s="35">
        <v>0.0</v>
      </c>
      <c r="J1025" s="48">
        <v>0.0</v>
      </c>
      <c r="K1025" s="35">
        <v>0.003790271636133923</v>
      </c>
      <c r="L1025" s="35">
        <v>0.0</v>
      </c>
      <c r="M1025" s="47">
        <v>15.578333333333335</v>
      </c>
      <c r="N1025" s="47">
        <v>0.0</v>
      </c>
      <c r="O1025" s="35">
        <v>0.0</v>
      </c>
      <c r="P1025" s="35">
        <v>-1.0</v>
      </c>
      <c r="Q1025" s="35" t="s">
        <v>141</v>
      </c>
      <c r="R1025" s="35">
        <f>'DADOS CONSOLIDADOS'!$I1025</f>
        <v>0</v>
      </c>
      <c r="S1025" s="35"/>
    </row>
    <row r="1026" ht="15.75" customHeight="1">
      <c r="A1026" s="37">
        <v>44911.0</v>
      </c>
      <c r="B1026" s="35" t="s">
        <v>142</v>
      </c>
      <c r="C1026" s="35" t="s">
        <v>144</v>
      </c>
      <c r="D1026" s="35" t="s">
        <v>139</v>
      </c>
      <c r="E1026" s="35">
        <v>36490.0</v>
      </c>
      <c r="F1026" s="35">
        <v>330.0</v>
      </c>
      <c r="G1026" s="47">
        <v>404.09999999999997</v>
      </c>
      <c r="H1026" s="35">
        <v>14.0</v>
      </c>
      <c r="I1026" s="35">
        <v>0.0</v>
      </c>
      <c r="J1026" s="48">
        <v>0.0</v>
      </c>
      <c r="K1026" s="35">
        <v>0.009043573581803233</v>
      </c>
      <c r="L1026" s="35">
        <v>0.0</v>
      </c>
      <c r="M1026" s="47">
        <v>1.2245454545454544</v>
      </c>
      <c r="N1026" s="47">
        <v>0.0</v>
      </c>
      <c r="O1026" s="35">
        <v>0.0</v>
      </c>
      <c r="P1026" s="35">
        <v>-1.0</v>
      </c>
      <c r="Q1026" s="35" t="s">
        <v>141</v>
      </c>
      <c r="R1026" s="35">
        <f>'DADOS CONSOLIDADOS'!$I1026</f>
        <v>0</v>
      </c>
      <c r="S1026" s="35"/>
    </row>
    <row r="1027" ht="15.75" customHeight="1">
      <c r="A1027" s="37">
        <v>44911.0</v>
      </c>
      <c r="B1027" s="35" t="s">
        <v>140</v>
      </c>
      <c r="C1027" s="35" t="s">
        <v>144</v>
      </c>
      <c r="D1027" s="35" t="s">
        <v>139</v>
      </c>
      <c r="E1027" s="35">
        <v>20010.0</v>
      </c>
      <c r="F1027" s="35">
        <v>400.0</v>
      </c>
      <c r="G1027" s="47">
        <v>290.3</v>
      </c>
      <c r="H1027" s="35">
        <v>16.0</v>
      </c>
      <c r="I1027" s="35">
        <v>0.0</v>
      </c>
      <c r="J1027" s="48">
        <v>0.0</v>
      </c>
      <c r="K1027" s="35">
        <v>0.01999000499750125</v>
      </c>
      <c r="L1027" s="35">
        <v>0.0</v>
      </c>
      <c r="M1027" s="47">
        <v>0.72575</v>
      </c>
      <c r="N1027" s="47">
        <v>0.0</v>
      </c>
      <c r="O1027" s="35">
        <v>0.0</v>
      </c>
      <c r="P1027" s="35">
        <v>-1.0</v>
      </c>
      <c r="Q1027" s="35" t="s">
        <v>141</v>
      </c>
      <c r="R1027" s="35">
        <f>'DADOS CONSOLIDADOS'!$I1027</f>
        <v>0</v>
      </c>
      <c r="S1027" s="35"/>
    </row>
    <row r="1028" ht="15.75" customHeight="1">
      <c r="A1028" s="37">
        <v>44911.0</v>
      </c>
      <c r="B1028" s="35" t="s">
        <v>140</v>
      </c>
      <c r="C1028" s="35" t="s">
        <v>144</v>
      </c>
      <c r="D1028" s="35" t="s">
        <v>139</v>
      </c>
      <c r="E1028" s="35">
        <v>39540.0</v>
      </c>
      <c r="F1028" s="35">
        <v>410.0</v>
      </c>
      <c r="G1028" s="47">
        <v>404.7</v>
      </c>
      <c r="H1028" s="35">
        <v>16.0</v>
      </c>
      <c r="I1028" s="35">
        <v>0.0</v>
      </c>
      <c r="J1028" s="48">
        <v>0.0</v>
      </c>
      <c r="K1028" s="35">
        <v>0.010369246332827516</v>
      </c>
      <c r="L1028" s="35">
        <v>0.0</v>
      </c>
      <c r="M1028" s="47">
        <v>0.9870731707317073</v>
      </c>
      <c r="N1028" s="47">
        <v>0.0</v>
      </c>
      <c r="O1028" s="35">
        <v>0.0</v>
      </c>
      <c r="P1028" s="35">
        <v>-1.0</v>
      </c>
      <c r="Q1028" s="35" t="s">
        <v>141</v>
      </c>
      <c r="R1028" s="35">
        <f>'DADOS CONSOLIDADOS'!$I1028</f>
        <v>0</v>
      </c>
      <c r="S1028" s="35"/>
    </row>
    <row r="1029" ht="15.75" customHeight="1">
      <c r="A1029" s="37">
        <v>44912.0</v>
      </c>
      <c r="B1029" s="35" t="s">
        <v>143</v>
      </c>
      <c r="C1029" s="35" t="s">
        <v>135</v>
      </c>
      <c r="D1029" s="35" t="s">
        <v>139</v>
      </c>
      <c r="E1029" s="35">
        <v>650.0</v>
      </c>
      <c r="F1029" s="35">
        <v>50.0</v>
      </c>
      <c r="G1029" s="47">
        <v>114.39999999999999</v>
      </c>
      <c r="H1029" s="35"/>
      <c r="I1029" s="35">
        <v>0.0</v>
      </c>
      <c r="J1029" s="48">
        <v>0.0</v>
      </c>
      <c r="K1029" s="35">
        <v>0.07692307692307693</v>
      </c>
      <c r="L1029" s="35">
        <v>0.0</v>
      </c>
      <c r="M1029" s="47">
        <v>2.288</v>
      </c>
      <c r="N1029" s="47">
        <v>0.0</v>
      </c>
      <c r="O1029" s="35">
        <v>0.0</v>
      </c>
      <c r="P1029" s="35">
        <v>-1.0</v>
      </c>
      <c r="Q1029" s="35" t="s">
        <v>137</v>
      </c>
      <c r="R1029" s="35">
        <f>'DADOS CONSOLIDADOS'!$I1029</f>
        <v>0</v>
      </c>
      <c r="S1029" s="35"/>
    </row>
    <row r="1030" ht="15.75" customHeight="1">
      <c r="A1030" s="37">
        <v>44912.0</v>
      </c>
      <c r="B1030" s="35" t="s">
        <v>138</v>
      </c>
      <c r="C1030" s="35" t="s">
        <v>135</v>
      </c>
      <c r="D1030" s="35" t="s">
        <v>139</v>
      </c>
      <c r="E1030" s="35">
        <v>480.0</v>
      </c>
      <c r="F1030" s="35">
        <v>90.0</v>
      </c>
      <c r="G1030" s="47">
        <v>108.2</v>
      </c>
      <c r="H1030" s="35"/>
      <c r="I1030" s="35">
        <v>0.0</v>
      </c>
      <c r="J1030" s="48">
        <v>0.0</v>
      </c>
      <c r="K1030" s="35">
        <v>0.1875</v>
      </c>
      <c r="L1030" s="35">
        <v>0.0</v>
      </c>
      <c r="M1030" s="47">
        <v>1.2022222222222223</v>
      </c>
      <c r="N1030" s="47">
        <v>0.0</v>
      </c>
      <c r="O1030" s="35">
        <v>0.0</v>
      </c>
      <c r="P1030" s="35">
        <v>-1.0</v>
      </c>
      <c r="Q1030" s="35" t="s">
        <v>137</v>
      </c>
      <c r="R1030" s="35">
        <f>'DADOS CONSOLIDADOS'!$I1030</f>
        <v>0</v>
      </c>
      <c r="S1030" s="35"/>
    </row>
    <row r="1031" ht="15.75" customHeight="1">
      <c r="A1031" s="37">
        <v>44912.0</v>
      </c>
      <c r="B1031" s="35" t="s">
        <v>134</v>
      </c>
      <c r="C1031" s="35" t="s">
        <v>135</v>
      </c>
      <c r="D1031" s="35" t="s">
        <v>136</v>
      </c>
      <c r="E1031" s="35">
        <v>32140.0</v>
      </c>
      <c r="F1031" s="35">
        <v>980.0</v>
      </c>
      <c r="G1031" s="47">
        <v>527.8</v>
      </c>
      <c r="H1031" s="35"/>
      <c r="I1031" s="35">
        <v>0.0</v>
      </c>
      <c r="J1031" s="48">
        <v>0.0</v>
      </c>
      <c r="K1031" s="35">
        <v>0.030491599253266957</v>
      </c>
      <c r="L1031" s="35">
        <v>0.0</v>
      </c>
      <c r="M1031" s="47">
        <v>0.5385714285714285</v>
      </c>
      <c r="N1031" s="47">
        <v>0.0</v>
      </c>
      <c r="O1031" s="35">
        <v>0.0</v>
      </c>
      <c r="P1031" s="35">
        <v>-1.0</v>
      </c>
      <c r="Q1031" s="35" t="s">
        <v>137</v>
      </c>
      <c r="R1031" s="35">
        <f>'DADOS CONSOLIDADOS'!$I1031</f>
        <v>0</v>
      </c>
      <c r="S1031" s="35"/>
    </row>
    <row r="1032" ht="15.75" customHeight="1">
      <c r="A1032" s="37">
        <v>44912.0</v>
      </c>
      <c r="B1032" s="35" t="s">
        <v>145</v>
      </c>
      <c r="C1032" s="35" t="s">
        <v>135</v>
      </c>
      <c r="D1032" s="35" t="s">
        <v>139</v>
      </c>
      <c r="E1032" s="35">
        <v>103520.0</v>
      </c>
      <c r="F1032" s="35">
        <v>720.0</v>
      </c>
      <c r="G1032" s="47">
        <v>966.3</v>
      </c>
      <c r="H1032" s="35"/>
      <c r="I1032" s="35">
        <v>0.0</v>
      </c>
      <c r="J1032" s="48">
        <v>0.0</v>
      </c>
      <c r="K1032" s="35">
        <v>0.006955177743431221</v>
      </c>
      <c r="L1032" s="35">
        <v>0.0</v>
      </c>
      <c r="M1032" s="47">
        <v>1.3420833333333333</v>
      </c>
      <c r="N1032" s="47">
        <v>0.0</v>
      </c>
      <c r="O1032" s="35">
        <v>0.0</v>
      </c>
      <c r="P1032" s="35">
        <v>-1.0</v>
      </c>
      <c r="Q1032" s="35" t="s">
        <v>137</v>
      </c>
      <c r="R1032" s="35">
        <f>'DADOS CONSOLIDADOS'!$I1032</f>
        <v>0</v>
      </c>
      <c r="S1032" s="35"/>
    </row>
    <row r="1033" ht="15.75" customHeight="1">
      <c r="A1033" s="37">
        <v>44912.0</v>
      </c>
      <c r="B1033" s="35" t="s">
        <v>140</v>
      </c>
      <c r="C1033" s="35" t="s">
        <v>135</v>
      </c>
      <c r="D1033" s="35" t="s">
        <v>139</v>
      </c>
      <c r="E1033" s="35">
        <v>56750.0</v>
      </c>
      <c r="F1033" s="35">
        <v>220.0</v>
      </c>
      <c r="G1033" s="47">
        <v>1187.1</v>
      </c>
      <c r="H1033" s="35">
        <v>0.0</v>
      </c>
      <c r="I1033" s="35">
        <v>0.0</v>
      </c>
      <c r="J1033" s="48">
        <v>0.0</v>
      </c>
      <c r="K1033" s="35">
        <v>0.0038766519823788545</v>
      </c>
      <c r="L1033" s="35">
        <v>0.0</v>
      </c>
      <c r="M1033" s="47">
        <v>5.3959090909090905</v>
      </c>
      <c r="N1033" s="47">
        <v>0.0</v>
      </c>
      <c r="O1033" s="35">
        <v>0.0</v>
      </c>
      <c r="P1033" s="35">
        <v>-1.0</v>
      </c>
      <c r="Q1033" s="35" t="s">
        <v>141</v>
      </c>
      <c r="R1033" s="35">
        <f>'DADOS CONSOLIDADOS'!$I1033</f>
        <v>0</v>
      </c>
      <c r="S1033" s="35"/>
    </row>
    <row r="1034" ht="15.75" customHeight="1">
      <c r="A1034" s="37">
        <v>44912.0</v>
      </c>
      <c r="B1034" s="35" t="s">
        <v>140</v>
      </c>
      <c r="C1034" s="35" t="s">
        <v>135</v>
      </c>
      <c r="D1034" s="35" t="s">
        <v>139</v>
      </c>
      <c r="E1034" s="35">
        <v>33690.0</v>
      </c>
      <c r="F1034" s="35">
        <v>190.0</v>
      </c>
      <c r="G1034" s="47">
        <v>785.8</v>
      </c>
      <c r="H1034" s="35">
        <v>0.0</v>
      </c>
      <c r="I1034" s="35">
        <v>0.0</v>
      </c>
      <c r="J1034" s="48">
        <v>0.0</v>
      </c>
      <c r="K1034" s="35">
        <v>0.005639655684179281</v>
      </c>
      <c r="L1034" s="35">
        <v>0.0</v>
      </c>
      <c r="M1034" s="47">
        <v>4.13578947368421</v>
      </c>
      <c r="N1034" s="47">
        <v>0.0</v>
      </c>
      <c r="O1034" s="35">
        <v>0.0</v>
      </c>
      <c r="P1034" s="35">
        <v>-1.0</v>
      </c>
      <c r="Q1034" s="35" t="s">
        <v>141</v>
      </c>
      <c r="R1034" s="35">
        <f>'DADOS CONSOLIDADOS'!$I1034</f>
        <v>0</v>
      </c>
      <c r="S1034" s="35"/>
    </row>
    <row r="1035" ht="15.75" customHeight="1">
      <c r="A1035" s="37">
        <v>44912.0</v>
      </c>
      <c r="B1035" s="35" t="s">
        <v>140</v>
      </c>
      <c r="C1035" s="35" t="s">
        <v>135</v>
      </c>
      <c r="D1035" s="35" t="s">
        <v>139</v>
      </c>
      <c r="E1035" s="35">
        <v>74320.0</v>
      </c>
      <c r="F1035" s="35">
        <v>90.0</v>
      </c>
      <c r="G1035" s="47">
        <v>1184.7</v>
      </c>
      <c r="H1035" s="35">
        <v>0.0</v>
      </c>
      <c r="I1035" s="35">
        <v>0.0</v>
      </c>
      <c r="J1035" s="48">
        <v>0.0</v>
      </c>
      <c r="K1035" s="35">
        <v>0.0012109795479009688</v>
      </c>
      <c r="L1035" s="35">
        <v>0.0</v>
      </c>
      <c r="M1035" s="47">
        <v>13.163333333333334</v>
      </c>
      <c r="N1035" s="47">
        <v>0.0</v>
      </c>
      <c r="O1035" s="35">
        <v>0.0</v>
      </c>
      <c r="P1035" s="35">
        <v>-1.0</v>
      </c>
      <c r="Q1035" s="35" t="s">
        <v>141</v>
      </c>
      <c r="R1035" s="35">
        <f>'DADOS CONSOLIDADOS'!$I1035</f>
        <v>0</v>
      </c>
      <c r="S1035" s="35"/>
    </row>
    <row r="1036" ht="15.75" customHeight="1">
      <c r="A1036" s="37">
        <v>44912.0</v>
      </c>
      <c r="B1036" s="35" t="s">
        <v>140</v>
      </c>
      <c r="C1036" s="35" t="s">
        <v>135</v>
      </c>
      <c r="D1036" s="35" t="s">
        <v>139</v>
      </c>
      <c r="E1036" s="35">
        <v>70050.0</v>
      </c>
      <c r="F1036" s="35">
        <v>450.0</v>
      </c>
      <c r="G1036" s="47">
        <v>1972.2</v>
      </c>
      <c r="H1036" s="35">
        <v>0.0</v>
      </c>
      <c r="I1036" s="35">
        <v>0.0</v>
      </c>
      <c r="J1036" s="48">
        <v>0.0</v>
      </c>
      <c r="K1036" s="35">
        <v>0.006423982869379015</v>
      </c>
      <c r="L1036" s="35">
        <v>0.0</v>
      </c>
      <c r="M1036" s="47">
        <v>4.382666666666667</v>
      </c>
      <c r="N1036" s="47">
        <v>0.0</v>
      </c>
      <c r="O1036" s="35">
        <v>0.0</v>
      </c>
      <c r="P1036" s="35">
        <v>-1.0</v>
      </c>
      <c r="Q1036" s="35" t="s">
        <v>141</v>
      </c>
      <c r="R1036" s="35">
        <f>'DADOS CONSOLIDADOS'!$I1036</f>
        <v>0</v>
      </c>
      <c r="S1036" s="35"/>
    </row>
    <row r="1037" ht="15.75" customHeight="1">
      <c r="A1037" s="37">
        <v>44912.0</v>
      </c>
      <c r="B1037" s="35" t="s">
        <v>140</v>
      </c>
      <c r="C1037" s="35" t="s">
        <v>135</v>
      </c>
      <c r="D1037" s="35" t="s">
        <v>136</v>
      </c>
      <c r="E1037" s="35">
        <v>16000.0</v>
      </c>
      <c r="F1037" s="35">
        <v>130.0</v>
      </c>
      <c r="G1037" s="47">
        <v>964.8000000000001</v>
      </c>
      <c r="H1037" s="35">
        <v>0.0</v>
      </c>
      <c r="I1037" s="35">
        <v>0.0</v>
      </c>
      <c r="J1037" s="48">
        <v>0.0</v>
      </c>
      <c r="K1037" s="35">
        <v>0.008125</v>
      </c>
      <c r="L1037" s="35">
        <v>0.0</v>
      </c>
      <c r="M1037" s="47">
        <v>7.421538461538462</v>
      </c>
      <c r="N1037" s="47">
        <v>0.0</v>
      </c>
      <c r="O1037" s="35">
        <v>0.0</v>
      </c>
      <c r="P1037" s="35">
        <v>-1.0</v>
      </c>
      <c r="Q1037" s="35" t="s">
        <v>141</v>
      </c>
      <c r="R1037" s="35">
        <f>'DADOS CONSOLIDADOS'!$I1037</f>
        <v>0</v>
      </c>
      <c r="S1037" s="35"/>
    </row>
    <row r="1038" ht="15.75" customHeight="1">
      <c r="A1038" s="37">
        <v>44912.0</v>
      </c>
      <c r="B1038" s="35" t="s">
        <v>142</v>
      </c>
      <c r="C1038" s="35" t="s">
        <v>144</v>
      </c>
      <c r="D1038" s="35" t="s">
        <v>139</v>
      </c>
      <c r="E1038" s="35">
        <v>39410.0</v>
      </c>
      <c r="F1038" s="35">
        <v>370.0</v>
      </c>
      <c r="G1038" s="47">
        <v>403.8</v>
      </c>
      <c r="H1038" s="35">
        <v>19.0</v>
      </c>
      <c r="I1038" s="35">
        <v>0.0</v>
      </c>
      <c r="J1038" s="48">
        <v>0.0</v>
      </c>
      <c r="K1038" s="35">
        <v>0.009388480081197666</v>
      </c>
      <c r="L1038" s="35">
        <v>0.0</v>
      </c>
      <c r="M1038" s="47">
        <v>1.0913513513513513</v>
      </c>
      <c r="N1038" s="47">
        <v>0.0</v>
      </c>
      <c r="O1038" s="35">
        <v>0.0</v>
      </c>
      <c r="P1038" s="35">
        <v>-1.0</v>
      </c>
      <c r="Q1038" s="35" t="s">
        <v>141</v>
      </c>
      <c r="R1038" s="35">
        <f>'DADOS CONSOLIDADOS'!$I1038</f>
        <v>0</v>
      </c>
      <c r="S1038" s="35"/>
    </row>
    <row r="1039" ht="15.75" customHeight="1">
      <c r="A1039" s="37">
        <v>44912.0</v>
      </c>
      <c r="B1039" s="35" t="s">
        <v>140</v>
      </c>
      <c r="C1039" s="35" t="s">
        <v>144</v>
      </c>
      <c r="D1039" s="35" t="s">
        <v>139</v>
      </c>
      <c r="E1039" s="35">
        <v>20770.0</v>
      </c>
      <c r="F1039" s="35">
        <v>380.0</v>
      </c>
      <c r="G1039" s="47">
        <v>289.0</v>
      </c>
      <c r="H1039" s="35">
        <v>22.0</v>
      </c>
      <c r="I1039" s="35">
        <v>0.0</v>
      </c>
      <c r="J1039" s="48">
        <v>0.0</v>
      </c>
      <c r="K1039" s="35">
        <v>0.0182956186807896</v>
      </c>
      <c r="L1039" s="35">
        <v>0.0</v>
      </c>
      <c r="M1039" s="47">
        <v>0.7605263157894737</v>
      </c>
      <c r="N1039" s="47">
        <v>0.0</v>
      </c>
      <c r="O1039" s="35">
        <v>0.0</v>
      </c>
      <c r="P1039" s="35">
        <v>-1.0</v>
      </c>
      <c r="Q1039" s="35" t="s">
        <v>141</v>
      </c>
      <c r="R1039" s="35">
        <f>'DADOS CONSOLIDADOS'!$I1039</f>
        <v>0</v>
      </c>
      <c r="S1039" s="35"/>
    </row>
    <row r="1040" ht="15.75" customHeight="1">
      <c r="A1040" s="37">
        <v>44912.0</v>
      </c>
      <c r="B1040" s="35" t="s">
        <v>140</v>
      </c>
      <c r="C1040" s="35" t="s">
        <v>144</v>
      </c>
      <c r="D1040" s="35" t="s">
        <v>139</v>
      </c>
      <c r="E1040" s="35">
        <v>35830.0</v>
      </c>
      <c r="F1040" s="35">
        <v>300.0</v>
      </c>
      <c r="G1040" s="47">
        <v>405.90000000000003</v>
      </c>
      <c r="H1040" s="35">
        <v>11.0</v>
      </c>
      <c r="I1040" s="35">
        <v>0.0</v>
      </c>
      <c r="J1040" s="48">
        <v>0.0</v>
      </c>
      <c r="K1040" s="35">
        <v>0.008372871895060006</v>
      </c>
      <c r="L1040" s="35">
        <v>0.0</v>
      </c>
      <c r="M1040" s="47">
        <v>1.3530000000000002</v>
      </c>
      <c r="N1040" s="47">
        <v>0.0</v>
      </c>
      <c r="O1040" s="35">
        <v>0.0</v>
      </c>
      <c r="P1040" s="35">
        <v>-1.0</v>
      </c>
      <c r="Q1040" s="35" t="s">
        <v>141</v>
      </c>
      <c r="R1040" s="35">
        <f>'DADOS CONSOLIDADOS'!$I1040</f>
        <v>0</v>
      </c>
      <c r="S1040" s="35"/>
    </row>
    <row r="1041" ht="15.75" customHeight="1">
      <c r="A1041" s="37">
        <v>44913.0</v>
      </c>
      <c r="B1041" s="35" t="s">
        <v>134</v>
      </c>
      <c r="C1041" s="35" t="s">
        <v>135</v>
      </c>
      <c r="D1041" s="35" t="s">
        <v>136</v>
      </c>
      <c r="E1041" s="35">
        <v>33730.0</v>
      </c>
      <c r="F1041" s="35">
        <v>950.0</v>
      </c>
      <c r="G1041" s="47">
        <v>483.40000000000003</v>
      </c>
      <c r="H1041" s="35"/>
      <c r="I1041" s="35">
        <v>0.0</v>
      </c>
      <c r="J1041" s="48">
        <v>0.0</v>
      </c>
      <c r="K1041" s="35">
        <v>0.02816483842276905</v>
      </c>
      <c r="L1041" s="35">
        <v>0.0</v>
      </c>
      <c r="M1041" s="47">
        <v>0.508842105263158</v>
      </c>
      <c r="N1041" s="47">
        <v>0.0</v>
      </c>
      <c r="O1041" s="35">
        <v>0.0</v>
      </c>
      <c r="P1041" s="35">
        <v>-1.0</v>
      </c>
      <c r="Q1041" s="35" t="s">
        <v>137</v>
      </c>
      <c r="R1041" s="35">
        <f>'DADOS CONSOLIDADOS'!$I1041</f>
        <v>0</v>
      </c>
      <c r="S1041" s="35"/>
    </row>
    <row r="1042" ht="15.75" customHeight="1">
      <c r="A1042" s="37">
        <v>44913.0</v>
      </c>
      <c r="B1042" s="35" t="s">
        <v>143</v>
      </c>
      <c r="C1042" s="35" t="s">
        <v>135</v>
      </c>
      <c r="D1042" s="35" t="s">
        <v>139</v>
      </c>
      <c r="E1042" s="35">
        <v>370.0</v>
      </c>
      <c r="F1042" s="35">
        <v>10.0</v>
      </c>
      <c r="G1042" s="47">
        <v>80.0</v>
      </c>
      <c r="H1042" s="35"/>
      <c r="I1042" s="35">
        <v>0.0</v>
      </c>
      <c r="J1042" s="48">
        <v>0.0</v>
      </c>
      <c r="K1042" s="35">
        <v>0.02702702702702703</v>
      </c>
      <c r="L1042" s="35">
        <v>0.0</v>
      </c>
      <c r="M1042" s="47">
        <v>8.0</v>
      </c>
      <c r="N1042" s="47">
        <v>0.0</v>
      </c>
      <c r="O1042" s="35">
        <v>0.0</v>
      </c>
      <c r="P1042" s="35">
        <v>-1.0</v>
      </c>
      <c r="Q1042" s="35" t="s">
        <v>137</v>
      </c>
      <c r="R1042" s="35">
        <f>'DADOS CONSOLIDADOS'!$I1042</f>
        <v>0</v>
      </c>
      <c r="S1042" s="35"/>
    </row>
    <row r="1043" ht="15.75" customHeight="1">
      <c r="A1043" s="37">
        <v>44913.0</v>
      </c>
      <c r="B1043" s="35" t="s">
        <v>145</v>
      </c>
      <c r="C1043" s="35" t="s">
        <v>135</v>
      </c>
      <c r="D1043" s="35" t="s">
        <v>139</v>
      </c>
      <c r="E1043" s="35">
        <v>105660.0</v>
      </c>
      <c r="F1043" s="35">
        <v>1250.0</v>
      </c>
      <c r="G1043" s="47">
        <v>965.6999999999999</v>
      </c>
      <c r="H1043" s="35"/>
      <c r="I1043" s="35">
        <v>0.0</v>
      </c>
      <c r="J1043" s="48">
        <v>0.0</v>
      </c>
      <c r="K1043" s="35">
        <v>0.01183039939428355</v>
      </c>
      <c r="L1043" s="35">
        <v>0.0</v>
      </c>
      <c r="M1043" s="47">
        <v>0.7725599999999999</v>
      </c>
      <c r="N1043" s="47">
        <v>0.0</v>
      </c>
      <c r="O1043" s="35">
        <v>0.0</v>
      </c>
      <c r="P1043" s="35">
        <v>-1.0</v>
      </c>
      <c r="Q1043" s="35" t="s">
        <v>137</v>
      </c>
      <c r="R1043" s="35">
        <f>'DADOS CONSOLIDADOS'!$I1043</f>
        <v>0</v>
      </c>
      <c r="S1043" s="35"/>
    </row>
    <row r="1044" ht="15.75" customHeight="1">
      <c r="A1044" s="37">
        <v>44913.0</v>
      </c>
      <c r="B1044" s="35" t="s">
        <v>138</v>
      </c>
      <c r="C1044" s="35" t="s">
        <v>135</v>
      </c>
      <c r="D1044" s="35" t="s">
        <v>139</v>
      </c>
      <c r="E1044" s="35">
        <v>540.0</v>
      </c>
      <c r="F1044" s="35">
        <v>110.0</v>
      </c>
      <c r="G1044" s="47">
        <v>161.4</v>
      </c>
      <c r="H1044" s="35"/>
      <c r="I1044" s="35">
        <v>0.0</v>
      </c>
      <c r="J1044" s="48">
        <v>0.0</v>
      </c>
      <c r="K1044" s="35">
        <v>0.2037037037037037</v>
      </c>
      <c r="L1044" s="35">
        <v>0.0</v>
      </c>
      <c r="M1044" s="47">
        <v>1.4672727272727273</v>
      </c>
      <c r="N1044" s="47">
        <v>0.0</v>
      </c>
      <c r="O1044" s="35">
        <v>0.0</v>
      </c>
      <c r="P1044" s="35">
        <v>-1.0</v>
      </c>
      <c r="Q1044" s="35" t="s">
        <v>137</v>
      </c>
      <c r="R1044" s="35">
        <f>'DADOS CONSOLIDADOS'!$I1044</f>
        <v>0</v>
      </c>
      <c r="S1044" s="35"/>
    </row>
    <row r="1045" ht="15.75" customHeight="1">
      <c r="A1045" s="37">
        <v>44913.0</v>
      </c>
      <c r="B1045" s="35" t="s">
        <v>140</v>
      </c>
      <c r="C1045" s="35" t="s">
        <v>135</v>
      </c>
      <c r="D1045" s="35" t="s">
        <v>139</v>
      </c>
      <c r="E1045" s="35">
        <v>81240.0</v>
      </c>
      <c r="F1045" s="35">
        <v>310.0</v>
      </c>
      <c r="G1045" s="47">
        <v>1289.4</v>
      </c>
      <c r="H1045" s="35">
        <v>0.0</v>
      </c>
      <c r="I1045" s="35">
        <v>0.0</v>
      </c>
      <c r="J1045" s="48">
        <v>0.0</v>
      </c>
      <c r="K1045" s="35">
        <v>0.0038158542589857214</v>
      </c>
      <c r="L1045" s="35">
        <v>0.0</v>
      </c>
      <c r="M1045" s="47">
        <v>4.159354838709678</v>
      </c>
      <c r="N1045" s="47">
        <v>0.0</v>
      </c>
      <c r="O1045" s="35">
        <v>0.0</v>
      </c>
      <c r="P1045" s="35">
        <v>-1.0</v>
      </c>
      <c r="Q1045" s="35" t="s">
        <v>141</v>
      </c>
      <c r="R1045" s="35">
        <f>'DADOS CONSOLIDADOS'!$I1045</f>
        <v>0</v>
      </c>
      <c r="S1045" s="35"/>
    </row>
    <row r="1046" ht="15.75" customHeight="1">
      <c r="A1046" s="37">
        <v>44913.0</v>
      </c>
      <c r="B1046" s="35" t="s">
        <v>140</v>
      </c>
      <c r="C1046" s="35" t="s">
        <v>135</v>
      </c>
      <c r="D1046" s="35" t="s">
        <v>139</v>
      </c>
      <c r="E1046" s="35">
        <v>42110.0</v>
      </c>
      <c r="F1046" s="35">
        <v>240.0</v>
      </c>
      <c r="G1046" s="47">
        <v>869.5999999999999</v>
      </c>
      <c r="H1046" s="35">
        <v>0.0</v>
      </c>
      <c r="I1046" s="35">
        <v>1.0</v>
      </c>
      <c r="J1046" s="48">
        <v>20217.0</v>
      </c>
      <c r="K1046" s="35">
        <v>0.00569935882213251</v>
      </c>
      <c r="L1046" s="35">
        <v>0.004166666666666667</v>
      </c>
      <c r="M1046" s="47">
        <v>3.623333333333333</v>
      </c>
      <c r="N1046" s="47">
        <v>869.5999999999999</v>
      </c>
      <c r="O1046" s="35">
        <v>23.248620055197794</v>
      </c>
      <c r="P1046" s="35">
        <v>22.248620055197797</v>
      </c>
      <c r="Q1046" s="35" t="s">
        <v>141</v>
      </c>
      <c r="R1046" s="35">
        <f>'DADOS CONSOLIDADOS'!$I1046</f>
        <v>1</v>
      </c>
      <c r="S1046" s="35"/>
    </row>
    <row r="1047" ht="15.75" customHeight="1">
      <c r="A1047" s="37">
        <v>44913.0</v>
      </c>
      <c r="B1047" s="35" t="s">
        <v>140</v>
      </c>
      <c r="C1047" s="35" t="s">
        <v>135</v>
      </c>
      <c r="D1047" s="35" t="s">
        <v>139</v>
      </c>
      <c r="E1047" s="35">
        <v>83110.0</v>
      </c>
      <c r="F1047" s="35">
        <v>170.0</v>
      </c>
      <c r="G1047" s="47">
        <v>1291.0</v>
      </c>
      <c r="H1047" s="35">
        <v>0.0</v>
      </c>
      <c r="I1047" s="35">
        <v>0.0</v>
      </c>
      <c r="J1047" s="48">
        <v>0.0</v>
      </c>
      <c r="K1047" s="35">
        <v>0.0020454818914691373</v>
      </c>
      <c r="L1047" s="35">
        <v>0.0</v>
      </c>
      <c r="M1047" s="47">
        <v>7.594117647058823</v>
      </c>
      <c r="N1047" s="47">
        <v>0.0</v>
      </c>
      <c r="O1047" s="35">
        <v>0.0</v>
      </c>
      <c r="P1047" s="35">
        <v>-1.0</v>
      </c>
      <c r="Q1047" s="35" t="s">
        <v>141</v>
      </c>
      <c r="R1047" s="35">
        <f>'DADOS CONSOLIDADOS'!$I1047</f>
        <v>0</v>
      </c>
      <c r="S1047" s="35"/>
    </row>
    <row r="1048" ht="15.75" customHeight="1">
      <c r="A1048" s="37">
        <v>44913.0</v>
      </c>
      <c r="B1048" s="35" t="s">
        <v>140</v>
      </c>
      <c r="C1048" s="35" t="s">
        <v>135</v>
      </c>
      <c r="D1048" s="35" t="s">
        <v>139</v>
      </c>
      <c r="E1048" s="35">
        <v>80920.0</v>
      </c>
      <c r="F1048" s="35">
        <v>360.0</v>
      </c>
      <c r="G1048" s="47">
        <v>2170.9</v>
      </c>
      <c r="H1048" s="35">
        <v>0.0</v>
      </c>
      <c r="I1048" s="35">
        <v>0.0</v>
      </c>
      <c r="J1048" s="48">
        <v>0.0</v>
      </c>
      <c r="K1048" s="35">
        <v>0.004448838358872961</v>
      </c>
      <c r="L1048" s="35">
        <v>0.0</v>
      </c>
      <c r="M1048" s="47">
        <v>6.030277777777778</v>
      </c>
      <c r="N1048" s="47">
        <v>0.0</v>
      </c>
      <c r="O1048" s="35">
        <v>0.0</v>
      </c>
      <c r="P1048" s="35">
        <v>-1.0</v>
      </c>
      <c r="Q1048" s="35" t="s">
        <v>141</v>
      </c>
      <c r="R1048" s="35">
        <f>'DADOS CONSOLIDADOS'!$I1048</f>
        <v>0</v>
      </c>
      <c r="S1048" s="35"/>
    </row>
    <row r="1049" ht="15.75" customHeight="1">
      <c r="A1049" s="37">
        <v>44913.0</v>
      </c>
      <c r="B1049" s="35" t="s">
        <v>140</v>
      </c>
      <c r="C1049" s="35" t="s">
        <v>135</v>
      </c>
      <c r="D1049" s="35" t="s">
        <v>136</v>
      </c>
      <c r="E1049" s="35">
        <v>19050.0</v>
      </c>
      <c r="F1049" s="35">
        <v>100.0</v>
      </c>
      <c r="G1049" s="47">
        <v>1071.1</v>
      </c>
      <c r="H1049" s="35">
        <v>0.0</v>
      </c>
      <c r="I1049" s="35">
        <v>0.0</v>
      </c>
      <c r="J1049" s="48">
        <v>0.0</v>
      </c>
      <c r="K1049" s="35">
        <v>0.005249343832020997</v>
      </c>
      <c r="L1049" s="35">
        <v>0.0</v>
      </c>
      <c r="M1049" s="47">
        <v>10.710999999999999</v>
      </c>
      <c r="N1049" s="47">
        <v>0.0</v>
      </c>
      <c r="O1049" s="35">
        <v>0.0</v>
      </c>
      <c r="P1049" s="35">
        <v>-1.0</v>
      </c>
      <c r="Q1049" s="35" t="s">
        <v>141</v>
      </c>
      <c r="R1049" s="35">
        <f>'DADOS CONSOLIDADOS'!$I1049</f>
        <v>0</v>
      </c>
      <c r="S1049" s="35"/>
    </row>
    <row r="1050" ht="15.75" customHeight="1">
      <c r="A1050" s="37">
        <v>44913.0</v>
      </c>
      <c r="B1050" s="35" t="s">
        <v>142</v>
      </c>
      <c r="C1050" s="35" t="s">
        <v>144</v>
      </c>
      <c r="D1050" s="35" t="s">
        <v>139</v>
      </c>
      <c r="E1050" s="35">
        <v>39670.0</v>
      </c>
      <c r="F1050" s="35">
        <v>200.0</v>
      </c>
      <c r="G1050" s="47">
        <v>383.29999999999995</v>
      </c>
      <c r="H1050" s="35">
        <v>9.0</v>
      </c>
      <c r="I1050" s="35">
        <v>0.0</v>
      </c>
      <c r="J1050" s="48">
        <v>0.0</v>
      </c>
      <c r="K1050" s="35">
        <v>0.005041593143433325</v>
      </c>
      <c r="L1050" s="35">
        <v>0.0</v>
      </c>
      <c r="M1050" s="47">
        <v>1.9164999999999999</v>
      </c>
      <c r="N1050" s="47">
        <v>0.0</v>
      </c>
      <c r="O1050" s="35">
        <v>0.0</v>
      </c>
      <c r="P1050" s="35">
        <v>-1.0</v>
      </c>
      <c r="Q1050" s="35" t="s">
        <v>141</v>
      </c>
      <c r="R1050" s="35">
        <f>'DADOS CONSOLIDADOS'!$I1050</f>
        <v>0</v>
      </c>
      <c r="S1050" s="35"/>
    </row>
    <row r="1051" ht="15.75" customHeight="1">
      <c r="A1051" s="37">
        <v>44913.0</v>
      </c>
      <c r="B1051" s="35" t="s">
        <v>140</v>
      </c>
      <c r="C1051" s="35" t="s">
        <v>144</v>
      </c>
      <c r="D1051" s="35" t="s">
        <v>139</v>
      </c>
      <c r="E1051" s="35">
        <v>21560.0</v>
      </c>
      <c r="F1051" s="35">
        <v>350.0</v>
      </c>
      <c r="G1051" s="47">
        <v>272.9</v>
      </c>
      <c r="H1051" s="35">
        <v>11.0</v>
      </c>
      <c r="I1051" s="35">
        <v>0.0</v>
      </c>
      <c r="J1051" s="48">
        <v>0.0</v>
      </c>
      <c r="K1051" s="35">
        <v>0.016233766233766232</v>
      </c>
      <c r="L1051" s="35">
        <v>0.0</v>
      </c>
      <c r="M1051" s="47">
        <v>0.7797142857142857</v>
      </c>
      <c r="N1051" s="47">
        <v>0.0</v>
      </c>
      <c r="O1051" s="35">
        <v>0.0</v>
      </c>
      <c r="P1051" s="35">
        <v>-1.0</v>
      </c>
      <c r="Q1051" s="35" t="s">
        <v>141</v>
      </c>
      <c r="R1051" s="35">
        <f>'DADOS CONSOLIDADOS'!$I1051</f>
        <v>0</v>
      </c>
      <c r="S1051" s="35"/>
    </row>
    <row r="1052" ht="15.75" customHeight="1">
      <c r="A1052" s="37">
        <v>44913.0</v>
      </c>
      <c r="B1052" s="35" t="s">
        <v>140</v>
      </c>
      <c r="C1052" s="35" t="s">
        <v>144</v>
      </c>
      <c r="D1052" s="35" t="s">
        <v>139</v>
      </c>
      <c r="E1052" s="35">
        <v>36970.0</v>
      </c>
      <c r="F1052" s="35">
        <v>370.0</v>
      </c>
      <c r="G1052" s="47">
        <v>383.5</v>
      </c>
      <c r="H1052" s="35">
        <v>18.0</v>
      </c>
      <c r="I1052" s="35">
        <v>0.0</v>
      </c>
      <c r="J1052" s="48">
        <v>0.0</v>
      </c>
      <c r="K1052" s="35">
        <v>0.010008114687584528</v>
      </c>
      <c r="L1052" s="35">
        <v>0.0</v>
      </c>
      <c r="M1052" s="47">
        <v>1.0364864864864864</v>
      </c>
      <c r="N1052" s="47">
        <v>0.0</v>
      </c>
      <c r="O1052" s="35">
        <v>0.0</v>
      </c>
      <c r="P1052" s="35">
        <v>-1.0</v>
      </c>
      <c r="Q1052" s="35" t="s">
        <v>141</v>
      </c>
      <c r="R1052" s="35">
        <f>'DADOS CONSOLIDADOS'!$I1052</f>
        <v>0</v>
      </c>
      <c r="S1052" s="35"/>
    </row>
    <row r="1053" ht="15.75" customHeight="1">
      <c r="A1053" s="37">
        <v>44914.0</v>
      </c>
      <c r="B1053" s="35" t="s">
        <v>138</v>
      </c>
      <c r="C1053" s="35" t="s">
        <v>135</v>
      </c>
      <c r="D1053" s="35" t="s">
        <v>139</v>
      </c>
      <c r="E1053" s="35">
        <v>1370.0</v>
      </c>
      <c r="F1053" s="35">
        <v>220.0</v>
      </c>
      <c r="G1053" s="47">
        <v>211.0</v>
      </c>
      <c r="H1053" s="35"/>
      <c r="I1053" s="35">
        <v>0.0</v>
      </c>
      <c r="J1053" s="48">
        <v>0.0</v>
      </c>
      <c r="K1053" s="35">
        <v>0.16058394160583941</v>
      </c>
      <c r="L1053" s="35">
        <v>0.0</v>
      </c>
      <c r="M1053" s="47">
        <v>0.9590909090909091</v>
      </c>
      <c r="N1053" s="47">
        <v>0.0</v>
      </c>
      <c r="O1053" s="35">
        <v>0.0</v>
      </c>
      <c r="P1053" s="35">
        <v>-1.0</v>
      </c>
      <c r="Q1053" s="35" t="s">
        <v>137</v>
      </c>
      <c r="R1053" s="35">
        <f>'DADOS CONSOLIDADOS'!$I1053</f>
        <v>0</v>
      </c>
      <c r="S1053" s="35"/>
    </row>
    <row r="1054" ht="15.75" customHeight="1">
      <c r="A1054" s="37">
        <v>44914.0</v>
      </c>
      <c r="B1054" s="35" t="s">
        <v>134</v>
      </c>
      <c r="C1054" s="35" t="s">
        <v>135</v>
      </c>
      <c r="D1054" s="35" t="s">
        <v>136</v>
      </c>
      <c r="E1054" s="35">
        <v>32740.0</v>
      </c>
      <c r="F1054" s="35">
        <v>1050.0</v>
      </c>
      <c r="G1054" s="47">
        <v>476.4</v>
      </c>
      <c r="H1054" s="35"/>
      <c r="I1054" s="35">
        <v>0.0</v>
      </c>
      <c r="J1054" s="48">
        <v>0.0</v>
      </c>
      <c r="K1054" s="35">
        <v>0.03207086133170434</v>
      </c>
      <c r="L1054" s="35">
        <v>0.0</v>
      </c>
      <c r="M1054" s="47">
        <v>0.4537142857142857</v>
      </c>
      <c r="N1054" s="47">
        <v>0.0</v>
      </c>
      <c r="O1054" s="35">
        <v>0.0</v>
      </c>
      <c r="P1054" s="35">
        <v>-1.0</v>
      </c>
      <c r="Q1054" s="35" t="s">
        <v>137</v>
      </c>
      <c r="R1054" s="35">
        <f>'DADOS CONSOLIDADOS'!$I1054</f>
        <v>0</v>
      </c>
      <c r="S1054" s="35"/>
    </row>
    <row r="1055" ht="15.75" customHeight="1">
      <c r="A1055" s="37">
        <v>44914.0</v>
      </c>
      <c r="B1055" s="35" t="s">
        <v>143</v>
      </c>
      <c r="C1055" s="35" t="s">
        <v>135</v>
      </c>
      <c r="D1055" s="35" t="s">
        <v>139</v>
      </c>
      <c r="E1055" s="35">
        <v>1030.0</v>
      </c>
      <c r="F1055" s="35">
        <v>50.0</v>
      </c>
      <c r="G1055" s="47">
        <v>200.2</v>
      </c>
      <c r="H1055" s="35"/>
      <c r="I1055" s="35">
        <v>0.0</v>
      </c>
      <c r="J1055" s="48">
        <v>0.0</v>
      </c>
      <c r="K1055" s="35">
        <v>0.04854368932038835</v>
      </c>
      <c r="L1055" s="35">
        <v>0.0</v>
      </c>
      <c r="M1055" s="47">
        <v>4.004</v>
      </c>
      <c r="N1055" s="47">
        <v>0.0</v>
      </c>
      <c r="O1055" s="35">
        <v>0.0</v>
      </c>
      <c r="P1055" s="35">
        <v>-1.0</v>
      </c>
      <c r="Q1055" s="35" t="s">
        <v>137</v>
      </c>
      <c r="R1055" s="35">
        <f>'DADOS CONSOLIDADOS'!$I1055</f>
        <v>0</v>
      </c>
      <c r="S1055" s="35"/>
    </row>
    <row r="1056" ht="15.75" customHeight="1">
      <c r="A1056" s="37">
        <v>44914.0</v>
      </c>
      <c r="B1056" s="35" t="s">
        <v>145</v>
      </c>
      <c r="C1056" s="35" t="s">
        <v>135</v>
      </c>
      <c r="D1056" s="35" t="s">
        <v>139</v>
      </c>
      <c r="E1056" s="35">
        <v>123450.0</v>
      </c>
      <c r="F1056" s="35">
        <v>810.0</v>
      </c>
      <c r="G1056" s="47">
        <v>1013.7</v>
      </c>
      <c r="H1056" s="35"/>
      <c r="I1056" s="35">
        <v>0.0</v>
      </c>
      <c r="J1056" s="48">
        <v>0.0</v>
      </c>
      <c r="K1056" s="35">
        <v>0.006561360874848116</v>
      </c>
      <c r="L1056" s="35">
        <v>0.0</v>
      </c>
      <c r="M1056" s="47">
        <v>1.2514814814814816</v>
      </c>
      <c r="N1056" s="47">
        <v>0.0</v>
      </c>
      <c r="O1056" s="35">
        <v>0.0</v>
      </c>
      <c r="P1056" s="35">
        <v>-1.0</v>
      </c>
      <c r="Q1056" s="35" t="s">
        <v>137</v>
      </c>
      <c r="R1056" s="35">
        <f>'DADOS CONSOLIDADOS'!$I1056</f>
        <v>0</v>
      </c>
      <c r="S1056" s="35"/>
    </row>
    <row r="1057" ht="15.75" customHeight="1">
      <c r="A1057" s="37">
        <v>44914.0</v>
      </c>
      <c r="B1057" s="35" t="s">
        <v>140</v>
      </c>
      <c r="C1057" s="35" t="s">
        <v>135</v>
      </c>
      <c r="D1057" s="35" t="s">
        <v>139</v>
      </c>
      <c r="E1057" s="35">
        <v>101410.0</v>
      </c>
      <c r="F1057" s="35">
        <v>370.0</v>
      </c>
      <c r="G1057" s="47">
        <v>1291.3999999999999</v>
      </c>
      <c r="H1057" s="35">
        <v>0.0</v>
      </c>
      <c r="I1057" s="35">
        <v>0.0</v>
      </c>
      <c r="J1057" s="48">
        <v>0.0</v>
      </c>
      <c r="K1057" s="35">
        <v>0.003648555369292969</v>
      </c>
      <c r="L1057" s="35">
        <v>0.0</v>
      </c>
      <c r="M1057" s="47">
        <v>3.49027027027027</v>
      </c>
      <c r="N1057" s="47">
        <v>0.0</v>
      </c>
      <c r="O1057" s="35">
        <v>0.0</v>
      </c>
      <c r="P1057" s="35">
        <v>-1.0</v>
      </c>
      <c r="Q1057" s="35" t="s">
        <v>141</v>
      </c>
      <c r="R1057" s="35">
        <f>'DADOS CONSOLIDADOS'!$I1057</f>
        <v>0</v>
      </c>
      <c r="S1057" s="35"/>
    </row>
    <row r="1058" ht="15.75" customHeight="1">
      <c r="A1058" s="37">
        <v>44914.0</v>
      </c>
      <c r="B1058" s="35" t="s">
        <v>140</v>
      </c>
      <c r="C1058" s="35" t="s">
        <v>135</v>
      </c>
      <c r="D1058" s="35" t="s">
        <v>139</v>
      </c>
      <c r="E1058" s="35">
        <v>46860.0</v>
      </c>
      <c r="F1058" s="35">
        <v>190.0</v>
      </c>
      <c r="G1058" s="47">
        <v>837.6999999999999</v>
      </c>
      <c r="H1058" s="35">
        <v>0.0</v>
      </c>
      <c r="I1058" s="35">
        <v>0.0</v>
      </c>
      <c r="J1058" s="48">
        <v>0.0</v>
      </c>
      <c r="K1058" s="35">
        <v>0.004054630815194195</v>
      </c>
      <c r="L1058" s="35">
        <v>0.0</v>
      </c>
      <c r="M1058" s="47">
        <v>4.408947368421052</v>
      </c>
      <c r="N1058" s="47">
        <v>0.0</v>
      </c>
      <c r="O1058" s="35">
        <v>0.0</v>
      </c>
      <c r="P1058" s="35">
        <v>-1.0</v>
      </c>
      <c r="Q1058" s="35" t="s">
        <v>141</v>
      </c>
      <c r="R1058" s="35">
        <f>'DADOS CONSOLIDADOS'!$I1058</f>
        <v>0</v>
      </c>
      <c r="S1058" s="35"/>
    </row>
    <row r="1059" ht="15.75" customHeight="1">
      <c r="A1059" s="37">
        <v>44914.0</v>
      </c>
      <c r="B1059" s="35" t="s">
        <v>140</v>
      </c>
      <c r="C1059" s="35" t="s">
        <v>135</v>
      </c>
      <c r="D1059" s="35" t="s">
        <v>139</v>
      </c>
      <c r="E1059" s="35">
        <v>83640.0</v>
      </c>
      <c r="F1059" s="35">
        <v>200.0</v>
      </c>
      <c r="G1059" s="47">
        <v>1258.5</v>
      </c>
      <c r="H1059" s="35">
        <v>0.0</v>
      </c>
      <c r="I1059" s="35">
        <v>0.0</v>
      </c>
      <c r="J1059" s="48">
        <v>0.0</v>
      </c>
      <c r="K1059" s="35">
        <v>0.0023912003825920613</v>
      </c>
      <c r="L1059" s="35">
        <v>0.0</v>
      </c>
      <c r="M1059" s="47">
        <v>6.2925</v>
      </c>
      <c r="N1059" s="47">
        <v>0.0</v>
      </c>
      <c r="O1059" s="35">
        <v>0.0</v>
      </c>
      <c r="P1059" s="35">
        <v>-1.0</v>
      </c>
      <c r="Q1059" s="35" t="s">
        <v>141</v>
      </c>
      <c r="R1059" s="35">
        <f>'DADOS CONSOLIDADOS'!$I1059</f>
        <v>0</v>
      </c>
      <c r="S1059" s="35"/>
    </row>
    <row r="1060" ht="15.75" customHeight="1">
      <c r="A1060" s="37">
        <v>44914.0</v>
      </c>
      <c r="B1060" s="35" t="s">
        <v>140</v>
      </c>
      <c r="C1060" s="35" t="s">
        <v>135</v>
      </c>
      <c r="D1060" s="35" t="s">
        <v>139</v>
      </c>
      <c r="E1060" s="35">
        <v>85220.0</v>
      </c>
      <c r="F1060" s="35">
        <v>460.0</v>
      </c>
      <c r="G1060" s="47">
        <v>2096.3999999999996</v>
      </c>
      <c r="H1060" s="35">
        <v>0.0</v>
      </c>
      <c r="I1060" s="35">
        <v>0.0</v>
      </c>
      <c r="J1060" s="48">
        <v>0.0</v>
      </c>
      <c r="K1060" s="35">
        <v>0.005397793945083313</v>
      </c>
      <c r="L1060" s="35">
        <v>0.0</v>
      </c>
      <c r="M1060" s="47">
        <v>4.557391304347825</v>
      </c>
      <c r="N1060" s="47">
        <v>0.0</v>
      </c>
      <c r="O1060" s="35">
        <v>0.0</v>
      </c>
      <c r="P1060" s="35">
        <v>-1.0</v>
      </c>
      <c r="Q1060" s="35" t="s">
        <v>141</v>
      </c>
      <c r="R1060" s="35">
        <f>'DADOS CONSOLIDADOS'!$I1060</f>
        <v>0</v>
      </c>
      <c r="S1060" s="35"/>
    </row>
    <row r="1061" ht="15.75" customHeight="1">
      <c r="A1061" s="37">
        <v>44914.0</v>
      </c>
      <c r="B1061" s="35" t="s">
        <v>140</v>
      </c>
      <c r="C1061" s="35" t="s">
        <v>135</v>
      </c>
      <c r="D1061" s="35" t="s">
        <v>136</v>
      </c>
      <c r="E1061" s="35">
        <v>20050.0</v>
      </c>
      <c r="F1061" s="35">
        <v>110.0</v>
      </c>
      <c r="G1061" s="47">
        <v>1070.3</v>
      </c>
      <c r="H1061" s="35">
        <v>0.0</v>
      </c>
      <c r="I1061" s="35">
        <v>0.0</v>
      </c>
      <c r="J1061" s="48">
        <v>0.0</v>
      </c>
      <c r="K1061" s="35">
        <v>0.005486284289276808</v>
      </c>
      <c r="L1061" s="35">
        <v>0.0</v>
      </c>
      <c r="M1061" s="47">
        <v>9.73</v>
      </c>
      <c r="N1061" s="47">
        <v>0.0</v>
      </c>
      <c r="O1061" s="35">
        <v>0.0</v>
      </c>
      <c r="P1061" s="35">
        <v>-1.0</v>
      </c>
      <c r="Q1061" s="35" t="s">
        <v>141</v>
      </c>
      <c r="R1061" s="35">
        <f>'DADOS CONSOLIDADOS'!$I1061</f>
        <v>0</v>
      </c>
      <c r="S1061" s="35"/>
    </row>
    <row r="1062" ht="15.75" customHeight="1">
      <c r="A1062" s="37">
        <v>44914.0</v>
      </c>
      <c r="B1062" s="35" t="s">
        <v>142</v>
      </c>
      <c r="C1062" s="35" t="s">
        <v>144</v>
      </c>
      <c r="D1062" s="35" t="s">
        <v>139</v>
      </c>
      <c r="E1062" s="35">
        <v>41320.0</v>
      </c>
      <c r="F1062" s="35">
        <v>330.0</v>
      </c>
      <c r="G1062" s="47">
        <v>366.3</v>
      </c>
      <c r="H1062" s="35">
        <v>9.0</v>
      </c>
      <c r="I1062" s="35">
        <v>0.0</v>
      </c>
      <c r="J1062" s="48">
        <v>0.0</v>
      </c>
      <c r="K1062" s="35">
        <v>0.007986447241045498</v>
      </c>
      <c r="L1062" s="35">
        <v>0.0</v>
      </c>
      <c r="M1062" s="47">
        <v>1.11</v>
      </c>
      <c r="N1062" s="47">
        <v>0.0</v>
      </c>
      <c r="O1062" s="35">
        <v>0.0</v>
      </c>
      <c r="P1062" s="35">
        <v>-1.0</v>
      </c>
      <c r="Q1062" s="35" t="s">
        <v>141</v>
      </c>
      <c r="R1062" s="35">
        <f>'DADOS CONSOLIDADOS'!$I1062</f>
        <v>0</v>
      </c>
      <c r="S1062" s="35"/>
    </row>
    <row r="1063" ht="15.75" customHeight="1">
      <c r="A1063" s="37">
        <v>44914.0</v>
      </c>
      <c r="B1063" s="35" t="s">
        <v>140</v>
      </c>
      <c r="C1063" s="35" t="s">
        <v>144</v>
      </c>
      <c r="D1063" s="35" t="s">
        <v>139</v>
      </c>
      <c r="E1063" s="35">
        <v>22270.0</v>
      </c>
      <c r="F1063" s="35">
        <v>370.0</v>
      </c>
      <c r="G1063" s="47">
        <v>261.1</v>
      </c>
      <c r="H1063" s="35">
        <v>15.0</v>
      </c>
      <c r="I1063" s="35">
        <v>0.0</v>
      </c>
      <c r="J1063" s="48">
        <v>0.0</v>
      </c>
      <c r="K1063" s="35">
        <v>0.01661427929950606</v>
      </c>
      <c r="L1063" s="35">
        <v>0.0</v>
      </c>
      <c r="M1063" s="47">
        <v>0.7056756756756757</v>
      </c>
      <c r="N1063" s="47">
        <v>0.0</v>
      </c>
      <c r="O1063" s="35">
        <v>0.0</v>
      </c>
      <c r="P1063" s="35">
        <v>-1.0</v>
      </c>
      <c r="Q1063" s="35" t="s">
        <v>141</v>
      </c>
      <c r="R1063" s="35">
        <f>'DADOS CONSOLIDADOS'!$I1063</f>
        <v>0</v>
      </c>
      <c r="S1063" s="35"/>
    </row>
    <row r="1064" ht="15.75" customHeight="1">
      <c r="A1064" s="37">
        <v>44914.0</v>
      </c>
      <c r="B1064" s="35" t="s">
        <v>140</v>
      </c>
      <c r="C1064" s="35" t="s">
        <v>144</v>
      </c>
      <c r="D1064" s="35" t="s">
        <v>139</v>
      </c>
      <c r="E1064" s="35">
        <v>38330.0</v>
      </c>
      <c r="F1064" s="35">
        <v>260.0</v>
      </c>
      <c r="G1064" s="47">
        <v>364.5</v>
      </c>
      <c r="H1064" s="35">
        <v>12.0</v>
      </c>
      <c r="I1064" s="35">
        <v>0.0</v>
      </c>
      <c r="J1064" s="48">
        <v>0.0</v>
      </c>
      <c r="K1064" s="35">
        <v>0.006783198539003391</v>
      </c>
      <c r="L1064" s="35">
        <v>0.0</v>
      </c>
      <c r="M1064" s="47">
        <v>1.4019230769230768</v>
      </c>
      <c r="N1064" s="47">
        <v>0.0</v>
      </c>
      <c r="O1064" s="35">
        <v>0.0</v>
      </c>
      <c r="P1064" s="35">
        <v>-1.0</v>
      </c>
      <c r="Q1064" s="35" t="s">
        <v>141</v>
      </c>
      <c r="R1064" s="35">
        <f>'DADOS CONSOLIDADOS'!$I1064</f>
        <v>0</v>
      </c>
      <c r="S1064" s="35"/>
    </row>
    <row r="1065" ht="15.75" customHeight="1">
      <c r="A1065" s="37">
        <v>44915.0</v>
      </c>
      <c r="B1065" s="35" t="s">
        <v>143</v>
      </c>
      <c r="C1065" s="35" t="s">
        <v>135</v>
      </c>
      <c r="D1065" s="35" t="s">
        <v>139</v>
      </c>
      <c r="E1065" s="35">
        <v>3320.0</v>
      </c>
      <c r="F1065" s="35">
        <v>250.0</v>
      </c>
      <c r="G1065" s="47">
        <v>955.8</v>
      </c>
      <c r="H1065" s="35"/>
      <c r="I1065" s="35">
        <v>0.0</v>
      </c>
      <c r="J1065" s="48">
        <v>0.0</v>
      </c>
      <c r="K1065" s="35">
        <v>0.07530120481927711</v>
      </c>
      <c r="L1065" s="35">
        <v>0.0</v>
      </c>
      <c r="M1065" s="47">
        <v>3.8232</v>
      </c>
      <c r="N1065" s="47">
        <v>0.0</v>
      </c>
      <c r="O1065" s="35">
        <v>0.0</v>
      </c>
      <c r="P1065" s="35">
        <v>-1.0</v>
      </c>
      <c r="Q1065" s="35" t="s">
        <v>137</v>
      </c>
      <c r="R1065" s="35">
        <f>'DADOS CONSOLIDADOS'!$I1065</f>
        <v>0</v>
      </c>
      <c r="S1065" s="35"/>
    </row>
    <row r="1066" ht="15.75" customHeight="1">
      <c r="A1066" s="37">
        <v>44915.0</v>
      </c>
      <c r="B1066" s="35" t="s">
        <v>134</v>
      </c>
      <c r="C1066" s="35" t="s">
        <v>135</v>
      </c>
      <c r="D1066" s="35" t="s">
        <v>136</v>
      </c>
      <c r="E1066" s="35">
        <v>34240.0</v>
      </c>
      <c r="F1066" s="35">
        <v>1100.0</v>
      </c>
      <c r="G1066" s="47">
        <v>475.5</v>
      </c>
      <c r="H1066" s="35"/>
      <c r="I1066" s="35">
        <v>0.0</v>
      </c>
      <c r="J1066" s="48">
        <v>0.0</v>
      </c>
      <c r="K1066" s="35">
        <v>0.03212616822429906</v>
      </c>
      <c r="L1066" s="35">
        <v>0.0</v>
      </c>
      <c r="M1066" s="47">
        <v>0.43227272727272725</v>
      </c>
      <c r="N1066" s="47">
        <v>0.0</v>
      </c>
      <c r="O1066" s="35">
        <v>0.0</v>
      </c>
      <c r="P1066" s="35">
        <v>-1.0</v>
      </c>
      <c r="Q1066" s="35" t="s">
        <v>137</v>
      </c>
      <c r="R1066" s="35">
        <f>'DADOS CONSOLIDADOS'!$I1066</f>
        <v>0</v>
      </c>
      <c r="S1066" s="35"/>
    </row>
    <row r="1067" ht="15.75" customHeight="1">
      <c r="A1067" s="37">
        <v>44915.0</v>
      </c>
      <c r="B1067" s="35" t="s">
        <v>145</v>
      </c>
      <c r="C1067" s="35" t="s">
        <v>135</v>
      </c>
      <c r="D1067" s="35" t="s">
        <v>139</v>
      </c>
      <c r="E1067" s="35">
        <v>45020.0</v>
      </c>
      <c r="F1067" s="35">
        <v>390.0</v>
      </c>
      <c r="G1067" s="47">
        <v>491.4</v>
      </c>
      <c r="H1067" s="35"/>
      <c r="I1067" s="35">
        <v>0.0</v>
      </c>
      <c r="J1067" s="48">
        <v>0.0</v>
      </c>
      <c r="K1067" s="35">
        <v>0.00866281652598845</v>
      </c>
      <c r="L1067" s="35">
        <v>0.0</v>
      </c>
      <c r="M1067" s="47">
        <v>1.26</v>
      </c>
      <c r="N1067" s="47">
        <v>0.0</v>
      </c>
      <c r="O1067" s="35">
        <v>0.0</v>
      </c>
      <c r="P1067" s="35">
        <v>-1.0</v>
      </c>
      <c r="Q1067" s="35" t="s">
        <v>137</v>
      </c>
      <c r="R1067" s="35">
        <f>'DADOS CONSOLIDADOS'!$I1067</f>
        <v>0</v>
      </c>
      <c r="S1067" s="35"/>
    </row>
    <row r="1068" ht="15.75" customHeight="1">
      <c r="A1068" s="37">
        <v>44915.0</v>
      </c>
      <c r="B1068" s="35" t="s">
        <v>138</v>
      </c>
      <c r="C1068" s="35" t="s">
        <v>135</v>
      </c>
      <c r="D1068" s="35" t="s">
        <v>139</v>
      </c>
      <c r="E1068" s="35">
        <v>1160.0</v>
      </c>
      <c r="F1068" s="35">
        <v>240.0</v>
      </c>
      <c r="G1068" s="47">
        <v>180.39999999999998</v>
      </c>
      <c r="H1068" s="35"/>
      <c r="I1068" s="35">
        <v>0.0</v>
      </c>
      <c r="J1068" s="48">
        <v>0.0</v>
      </c>
      <c r="K1068" s="35">
        <v>0.20689655172413793</v>
      </c>
      <c r="L1068" s="35">
        <v>0.0</v>
      </c>
      <c r="M1068" s="47">
        <v>0.7516666666666666</v>
      </c>
      <c r="N1068" s="47">
        <v>0.0</v>
      </c>
      <c r="O1068" s="35">
        <v>0.0</v>
      </c>
      <c r="P1068" s="35">
        <v>-1.0</v>
      </c>
      <c r="Q1068" s="35" t="s">
        <v>137</v>
      </c>
      <c r="R1068" s="35">
        <f>'DADOS CONSOLIDADOS'!$I1068</f>
        <v>0</v>
      </c>
      <c r="S1068" s="35"/>
    </row>
    <row r="1069" ht="15.75" customHeight="1">
      <c r="A1069" s="37">
        <v>44915.0</v>
      </c>
      <c r="B1069" s="35" t="s">
        <v>140</v>
      </c>
      <c r="C1069" s="35" t="s">
        <v>135</v>
      </c>
      <c r="D1069" s="35" t="s">
        <v>139</v>
      </c>
      <c r="E1069" s="35">
        <v>78260.0</v>
      </c>
      <c r="F1069" s="35">
        <v>210.0</v>
      </c>
      <c r="G1069" s="47">
        <v>1167.5</v>
      </c>
      <c r="H1069" s="35">
        <v>0.0</v>
      </c>
      <c r="I1069" s="35">
        <v>0.0</v>
      </c>
      <c r="J1069" s="48">
        <v>0.0</v>
      </c>
      <c r="K1069" s="35">
        <v>0.0026833631484794273</v>
      </c>
      <c r="L1069" s="35">
        <v>0.0</v>
      </c>
      <c r="M1069" s="47">
        <v>5.559523809523809</v>
      </c>
      <c r="N1069" s="47">
        <v>0.0</v>
      </c>
      <c r="O1069" s="35">
        <v>0.0</v>
      </c>
      <c r="P1069" s="35">
        <v>-1.0</v>
      </c>
      <c r="Q1069" s="35" t="s">
        <v>141</v>
      </c>
      <c r="R1069" s="35">
        <f>'DADOS CONSOLIDADOS'!$I1069</f>
        <v>0</v>
      </c>
      <c r="S1069" s="35"/>
    </row>
    <row r="1070" ht="15.75" customHeight="1">
      <c r="A1070" s="37">
        <v>44915.0</v>
      </c>
      <c r="B1070" s="35" t="s">
        <v>140</v>
      </c>
      <c r="C1070" s="35" t="s">
        <v>135</v>
      </c>
      <c r="D1070" s="35" t="s">
        <v>139</v>
      </c>
      <c r="E1070" s="35">
        <v>41320.0</v>
      </c>
      <c r="F1070" s="35">
        <v>160.0</v>
      </c>
      <c r="G1070" s="47">
        <v>793.6</v>
      </c>
      <c r="H1070" s="35">
        <v>0.0</v>
      </c>
      <c r="I1070" s="35">
        <v>0.0</v>
      </c>
      <c r="J1070" s="48">
        <v>0.0</v>
      </c>
      <c r="K1070" s="35">
        <v>0.003872216844143272</v>
      </c>
      <c r="L1070" s="35">
        <v>0.0</v>
      </c>
      <c r="M1070" s="47">
        <v>4.96</v>
      </c>
      <c r="N1070" s="47">
        <v>0.0</v>
      </c>
      <c r="O1070" s="35">
        <v>0.0</v>
      </c>
      <c r="P1070" s="35">
        <v>-1.0</v>
      </c>
      <c r="Q1070" s="35" t="s">
        <v>141</v>
      </c>
      <c r="R1070" s="35">
        <f>'DADOS CONSOLIDADOS'!$I1070</f>
        <v>0</v>
      </c>
      <c r="S1070" s="35"/>
    </row>
    <row r="1071" ht="15.75" customHeight="1">
      <c r="A1071" s="37">
        <v>44915.0</v>
      </c>
      <c r="B1071" s="35" t="s">
        <v>140</v>
      </c>
      <c r="C1071" s="35" t="s">
        <v>135</v>
      </c>
      <c r="D1071" s="35" t="s">
        <v>139</v>
      </c>
      <c r="E1071" s="35">
        <v>54250.0</v>
      </c>
      <c r="F1071" s="35">
        <v>90.0</v>
      </c>
      <c r="G1071" s="47">
        <v>881.1</v>
      </c>
      <c r="H1071" s="35">
        <v>0.0</v>
      </c>
      <c r="I1071" s="35">
        <v>0.0</v>
      </c>
      <c r="J1071" s="48">
        <v>0.0</v>
      </c>
      <c r="K1071" s="35">
        <v>0.0016589861751152074</v>
      </c>
      <c r="L1071" s="35">
        <v>0.0</v>
      </c>
      <c r="M1071" s="47">
        <v>9.790000000000001</v>
      </c>
      <c r="N1071" s="47">
        <v>0.0</v>
      </c>
      <c r="O1071" s="35">
        <v>0.0</v>
      </c>
      <c r="P1071" s="35">
        <v>-1.0</v>
      </c>
      <c r="Q1071" s="35" t="s">
        <v>141</v>
      </c>
      <c r="R1071" s="35">
        <f>'DADOS CONSOLIDADOS'!$I1071</f>
        <v>0</v>
      </c>
      <c r="S1071" s="35"/>
    </row>
    <row r="1072" ht="15.75" customHeight="1">
      <c r="A1072" s="37">
        <v>44915.0</v>
      </c>
      <c r="B1072" s="35" t="s">
        <v>140</v>
      </c>
      <c r="C1072" s="35" t="s">
        <v>135</v>
      </c>
      <c r="D1072" s="35" t="s">
        <v>139</v>
      </c>
      <c r="E1072" s="35">
        <v>76600.0</v>
      </c>
      <c r="F1072" s="35">
        <v>150.0</v>
      </c>
      <c r="G1072" s="47">
        <v>1805.6</v>
      </c>
      <c r="H1072" s="35">
        <v>0.0</v>
      </c>
      <c r="I1072" s="35">
        <v>0.0</v>
      </c>
      <c r="J1072" s="48">
        <v>0.0</v>
      </c>
      <c r="K1072" s="35">
        <v>0.0019582245430809398</v>
      </c>
      <c r="L1072" s="35">
        <v>0.0</v>
      </c>
      <c r="M1072" s="47">
        <v>12.037333333333333</v>
      </c>
      <c r="N1072" s="47">
        <v>0.0</v>
      </c>
      <c r="O1072" s="35">
        <v>0.0</v>
      </c>
      <c r="P1072" s="35">
        <v>-1.0</v>
      </c>
      <c r="Q1072" s="35" t="s">
        <v>141</v>
      </c>
      <c r="R1072" s="35">
        <f>'DADOS CONSOLIDADOS'!$I1072</f>
        <v>0</v>
      </c>
      <c r="S1072" s="35"/>
    </row>
    <row r="1073" ht="15.75" customHeight="1">
      <c r="A1073" s="37">
        <v>44915.0</v>
      </c>
      <c r="B1073" s="35" t="s">
        <v>140</v>
      </c>
      <c r="C1073" s="35" t="s">
        <v>135</v>
      </c>
      <c r="D1073" s="35" t="s">
        <v>136</v>
      </c>
      <c r="E1073" s="35">
        <v>17120.0</v>
      </c>
      <c r="F1073" s="35">
        <v>110.0</v>
      </c>
      <c r="G1073" s="47">
        <v>927.2</v>
      </c>
      <c r="H1073" s="35">
        <v>0.0</v>
      </c>
      <c r="I1073" s="35">
        <v>0.0</v>
      </c>
      <c r="J1073" s="48">
        <v>0.0</v>
      </c>
      <c r="K1073" s="35">
        <v>0.006425233644859813</v>
      </c>
      <c r="L1073" s="35">
        <v>0.0</v>
      </c>
      <c r="M1073" s="47">
        <v>8.42909090909091</v>
      </c>
      <c r="N1073" s="47">
        <v>0.0</v>
      </c>
      <c r="O1073" s="35">
        <v>0.0</v>
      </c>
      <c r="P1073" s="35">
        <v>-1.0</v>
      </c>
      <c r="Q1073" s="35" t="s">
        <v>141</v>
      </c>
      <c r="R1073" s="35">
        <f>'DADOS CONSOLIDADOS'!$I1073</f>
        <v>0</v>
      </c>
      <c r="S1073" s="35"/>
    </row>
    <row r="1074" ht="15.75" customHeight="1">
      <c r="A1074" s="37">
        <v>44915.0</v>
      </c>
      <c r="B1074" s="35" t="s">
        <v>142</v>
      </c>
      <c r="C1074" s="35" t="s">
        <v>144</v>
      </c>
      <c r="D1074" s="35" t="s">
        <v>139</v>
      </c>
      <c r="E1074" s="35">
        <v>38870.0</v>
      </c>
      <c r="F1074" s="35">
        <v>350.0</v>
      </c>
      <c r="G1074" s="47">
        <v>346.2</v>
      </c>
      <c r="H1074" s="35">
        <v>8.0</v>
      </c>
      <c r="I1074" s="35">
        <v>0.0</v>
      </c>
      <c r="J1074" s="48">
        <v>0.0</v>
      </c>
      <c r="K1074" s="35">
        <v>0.009004373552868537</v>
      </c>
      <c r="L1074" s="35">
        <v>0.0</v>
      </c>
      <c r="M1074" s="47">
        <v>0.9891428571428571</v>
      </c>
      <c r="N1074" s="47">
        <v>0.0</v>
      </c>
      <c r="O1074" s="35">
        <v>0.0</v>
      </c>
      <c r="P1074" s="35">
        <v>-1.0</v>
      </c>
      <c r="Q1074" s="35" t="s">
        <v>141</v>
      </c>
      <c r="R1074" s="35">
        <f>'DADOS CONSOLIDADOS'!$I1074</f>
        <v>0</v>
      </c>
      <c r="S1074" s="35"/>
    </row>
    <row r="1075" ht="15.75" customHeight="1">
      <c r="A1075" s="37">
        <v>44915.0</v>
      </c>
      <c r="B1075" s="35" t="s">
        <v>140</v>
      </c>
      <c r="C1075" s="35" t="s">
        <v>144</v>
      </c>
      <c r="D1075" s="35" t="s">
        <v>139</v>
      </c>
      <c r="E1075" s="35">
        <v>21890.0</v>
      </c>
      <c r="F1075" s="35">
        <v>330.0</v>
      </c>
      <c r="G1075" s="47">
        <v>246.70000000000002</v>
      </c>
      <c r="H1075" s="35">
        <v>12.0</v>
      </c>
      <c r="I1075" s="35">
        <v>0.0</v>
      </c>
      <c r="J1075" s="48">
        <v>0.0</v>
      </c>
      <c r="K1075" s="35">
        <v>0.01507537688442211</v>
      </c>
      <c r="L1075" s="35">
        <v>0.0</v>
      </c>
      <c r="M1075" s="47">
        <v>0.7475757575757577</v>
      </c>
      <c r="N1075" s="47">
        <v>0.0</v>
      </c>
      <c r="O1075" s="35">
        <v>0.0</v>
      </c>
      <c r="P1075" s="35">
        <v>-1.0</v>
      </c>
      <c r="Q1075" s="35" t="s">
        <v>141</v>
      </c>
      <c r="R1075" s="35">
        <f>'DADOS CONSOLIDADOS'!$I1075</f>
        <v>0</v>
      </c>
      <c r="S1075" s="35"/>
    </row>
    <row r="1076" ht="15.75" customHeight="1">
      <c r="A1076" s="37">
        <v>44915.0</v>
      </c>
      <c r="B1076" s="35" t="s">
        <v>140</v>
      </c>
      <c r="C1076" s="35" t="s">
        <v>144</v>
      </c>
      <c r="D1076" s="35" t="s">
        <v>139</v>
      </c>
      <c r="E1076" s="35">
        <v>33680.0</v>
      </c>
      <c r="F1076" s="35">
        <v>290.0</v>
      </c>
      <c r="G1076" s="47">
        <v>347.8</v>
      </c>
      <c r="H1076" s="35">
        <v>9.0</v>
      </c>
      <c r="I1076" s="35">
        <v>0.0</v>
      </c>
      <c r="J1076" s="48">
        <v>0.0</v>
      </c>
      <c r="K1076" s="35">
        <v>0.0086104513064133</v>
      </c>
      <c r="L1076" s="35">
        <v>0.0</v>
      </c>
      <c r="M1076" s="47">
        <v>1.1993103448275861</v>
      </c>
      <c r="N1076" s="47">
        <v>0.0</v>
      </c>
      <c r="O1076" s="35">
        <v>0.0</v>
      </c>
      <c r="P1076" s="35">
        <v>-1.0</v>
      </c>
      <c r="Q1076" s="35" t="s">
        <v>141</v>
      </c>
      <c r="R1076" s="35">
        <f>'DADOS CONSOLIDADOS'!$I1076</f>
        <v>0</v>
      </c>
      <c r="S1076" s="35"/>
    </row>
    <row r="1077" ht="15.75" customHeight="1">
      <c r="A1077" s="37">
        <v>44916.0</v>
      </c>
      <c r="B1077" s="35" t="s">
        <v>134</v>
      </c>
      <c r="C1077" s="35" t="s">
        <v>135</v>
      </c>
      <c r="D1077" s="35" t="s">
        <v>136</v>
      </c>
      <c r="E1077" s="35">
        <v>41390.0</v>
      </c>
      <c r="F1077" s="35">
        <v>1100.0</v>
      </c>
      <c r="G1077" s="47">
        <v>462.40000000000003</v>
      </c>
      <c r="H1077" s="35"/>
      <c r="I1077" s="35">
        <v>0.0</v>
      </c>
      <c r="J1077" s="48">
        <v>0.0</v>
      </c>
      <c r="K1077" s="35">
        <v>0.026576467745832326</v>
      </c>
      <c r="L1077" s="35">
        <v>0.0</v>
      </c>
      <c r="M1077" s="47">
        <v>0.4203636363636364</v>
      </c>
      <c r="N1077" s="47">
        <v>0.0</v>
      </c>
      <c r="O1077" s="35">
        <v>0.0</v>
      </c>
      <c r="P1077" s="35">
        <v>-1.0</v>
      </c>
      <c r="Q1077" s="35" t="s">
        <v>137</v>
      </c>
      <c r="R1077" s="35">
        <f>'DADOS CONSOLIDADOS'!$I1077</f>
        <v>0</v>
      </c>
      <c r="S1077" s="35"/>
    </row>
    <row r="1078" ht="15.75" customHeight="1">
      <c r="A1078" s="37">
        <v>44916.0</v>
      </c>
      <c r="B1078" s="35" t="s">
        <v>143</v>
      </c>
      <c r="C1078" s="35" t="s">
        <v>135</v>
      </c>
      <c r="D1078" s="35" t="s">
        <v>139</v>
      </c>
      <c r="E1078" s="35">
        <v>3640.0</v>
      </c>
      <c r="F1078" s="35">
        <v>300.0</v>
      </c>
      <c r="G1078" s="47">
        <v>1175.6999999999998</v>
      </c>
      <c r="H1078" s="35"/>
      <c r="I1078" s="35">
        <v>0.0</v>
      </c>
      <c r="J1078" s="48">
        <v>0.0</v>
      </c>
      <c r="K1078" s="35">
        <v>0.08241758241758242</v>
      </c>
      <c r="L1078" s="35">
        <v>0.0</v>
      </c>
      <c r="M1078" s="47">
        <v>3.9189999999999996</v>
      </c>
      <c r="N1078" s="47">
        <v>0.0</v>
      </c>
      <c r="O1078" s="35">
        <v>0.0</v>
      </c>
      <c r="P1078" s="35">
        <v>-1.0</v>
      </c>
      <c r="Q1078" s="35" t="s">
        <v>137</v>
      </c>
      <c r="R1078" s="35">
        <f>'DADOS CONSOLIDADOS'!$I1078</f>
        <v>0</v>
      </c>
      <c r="S1078" s="35"/>
    </row>
    <row r="1079" ht="15.75" customHeight="1">
      <c r="A1079" s="37">
        <v>44916.0</v>
      </c>
      <c r="B1079" s="35" t="s">
        <v>138</v>
      </c>
      <c r="C1079" s="35" t="s">
        <v>135</v>
      </c>
      <c r="D1079" s="35" t="s">
        <v>139</v>
      </c>
      <c r="E1079" s="35">
        <v>1150.0</v>
      </c>
      <c r="F1079" s="35">
        <v>230.0</v>
      </c>
      <c r="G1079" s="47">
        <v>260.2</v>
      </c>
      <c r="H1079" s="35"/>
      <c r="I1079" s="35">
        <v>0.0</v>
      </c>
      <c r="J1079" s="48">
        <v>0.0</v>
      </c>
      <c r="K1079" s="35">
        <v>0.2</v>
      </c>
      <c r="L1079" s="35">
        <v>0.0</v>
      </c>
      <c r="M1079" s="47">
        <v>1.131304347826087</v>
      </c>
      <c r="N1079" s="47">
        <v>0.0</v>
      </c>
      <c r="O1079" s="35">
        <v>0.0</v>
      </c>
      <c r="P1079" s="35">
        <v>-1.0</v>
      </c>
      <c r="Q1079" s="35" t="s">
        <v>137</v>
      </c>
      <c r="R1079" s="35">
        <f>'DADOS CONSOLIDADOS'!$I1079</f>
        <v>0</v>
      </c>
      <c r="S1079" s="35"/>
    </row>
    <row r="1080" ht="15.75" customHeight="1">
      <c r="A1080" s="37">
        <v>44916.0</v>
      </c>
      <c r="B1080" s="35" t="s">
        <v>145</v>
      </c>
      <c r="C1080" s="35" t="s">
        <v>135</v>
      </c>
      <c r="D1080" s="35" t="s">
        <v>139</v>
      </c>
      <c r="E1080" s="35">
        <v>15440.0</v>
      </c>
      <c r="F1080" s="35">
        <v>310.0</v>
      </c>
      <c r="G1080" s="47">
        <v>470.6</v>
      </c>
      <c r="H1080" s="35"/>
      <c r="I1080" s="35">
        <v>0.0</v>
      </c>
      <c r="J1080" s="48">
        <v>0.0</v>
      </c>
      <c r="K1080" s="35">
        <v>0.020077720207253884</v>
      </c>
      <c r="L1080" s="35">
        <v>0.0</v>
      </c>
      <c r="M1080" s="47">
        <v>1.5180645161290323</v>
      </c>
      <c r="N1080" s="47">
        <v>0.0</v>
      </c>
      <c r="O1080" s="35">
        <v>0.0</v>
      </c>
      <c r="P1080" s="35">
        <v>-1.0</v>
      </c>
      <c r="Q1080" s="35" t="s">
        <v>137</v>
      </c>
      <c r="R1080" s="35">
        <f>'DADOS CONSOLIDADOS'!$I1080</f>
        <v>0</v>
      </c>
      <c r="S1080" s="35"/>
    </row>
    <row r="1081" ht="15.75" customHeight="1">
      <c r="A1081" s="37">
        <v>44916.0</v>
      </c>
      <c r="B1081" s="35" t="s">
        <v>140</v>
      </c>
      <c r="C1081" s="35" t="s">
        <v>135</v>
      </c>
      <c r="D1081" s="35" t="s">
        <v>139</v>
      </c>
      <c r="E1081" s="35">
        <v>40830.0</v>
      </c>
      <c r="F1081" s="35">
        <v>200.0</v>
      </c>
      <c r="G1081" s="47">
        <v>980.9000000000001</v>
      </c>
      <c r="H1081" s="35">
        <v>0.0</v>
      </c>
      <c r="I1081" s="35">
        <v>0.0</v>
      </c>
      <c r="J1081" s="48">
        <v>0.0</v>
      </c>
      <c r="K1081" s="35">
        <v>0.004898359049718345</v>
      </c>
      <c r="L1081" s="35">
        <v>0.0</v>
      </c>
      <c r="M1081" s="47">
        <v>4.9045000000000005</v>
      </c>
      <c r="N1081" s="47">
        <v>0.0</v>
      </c>
      <c r="O1081" s="35">
        <v>0.0</v>
      </c>
      <c r="P1081" s="35">
        <v>-1.0</v>
      </c>
      <c r="Q1081" s="35" t="s">
        <v>141</v>
      </c>
      <c r="R1081" s="35">
        <f>'DADOS CONSOLIDADOS'!$I1081</f>
        <v>0</v>
      </c>
      <c r="S1081" s="35"/>
    </row>
    <row r="1082" ht="15.75" customHeight="1">
      <c r="A1082" s="37">
        <v>44916.0</v>
      </c>
      <c r="B1082" s="35" t="s">
        <v>140</v>
      </c>
      <c r="C1082" s="35" t="s">
        <v>135</v>
      </c>
      <c r="D1082" s="35" t="s">
        <v>139</v>
      </c>
      <c r="E1082" s="35">
        <v>37890.0</v>
      </c>
      <c r="F1082" s="35">
        <v>190.0</v>
      </c>
      <c r="G1082" s="47">
        <v>772.4</v>
      </c>
      <c r="H1082" s="35">
        <v>0.0</v>
      </c>
      <c r="I1082" s="35">
        <v>0.0</v>
      </c>
      <c r="J1082" s="48">
        <v>0.0</v>
      </c>
      <c r="K1082" s="35">
        <v>0.005014515703351808</v>
      </c>
      <c r="L1082" s="35">
        <v>0.0</v>
      </c>
      <c r="M1082" s="47">
        <v>4.065263157894737</v>
      </c>
      <c r="N1082" s="47">
        <v>0.0</v>
      </c>
      <c r="O1082" s="35">
        <v>0.0</v>
      </c>
      <c r="P1082" s="35">
        <v>-1.0</v>
      </c>
      <c r="Q1082" s="35" t="s">
        <v>141</v>
      </c>
      <c r="R1082" s="35">
        <f>'DADOS CONSOLIDADOS'!$I1082</f>
        <v>0</v>
      </c>
      <c r="S1082" s="35"/>
    </row>
    <row r="1083" ht="15.75" customHeight="1">
      <c r="A1083" s="37">
        <v>44916.0</v>
      </c>
      <c r="B1083" s="35" t="s">
        <v>140</v>
      </c>
      <c r="C1083" s="35" t="s">
        <v>135</v>
      </c>
      <c r="D1083" s="35" t="s">
        <v>139</v>
      </c>
      <c r="E1083" s="35">
        <v>33700.0</v>
      </c>
      <c r="F1083" s="35">
        <v>100.0</v>
      </c>
      <c r="G1083" s="47">
        <v>517.3</v>
      </c>
      <c r="H1083" s="35">
        <v>0.0</v>
      </c>
      <c r="I1083" s="35">
        <v>0.0</v>
      </c>
      <c r="J1083" s="48">
        <v>0.0</v>
      </c>
      <c r="K1083" s="35">
        <v>0.002967359050445104</v>
      </c>
      <c r="L1083" s="35">
        <v>0.0</v>
      </c>
      <c r="M1083" s="47">
        <v>5.172999999999999</v>
      </c>
      <c r="N1083" s="47">
        <v>0.0</v>
      </c>
      <c r="O1083" s="35">
        <v>0.0</v>
      </c>
      <c r="P1083" s="35">
        <v>-1.0</v>
      </c>
      <c r="Q1083" s="35" t="s">
        <v>141</v>
      </c>
      <c r="R1083" s="35">
        <f>'DADOS CONSOLIDADOS'!$I1083</f>
        <v>0</v>
      </c>
      <c r="S1083" s="35"/>
    </row>
    <row r="1084" ht="15.75" customHeight="1">
      <c r="A1084" s="37">
        <v>44916.0</v>
      </c>
      <c r="B1084" s="35" t="s">
        <v>140</v>
      </c>
      <c r="C1084" s="35" t="s">
        <v>135</v>
      </c>
      <c r="D1084" s="35" t="s">
        <v>139</v>
      </c>
      <c r="E1084" s="35">
        <v>65170.0</v>
      </c>
      <c r="F1084" s="35">
        <v>150.0</v>
      </c>
      <c r="G1084" s="47">
        <v>1468.1999999999998</v>
      </c>
      <c r="H1084" s="35">
        <v>0.0</v>
      </c>
      <c r="I1084" s="35">
        <v>1.0</v>
      </c>
      <c r="J1084" s="48">
        <v>20217.0</v>
      </c>
      <c r="K1084" s="35">
        <v>0.0023016725487187356</v>
      </c>
      <c r="L1084" s="35">
        <v>0.006666666666666667</v>
      </c>
      <c r="M1084" s="47">
        <v>9.787999999999998</v>
      </c>
      <c r="N1084" s="47">
        <v>1468.1999999999998</v>
      </c>
      <c r="O1084" s="35">
        <v>13.76992235390274</v>
      </c>
      <c r="P1084" s="35">
        <v>12.76992235390274</v>
      </c>
      <c r="Q1084" s="35" t="s">
        <v>141</v>
      </c>
      <c r="R1084" s="35">
        <f>'DADOS CONSOLIDADOS'!$I1084</f>
        <v>1</v>
      </c>
      <c r="S1084" s="35"/>
    </row>
    <row r="1085" ht="15.75" customHeight="1">
      <c r="A1085" s="37">
        <v>44916.0</v>
      </c>
      <c r="B1085" s="35" t="s">
        <v>140</v>
      </c>
      <c r="C1085" s="35" t="s">
        <v>135</v>
      </c>
      <c r="D1085" s="35" t="s">
        <v>136</v>
      </c>
      <c r="E1085" s="35">
        <v>13540.0</v>
      </c>
      <c r="F1085" s="35">
        <v>70.0</v>
      </c>
      <c r="G1085" s="47">
        <v>746.9</v>
      </c>
      <c r="H1085" s="35">
        <v>0.0</v>
      </c>
      <c r="I1085" s="35">
        <v>0.0</v>
      </c>
      <c r="J1085" s="48">
        <v>0.0</v>
      </c>
      <c r="K1085" s="35">
        <v>0.0051698670605613</v>
      </c>
      <c r="L1085" s="35">
        <v>0.0</v>
      </c>
      <c r="M1085" s="47">
        <v>10.67</v>
      </c>
      <c r="N1085" s="47">
        <v>0.0</v>
      </c>
      <c r="O1085" s="35">
        <v>0.0</v>
      </c>
      <c r="P1085" s="35">
        <v>-1.0</v>
      </c>
      <c r="Q1085" s="35" t="s">
        <v>141</v>
      </c>
      <c r="R1085" s="35">
        <f>'DADOS CONSOLIDADOS'!$I1085</f>
        <v>0</v>
      </c>
      <c r="S1085" s="35"/>
    </row>
    <row r="1086" ht="15.75" customHeight="1">
      <c r="A1086" s="37">
        <v>44916.0</v>
      </c>
      <c r="B1086" s="35" t="s">
        <v>142</v>
      </c>
      <c r="C1086" s="35" t="s">
        <v>144</v>
      </c>
      <c r="D1086" s="35" t="s">
        <v>139</v>
      </c>
      <c r="E1086" s="35">
        <v>41020.0</v>
      </c>
      <c r="F1086" s="35">
        <v>260.0</v>
      </c>
      <c r="G1086" s="47">
        <v>338.40000000000003</v>
      </c>
      <c r="H1086" s="35">
        <v>15.0</v>
      </c>
      <c r="I1086" s="35">
        <v>0.0</v>
      </c>
      <c r="J1086" s="48">
        <v>0.0</v>
      </c>
      <c r="K1086" s="35">
        <v>0.006338371526084837</v>
      </c>
      <c r="L1086" s="35">
        <v>0.0</v>
      </c>
      <c r="M1086" s="47">
        <v>1.3015384615384618</v>
      </c>
      <c r="N1086" s="47">
        <v>0.0</v>
      </c>
      <c r="O1086" s="35">
        <v>0.0</v>
      </c>
      <c r="P1086" s="35">
        <v>-1.0</v>
      </c>
      <c r="Q1086" s="35" t="s">
        <v>141</v>
      </c>
      <c r="R1086" s="35">
        <f>'DADOS CONSOLIDADOS'!$I1086</f>
        <v>0</v>
      </c>
      <c r="S1086" s="35"/>
    </row>
    <row r="1087" ht="15.75" customHeight="1">
      <c r="A1087" s="37">
        <v>44916.0</v>
      </c>
      <c r="B1087" s="35" t="s">
        <v>140</v>
      </c>
      <c r="C1087" s="35" t="s">
        <v>144</v>
      </c>
      <c r="D1087" s="35" t="s">
        <v>139</v>
      </c>
      <c r="E1087" s="35">
        <v>21820.0</v>
      </c>
      <c r="F1087" s="35">
        <v>460.0</v>
      </c>
      <c r="G1087" s="47">
        <v>243.0</v>
      </c>
      <c r="H1087" s="35">
        <v>18.0</v>
      </c>
      <c r="I1087" s="35">
        <v>0.0</v>
      </c>
      <c r="J1087" s="48">
        <v>0.0</v>
      </c>
      <c r="K1087" s="35">
        <v>0.021081576535288724</v>
      </c>
      <c r="L1087" s="35">
        <v>0.0</v>
      </c>
      <c r="M1087" s="47">
        <v>0.5282608695652173</v>
      </c>
      <c r="N1087" s="47">
        <v>0.0</v>
      </c>
      <c r="O1087" s="35">
        <v>0.0</v>
      </c>
      <c r="P1087" s="35">
        <v>-1.0</v>
      </c>
      <c r="Q1087" s="35" t="s">
        <v>141</v>
      </c>
      <c r="R1087" s="35">
        <f>'DADOS CONSOLIDADOS'!$I1087</f>
        <v>0</v>
      </c>
      <c r="S1087" s="35"/>
    </row>
    <row r="1088" ht="15.75" customHeight="1">
      <c r="A1088" s="37">
        <v>44916.0</v>
      </c>
      <c r="B1088" s="35" t="s">
        <v>140</v>
      </c>
      <c r="C1088" s="35" t="s">
        <v>144</v>
      </c>
      <c r="D1088" s="35" t="s">
        <v>139</v>
      </c>
      <c r="E1088" s="35">
        <v>35740.0</v>
      </c>
      <c r="F1088" s="35">
        <v>450.0</v>
      </c>
      <c r="G1088" s="47">
        <v>337.59999999999997</v>
      </c>
      <c r="H1088" s="35">
        <v>19.0</v>
      </c>
      <c r="I1088" s="35">
        <v>0.0</v>
      </c>
      <c r="J1088" s="48">
        <v>0.0</v>
      </c>
      <c r="K1088" s="35">
        <v>0.01259093452714046</v>
      </c>
      <c r="L1088" s="35">
        <v>0.0</v>
      </c>
      <c r="M1088" s="47">
        <v>0.7502222222222221</v>
      </c>
      <c r="N1088" s="47">
        <v>0.0</v>
      </c>
      <c r="O1088" s="35">
        <v>0.0</v>
      </c>
      <c r="P1088" s="35">
        <v>-1.0</v>
      </c>
      <c r="Q1088" s="35" t="s">
        <v>141</v>
      </c>
      <c r="R1088" s="35">
        <f>'DADOS CONSOLIDADOS'!$I1088</f>
        <v>0</v>
      </c>
      <c r="S1088" s="35"/>
    </row>
    <row r="1089" ht="15.75" customHeight="1">
      <c r="A1089" s="37">
        <v>44917.0</v>
      </c>
      <c r="B1089" s="35" t="s">
        <v>138</v>
      </c>
      <c r="C1089" s="35" t="s">
        <v>135</v>
      </c>
      <c r="D1089" s="35" t="s">
        <v>139</v>
      </c>
      <c r="E1089" s="35">
        <v>890.0</v>
      </c>
      <c r="F1089" s="35">
        <v>130.0</v>
      </c>
      <c r="G1089" s="47">
        <v>93.3</v>
      </c>
      <c r="H1089" s="35"/>
      <c r="I1089" s="35">
        <v>1.0</v>
      </c>
      <c r="J1089" s="48">
        <v>14955.0</v>
      </c>
      <c r="K1089" s="35">
        <v>0.14606741573033707</v>
      </c>
      <c r="L1089" s="35">
        <v>1.0</v>
      </c>
      <c r="M1089" s="47">
        <v>0.7176923076923076</v>
      </c>
      <c r="N1089" s="47">
        <v>93.3</v>
      </c>
      <c r="O1089" s="35">
        <v>160.28938906752413</v>
      </c>
      <c r="P1089" s="35">
        <v>159.28938906752413</v>
      </c>
      <c r="Q1089" s="35" t="s">
        <v>137</v>
      </c>
      <c r="R1089" s="35">
        <f>'DADOS CONSOLIDADOS'!$I1089</f>
        <v>1</v>
      </c>
      <c r="S1089" s="35"/>
    </row>
    <row r="1090" ht="15.75" customHeight="1">
      <c r="A1090" s="37">
        <v>44917.0</v>
      </c>
      <c r="B1090" s="35" t="s">
        <v>143</v>
      </c>
      <c r="C1090" s="35" t="s">
        <v>135</v>
      </c>
      <c r="D1090" s="35" t="s">
        <v>139</v>
      </c>
      <c r="E1090" s="35">
        <v>3120.0</v>
      </c>
      <c r="F1090" s="35">
        <v>210.0</v>
      </c>
      <c r="G1090" s="47">
        <v>807.2</v>
      </c>
      <c r="H1090" s="35"/>
      <c r="I1090" s="35">
        <v>0.0</v>
      </c>
      <c r="J1090" s="48">
        <v>0.0</v>
      </c>
      <c r="K1090" s="35">
        <v>0.0673076923076923</v>
      </c>
      <c r="L1090" s="35">
        <v>0.0</v>
      </c>
      <c r="M1090" s="47">
        <v>3.843809523809524</v>
      </c>
      <c r="N1090" s="47">
        <v>0.0</v>
      </c>
      <c r="O1090" s="35">
        <v>0.0</v>
      </c>
      <c r="P1090" s="35">
        <v>-1.0</v>
      </c>
      <c r="Q1090" s="35" t="s">
        <v>137</v>
      </c>
      <c r="R1090" s="35">
        <f>'DADOS CONSOLIDADOS'!$I1090</f>
        <v>0</v>
      </c>
      <c r="S1090" s="35"/>
    </row>
    <row r="1091" ht="15.75" customHeight="1">
      <c r="A1091" s="37">
        <v>44917.0</v>
      </c>
      <c r="B1091" s="35" t="s">
        <v>145</v>
      </c>
      <c r="C1091" s="35" t="s">
        <v>135</v>
      </c>
      <c r="D1091" s="35" t="s">
        <v>139</v>
      </c>
      <c r="E1091" s="35">
        <v>14480.0</v>
      </c>
      <c r="F1091" s="35">
        <v>170.0</v>
      </c>
      <c r="G1091" s="47">
        <v>464.5</v>
      </c>
      <c r="H1091" s="35"/>
      <c r="I1091" s="35">
        <v>0.0</v>
      </c>
      <c r="J1091" s="48">
        <v>0.0</v>
      </c>
      <c r="K1091" s="35">
        <v>0.011740331491712707</v>
      </c>
      <c r="L1091" s="35">
        <v>0.0</v>
      </c>
      <c r="M1091" s="47">
        <v>2.7323529411764707</v>
      </c>
      <c r="N1091" s="47">
        <v>0.0</v>
      </c>
      <c r="O1091" s="35">
        <v>0.0</v>
      </c>
      <c r="P1091" s="35">
        <v>-1.0</v>
      </c>
      <c r="Q1091" s="35" t="s">
        <v>137</v>
      </c>
      <c r="R1091" s="35">
        <f>'DADOS CONSOLIDADOS'!$I1091</f>
        <v>0</v>
      </c>
      <c r="S1091" s="35"/>
    </row>
    <row r="1092" ht="15.75" customHeight="1">
      <c r="A1092" s="37">
        <v>44917.0</v>
      </c>
      <c r="B1092" s="35" t="s">
        <v>134</v>
      </c>
      <c r="C1092" s="35" t="s">
        <v>135</v>
      </c>
      <c r="D1092" s="35" t="s">
        <v>136</v>
      </c>
      <c r="E1092" s="35">
        <v>40700.0</v>
      </c>
      <c r="F1092" s="35">
        <v>1200.0</v>
      </c>
      <c r="G1092" s="47">
        <v>494.6</v>
      </c>
      <c r="H1092" s="35"/>
      <c r="I1092" s="35">
        <v>0.0</v>
      </c>
      <c r="J1092" s="48">
        <v>0.0</v>
      </c>
      <c r="K1092" s="35">
        <v>0.029484029484029485</v>
      </c>
      <c r="L1092" s="35">
        <v>0.0</v>
      </c>
      <c r="M1092" s="47">
        <v>0.4121666666666667</v>
      </c>
      <c r="N1092" s="47">
        <v>0.0</v>
      </c>
      <c r="O1092" s="35">
        <v>0.0</v>
      </c>
      <c r="P1092" s="35">
        <v>-1.0</v>
      </c>
      <c r="Q1092" s="35" t="s">
        <v>137</v>
      </c>
      <c r="R1092" s="35">
        <f>'DADOS CONSOLIDADOS'!$I1092</f>
        <v>0</v>
      </c>
      <c r="S1092" s="35"/>
    </row>
    <row r="1093" ht="15.75" customHeight="1">
      <c r="A1093" s="37">
        <v>44917.0</v>
      </c>
      <c r="B1093" s="35" t="s">
        <v>140</v>
      </c>
      <c r="C1093" s="35" t="s">
        <v>135</v>
      </c>
      <c r="D1093" s="35" t="s">
        <v>139</v>
      </c>
      <c r="E1093" s="35">
        <v>42060.0</v>
      </c>
      <c r="F1093" s="35">
        <v>230.0</v>
      </c>
      <c r="G1093" s="47">
        <v>974.8000000000001</v>
      </c>
      <c r="H1093" s="35">
        <v>0.0</v>
      </c>
      <c r="I1093" s="35">
        <v>0.0</v>
      </c>
      <c r="J1093" s="48">
        <v>0.0</v>
      </c>
      <c r="K1093" s="35">
        <v>0.005468378506894912</v>
      </c>
      <c r="L1093" s="35">
        <v>0.0</v>
      </c>
      <c r="M1093" s="47">
        <v>4.2382608695652175</v>
      </c>
      <c r="N1093" s="47">
        <v>0.0</v>
      </c>
      <c r="O1093" s="35">
        <v>0.0</v>
      </c>
      <c r="P1093" s="35">
        <v>-1.0</v>
      </c>
      <c r="Q1093" s="35" t="s">
        <v>141</v>
      </c>
      <c r="R1093" s="35">
        <f>'DADOS CONSOLIDADOS'!$I1093</f>
        <v>0</v>
      </c>
      <c r="S1093" s="35"/>
    </row>
    <row r="1094" ht="15.75" customHeight="1">
      <c r="A1094" s="37">
        <v>44917.0</v>
      </c>
      <c r="B1094" s="35" t="s">
        <v>140</v>
      </c>
      <c r="C1094" s="35" t="s">
        <v>135</v>
      </c>
      <c r="D1094" s="35" t="s">
        <v>139</v>
      </c>
      <c r="E1094" s="35">
        <v>41030.0</v>
      </c>
      <c r="F1094" s="35">
        <v>200.0</v>
      </c>
      <c r="G1094" s="47">
        <v>770.3</v>
      </c>
      <c r="H1094" s="35">
        <v>0.0</v>
      </c>
      <c r="I1094" s="35">
        <v>0.0</v>
      </c>
      <c r="J1094" s="48">
        <v>0.0</v>
      </c>
      <c r="K1094" s="35">
        <v>0.004874482086278333</v>
      </c>
      <c r="L1094" s="35">
        <v>0.0</v>
      </c>
      <c r="M1094" s="47">
        <v>3.8514999999999997</v>
      </c>
      <c r="N1094" s="47">
        <v>0.0</v>
      </c>
      <c r="O1094" s="35">
        <v>0.0</v>
      </c>
      <c r="P1094" s="35">
        <v>-1.0</v>
      </c>
      <c r="Q1094" s="35" t="s">
        <v>141</v>
      </c>
      <c r="R1094" s="35">
        <f>'DADOS CONSOLIDADOS'!$I1094</f>
        <v>0</v>
      </c>
      <c r="S1094" s="35"/>
    </row>
    <row r="1095" ht="15.75" customHeight="1">
      <c r="A1095" s="37">
        <v>44917.0</v>
      </c>
      <c r="B1095" s="35" t="s">
        <v>140</v>
      </c>
      <c r="C1095" s="35" t="s">
        <v>135</v>
      </c>
      <c r="D1095" s="35" t="s">
        <v>139</v>
      </c>
      <c r="E1095" s="35">
        <v>34950.0</v>
      </c>
      <c r="F1095" s="35">
        <v>70.0</v>
      </c>
      <c r="G1095" s="47">
        <v>477.2</v>
      </c>
      <c r="H1095" s="35">
        <v>0.0</v>
      </c>
      <c r="I1095" s="35">
        <v>0.0</v>
      </c>
      <c r="J1095" s="48">
        <v>0.0</v>
      </c>
      <c r="K1095" s="35">
        <v>0.0020028612303290413</v>
      </c>
      <c r="L1095" s="35">
        <v>0.0</v>
      </c>
      <c r="M1095" s="47">
        <v>6.817142857142857</v>
      </c>
      <c r="N1095" s="47">
        <v>0.0</v>
      </c>
      <c r="O1095" s="35">
        <v>0.0</v>
      </c>
      <c r="P1095" s="35">
        <v>-1.0</v>
      </c>
      <c r="Q1095" s="35" t="s">
        <v>141</v>
      </c>
      <c r="R1095" s="35">
        <f>'DADOS CONSOLIDADOS'!$I1095</f>
        <v>0</v>
      </c>
      <c r="S1095" s="35"/>
    </row>
    <row r="1096" ht="15.75" customHeight="1">
      <c r="A1096" s="37">
        <v>44917.0</v>
      </c>
      <c r="B1096" s="35" t="s">
        <v>140</v>
      </c>
      <c r="C1096" s="35" t="s">
        <v>135</v>
      </c>
      <c r="D1096" s="35" t="s">
        <v>139</v>
      </c>
      <c r="E1096" s="35">
        <v>66090.0</v>
      </c>
      <c r="F1096" s="35">
        <v>360.0</v>
      </c>
      <c r="G1096" s="47">
        <v>1463.1</v>
      </c>
      <c r="H1096" s="35">
        <v>0.0</v>
      </c>
      <c r="I1096" s="35">
        <v>0.0</v>
      </c>
      <c r="J1096" s="48">
        <v>0.0</v>
      </c>
      <c r="K1096" s="35">
        <v>0.005447117566954153</v>
      </c>
      <c r="L1096" s="35">
        <v>0.0</v>
      </c>
      <c r="M1096" s="47">
        <v>4.064166666666666</v>
      </c>
      <c r="N1096" s="47">
        <v>0.0</v>
      </c>
      <c r="O1096" s="35">
        <v>0.0</v>
      </c>
      <c r="P1096" s="35">
        <v>-1.0</v>
      </c>
      <c r="Q1096" s="35" t="s">
        <v>141</v>
      </c>
      <c r="R1096" s="35">
        <f>'DADOS CONSOLIDADOS'!$I1096</f>
        <v>0</v>
      </c>
      <c r="S1096" s="35"/>
    </row>
    <row r="1097" ht="15.75" customHeight="1">
      <c r="A1097" s="37">
        <v>44917.0</v>
      </c>
      <c r="B1097" s="35" t="s">
        <v>140</v>
      </c>
      <c r="C1097" s="35" t="s">
        <v>135</v>
      </c>
      <c r="D1097" s="35" t="s">
        <v>136</v>
      </c>
      <c r="E1097" s="35">
        <v>12110.0</v>
      </c>
      <c r="F1097" s="35">
        <v>70.0</v>
      </c>
      <c r="G1097" s="47">
        <v>727.8</v>
      </c>
      <c r="H1097" s="35">
        <v>0.0</v>
      </c>
      <c r="I1097" s="35">
        <v>0.0</v>
      </c>
      <c r="J1097" s="48">
        <v>0.0</v>
      </c>
      <c r="K1097" s="35">
        <v>0.005780346820809248</v>
      </c>
      <c r="L1097" s="35">
        <v>0.0</v>
      </c>
      <c r="M1097" s="47">
        <v>10.397142857142857</v>
      </c>
      <c r="N1097" s="47">
        <v>0.0</v>
      </c>
      <c r="O1097" s="35">
        <v>0.0</v>
      </c>
      <c r="P1097" s="35">
        <v>-1.0</v>
      </c>
      <c r="Q1097" s="35" t="s">
        <v>141</v>
      </c>
      <c r="R1097" s="35">
        <f>'DADOS CONSOLIDADOS'!$I1097</f>
        <v>0</v>
      </c>
      <c r="S1097" s="35"/>
    </row>
    <row r="1098" ht="15.75" customHeight="1">
      <c r="A1098" s="37">
        <v>44917.0</v>
      </c>
      <c r="B1098" s="35" t="s">
        <v>142</v>
      </c>
      <c r="C1098" s="35" t="s">
        <v>144</v>
      </c>
      <c r="D1098" s="35" t="s">
        <v>139</v>
      </c>
      <c r="E1098" s="35">
        <v>45970.0</v>
      </c>
      <c r="F1098" s="35">
        <v>310.0</v>
      </c>
      <c r="G1098" s="47">
        <v>336.0</v>
      </c>
      <c r="H1098" s="35">
        <v>6.0</v>
      </c>
      <c r="I1098" s="35">
        <v>0.0</v>
      </c>
      <c r="J1098" s="48">
        <v>0.0</v>
      </c>
      <c r="K1098" s="35">
        <v>0.006743528388079182</v>
      </c>
      <c r="L1098" s="35">
        <v>0.0</v>
      </c>
      <c r="M1098" s="47">
        <v>1.0838709677419356</v>
      </c>
      <c r="N1098" s="47">
        <v>0.0</v>
      </c>
      <c r="O1098" s="35">
        <v>0.0</v>
      </c>
      <c r="P1098" s="35">
        <v>-1.0</v>
      </c>
      <c r="Q1098" s="35" t="s">
        <v>141</v>
      </c>
      <c r="R1098" s="35">
        <f>'DADOS CONSOLIDADOS'!$I1098</f>
        <v>0</v>
      </c>
      <c r="S1098" s="35"/>
    </row>
    <row r="1099" ht="15.75" customHeight="1">
      <c r="A1099" s="37">
        <v>44917.0</v>
      </c>
      <c r="B1099" s="35" t="s">
        <v>140</v>
      </c>
      <c r="C1099" s="35" t="s">
        <v>144</v>
      </c>
      <c r="D1099" s="35" t="s">
        <v>139</v>
      </c>
      <c r="E1099" s="35">
        <v>22470.0</v>
      </c>
      <c r="F1099" s="35">
        <v>490.0</v>
      </c>
      <c r="G1099" s="47">
        <v>241.0</v>
      </c>
      <c r="H1099" s="35">
        <v>13.0</v>
      </c>
      <c r="I1099" s="35">
        <v>0.0</v>
      </c>
      <c r="J1099" s="48">
        <v>0.0</v>
      </c>
      <c r="K1099" s="35">
        <v>0.021806853582554516</v>
      </c>
      <c r="L1099" s="35">
        <v>0.0</v>
      </c>
      <c r="M1099" s="47">
        <v>0.49183673469387756</v>
      </c>
      <c r="N1099" s="47">
        <v>0.0</v>
      </c>
      <c r="O1099" s="35">
        <v>0.0</v>
      </c>
      <c r="P1099" s="35">
        <v>-1.0</v>
      </c>
      <c r="Q1099" s="35" t="s">
        <v>141</v>
      </c>
      <c r="R1099" s="35">
        <f>'DADOS CONSOLIDADOS'!$I1099</f>
        <v>0</v>
      </c>
      <c r="S1099" s="35"/>
    </row>
    <row r="1100" ht="15.75" customHeight="1">
      <c r="A1100" s="37">
        <v>44917.0</v>
      </c>
      <c r="B1100" s="35" t="s">
        <v>140</v>
      </c>
      <c r="C1100" s="35" t="s">
        <v>144</v>
      </c>
      <c r="D1100" s="35" t="s">
        <v>139</v>
      </c>
      <c r="E1100" s="35">
        <v>34890.0</v>
      </c>
      <c r="F1100" s="35">
        <v>340.0</v>
      </c>
      <c r="G1100" s="47">
        <v>335.7</v>
      </c>
      <c r="H1100" s="35">
        <v>14.0</v>
      </c>
      <c r="I1100" s="35">
        <v>0.0</v>
      </c>
      <c r="J1100" s="48">
        <v>0.0</v>
      </c>
      <c r="K1100" s="35">
        <v>0.009744912582401835</v>
      </c>
      <c r="L1100" s="35">
        <v>0.0</v>
      </c>
      <c r="M1100" s="47">
        <v>0.9873529411764705</v>
      </c>
      <c r="N1100" s="47">
        <v>0.0</v>
      </c>
      <c r="O1100" s="35">
        <v>0.0</v>
      </c>
      <c r="P1100" s="35">
        <v>-1.0</v>
      </c>
      <c r="Q1100" s="35" t="s">
        <v>141</v>
      </c>
      <c r="R1100" s="35">
        <f>'DADOS CONSOLIDADOS'!$I1100</f>
        <v>0</v>
      </c>
      <c r="S1100" s="35"/>
    </row>
    <row r="1101" ht="15.75" customHeight="1">
      <c r="A1101" s="37">
        <v>44918.0</v>
      </c>
      <c r="B1101" s="35" t="s">
        <v>134</v>
      </c>
      <c r="C1101" s="35" t="s">
        <v>135</v>
      </c>
      <c r="D1101" s="35" t="s">
        <v>136</v>
      </c>
      <c r="E1101" s="35">
        <v>39080.0</v>
      </c>
      <c r="F1101" s="35">
        <v>1260.0</v>
      </c>
      <c r="G1101" s="47">
        <v>456.1</v>
      </c>
      <c r="H1101" s="35"/>
      <c r="I1101" s="35">
        <v>0.0</v>
      </c>
      <c r="J1101" s="48">
        <v>0.0</v>
      </c>
      <c r="K1101" s="35">
        <v>0.03224155578300921</v>
      </c>
      <c r="L1101" s="35">
        <v>0.0</v>
      </c>
      <c r="M1101" s="47">
        <v>0.361984126984127</v>
      </c>
      <c r="N1101" s="47">
        <v>0.0</v>
      </c>
      <c r="O1101" s="35">
        <v>0.0</v>
      </c>
      <c r="P1101" s="35">
        <v>-1.0</v>
      </c>
      <c r="Q1101" s="35" t="s">
        <v>137</v>
      </c>
      <c r="R1101" s="35">
        <f>'DADOS CONSOLIDADOS'!$I1101</f>
        <v>0</v>
      </c>
      <c r="S1101" s="35"/>
    </row>
    <row r="1102" ht="15.75" customHeight="1">
      <c r="A1102" s="37">
        <v>44918.0</v>
      </c>
      <c r="B1102" s="35" t="s">
        <v>145</v>
      </c>
      <c r="C1102" s="35" t="s">
        <v>135</v>
      </c>
      <c r="D1102" s="35" t="s">
        <v>139</v>
      </c>
      <c r="E1102" s="35">
        <v>13330.0</v>
      </c>
      <c r="F1102" s="35">
        <v>130.0</v>
      </c>
      <c r="G1102" s="47">
        <v>394.90000000000003</v>
      </c>
      <c r="H1102" s="35"/>
      <c r="I1102" s="35">
        <v>0.0</v>
      </c>
      <c r="J1102" s="48">
        <v>0.0</v>
      </c>
      <c r="K1102" s="35">
        <v>0.009752438109527382</v>
      </c>
      <c r="L1102" s="35">
        <v>0.0</v>
      </c>
      <c r="M1102" s="47">
        <v>3.037692307692308</v>
      </c>
      <c r="N1102" s="47">
        <v>0.0</v>
      </c>
      <c r="O1102" s="35">
        <v>0.0</v>
      </c>
      <c r="P1102" s="35">
        <v>-1.0</v>
      </c>
      <c r="Q1102" s="35" t="s">
        <v>137</v>
      </c>
      <c r="R1102" s="35">
        <f>'DADOS CONSOLIDADOS'!$I1102</f>
        <v>0</v>
      </c>
      <c r="S1102" s="35"/>
    </row>
    <row r="1103" ht="15.75" customHeight="1">
      <c r="A1103" s="37">
        <v>44918.0</v>
      </c>
      <c r="B1103" s="35" t="s">
        <v>138</v>
      </c>
      <c r="C1103" s="35" t="s">
        <v>135</v>
      </c>
      <c r="D1103" s="35" t="s">
        <v>139</v>
      </c>
      <c r="E1103" s="35">
        <v>650.0</v>
      </c>
      <c r="F1103" s="35">
        <v>150.0</v>
      </c>
      <c r="G1103" s="47">
        <v>166.4</v>
      </c>
      <c r="H1103" s="35"/>
      <c r="I1103" s="35">
        <v>0.0</v>
      </c>
      <c r="J1103" s="48">
        <v>0.0</v>
      </c>
      <c r="K1103" s="35">
        <v>0.23076923076923078</v>
      </c>
      <c r="L1103" s="35">
        <v>0.0</v>
      </c>
      <c r="M1103" s="47">
        <v>1.1093333333333333</v>
      </c>
      <c r="N1103" s="47">
        <v>0.0</v>
      </c>
      <c r="O1103" s="35">
        <v>0.0</v>
      </c>
      <c r="P1103" s="35">
        <v>-1.0</v>
      </c>
      <c r="Q1103" s="35" t="s">
        <v>137</v>
      </c>
      <c r="R1103" s="35">
        <f>'DADOS CONSOLIDADOS'!$I1103</f>
        <v>0</v>
      </c>
      <c r="S1103" s="35"/>
    </row>
    <row r="1104" ht="15.75" customHeight="1">
      <c r="A1104" s="37">
        <v>44918.0</v>
      </c>
      <c r="B1104" s="35" t="s">
        <v>143</v>
      </c>
      <c r="C1104" s="35" t="s">
        <v>135</v>
      </c>
      <c r="D1104" s="35" t="s">
        <v>139</v>
      </c>
      <c r="E1104" s="35">
        <v>2050.0</v>
      </c>
      <c r="F1104" s="35">
        <v>190.0</v>
      </c>
      <c r="G1104" s="47">
        <v>743.7</v>
      </c>
      <c r="H1104" s="35"/>
      <c r="I1104" s="35">
        <v>0.0</v>
      </c>
      <c r="J1104" s="48">
        <v>0.0</v>
      </c>
      <c r="K1104" s="35">
        <v>0.09268292682926829</v>
      </c>
      <c r="L1104" s="35">
        <v>0.0</v>
      </c>
      <c r="M1104" s="47">
        <v>3.91421052631579</v>
      </c>
      <c r="N1104" s="47">
        <v>0.0</v>
      </c>
      <c r="O1104" s="35">
        <v>0.0</v>
      </c>
      <c r="P1104" s="35">
        <v>-1.0</v>
      </c>
      <c r="Q1104" s="35" t="s">
        <v>137</v>
      </c>
      <c r="R1104" s="35">
        <f>'DADOS CONSOLIDADOS'!$I1104</f>
        <v>0</v>
      </c>
      <c r="S1104" s="35"/>
    </row>
    <row r="1105" ht="15.75" customHeight="1">
      <c r="A1105" s="37">
        <v>44918.0</v>
      </c>
      <c r="B1105" s="35" t="s">
        <v>140</v>
      </c>
      <c r="C1105" s="35" t="s">
        <v>135</v>
      </c>
      <c r="D1105" s="35" t="s">
        <v>139</v>
      </c>
      <c r="E1105" s="35">
        <v>39780.0</v>
      </c>
      <c r="F1105" s="35">
        <v>310.0</v>
      </c>
      <c r="G1105" s="47">
        <v>947.3000000000001</v>
      </c>
      <c r="H1105" s="35">
        <v>0.0</v>
      </c>
      <c r="I1105" s="35">
        <v>1.0</v>
      </c>
      <c r="J1105" s="48">
        <v>20217.0</v>
      </c>
      <c r="K1105" s="35">
        <v>0.007792860734037205</v>
      </c>
      <c r="L1105" s="35">
        <v>0.0032258064516129032</v>
      </c>
      <c r="M1105" s="47">
        <v>3.0558064516129035</v>
      </c>
      <c r="N1105" s="47">
        <v>947.3000000000001</v>
      </c>
      <c r="O1105" s="35">
        <v>21.341708012245327</v>
      </c>
      <c r="P1105" s="35">
        <v>20.341708012245327</v>
      </c>
      <c r="Q1105" s="35" t="s">
        <v>141</v>
      </c>
      <c r="R1105" s="35">
        <f>'DADOS CONSOLIDADOS'!$I1105</f>
        <v>1</v>
      </c>
      <c r="S1105" s="35"/>
    </row>
    <row r="1106" ht="15.75" customHeight="1">
      <c r="A1106" s="37">
        <v>44918.0</v>
      </c>
      <c r="B1106" s="35" t="s">
        <v>140</v>
      </c>
      <c r="C1106" s="35" t="s">
        <v>135</v>
      </c>
      <c r="D1106" s="35" t="s">
        <v>139</v>
      </c>
      <c r="E1106" s="35">
        <v>37440.0</v>
      </c>
      <c r="F1106" s="35">
        <v>190.0</v>
      </c>
      <c r="G1106" s="47">
        <v>737.0</v>
      </c>
      <c r="H1106" s="35">
        <v>0.0</v>
      </c>
      <c r="I1106" s="35">
        <v>0.0</v>
      </c>
      <c r="J1106" s="48">
        <v>0.0</v>
      </c>
      <c r="K1106" s="35">
        <v>0.005074786324786325</v>
      </c>
      <c r="L1106" s="35">
        <v>0.0</v>
      </c>
      <c r="M1106" s="47">
        <v>3.8789473684210525</v>
      </c>
      <c r="N1106" s="47">
        <v>0.0</v>
      </c>
      <c r="O1106" s="35">
        <v>0.0</v>
      </c>
      <c r="P1106" s="35">
        <v>-1.0</v>
      </c>
      <c r="Q1106" s="35" t="s">
        <v>141</v>
      </c>
      <c r="R1106" s="35">
        <f>'DADOS CONSOLIDADOS'!$I1106</f>
        <v>0</v>
      </c>
      <c r="S1106" s="35"/>
    </row>
    <row r="1107" ht="15.75" customHeight="1">
      <c r="A1107" s="37">
        <v>44918.0</v>
      </c>
      <c r="B1107" s="35" t="s">
        <v>140</v>
      </c>
      <c r="C1107" s="35" t="s">
        <v>135</v>
      </c>
      <c r="D1107" s="35" t="s">
        <v>139</v>
      </c>
      <c r="E1107" s="35">
        <v>33270.0</v>
      </c>
      <c r="F1107" s="35">
        <v>70.0</v>
      </c>
      <c r="G1107" s="47">
        <v>456.8</v>
      </c>
      <c r="H1107" s="35">
        <v>0.0</v>
      </c>
      <c r="I1107" s="35">
        <v>0.0</v>
      </c>
      <c r="J1107" s="48">
        <v>0.0</v>
      </c>
      <c r="K1107" s="35">
        <v>0.0021039975954313195</v>
      </c>
      <c r="L1107" s="35">
        <v>0.0</v>
      </c>
      <c r="M1107" s="47">
        <v>6.525714285714286</v>
      </c>
      <c r="N1107" s="47">
        <v>0.0</v>
      </c>
      <c r="O1107" s="35">
        <v>0.0</v>
      </c>
      <c r="P1107" s="35">
        <v>-1.0</v>
      </c>
      <c r="Q1107" s="35" t="s">
        <v>141</v>
      </c>
      <c r="R1107" s="35">
        <f>'DADOS CONSOLIDADOS'!$I1107</f>
        <v>0</v>
      </c>
      <c r="S1107" s="35"/>
    </row>
    <row r="1108" ht="15.75" customHeight="1">
      <c r="A1108" s="37">
        <v>44918.0</v>
      </c>
      <c r="B1108" s="35" t="s">
        <v>140</v>
      </c>
      <c r="C1108" s="35" t="s">
        <v>135</v>
      </c>
      <c r="D1108" s="35" t="s">
        <v>139</v>
      </c>
      <c r="E1108" s="35">
        <v>64250.0</v>
      </c>
      <c r="F1108" s="35">
        <v>160.0</v>
      </c>
      <c r="G1108" s="47">
        <v>1416.6999999999998</v>
      </c>
      <c r="H1108" s="35">
        <v>0.0</v>
      </c>
      <c r="I1108" s="35">
        <v>0.0</v>
      </c>
      <c r="J1108" s="48">
        <v>0.0</v>
      </c>
      <c r="K1108" s="35">
        <v>0.002490272373540856</v>
      </c>
      <c r="L1108" s="35">
        <v>0.0</v>
      </c>
      <c r="M1108" s="47">
        <v>8.854375</v>
      </c>
      <c r="N1108" s="47">
        <v>0.0</v>
      </c>
      <c r="O1108" s="35">
        <v>0.0</v>
      </c>
      <c r="P1108" s="35">
        <v>-1.0</v>
      </c>
      <c r="Q1108" s="35" t="s">
        <v>141</v>
      </c>
      <c r="R1108" s="35">
        <f>'DADOS CONSOLIDADOS'!$I1108</f>
        <v>0</v>
      </c>
      <c r="S1108" s="35"/>
    </row>
    <row r="1109" ht="15.75" customHeight="1">
      <c r="A1109" s="37">
        <v>44918.0</v>
      </c>
      <c r="B1109" s="35" t="s">
        <v>140</v>
      </c>
      <c r="C1109" s="35" t="s">
        <v>135</v>
      </c>
      <c r="D1109" s="35" t="s">
        <v>136</v>
      </c>
      <c r="E1109" s="35">
        <v>10510.0</v>
      </c>
      <c r="F1109" s="35">
        <v>50.0</v>
      </c>
      <c r="G1109" s="47">
        <v>738.1999999999999</v>
      </c>
      <c r="H1109" s="35">
        <v>0.0</v>
      </c>
      <c r="I1109" s="35">
        <v>0.0</v>
      </c>
      <c r="J1109" s="48">
        <v>0.0</v>
      </c>
      <c r="K1109" s="35">
        <v>0.004757373929590866</v>
      </c>
      <c r="L1109" s="35">
        <v>0.0</v>
      </c>
      <c r="M1109" s="47">
        <v>14.764</v>
      </c>
      <c r="N1109" s="47">
        <v>0.0</v>
      </c>
      <c r="O1109" s="35">
        <v>0.0</v>
      </c>
      <c r="P1109" s="35">
        <v>-1.0</v>
      </c>
      <c r="Q1109" s="35" t="s">
        <v>141</v>
      </c>
      <c r="R1109" s="35">
        <f>'DADOS CONSOLIDADOS'!$I1109</f>
        <v>0</v>
      </c>
      <c r="S1109" s="35"/>
    </row>
    <row r="1110" ht="15.75" customHeight="1">
      <c r="A1110" s="37">
        <v>44918.0</v>
      </c>
      <c r="B1110" s="35" t="s">
        <v>142</v>
      </c>
      <c r="C1110" s="35" t="s">
        <v>144</v>
      </c>
      <c r="D1110" s="35" t="s">
        <v>139</v>
      </c>
      <c r="E1110" s="35">
        <v>43550.0</v>
      </c>
      <c r="F1110" s="35">
        <v>300.0</v>
      </c>
      <c r="G1110" s="47">
        <v>336.8</v>
      </c>
      <c r="H1110" s="35">
        <v>10.0</v>
      </c>
      <c r="I1110" s="35">
        <v>0.0</v>
      </c>
      <c r="J1110" s="48">
        <v>0.0</v>
      </c>
      <c r="K1110" s="35">
        <v>0.006888633754305396</v>
      </c>
      <c r="L1110" s="35">
        <v>0.0</v>
      </c>
      <c r="M1110" s="47">
        <v>1.1226666666666667</v>
      </c>
      <c r="N1110" s="47">
        <v>0.0</v>
      </c>
      <c r="O1110" s="35">
        <v>0.0</v>
      </c>
      <c r="P1110" s="35">
        <v>-1.0</v>
      </c>
      <c r="Q1110" s="35" t="s">
        <v>141</v>
      </c>
      <c r="R1110" s="35">
        <f>'DADOS CONSOLIDADOS'!$I1110</f>
        <v>0</v>
      </c>
      <c r="S1110" s="35"/>
    </row>
    <row r="1111" ht="15.75" customHeight="1">
      <c r="A1111" s="37">
        <v>44918.0</v>
      </c>
      <c r="B1111" s="35" t="s">
        <v>140</v>
      </c>
      <c r="C1111" s="35" t="s">
        <v>144</v>
      </c>
      <c r="D1111" s="35" t="s">
        <v>139</v>
      </c>
      <c r="E1111" s="35">
        <v>21630.0</v>
      </c>
      <c r="F1111" s="35">
        <v>270.0</v>
      </c>
      <c r="G1111" s="47">
        <v>239.1</v>
      </c>
      <c r="H1111" s="35">
        <v>6.0</v>
      </c>
      <c r="I1111" s="35">
        <v>0.0</v>
      </c>
      <c r="J1111" s="48">
        <v>0.0</v>
      </c>
      <c r="K1111" s="35">
        <v>0.012482662968099861</v>
      </c>
      <c r="L1111" s="35">
        <v>0.0</v>
      </c>
      <c r="M1111" s="47">
        <v>0.8855555555555555</v>
      </c>
      <c r="N1111" s="47">
        <v>0.0</v>
      </c>
      <c r="O1111" s="35">
        <v>0.0</v>
      </c>
      <c r="P1111" s="35">
        <v>-1.0</v>
      </c>
      <c r="Q1111" s="35" t="s">
        <v>141</v>
      </c>
      <c r="R1111" s="35">
        <f>'DADOS CONSOLIDADOS'!$I1111</f>
        <v>0</v>
      </c>
      <c r="S1111" s="35"/>
    </row>
    <row r="1112" ht="15.75" customHeight="1">
      <c r="A1112" s="37">
        <v>44918.0</v>
      </c>
      <c r="B1112" s="35" t="s">
        <v>140</v>
      </c>
      <c r="C1112" s="35" t="s">
        <v>144</v>
      </c>
      <c r="D1112" s="35" t="s">
        <v>139</v>
      </c>
      <c r="E1112" s="35">
        <v>33810.0</v>
      </c>
      <c r="F1112" s="35">
        <v>350.0</v>
      </c>
      <c r="G1112" s="47">
        <v>337.1</v>
      </c>
      <c r="H1112" s="35">
        <v>5.0</v>
      </c>
      <c r="I1112" s="35">
        <v>0.0</v>
      </c>
      <c r="J1112" s="48">
        <v>0.0</v>
      </c>
      <c r="K1112" s="35">
        <v>0.010351966873706004</v>
      </c>
      <c r="L1112" s="35">
        <v>0.0</v>
      </c>
      <c r="M1112" s="47">
        <v>0.9631428571428572</v>
      </c>
      <c r="N1112" s="47">
        <v>0.0</v>
      </c>
      <c r="O1112" s="35">
        <v>0.0</v>
      </c>
      <c r="P1112" s="35">
        <v>-1.0</v>
      </c>
      <c r="Q1112" s="35" t="s">
        <v>141</v>
      </c>
      <c r="R1112" s="35">
        <f>'DADOS CONSOLIDADOS'!$I1112</f>
        <v>0</v>
      </c>
      <c r="S1112" s="35"/>
    </row>
    <row r="1113" ht="15.75" customHeight="1">
      <c r="A1113" s="37">
        <v>44919.0</v>
      </c>
      <c r="B1113" s="35" t="s">
        <v>138</v>
      </c>
      <c r="C1113" s="35" t="s">
        <v>135</v>
      </c>
      <c r="D1113" s="35" t="s">
        <v>139</v>
      </c>
      <c r="E1113" s="35">
        <v>420.0</v>
      </c>
      <c r="F1113" s="35">
        <v>140.0</v>
      </c>
      <c r="G1113" s="47">
        <v>176.5</v>
      </c>
      <c r="H1113" s="35"/>
      <c r="I1113" s="35">
        <v>1.0</v>
      </c>
      <c r="J1113" s="48">
        <v>14955.0</v>
      </c>
      <c r="K1113" s="35">
        <v>0.3333333333333333</v>
      </c>
      <c r="L1113" s="35">
        <v>1.0</v>
      </c>
      <c r="M1113" s="47">
        <v>1.2607142857142857</v>
      </c>
      <c r="N1113" s="47">
        <v>176.5</v>
      </c>
      <c r="O1113" s="35">
        <v>84.73087818696884</v>
      </c>
      <c r="P1113" s="35">
        <v>83.73087818696884</v>
      </c>
      <c r="Q1113" s="35" t="s">
        <v>137</v>
      </c>
      <c r="R1113" s="35">
        <f>'DADOS CONSOLIDADOS'!$I1113</f>
        <v>1</v>
      </c>
      <c r="S1113" s="35"/>
    </row>
    <row r="1114" ht="15.75" customHeight="1">
      <c r="A1114" s="37">
        <v>44919.0</v>
      </c>
      <c r="B1114" s="35" t="s">
        <v>140</v>
      </c>
      <c r="C1114" s="35" t="s">
        <v>144</v>
      </c>
      <c r="D1114" s="35" t="s">
        <v>139</v>
      </c>
      <c r="E1114" s="35">
        <v>44900.0</v>
      </c>
      <c r="F1114" s="35">
        <v>330.0</v>
      </c>
      <c r="G1114" s="47">
        <v>343.0</v>
      </c>
      <c r="H1114" s="35">
        <v>10.0</v>
      </c>
      <c r="I1114" s="35">
        <v>0.0</v>
      </c>
      <c r="J1114" s="48">
        <v>0.0</v>
      </c>
      <c r="K1114" s="35">
        <v>0.0073496659242761695</v>
      </c>
      <c r="L1114" s="35">
        <v>0.0</v>
      </c>
      <c r="M1114" s="47">
        <v>1.0393939393939393</v>
      </c>
      <c r="N1114" s="47">
        <v>0.0</v>
      </c>
      <c r="O1114" s="35">
        <v>0.0</v>
      </c>
      <c r="P1114" s="35">
        <v>-1.0</v>
      </c>
      <c r="Q1114" s="35" t="s">
        <v>141</v>
      </c>
      <c r="R1114" s="35">
        <f>'DADOS CONSOLIDADOS'!$I1114</f>
        <v>0</v>
      </c>
      <c r="S1114" s="35"/>
    </row>
    <row r="1115" ht="15.75" customHeight="1">
      <c r="A1115" s="37">
        <v>44919.0</v>
      </c>
      <c r="B1115" s="35" t="s">
        <v>140</v>
      </c>
      <c r="C1115" s="35" t="s">
        <v>144</v>
      </c>
      <c r="D1115" s="35" t="s">
        <v>139</v>
      </c>
      <c r="E1115" s="35">
        <v>23820.0</v>
      </c>
      <c r="F1115" s="35">
        <v>490.0</v>
      </c>
      <c r="G1115" s="47">
        <v>246.20000000000002</v>
      </c>
      <c r="H1115" s="35">
        <v>12.0</v>
      </c>
      <c r="I1115" s="35">
        <v>0.0</v>
      </c>
      <c r="J1115" s="48">
        <v>0.0</v>
      </c>
      <c r="K1115" s="35">
        <v>0.020570948782535684</v>
      </c>
      <c r="L1115" s="35">
        <v>0.0</v>
      </c>
      <c r="M1115" s="47">
        <v>0.5024489795918368</v>
      </c>
      <c r="N1115" s="47">
        <v>0.0</v>
      </c>
      <c r="O1115" s="35">
        <v>0.0</v>
      </c>
      <c r="P1115" s="35">
        <v>-1.0</v>
      </c>
      <c r="Q1115" s="35" t="s">
        <v>141</v>
      </c>
      <c r="R1115" s="35">
        <f>'DADOS CONSOLIDADOS'!$I1115</f>
        <v>0</v>
      </c>
      <c r="S1115" s="35"/>
    </row>
    <row r="1116" ht="15.75" customHeight="1">
      <c r="A1116" s="37">
        <v>44919.0</v>
      </c>
      <c r="B1116" s="35" t="s">
        <v>140</v>
      </c>
      <c r="C1116" s="35" t="s">
        <v>144</v>
      </c>
      <c r="D1116" s="35" t="s">
        <v>139</v>
      </c>
      <c r="E1116" s="35">
        <v>38090.0</v>
      </c>
      <c r="F1116" s="35">
        <v>360.0</v>
      </c>
      <c r="G1116" s="47">
        <v>343.8</v>
      </c>
      <c r="H1116" s="35">
        <v>3.0</v>
      </c>
      <c r="I1116" s="35">
        <v>0.0</v>
      </c>
      <c r="J1116" s="48">
        <v>0.0</v>
      </c>
      <c r="K1116" s="35">
        <v>0.009451299553688633</v>
      </c>
      <c r="L1116" s="35">
        <v>0.0</v>
      </c>
      <c r="M1116" s="47">
        <v>0.9550000000000001</v>
      </c>
      <c r="N1116" s="47">
        <v>0.0</v>
      </c>
      <c r="O1116" s="35">
        <v>0.0</v>
      </c>
      <c r="P1116" s="35">
        <v>-1.0</v>
      </c>
      <c r="Q1116" s="35" t="s">
        <v>141</v>
      </c>
      <c r="R1116" s="35">
        <f>'DADOS CONSOLIDADOS'!$I1116</f>
        <v>0</v>
      </c>
      <c r="S1116" s="35"/>
    </row>
    <row r="1117" ht="15.75" customHeight="1">
      <c r="A1117" s="37">
        <v>44920.0</v>
      </c>
      <c r="B1117" s="35" t="s">
        <v>138</v>
      </c>
      <c r="C1117" s="35" t="s">
        <v>135</v>
      </c>
      <c r="D1117" s="35" t="s">
        <v>139</v>
      </c>
      <c r="E1117" s="35">
        <v>340.0</v>
      </c>
      <c r="F1117" s="35">
        <v>50.0</v>
      </c>
      <c r="G1117" s="47">
        <v>44.3</v>
      </c>
      <c r="H1117" s="35"/>
      <c r="I1117" s="35">
        <v>0.0</v>
      </c>
      <c r="J1117" s="48">
        <v>0.0</v>
      </c>
      <c r="K1117" s="35">
        <v>0.14705882352941177</v>
      </c>
      <c r="L1117" s="35">
        <v>0.0</v>
      </c>
      <c r="M1117" s="47">
        <v>0.8859999999999999</v>
      </c>
      <c r="N1117" s="47">
        <v>0.0</v>
      </c>
      <c r="O1117" s="35">
        <v>0.0</v>
      </c>
      <c r="P1117" s="35">
        <v>-1.0</v>
      </c>
      <c r="Q1117" s="35" t="s">
        <v>137</v>
      </c>
      <c r="R1117" s="35">
        <f>'DADOS CONSOLIDADOS'!$I1117</f>
        <v>0</v>
      </c>
      <c r="S1117" s="35"/>
    </row>
    <row r="1118" ht="15.75" customHeight="1">
      <c r="A1118" s="37">
        <v>44920.0</v>
      </c>
      <c r="B1118" s="35" t="s">
        <v>140</v>
      </c>
      <c r="C1118" s="35" t="s">
        <v>144</v>
      </c>
      <c r="D1118" s="35" t="s">
        <v>139</v>
      </c>
      <c r="E1118" s="35">
        <v>66160.0</v>
      </c>
      <c r="F1118" s="35">
        <v>460.0</v>
      </c>
      <c r="G1118" s="47">
        <v>381.70000000000005</v>
      </c>
      <c r="H1118" s="35">
        <v>5.0</v>
      </c>
      <c r="I1118" s="35">
        <v>0.0</v>
      </c>
      <c r="J1118" s="48">
        <v>0.0</v>
      </c>
      <c r="K1118" s="35">
        <v>0.006952841596130592</v>
      </c>
      <c r="L1118" s="35">
        <v>0.0</v>
      </c>
      <c r="M1118" s="47">
        <v>0.8297826086956522</v>
      </c>
      <c r="N1118" s="47">
        <v>0.0</v>
      </c>
      <c r="O1118" s="35">
        <v>0.0</v>
      </c>
      <c r="P1118" s="35">
        <v>-1.0</v>
      </c>
      <c r="Q1118" s="35" t="s">
        <v>141</v>
      </c>
      <c r="R1118" s="35">
        <f>'DADOS CONSOLIDADOS'!$I1118</f>
        <v>0</v>
      </c>
      <c r="S1118" s="35"/>
    </row>
    <row r="1119" ht="15.75" customHeight="1">
      <c r="A1119" s="37">
        <v>44920.0</v>
      </c>
      <c r="B1119" s="35" t="s">
        <v>140</v>
      </c>
      <c r="C1119" s="35" t="s">
        <v>144</v>
      </c>
      <c r="D1119" s="35" t="s">
        <v>139</v>
      </c>
      <c r="E1119" s="35">
        <v>32490.0</v>
      </c>
      <c r="F1119" s="35">
        <v>460.0</v>
      </c>
      <c r="G1119" s="47">
        <v>272.8</v>
      </c>
      <c r="H1119" s="35">
        <v>10.0</v>
      </c>
      <c r="I1119" s="35">
        <v>0.0</v>
      </c>
      <c r="J1119" s="48">
        <v>0.0</v>
      </c>
      <c r="K1119" s="35">
        <v>0.014158202523853494</v>
      </c>
      <c r="L1119" s="35">
        <v>0.0</v>
      </c>
      <c r="M1119" s="47">
        <v>0.5930434782608696</v>
      </c>
      <c r="N1119" s="47">
        <v>0.0</v>
      </c>
      <c r="O1119" s="35">
        <v>0.0</v>
      </c>
      <c r="P1119" s="35">
        <v>-1.0</v>
      </c>
      <c r="Q1119" s="35" t="s">
        <v>141</v>
      </c>
      <c r="R1119" s="35">
        <f>'DADOS CONSOLIDADOS'!$I1119</f>
        <v>0</v>
      </c>
      <c r="S1119" s="35"/>
    </row>
    <row r="1120" ht="15.75" customHeight="1">
      <c r="A1120" s="37">
        <v>44920.0</v>
      </c>
      <c r="B1120" s="35" t="s">
        <v>140</v>
      </c>
      <c r="C1120" s="35" t="s">
        <v>144</v>
      </c>
      <c r="D1120" s="35" t="s">
        <v>139</v>
      </c>
      <c r="E1120" s="35">
        <v>51860.0</v>
      </c>
      <c r="F1120" s="35">
        <v>380.0</v>
      </c>
      <c r="G1120" s="47">
        <v>382.2</v>
      </c>
      <c r="H1120" s="35">
        <v>5.0</v>
      </c>
      <c r="I1120" s="35">
        <v>0.0</v>
      </c>
      <c r="J1120" s="48">
        <v>0.0</v>
      </c>
      <c r="K1120" s="35">
        <v>0.007327419976860779</v>
      </c>
      <c r="L1120" s="35">
        <v>0.0</v>
      </c>
      <c r="M1120" s="47">
        <v>1.0057894736842106</v>
      </c>
      <c r="N1120" s="47">
        <v>0.0</v>
      </c>
      <c r="O1120" s="35">
        <v>0.0</v>
      </c>
      <c r="P1120" s="35">
        <v>-1.0</v>
      </c>
      <c r="Q1120" s="35" t="s">
        <v>141</v>
      </c>
      <c r="R1120" s="35">
        <f>'DADOS CONSOLIDADOS'!$I1120</f>
        <v>0</v>
      </c>
      <c r="S1120" s="35"/>
    </row>
    <row r="1121" ht="15.75" customHeight="1">
      <c r="A1121" s="37">
        <v>44921.0</v>
      </c>
      <c r="B1121" s="35" t="s">
        <v>145</v>
      </c>
      <c r="C1121" s="35" t="s">
        <v>135</v>
      </c>
      <c r="D1121" s="35" t="s">
        <v>139</v>
      </c>
      <c r="E1121" s="35">
        <v>12760.0</v>
      </c>
      <c r="F1121" s="35">
        <v>170.0</v>
      </c>
      <c r="G1121" s="47">
        <v>482.2</v>
      </c>
      <c r="H1121" s="35"/>
      <c r="I1121" s="35">
        <v>0.0</v>
      </c>
      <c r="J1121" s="48">
        <v>0.0</v>
      </c>
      <c r="K1121" s="35">
        <v>0.013322884012539185</v>
      </c>
      <c r="L1121" s="35">
        <v>0.0</v>
      </c>
      <c r="M1121" s="47">
        <v>2.836470588235294</v>
      </c>
      <c r="N1121" s="47">
        <v>0.0</v>
      </c>
      <c r="O1121" s="35">
        <v>0.0</v>
      </c>
      <c r="P1121" s="35">
        <v>-1.0</v>
      </c>
      <c r="Q1121" s="35" t="s">
        <v>137</v>
      </c>
      <c r="R1121" s="35">
        <f>'DADOS CONSOLIDADOS'!$I1121</f>
        <v>0</v>
      </c>
      <c r="S1121" s="35"/>
    </row>
    <row r="1122" ht="15.75" customHeight="1">
      <c r="A1122" s="37">
        <v>44921.0</v>
      </c>
      <c r="B1122" s="35" t="s">
        <v>143</v>
      </c>
      <c r="C1122" s="35" t="s">
        <v>135</v>
      </c>
      <c r="D1122" s="35" t="s">
        <v>139</v>
      </c>
      <c r="E1122" s="35">
        <v>2880.0</v>
      </c>
      <c r="F1122" s="35">
        <v>260.0</v>
      </c>
      <c r="G1122" s="47">
        <v>1006.2</v>
      </c>
      <c r="H1122" s="35"/>
      <c r="I1122" s="35">
        <v>0.0</v>
      </c>
      <c r="J1122" s="48">
        <v>0.0</v>
      </c>
      <c r="K1122" s="35">
        <v>0.09027777777777778</v>
      </c>
      <c r="L1122" s="35">
        <v>0.0</v>
      </c>
      <c r="M1122" s="47">
        <v>3.87</v>
      </c>
      <c r="N1122" s="47">
        <v>0.0</v>
      </c>
      <c r="O1122" s="35">
        <v>0.0</v>
      </c>
      <c r="P1122" s="35">
        <v>-1.0</v>
      </c>
      <c r="Q1122" s="35" t="s">
        <v>137</v>
      </c>
      <c r="R1122" s="35">
        <f>'DADOS CONSOLIDADOS'!$I1122</f>
        <v>0</v>
      </c>
      <c r="S1122" s="35"/>
    </row>
    <row r="1123" ht="15.75" customHeight="1">
      <c r="A1123" s="37">
        <v>44921.0</v>
      </c>
      <c r="B1123" s="35" t="s">
        <v>134</v>
      </c>
      <c r="C1123" s="35" t="s">
        <v>135</v>
      </c>
      <c r="D1123" s="35" t="s">
        <v>136</v>
      </c>
      <c r="E1123" s="35">
        <v>720.0</v>
      </c>
      <c r="F1123" s="35">
        <v>20.0</v>
      </c>
      <c r="G1123" s="47">
        <v>11.6</v>
      </c>
      <c r="H1123" s="35"/>
      <c r="I1123" s="35">
        <v>0.0</v>
      </c>
      <c r="J1123" s="48">
        <v>0.0</v>
      </c>
      <c r="K1123" s="35">
        <v>0.027777777777777776</v>
      </c>
      <c r="L1123" s="35">
        <v>0.0</v>
      </c>
      <c r="M1123" s="47">
        <v>0.58</v>
      </c>
      <c r="N1123" s="47">
        <v>0.0</v>
      </c>
      <c r="O1123" s="35">
        <v>0.0</v>
      </c>
      <c r="P1123" s="35">
        <v>-1.0</v>
      </c>
      <c r="Q1123" s="35" t="s">
        <v>137</v>
      </c>
      <c r="R1123" s="35">
        <f>'DADOS CONSOLIDADOS'!$I1123</f>
        <v>0</v>
      </c>
      <c r="S1123" s="35"/>
    </row>
    <row r="1124" ht="15.75" customHeight="1">
      <c r="A1124" s="37">
        <v>44921.0</v>
      </c>
      <c r="B1124" s="35" t="s">
        <v>138</v>
      </c>
      <c r="C1124" s="35" t="s">
        <v>135</v>
      </c>
      <c r="D1124" s="35" t="s">
        <v>139</v>
      </c>
      <c r="E1124" s="35">
        <v>890.0</v>
      </c>
      <c r="F1124" s="35">
        <v>160.0</v>
      </c>
      <c r="G1124" s="47">
        <v>216.70000000000002</v>
      </c>
      <c r="H1124" s="35"/>
      <c r="I1124" s="35">
        <v>2.0</v>
      </c>
      <c r="J1124" s="48">
        <v>20205.0</v>
      </c>
      <c r="K1124" s="35">
        <v>0.1797752808988764</v>
      </c>
      <c r="L1124" s="35">
        <v>1.0</v>
      </c>
      <c r="M1124" s="47">
        <v>1.354375</v>
      </c>
      <c r="N1124" s="47">
        <v>108.35000000000001</v>
      </c>
      <c r="O1124" s="35">
        <v>93.23950161513612</v>
      </c>
      <c r="P1124" s="35">
        <v>92.23950161513612</v>
      </c>
      <c r="Q1124" s="35" t="s">
        <v>137</v>
      </c>
      <c r="R1124" s="35">
        <f>'DADOS CONSOLIDADOS'!$I1124</f>
        <v>2</v>
      </c>
      <c r="S1124" s="35"/>
    </row>
    <row r="1125" ht="15.75" customHeight="1">
      <c r="A1125" s="37">
        <v>44921.0</v>
      </c>
      <c r="B1125" s="35" t="s">
        <v>140</v>
      </c>
      <c r="C1125" s="35" t="s">
        <v>135</v>
      </c>
      <c r="D1125" s="35" t="s">
        <v>139</v>
      </c>
      <c r="E1125" s="35">
        <v>84680.0</v>
      </c>
      <c r="F1125" s="35">
        <v>270.0</v>
      </c>
      <c r="G1125" s="47">
        <v>1165.0</v>
      </c>
      <c r="H1125" s="35">
        <v>0.0</v>
      </c>
      <c r="I1125" s="35">
        <v>0.0</v>
      </c>
      <c r="J1125" s="48">
        <v>0.0</v>
      </c>
      <c r="K1125" s="35">
        <v>0.0031884742560226737</v>
      </c>
      <c r="L1125" s="35">
        <v>0.0</v>
      </c>
      <c r="M1125" s="47">
        <v>4.314814814814815</v>
      </c>
      <c r="N1125" s="47">
        <v>0.0</v>
      </c>
      <c r="O1125" s="35">
        <v>0.0</v>
      </c>
      <c r="P1125" s="35">
        <v>-1.0</v>
      </c>
      <c r="Q1125" s="35" t="s">
        <v>141</v>
      </c>
      <c r="R1125" s="35">
        <f>'DADOS CONSOLIDADOS'!$I1125</f>
        <v>0</v>
      </c>
      <c r="S1125" s="35"/>
    </row>
    <row r="1126" ht="15.75" customHeight="1">
      <c r="A1126" s="37">
        <v>44921.0</v>
      </c>
      <c r="B1126" s="35" t="s">
        <v>140</v>
      </c>
      <c r="C1126" s="35" t="s">
        <v>135</v>
      </c>
      <c r="D1126" s="35" t="s">
        <v>139</v>
      </c>
      <c r="E1126" s="35">
        <v>59720.0</v>
      </c>
      <c r="F1126" s="35">
        <v>210.0</v>
      </c>
      <c r="G1126" s="47">
        <v>924.0</v>
      </c>
      <c r="H1126" s="35">
        <v>0.0</v>
      </c>
      <c r="I1126" s="35">
        <v>0.0</v>
      </c>
      <c r="J1126" s="48">
        <v>0.0</v>
      </c>
      <c r="K1126" s="35">
        <v>0.0035164099129269925</v>
      </c>
      <c r="L1126" s="35">
        <v>0.0</v>
      </c>
      <c r="M1126" s="47">
        <v>4.4</v>
      </c>
      <c r="N1126" s="47">
        <v>0.0</v>
      </c>
      <c r="O1126" s="35">
        <v>0.0</v>
      </c>
      <c r="P1126" s="35">
        <v>-1.0</v>
      </c>
      <c r="Q1126" s="35" t="s">
        <v>141</v>
      </c>
      <c r="R1126" s="35">
        <f>'DADOS CONSOLIDADOS'!$I1126</f>
        <v>0</v>
      </c>
      <c r="S1126" s="35"/>
    </row>
    <row r="1127" ht="15.75" customHeight="1">
      <c r="A1127" s="37">
        <v>44921.0</v>
      </c>
      <c r="B1127" s="35" t="s">
        <v>140</v>
      </c>
      <c r="C1127" s="35" t="s">
        <v>135</v>
      </c>
      <c r="D1127" s="35" t="s">
        <v>139</v>
      </c>
      <c r="E1127" s="35">
        <v>51570.0</v>
      </c>
      <c r="F1127" s="35">
        <v>50.0</v>
      </c>
      <c r="G1127" s="47">
        <v>579.9</v>
      </c>
      <c r="H1127" s="35">
        <v>0.0</v>
      </c>
      <c r="I1127" s="35">
        <v>0.0</v>
      </c>
      <c r="J1127" s="48">
        <v>0.0</v>
      </c>
      <c r="K1127" s="35">
        <v>9.695559433779329E-4</v>
      </c>
      <c r="L1127" s="35">
        <v>0.0</v>
      </c>
      <c r="M1127" s="47">
        <v>11.597999999999999</v>
      </c>
      <c r="N1127" s="47">
        <v>0.0</v>
      </c>
      <c r="O1127" s="35">
        <v>0.0</v>
      </c>
      <c r="P1127" s="35">
        <v>-1.0</v>
      </c>
      <c r="Q1127" s="35" t="s">
        <v>141</v>
      </c>
      <c r="R1127" s="35">
        <f>'DADOS CONSOLIDADOS'!$I1127</f>
        <v>0</v>
      </c>
      <c r="S1127" s="35"/>
    </row>
    <row r="1128" ht="15.75" customHeight="1">
      <c r="A1128" s="37">
        <v>44921.0</v>
      </c>
      <c r="B1128" s="35" t="s">
        <v>140</v>
      </c>
      <c r="C1128" s="35" t="s">
        <v>135</v>
      </c>
      <c r="D1128" s="35" t="s">
        <v>139</v>
      </c>
      <c r="E1128" s="35">
        <v>94390.0</v>
      </c>
      <c r="F1128" s="35">
        <v>320.0</v>
      </c>
      <c r="G1128" s="47">
        <v>1750.5</v>
      </c>
      <c r="H1128" s="35">
        <v>0.0</v>
      </c>
      <c r="I1128" s="35">
        <v>0.0</v>
      </c>
      <c r="J1128" s="48">
        <v>0.0</v>
      </c>
      <c r="K1128" s="35">
        <v>0.0033901896387329164</v>
      </c>
      <c r="L1128" s="35">
        <v>0.0</v>
      </c>
      <c r="M1128" s="47">
        <v>5.4703125</v>
      </c>
      <c r="N1128" s="47">
        <v>0.0</v>
      </c>
      <c r="O1128" s="35">
        <v>0.0</v>
      </c>
      <c r="P1128" s="35">
        <v>-1.0</v>
      </c>
      <c r="Q1128" s="35" t="s">
        <v>141</v>
      </c>
      <c r="R1128" s="35">
        <f>'DADOS CONSOLIDADOS'!$I1128</f>
        <v>0</v>
      </c>
      <c r="S1128" s="35"/>
    </row>
    <row r="1129" ht="15.75" customHeight="1">
      <c r="A1129" s="37">
        <v>44921.0</v>
      </c>
      <c r="B1129" s="35" t="s">
        <v>140</v>
      </c>
      <c r="C1129" s="35" t="s">
        <v>135</v>
      </c>
      <c r="D1129" s="35" t="s">
        <v>136</v>
      </c>
      <c r="E1129" s="35">
        <v>18260.0</v>
      </c>
      <c r="F1129" s="35">
        <v>150.0</v>
      </c>
      <c r="G1129" s="47">
        <v>875.1999999999999</v>
      </c>
      <c r="H1129" s="35">
        <v>0.0</v>
      </c>
      <c r="I1129" s="35">
        <v>0.0</v>
      </c>
      <c r="J1129" s="48">
        <v>0.0</v>
      </c>
      <c r="K1129" s="35">
        <v>0.008214676889375685</v>
      </c>
      <c r="L1129" s="35">
        <v>0.0</v>
      </c>
      <c r="M1129" s="47">
        <v>5.834666666666666</v>
      </c>
      <c r="N1129" s="47">
        <v>0.0</v>
      </c>
      <c r="O1129" s="35">
        <v>0.0</v>
      </c>
      <c r="P1129" s="35">
        <v>-1.0</v>
      </c>
      <c r="Q1129" s="35" t="s">
        <v>141</v>
      </c>
      <c r="R1129" s="35">
        <f>'DADOS CONSOLIDADOS'!$I1129</f>
        <v>0</v>
      </c>
      <c r="S1129" s="35"/>
    </row>
    <row r="1130" ht="15.75" customHeight="1">
      <c r="A1130" s="37">
        <v>44921.0</v>
      </c>
      <c r="B1130" s="35" t="s">
        <v>142</v>
      </c>
      <c r="C1130" s="35" t="s">
        <v>144</v>
      </c>
      <c r="D1130" s="35" t="s">
        <v>139</v>
      </c>
      <c r="E1130" s="35">
        <v>59890.0</v>
      </c>
      <c r="F1130" s="35">
        <v>340.0</v>
      </c>
      <c r="G1130" s="47">
        <v>365.5</v>
      </c>
      <c r="H1130" s="35">
        <v>5.0</v>
      </c>
      <c r="I1130" s="35">
        <v>0.0</v>
      </c>
      <c r="J1130" s="48">
        <v>0.0</v>
      </c>
      <c r="K1130" s="35">
        <v>0.005677074636834196</v>
      </c>
      <c r="L1130" s="35">
        <v>0.0</v>
      </c>
      <c r="M1130" s="47">
        <v>1.075</v>
      </c>
      <c r="N1130" s="47">
        <v>0.0</v>
      </c>
      <c r="O1130" s="35">
        <v>0.0</v>
      </c>
      <c r="P1130" s="35">
        <v>-1.0</v>
      </c>
      <c r="Q1130" s="35" t="s">
        <v>141</v>
      </c>
      <c r="R1130" s="35">
        <f>'DADOS CONSOLIDADOS'!$I1130</f>
        <v>0</v>
      </c>
      <c r="S1130" s="35"/>
    </row>
    <row r="1131" ht="15.75" customHeight="1">
      <c r="A1131" s="37">
        <v>44921.0</v>
      </c>
      <c r="B1131" s="35" t="s">
        <v>140</v>
      </c>
      <c r="C1131" s="35" t="s">
        <v>144</v>
      </c>
      <c r="D1131" s="35" t="s">
        <v>139</v>
      </c>
      <c r="E1131" s="35">
        <v>31970.0</v>
      </c>
      <c r="F1131" s="35">
        <v>410.0</v>
      </c>
      <c r="G1131" s="47">
        <v>260.59999999999997</v>
      </c>
      <c r="H1131" s="35">
        <v>6.0</v>
      </c>
      <c r="I1131" s="35">
        <v>0.0</v>
      </c>
      <c r="J1131" s="48">
        <v>0.0</v>
      </c>
      <c r="K1131" s="35">
        <v>0.01282452299030341</v>
      </c>
      <c r="L1131" s="35">
        <v>0.0</v>
      </c>
      <c r="M1131" s="47">
        <v>0.6356097560975609</v>
      </c>
      <c r="N1131" s="47">
        <v>0.0</v>
      </c>
      <c r="O1131" s="35">
        <v>0.0</v>
      </c>
      <c r="P1131" s="35">
        <v>-1.0</v>
      </c>
      <c r="Q1131" s="35" t="s">
        <v>141</v>
      </c>
      <c r="R1131" s="35">
        <f>'DADOS CONSOLIDADOS'!$I1131</f>
        <v>0</v>
      </c>
      <c r="S1131" s="35"/>
    </row>
    <row r="1132" ht="15.75" customHeight="1">
      <c r="A1132" s="37">
        <v>44921.0</v>
      </c>
      <c r="B1132" s="35" t="s">
        <v>140</v>
      </c>
      <c r="C1132" s="35" t="s">
        <v>144</v>
      </c>
      <c r="D1132" s="35" t="s">
        <v>139</v>
      </c>
      <c r="E1132" s="35">
        <v>50170.0</v>
      </c>
      <c r="F1132" s="35">
        <v>380.0</v>
      </c>
      <c r="G1132" s="47">
        <v>365.20000000000005</v>
      </c>
      <c r="H1132" s="35">
        <v>11.0</v>
      </c>
      <c r="I1132" s="35">
        <v>0.0</v>
      </c>
      <c r="J1132" s="48">
        <v>0.0</v>
      </c>
      <c r="K1132" s="35">
        <v>0.007574247558301774</v>
      </c>
      <c r="L1132" s="35">
        <v>0.0</v>
      </c>
      <c r="M1132" s="47">
        <v>0.9610526315789475</v>
      </c>
      <c r="N1132" s="47">
        <v>0.0</v>
      </c>
      <c r="O1132" s="35">
        <v>0.0</v>
      </c>
      <c r="P1132" s="35">
        <v>-1.0</v>
      </c>
      <c r="Q1132" s="35" t="s">
        <v>141</v>
      </c>
      <c r="R1132" s="35">
        <f>'DADOS CONSOLIDADOS'!$I1132</f>
        <v>0</v>
      </c>
      <c r="S1132" s="35"/>
    </row>
    <row r="1133" ht="15.75" customHeight="1">
      <c r="A1133" s="37">
        <v>44922.0</v>
      </c>
      <c r="B1133" s="35" t="s">
        <v>134</v>
      </c>
      <c r="C1133" s="35" t="s">
        <v>135</v>
      </c>
      <c r="D1133" s="35" t="s">
        <v>136</v>
      </c>
      <c r="E1133" s="35">
        <v>36790.0</v>
      </c>
      <c r="F1133" s="35">
        <v>860.0</v>
      </c>
      <c r="G1133" s="47">
        <v>386.5</v>
      </c>
      <c r="H1133" s="35"/>
      <c r="I1133" s="35">
        <v>0.0</v>
      </c>
      <c r="J1133" s="48">
        <v>0.0</v>
      </c>
      <c r="K1133" s="35">
        <v>0.02337591736885023</v>
      </c>
      <c r="L1133" s="35">
        <v>0.0</v>
      </c>
      <c r="M1133" s="47">
        <v>0.4494186046511628</v>
      </c>
      <c r="N1133" s="47">
        <v>0.0</v>
      </c>
      <c r="O1133" s="35">
        <v>0.0</v>
      </c>
      <c r="P1133" s="35">
        <v>-1.0</v>
      </c>
      <c r="Q1133" s="35" t="s">
        <v>137</v>
      </c>
      <c r="R1133" s="35">
        <f>'DADOS CONSOLIDADOS'!$I1133</f>
        <v>0</v>
      </c>
      <c r="S1133" s="35"/>
    </row>
    <row r="1134" ht="15.75" customHeight="1">
      <c r="A1134" s="37">
        <v>44922.0</v>
      </c>
      <c r="B1134" s="35" t="s">
        <v>145</v>
      </c>
      <c r="C1134" s="35" t="s">
        <v>135</v>
      </c>
      <c r="D1134" s="35" t="s">
        <v>139</v>
      </c>
      <c r="E1134" s="35">
        <v>20310.0</v>
      </c>
      <c r="F1134" s="35">
        <v>290.0</v>
      </c>
      <c r="G1134" s="47">
        <v>646.2</v>
      </c>
      <c r="H1134" s="35"/>
      <c r="I1134" s="35">
        <v>0.0</v>
      </c>
      <c r="J1134" s="48">
        <v>0.0</v>
      </c>
      <c r="K1134" s="35">
        <v>0.014278680452978828</v>
      </c>
      <c r="L1134" s="35">
        <v>0.0</v>
      </c>
      <c r="M1134" s="47">
        <v>2.2282758620689656</v>
      </c>
      <c r="N1134" s="47">
        <v>0.0</v>
      </c>
      <c r="O1134" s="35">
        <v>0.0</v>
      </c>
      <c r="P1134" s="35">
        <v>-1.0</v>
      </c>
      <c r="Q1134" s="35" t="s">
        <v>137</v>
      </c>
      <c r="R1134" s="35">
        <f>'DADOS CONSOLIDADOS'!$I1134</f>
        <v>0</v>
      </c>
      <c r="S1134" s="35"/>
    </row>
    <row r="1135" ht="15.75" customHeight="1">
      <c r="A1135" s="37">
        <v>44922.0</v>
      </c>
      <c r="B1135" s="35" t="s">
        <v>138</v>
      </c>
      <c r="C1135" s="35" t="s">
        <v>135</v>
      </c>
      <c r="D1135" s="35" t="s">
        <v>139</v>
      </c>
      <c r="E1135" s="35">
        <v>760.0</v>
      </c>
      <c r="F1135" s="35">
        <v>140.0</v>
      </c>
      <c r="G1135" s="47">
        <v>169.7</v>
      </c>
      <c r="H1135" s="35"/>
      <c r="I1135" s="35">
        <v>0.0</v>
      </c>
      <c r="J1135" s="48">
        <v>0.0</v>
      </c>
      <c r="K1135" s="35">
        <v>0.18421052631578946</v>
      </c>
      <c r="L1135" s="35">
        <v>0.0</v>
      </c>
      <c r="M1135" s="47">
        <v>1.212142857142857</v>
      </c>
      <c r="N1135" s="47">
        <v>0.0</v>
      </c>
      <c r="O1135" s="35">
        <v>0.0</v>
      </c>
      <c r="P1135" s="35">
        <v>-1.0</v>
      </c>
      <c r="Q1135" s="35" t="s">
        <v>137</v>
      </c>
      <c r="R1135" s="35">
        <f>'DADOS CONSOLIDADOS'!$I1135</f>
        <v>0</v>
      </c>
      <c r="S1135" s="35"/>
    </row>
    <row r="1136" ht="15.75" customHeight="1">
      <c r="A1136" s="37">
        <v>44922.0</v>
      </c>
      <c r="B1136" s="35" t="s">
        <v>143</v>
      </c>
      <c r="C1136" s="35" t="s">
        <v>135</v>
      </c>
      <c r="D1136" s="35" t="s">
        <v>139</v>
      </c>
      <c r="E1136" s="35">
        <v>4160.0</v>
      </c>
      <c r="F1136" s="35">
        <v>260.0</v>
      </c>
      <c r="G1136" s="47">
        <v>1033.6</v>
      </c>
      <c r="H1136" s="35"/>
      <c r="I1136" s="35">
        <v>0.0</v>
      </c>
      <c r="J1136" s="48">
        <v>0.0</v>
      </c>
      <c r="K1136" s="35">
        <v>0.0625</v>
      </c>
      <c r="L1136" s="35">
        <v>0.0</v>
      </c>
      <c r="M1136" s="47">
        <v>3.975384615384615</v>
      </c>
      <c r="N1136" s="47">
        <v>0.0</v>
      </c>
      <c r="O1136" s="35">
        <v>0.0</v>
      </c>
      <c r="P1136" s="35">
        <v>-1.0</v>
      </c>
      <c r="Q1136" s="35" t="s">
        <v>137</v>
      </c>
      <c r="R1136" s="35">
        <f>'DADOS CONSOLIDADOS'!$I1136</f>
        <v>0</v>
      </c>
      <c r="S1136" s="35"/>
    </row>
    <row r="1137" ht="15.75" customHeight="1">
      <c r="A1137" s="37">
        <v>44922.0</v>
      </c>
      <c r="B1137" s="35" t="s">
        <v>140</v>
      </c>
      <c r="C1137" s="35" t="s">
        <v>135</v>
      </c>
      <c r="D1137" s="35" t="s">
        <v>139</v>
      </c>
      <c r="E1137" s="35">
        <v>56100.0</v>
      </c>
      <c r="F1137" s="35">
        <v>400.0</v>
      </c>
      <c r="G1137" s="47">
        <v>1161.7</v>
      </c>
      <c r="H1137" s="35">
        <v>0.0</v>
      </c>
      <c r="I1137" s="35">
        <v>0.0</v>
      </c>
      <c r="J1137" s="48">
        <v>0.0</v>
      </c>
      <c r="K1137" s="35">
        <v>0.0071301247771836</v>
      </c>
      <c r="L1137" s="35">
        <v>0.0</v>
      </c>
      <c r="M1137" s="47">
        <v>2.90425</v>
      </c>
      <c r="N1137" s="47">
        <v>0.0</v>
      </c>
      <c r="O1137" s="35">
        <v>0.0</v>
      </c>
      <c r="P1137" s="35">
        <v>-1.0</v>
      </c>
      <c r="Q1137" s="35" t="s">
        <v>141</v>
      </c>
      <c r="R1137" s="35">
        <f>'DADOS CONSOLIDADOS'!$I1137</f>
        <v>0</v>
      </c>
      <c r="S1137" s="35"/>
    </row>
    <row r="1138" ht="15.75" customHeight="1">
      <c r="A1138" s="37">
        <v>44922.0</v>
      </c>
      <c r="B1138" s="35" t="s">
        <v>140</v>
      </c>
      <c r="C1138" s="35" t="s">
        <v>135</v>
      </c>
      <c r="D1138" s="35" t="s">
        <v>139</v>
      </c>
      <c r="E1138" s="35">
        <v>47520.0</v>
      </c>
      <c r="F1138" s="35">
        <v>240.0</v>
      </c>
      <c r="G1138" s="47">
        <v>928.1999999999999</v>
      </c>
      <c r="H1138" s="35">
        <v>0.0</v>
      </c>
      <c r="I1138" s="35">
        <v>0.0</v>
      </c>
      <c r="J1138" s="48">
        <v>0.0</v>
      </c>
      <c r="K1138" s="35">
        <v>0.005050505050505051</v>
      </c>
      <c r="L1138" s="35">
        <v>0.0</v>
      </c>
      <c r="M1138" s="47">
        <v>3.8674999999999997</v>
      </c>
      <c r="N1138" s="47">
        <v>0.0</v>
      </c>
      <c r="O1138" s="35">
        <v>0.0</v>
      </c>
      <c r="P1138" s="35">
        <v>-1.0</v>
      </c>
      <c r="Q1138" s="35" t="s">
        <v>141</v>
      </c>
      <c r="R1138" s="35">
        <f>'DADOS CONSOLIDADOS'!$I1138</f>
        <v>0</v>
      </c>
      <c r="S1138" s="35"/>
    </row>
    <row r="1139" ht="15.75" customHeight="1">
      <c r="A1139" s="37">
        <v>44922.0</v>
      </c>
      <c r="B1139" s="35" t="s">
        <v>140</v>
      </c>
      <c r="C1139" s="35" t="s">
        <v>135</v>
      </c>
      <c r="D1139" s="35" t="s">
        <v>139</v>
      </c>
      <c r="E1139" s="35">
        <v>37200.0</v>
      </c>
      <c r="F1139" s="35">
        <v>100.0</v>
      </c>
      <c r="G1139" s="47">
        <v>577.4</v>
      </c>
      <c r="H1139" s="35">
        <v>0.0</v>
      </c>
      <c r="I1139" s="35">
        <v>0.0</v>
      </c>
      <c r="J1139" s="48">
        <v>0.0</v>
      </c>
      <c r="K1139" s="35">
        <v>0.002688172043010753</v>
      </c>
      <c r="L1139" s="35">
        <v>0.0</v>
      </c>
      <c r="M1139" s="47">
        <v>5.774</v>
      </c>
      <c r="N1139" s="47">
        <v>0.0</v>
      </c>
      <c r="O1139" s="35">
        <v>0.0</v>
      </c>
      <c r="P1139" s="35">
        <v>-1.0</v>
      </c>
      <c r="Q1139" s="35" t="s">
        <v>141</v>
      </c>
      <c r="R1139" s="35">
        <f>'DADOS CONSOLIDADOS'!$I1139</f>
        <v>0</v>
      </c>
      <c r="S1139" s="35"/>
    </row>
    <row r="1140" ht="15.75" customHeight="1">
      <c r="A1140" s="37">
        <v>44922.0</v>
      </c>
      <c r="B1140" s="35" t="s">
        <v>140</v>
      </c>
      <c r="C1140" s="35" t="s">
        <v>135</v>
      </c>
      <c r="D1140" s="35" t="s">
        <v>139</v>
      </c>
      <c r="E1140" s="35">
        <v>76240.0</v>
      </c>
      <c r="F1140" s="35">
        <v>290.0</v>
      </c>
      <c r="G1140" s="47">
        <v>1731.8000000000002</v>
      </c>
      <c r="H1140" s="35">
        <v>0.0</v>
      </c>
      <c r="I1140" s="35">
        <v>0.0</v>
      </c>
      <c r="J1140" s="48">
        <v>0.0</v>
      </c>
      <c r="K1140" s="35">
        <v>0.0038037775445960128</v>
      </c>
      <c r="L1140" s="35">
        <v>0.0</v>
      </c>
      <c r="M1140" s="47">
        <v>5.9717241379310355</v>
      </c>
      <c r="N1140" s="47">
        <v>0.0</v>
      </c>
      <c r="O1140" s="35">
        <v>0.0</v>
      </c>
      <c r="P1140" s="35">
        <v>-1.0</v>
      </c>
      <c r="Q1140" s="35" t="s">
        <v>141</v>
      </c>
      <c r="R1140" s="35">
        <f>'DADOS CONSOLIDADOS'!$I1140</f>
        <v>0</v>
      </c>
      <c r="S1140" s="35"/>
    </row>
    <row r="1141" ht="15.75" customHeight="1">
      <c r="A1141" s="37">
        <v>44922.0</v>
      </c>
      <c r="B1141" s="35" t="s">
        <v>140</v>
      </c>
      <c r="C1141" s="35" t="s">
        <v>135</v>
      </c>
      <c r="D1141" s="35" t="s">
        <v>136</v>
      </c>
      <c r="E1141" s="35">
        <v>13810.0</v>
      </c>
      <c r="F1141" s="35">
        <v>90.0</v>
      </c>
      <c r="G1141" s="47">
        <v>865.1</v>
      </c>
      <c r="H1141" s="35">
        <v>0.0</v>
      </c>
      <c r="I1141" s="35">
        <v>0.0</v>
      </c>
      <c r="J1141" s="48">
        <v>0.0</v>
      </c>
      <c r="K1141" s="35">
        <v>0.0065170166545981175</v>
      </c>
      <c r="L1141" s="35">
        <v>0.0</v>
      </c>
      <c r="M1141" s="47">
        <v>9.612222222222222</v>
      </c>
      <c r="N1141" s="47">
        <v>0.0</v>
      </c>
      <c r="O1141" s="35">
        <v>0.0</v>
      </c>
      <c r="P1141" s="35">
        <v>-1.0</v>
      </c>
      <c r="Q1141" s="35" t="s">
        <v>141</v>
      </c>
      <c r="R1141" s="35">
        <f>'DADOS CONSOLIDADOS'!$I1141</f>
        <v>0</v>
      </c>
      <c r="S1141" s="35"/>
    </row>
    <row r="1142" ht="15.75" customHeight="1">
      <c r="A1142" s="37">
        <v>44922.0</v>
      </c>
      <c r="B1142" s="35" t="s">
        <v>142</v>
      </c>
      <c r="C1142" s="35" t="s">
        <v>144</v>
      </c>
      <c r="D1142" s="35" t="s">
        <v>139</v>
      </c>
      <c r="E1142" s="35">
        <v>49420.0</v>
      </c>
      <c r="F1142" s="35">
        <v>330.0</v>
      </c>
      <c r="G1142" s="47">
        <v>346.3</v>
      </c>
      <c r="H1142" s="35">
        <v>8.0</v>
      </c>
      <c r="I1142" s="35">
        <v>0.0</v>
      </c>
      <c r="J1142" s="48">
        <v>0.0</v>
      </c>
      <c r="K1142" s="35">
        <v>0.006677458518818292</v>
      </c>
      <c r="L1142" s="35">
        <v>0.0</v>
      </c>
      <c r="M1142" s="47">
        <v>1.0493939393939393</v>
      </c>
      <c r="N1142" s="47">
        <v>0.0</v>
      </c>
      <c r="O1142" s="35">
        <v>0.0</v>
      </c>
      <c r="P1142" s="35">
        <v>-1.0</v>
      </c>
      <c r="Q1142" s="35" t="s">
        <v>141</v>
      </c>
      <c r="R1142" s="35">
        <f>'DADOS CONSOLIDADOS'!$I1142</f>
        <v>0</v>
      </c>
      <c r="S1142" s="35"/>
    </row>
    <row r="1143" ht="15.75" customHeight="1">
      <c r="A1143" s="37">
        <v>44922.0</v>
      </c>
      <c r="B1143" s="35" t="s">
        <v>140</v>
      </c>
      <c r="C1143" s="35" t="s">
        <v>144</v>
      </c>
      <c r="D1143" s="35" t="s">
        <v>139</v>
      </c>
      <c r="E1143" s="35">
        <v>29810.0</v>
      </c>
      <c r="F1143" s="35">
        <v>440.0</v>
      </c>
      <c r="G1143" s="47">
        <v>247.3</v>
      </c>
      <c r="H1143" s="35">
        <v>7.0</v>
      </c>
      <c r="I1143" s="35">
        <v>0.0</v>
      </c>
      <c r="J1143" s="48">
        <v>0.0</v>
      </c>
      <c r="K1143" s="35">
        <v>0.014760147601476014</v>
      </c>
      <c r="L1143" s="35">
        <v>0.0</v>
      </c>
      <c r="M1143" s="47">
        <v>0.5620454545454546</v>
      </c>
      <c r="N1143" s="47">
        <v>0.0</v>
      </c>
      <c r="O1143" s="35">
        <v>0.0</v>
      </c>
      <c r="P1143" s="35">
        <v>-1.0</v>
      </c>
      <c r="Q1143" s="35" t="s">
        <v>141</v>
      </c>
      <c r="R1143" s="35">
        <f>'DADOS CONSOLIDADOS'!$I1143</f>
        <v>0</v>
      </c>
      <c r="S1143" s="35"/>
    </row>
    <row r="1144" ht="15.75" customHeight="1">
      <c r="A1144" s="37">
        <v>44922.0</v>
      </c>
      <c r="B1144" s="35" t="s">
        <v>140</v>
      </c>
      <c r="C1144" s="35" t="s">
        <v>144</v>
      </c>
      <c r="D1144" s="35" t="s">
        <v>139</v>
      </c>
      <c r="E1144" s="35">
        <v>48450.0</v>
      </c>
      <c r="F1144" s="35">
        <v>540.0</v>
      </c>
      <c r="G1144" s="47">
        <v>347.1</v>
      </c>
      <c r="H1144" s="35">
        <v>14.0</v>
      </c>
      <c r="I1144" s="35">
        <v>0.0</v>
      </c>
      <c r="J1144" s="48">
        <v>0.0</v>
      </c>
      <c r="K1144" s="35">
        <v>0.011145510835913313</v>
      </c>
      <c r="L1144" s="35">
        <v>0.0</v>
      </c>
      <c r="M1144" s="47">
        <v>0.6427777777777778</v>
      </c>
      <c r="N1144" s="47">
        <v>0.0</v>
      </c>
      <c r="O1144" s="35">
        <v>0.0</v>
      </c>
      <c r="P1144" s="35">
        <v>-1.0</v>
      </c>
      <c r="Q1144" s="35" t="s">
        <v>141</v>
      </c>
      <c r="R1144" s="35">
        <f>'DADOS CONSOLIDADOS'!$I1144</f>
        <v>0</v>
      </c>
      <c r="S1144" s="35"/>
    </row>
    <row r="1145" ht="15.75" customHeight="1">
      <c r="A1145" s="37">
        <v>44923.0</v>
      </c>
      <c r="B1145" s="35" t="s">
        <v>145</v>
      </c>
      <c r="C1145" s="35" t="s">
        <v>135</v>
      </c>
      <c r="D1145" s="35" t="s">
        <v>139</v>
      </c>
      <c r="E1145" s="35">
        <v>20960.0</v>
      </c>
      <c r="F1145" s="35">
        <v>240.0</v>
      </c>
      <c r="G1145" s="47">
        <v>614.0999999999999</v>
      </c>
      <c r="H1145" s="35"/>
      <c r="I1145" s="35">
        <v>0.0</v>
      </c>
      <c r="J1145" s="48">
        <v>0.0</v>
      </c>
      <c r="K1145" s="35">
        <v>0.011450381679389313</v>
      </c>
      <c r="L1145" s="35">
        <v>0.0</v>
      </c>
      <c r="M1145" s="47">
        <v>2.5587499999999994</v>
      </c>
      <c r="N1145" s="47">
        <v>0.0</v>
      </c>
      <c r="O1145" s="35">
        <v>0.0</v>
      </c>
      <c r="P1145" s="35">
        <v>-1.0</v>
      </c>
      <c r="Q1145" s="35" t="s">
        <v>137</v>
      </c>
      <c r="R1145" s="35">
        <f>'DADOS CONSOLIDADOS'!$I1145</f>
        <v>0</v>
      </c>
      <c r="S1145" s="35"/>
    </row>
    <row r="1146" ht="15.75" customHeight="1">
      <c r="A1146" s="37">
        <v>44923.0</v>
      </c>
      <c r="B1146" s="35" t="s">
        <v>143</v>
      </c>
      <c r="C1146" s="35" t="s">
        <v>135</v>
      </c>
      <c r="D1146" s="35" t="s">
        <v>139</v>
      </c>
      <c r="E1146" s="35">
        <v>3920.0</v>
      </c>
      <c r="F1146" s="35">
        <v>330.0</v>
      </c>
      <c r="G1146" s="47">
        <v>1493.4</v>
      </c>
      <c r="H1146" s="35"/>
      <c r="I1146" s="35">
        <v>0.0</v>
      </c>
      <c r="J1146" s="48">
        <v>0.0</v>
      </c>
      <c r="K1146" s="35">
        <v>0.08418367346938775</v>
      </c>
      <c r="L1146" s="35">
        <v>0.0</v>
      </c>
      <c r="M1146" s="47">
        <v>4.525454545454545</v>
      </c>
      <c r="N1146" s="47">
        <v>0.0</v>
      </c>
      <c r="O1146" s="35">
        <v>0.0</v>
      </c>
      <c r="P1146" s="35">
        <v>-1.0</v>
      </c>
      <c r="Q1146" s="35" t="s">
        <v>137</v>
      </c>
      <c r="R1146" s="35">
        <f>'DADOS CONSOLIDADOS'!$I1146</f>
        <v>0</v>
      </c>
      <c r="S1146" s="35"/>
    </row>
    <row r="1147" ht="15.75" customHeight="1">
      <c r="A1147" s="37">
        <v>44923.0</v>
      </c>
      <c r="B1147" s="35" t="s">
        <v>138</v>
      </c>
      <c r="C1147" s="35" t="s">
        <v>135</v>
      </c>
      <c r="D1147" s="35" t="s">
        <v>139</v>
      </c>
      <c r="E1147" s="35">
        <v>850.0</v>
      </c>
      <c r="F1147" s="35">
        <v>220.0</v>
      </c>
      <c r="G1147" s="47">
        <v>219.60000000000002</v>
      </c>
      <c r="H1147" s="35"/>
      <c r="I1147" s="35">
        <v>1.0</v>
      </c>
      <c r="J1147" s="48">
        <v>18180.0</v>
      </c>
      <c r="K1147" s="35">
        <v>0.25882352941176473</v>
      </c>
      <c r="L1147" s="35">
        <v>1.0</v>
      </c>
      <c r="M1147" s="47">
        <v>0.9981818181818183</v>
      </c>
      <c r="N1147" s="47">
        <v>219.60000000000002</v>
      </c>
      <c r="O1147" s="35">
        <v>82.78688524590163</v>
      </c>
      <c r="P1147" s="35">
        <v>81.78688524590164</v>
      </c>
      <c r="Q1147" s="35" t="s">
        <v>137</v>
      </c>
      <c r="R1147" s="35">
        <f>'DADOS CONSOLIDADOS'!$I1147</f>
        <v>1</v>
      </c>
      <c r="S1147" s="35"/>
    </row>
    <row r="1148" ht="15.75" customHeight="1">
      <c r="A1148" s="37">
        <v>44923.0</v>
      </c>
      <c r="B1148" s="35" t="s">
        <v>134</v>
      </c>
      <c r="C1148" s="35" t="s">
        <v>135</v>
      </c>
      <c r="D1148" s="35" t="s">
        <v>136</v>
      </c>
      <c r="E1148" s="35">
        <v>54280.0</v>
      </c>
      <c r="F1148" s="35">
        <v>1350.0</v>
      </c>
      <c r="G1148" s="47">
        <v>638.8000000000001</v>
      </c>
      <c r="H1148" s="35"/>
      <c r="I1148" s="35">
        <v>0.0</v>
      </c>
      <c r="J1148" s="48">
        <v>0.0</v>
      </c>
      <c r="K1148" s="35">
        <v>0.024871039056742816</v>
      </c>
      <c r="L1148" s="35">
        <v>0.0</v>
      </c>
      <c r="M1148" s="47">
        <v>0.4731851851851852</v>
      </c>
      <c r="N1148" s="47">
        <v>0.0</v>
      </c>
      <c r="O1148" s="35">
        <v>0.0</v>
      </c>
      <c r="P1148" s="35">
        <v>-1.0</v>
      </c>
      <c r="Q1148" s="35" t="s">
        <v>137</v>
      </c>
      <c r="R1148" s="35">
        <f>'DADOS CONSOLIDADOS'!$I1148</f>
        <v>0</v>
      </c>
      <c r="S1148" s="35"/>
    </row>
    <row r="1149" ht="15.75" customHeight="1">
      <c r="A1149" s="37">
        <v>44923.0</v>
      </c>
      <c r="B1149" s="35" t="s">
        <v>140</v>
      </c>
      <c r="C1149" s="35" t="s">
        <v>135</v>
      </c>
      <c r="D1149" s="35" t="s">
        <v>139</v>
      </c>
      <c r="E1149" s="35">
        <v>65540.0</v>
      </c>
      <c r="F1149" s="35">
        <v>250.0</v>
      </c>
      <c r="G1149" s="47">
        <v>1163.7</v>
      </c>
      <c r="H1149" s="35">
        <v>0.0</v>
      </c>
      <c r="I1149" s="35">
        <v>0.0</v>
      </c>
      <c r="J1149" s="48">
        <v>0.0</v>
      </c>
      <c r="K1149" s="35">
        <v>0.0038144644491913335</v>
      </c>
      <c r="L1149" s="35">
        <v>0.0</v>
      </c>
      <c r="M1149" s="47">
        <v>4.6548</v>
      </c>
      <c r="N1149" s="47">
        <v>0.0</v>
      </c>
      <c r="O1149" s="35">
        <v>0.0</v>
      </c>
      <c r="P1149" s="35">
        <v>-1.0</v>
      </c>
      <c r="Q1149" s="35" t="s">
        <v>141</v>
      </c>
      <c r="R1149" s="35">
        <f>'DADOS CONSOLIDADOS'!$I1149</f>
        <v>0</v>
      </c>
      <c r="S1149" s="35"/>
    </row>
    <row r="1150" ht="15.75" customHeight="1">
      <c r="A1150" s="37">
        <v>44923.0</v>
      </c>
      <c r="B1150" s="35" t="s">
        <v>140</v>
      </c>
      <c r="C1150" s="35" t="s">
        <v>135</v>
      </c>
      <c r="D1150" s="35" t="s">
        <v>139</v>
      </c>
      <c r="E1150" s="35">
        <v>48480.0</v>
      </c>
      <c r="F1150" s="35">
        <v>300.0</v>
      </c>
      <c r="G1150" s="47">
        <v>1000.0</v>
      </c>
      <c r="H1150" s="35">
        <v>0.0</v>
      </c>
      <c r="I1150" s="35">
        <v>0.0</v>
      </c>
      <c r="J1150" s="48">
        <v>0.0</v>
      </c>
      <c r="K1150" s="35">
        <v>0.006188118811881188</v>
      </c>
      <c r="L1150" s="35">
        <v>0.0</v>
      </c>
      <c r="M1150" s="47">
        <v>3.3333333333333335</v>
      </c>
      <c r="N1150" s="47">
        <v>0.0</v>
      </c>
      <c r="O1150" s="35">
        <v>0.0</v>
      </c>
      <c r="P1150" s="35">
        <v>-1.0</v>
      </c>
      <c r="Q1150" s="35" t="s">
        <v>141</v>
      </c>
      <c r="R1150" s="35">
        <f>'DADOS CONSOLIDADOS'!$I1150</f>
        <v>0</v>
      </c>
      <c r="S1150" s="35"/>
    </row>
    <row r="1151" ht="15.75" customHeight="1">
      <c r="A1151" s="37">
        <v>44923.0</v>
      </c>
      <c r="B1151" s="35" t="s">
        <v>140</v>
      </c>
      <c r="C1151" s="35" t="s">
        <v>135</v>
      </c>
      <c r="D1151" s="35" t="s">
        <v>139</v>
      </c>
      <c r="E1151" s="35">
        <v>46930.0</v>
      </c>
      <c r="F1151" s="35">
        <v>100.0</v>
      </c>
      <c r="G1151" s="47">
        <v>579.7</v>
      </c>
      <c r="H1151" s="35">
        <v>0.0</v>
      </c>
      <c r="I1151" s="35">
        <v>0.0</v>
      </c>
      <c r="J1151" s="48">
        <v>0.0</v>
      </c>
      <c r="K1151" s="35">
        <v>0.002130833155763904</v>
      </c>
      <c r="L1151" s="35">
        <v>0.0</v>
      </c>
      <c r="M1151" s="47">
        <v>5.797000000000001</v>
      </c>
      <c r="N1151" s="47">
        <v>0.0</v>
      </c>
      <c r="O1151" s="35">
        <v>0.0</v>
      </c>
      <c r="P1151" s="35">
        <v>-1.0</v>
      </c>
      <c r="Q1151" s="35" t="s">
        <v>141</v>
      </c>
      <c r="R1151" s="35">
        <f>'DADOS CONSOLIDADOS'!$I1151</f>
        <v>0</v>
      </c>
      <c r="S1151" s="35"/>
    </row>
    <row r="1152" ht="15.75" customHeight="1">
      <c r="A1152" s="37">
        <v>44923.0</v>
      </c>
      <c r="B1152" s="35" t="s">
        <v>140</v>
      </c>
      <c r="C1152" s="35" t="s">
        <v>135</v>
      </c>
      <c r="D1152" s="35" t="s">
        <v>139</v>
      </c>
      <c r="E1152" s="35">
        <v>82380.0</v>
      </c>
      <c r="F1152" s="35">
        <v>250.0</v>
      </c>
      <c r="G1152" s="47">
        <v>1740.6</v>
      </c>
      <c r="H1152" s="35">
        <v>0.0</v>
      </c>
      <c r="I1152" s="35">
        <v>0.0</v>
      </c>
      <c r="J1152" s="48">
        <v>0.0</v>
      </c>
      <c r="K1152" s="35">
        <v>0.0030347171643602816</v>
      </c>
      <c r="L1152" s="35">
        <v>0.0</v>
      </c>
      <c r="M1152" s="47">
        <v>6.9624</v>
      </c>
      <c r="N1152" s="47">
        <v>0.0</v>
      </c>
      <c r="O1152" s="35">
        <v>0.0</v>
      </c>
      <c r="P1152" s="35">
        <v>-1.0</v>
      </c>
      <c r="Q1152" s="35" t="s">
        <v>141</v>
      </c>
      <c r="R1152" s="35">
        <f>'DADOS CONSOLIDADOS'!$I1152</f>
        <v>0</v>
      </c>
      <c r="S1152" s="35"/>
    </row>
    <row r="1153" ht="15.75" customHeight="1">
      <c r="A1153" s="37">
        <v>44923.0</v>
      </c>
      <c r="B1153" s="35" t="s">
        <v>140</v>
      </c>
      <c r="C1153" s="35" t="s">
        <v>135</v>
      </c>
      <c r="D1153" s="35" t="s">
        <v>136</v>
      </c>
      <c r="E1153" s="35">
        <v>18920.0</v>
      </c>
      <c r="F1153" s="35">
        <v>100.0</v>
      </c>
      <c r="G1153" s="47">
        <v>872.4</v>
      </c>
      <c r="H1153" s="35">
        <v>0.0</v>
      </c>
      <c r="I1153" s="35">
        <v>0.0</v>
      </c>
      <c r="J1153" s="48">
        <v>0.0</v>
      </c>
      <c r="K1153" s="35">
        <v>0.005285412262156448</v>
      </c>
      <c r="L1153" s="35">
        <v>0.0</v>
      </c>
      <c r="M1153" s="47">
        <v>8.724</v>
      </c>
      <c r="N1153" s="47">
        <v>0.0</v>
      </c>
      <c r="O1153" s="35">
        <v>0.0</v>
      </c>
      <c r="P1153" s="35">
        <v>-1.0</v>
      </c>
      <c r="Q1153" s="35" t="s">
        <v>141</v>
      </c>
      <c r="R1153" s="35">
        <f>'DADOS CONSOLIDADOS'!$I1153</f>
        <v>0</v>
      </c>
      <c r="S1153" s="35"/>
    </row>
    <row r="1154" ht="15.75" customHeight="1">
      <c r="A1154" s="37">
        <v>44923.0</v>
      </c>
      <c r="B1154" s="35" t="s">
        <v>142</v>
      </c>
      <c r="C1154" s="35" t="s">
        <v>144</v>
      </c>
      <c r="D1154" s="35" t="s">
        <v>139</v>
      </c>
      <c r="E1154" s="35">
        <v>43260.0</v>
      </c>
      <c r="F1154" s="35">
        <v>260.0</v>
      </c>
      <c r="G1154" s="47">
        <v>336.1</v>
      </c>
      <c r="H1154" s="35">
        <v>5.0</v>
      </c>
      <c r="I1154" s="35">
        <v>0.0</v>
      </c>
      <c r="J1154" s="48">
        <v>0.0</v>
      </c>
      <c r="K1154" s="35">
        <v>0.006010171058714748</v>
      </c>
      <c r="L1154" s="35">
        <v>0.0</v>
      </c>
      <c r="M1154" s="47">
        <v>1.2926923076923078</v>
      </c>
      <c r="N1154" s="47">
        <v>0.0</v>
      </c>
      <c r="O1154" s="35">
        <v>0.0</v>
      </c>
      <c r="P1154" s="35">
        <v>-1.0</v>
      </c>
      <c r="Q1154" s="35" t="s">
        <v>141</v>
      </c>
      <c r="R1154" s="35">
        <f>'DADOS CONSOLIDADOS'!$I1154</f>
        <v>0</v>
      </c>
      <c r="S1154" s="35"/>
    </row>
    <row r="1155" ht="15.75" customHeight="1">
      <c r="A1155" s="37">
        <v>44923.0</v>
      </c>
      <c r="B1155" s="35" t="s">
        <v>140</v>
      </c>
      <c r="C1155" s="35" t="s">
        <v>144</v>
      </c>
      <c r="D1155" s="35" t="s">
        <v>139</v>
      </c>
      <c r="E1155" s="35">
        <v>23930.0</v>
      </c>
      <c r="F1155" s="35">
        <v>380.0</v>
      </c>
      <c r="G1155" s="47">
        <v>241.70000000000002</v>
      </c>
      <c r="H1155" s="35">
        <v>6.0</v>
      </c>
      <c r="I1155" s="35">
        <v>0.0</v>
      </c>
      <c r="J1155" s="48">
        <v>0.0</v>
      </c>
      <c r="K1155" s="35">
        <v>0.015879648976180525</v>
      </c>
      <c r="L1155" s="35">
        <v>0.0</v>
      </c>
      <c r="M1155" s="47">
        <v>0.6360526315789474</v>
      </c>
      <c r="N1155" s="47">
        <v>0.0</v>
      </c>
      <c r="O1155" s="35">
        <v>0.0</v>
      </c>
      <c r="P1155" s="35">
        <v>-1.0</v>
      </c>
      <c r="Q1155" s="35" t="s">
        <v>141</v>
      </c>
      <c r="R1155" s="35">
        <f>'DADOS CONSOLIDADOS'!$I1155</f>
        <v>0</v>
      </c>
      <c r="S1155" s="35"/>
    </row>
    <row r="1156" ht="15.75" customHeight="1">
      <c r="A1156" s="37">
        <v>44923.0</v>
      </c>
      <c r="B1156" s="35" t="s">
        <v>140</v>
      </c>
      <c r="C1156" s="35" t="s">
        <v>144</v>
      </c>
      <c r="D1156" s="35" t="s">
        <v>139</v>
      </c>
      <c r="E1156" s="35">
        <v>42280.0</v>
      </c>
      <c r="F1156" s="35">
        <v>370.0</v>
      </c>
      <c r="G1156" s="47">
        <v>336.8</v>
      </c>
      <c r="H1156" s="35">
        <v>6.0</v>
      </c>
      <c r="I1156" s="35">
        <v>0.0</v>
      </c>
      <c r="J1156" s="48">
        <v>0.0</v>
      </c>
      <c r="K1156" s="35">
        <v>0.008751182592242194</v>
      </c>
      <c r="L1156" s="35">
        <v>0.0</v>
      </c>
      <c r="M1156" s="47">
        <v>0.9102702702702703</v>
      </c>
      <c r="N1156" s="47">
        <v>0.0</v>
      </c>
      <c r="O1156" s="35">
        <v>0.0</v>
      </c>
      <c r="P1156" s="35">
        <v>-1.0</v>
      </c>
      <c r="Q1156" s="35" t="s">
        <v>141</v>
      </c>
      <c r="R1156" s="35">
        <f>'DADOS CONSOLIDADOS'!$I1156</f>
        <v>0</v>
      </c>
      <c r="S1156" s="35"/>
    </row>
    <row r="1157" ht="15.75" customHeight="1">
      <c r="A1157" s="37">
        <v>44924.0</v>
      </c>
      <c r="B1157" s="35" t="s">
        <v>138</v>
      </c>
      <c r="C1157" s="35" t="s">
        <v>135</v>
      </c>
      <c r="D1157" s="35" t="s">
        <v>139</v>
      </c>
      <c r="E1157" s="35">
        <v>770.0</v>
      </c>
      <c r="F1157" s="35">
        <v>130.0</v>
      </c>
      <c r="G1157" s="47">
        <v>259.7</v>
      </c>
      <c r="H1157" s="35"/>
      <c r="I1157" s="35">
        <v>2.0</v>
      </c>
      <c r="J1157" s="48">
        <v>20205.0</v>
      </c>
      <c r="K1157" s="35">
        <v>0.16883116883116883</v>
      </c>
      <c r="L1157" s="35">
        <v>1.0</v>
      </c>
      <c r="M1157" s="47">
        <v>1.9976923076923077</v>
      </c>
      <c r="N1157" s="47">
        <v>129.85</v>
      </c>
      <c r="O1157" s="35">
        <v>77.80130920292646</v>
      </c>
      <c r="P1157" s="35">
        <v>76.80130920292646</v>
      </c>
      <c r="Q1157" s="35" t="s">
        <v>137</v>
      </c>
      <c r="R1157" s="35">
        <f>'DADOS CONSOLIDADOS'!$I1157</f>
        <v>2</v>
      </c>
      <c r="S1157" s="35"/>
    </row>
    <row r="1158" ht="15.75" customHeight="1">
      <c r="A1158" s="37">
        <v>44924.0</v>
      </c>
      <c r="B1158" s="35" t="s">
        <v>134</v>
      </c>
      <c r="C1158" s="35" t="s">
        <v>135</v>
      </c>
      <c r="D1158" s="35" t="s">
        <v>136</v>
      </c>
      <c r="E1158" s="35">
        <v>57810.0</v>
      </c>
      <c r="F1158" s="35">
        <v>1550.0</v>
      </c>
      <c r="G1158" s="47">
        <v>643.5</v>
      </c>
      <c r="H1158" s="35"/>
      <c r="I1158" s="35">
        <v>0.0</v>
      </c>
      <c r="J1158" s="48">
        <v>0.0</v>
      </c>
      <c r="K1158" s="35">
        <v>0.02681197024736205</v>
      </c>
      <c r="L1158" s="35">
        <v>0.0</v>
      </c>
      <c r="M1158" s="47">
        <v>0.41516129032258065</v>
      </c>
      <c r="N1158" s="47">
        <v>0.0</v>
      </c>
      <c r="O1158" s="35">
        <v>0.0</v>
      </c>
      <c r="P1158" s="35">
        <v>-1.0</v>
      </c>
      <c r="Q1158" s="35" t="s">
        <v>137</v>
      </c>
      <c r="R1158" s="35">
        <f>'DADOS CONSOLIDADOS'!$I1158</f>
        <v>0</v>
      </c>
      <c r="S1158" s="35"/>
    </row>
    <row r="1159" ht="15.75" customHeight="1">
      <c r="A1159" s="37">
        <v>44924.0</v>
      </c>
      <c r="B1159" s="35" t="s">
        <v>143</v>
      </c>
      <c r="C1159" s="35" t="s">
        <v>135</v>
      </c>
      <c r="D1159" s="35" t="s">
        <v>139</v>
      </c>
      <c r="E1159" s="35">
        <v>3210.0</v>
      </c>
      <c r="F1159" s="35">
        <v>310.0</v>
      </c>
      <c r="G1159" s="47">
        <v>1499.8</v>
      </c>
      <c r="H1159" s="35"/>
      <c r="I1159" s="35">
        <v>1.0</v>
      </c>
      <c r="J1159" s="48">
        <v>18180.0</v>
      </c>
      <c r="K1159" s="35">
        <v>0.09657320872274143</v>
      </c>
      <c r="L1159" s="35">
        <v>1.0</v>
      </c>
      <c r="M1159" s="47">
        <v>4.838064516129032</v>
      </c>
      <c r="N1159" s="47">
        <v>1499.8</v>
      </c>
      <c r="O1159" s="35">
        <v>12.1216162154954</v>
      </c>
      <c r="P1159" s="35">
        <v>11.1216162154954</v>
      </c>
      <c r="Q1159" s="35" t="s">
        <v>137</v>
      </c>
      <c r="R1159" s="35">
        <f>'DADOS CONSOLIDADOS'!$I1159</f>
        <v>1</v>
      </c>
      <c r="S1159" s="35"/>
    </row>
    <row r="1160" ht="15.75" customHeight="1">
      <c r="A1160" s="37">
        <v>44924.0</v>
      </c>
      <c r="B1160" s="35" t="s">
        <v>145</v>
      </c>
      <c r="C1160" s="35" t="s">
        <v>135</v>
      </c>
      <c r="D1160" s="35" t="s">
        <v>139</v>
      </c>
      <c r="E1160" s="35">
        <v>20300.0</v>
      </c>
      <c r="F1160" s="35">
        <v>200.0</v>
      </c>
      <c r="G1160" s="47">
        <v>598.6999999999999</v>
      </c>
      <c r="H1160" s="35"/>
      <c r="I1160" s="35">
        <v>0.0</v>
      </c>
      <c r="J1160" s="48">
        <v>0.0</v>
      </c>
      <c r="K1160" s="35">
        <v>0.009852216748768473</v>
      </c>
      <c r="L1160" s="35">
        <v>0.0</v>
      </c>
      <c r="M1160" s="47">
        <v>2.9934999999999996</v>
      </c>
      <c r="N1160" s="47">
        <v>0.0</v>
      </c>
      <c r="O1160" s="35">
        <v>0.0</v>
      </c>
      <c r="P1160" s="35">
        <v>-1.0</v>
      </c>
      <c r="Q1160" s="35" t="s">
        <v>137</v>
      </c>
      <c r="R1160" s="35">
        <f>'DADOS CONSOLIDADOS'!$I1160</f>
        <v>0</v>
      </c>
      <c r="S1160" s="35"/>
    </row>
    <row r="1161" ht="15.75" customHeight="1">
      <c r="A1161" s="37">
        <v>44924.0</v>
      </c>
      <c r="B1161" s="35" t="s">
        <v>140</v>
      </c>
      <c r="C1161" s="35" t="s">
        <v>135</v>
      </c>
      <c r="D1161" s="35" t="s">
        <v>139</v>
      </c>
      <c r="E1161" s="35">
        <v>63880.0</v>
      </c>
      <c r="F1161" s="35">
        <v>280.0</v>
      </c>
      <c r="G1161" s="47">
        <v>1155.8</v>
      </c>
      <c r="H1161" s="35">
        <v>0.0</v>
      </c>
      <c r="I1161" s="35">
        <v>0.0</v>
      </c>
      <c r="J1161" s="48">
        <v>0.0</v>
      </c>
      <c r="K1161" s="35">
        <v>0.004383218534752661</v>
      </c>
      <c r="L1161" s="35">
        <v>0.0</v>
      </c>
      <c r="M1161" s="47">
        <v>4.127857142857143</v>
      </c>
      <c r="N1161" s="47">
        <v>0.0</v>
      </c>
      <c r="O1161" s="35">
        <v>0.0</v>
      </c>
      <c r="P1161" s="35">
        <v>-1.0</v>
      </c>
      <c r="Q1161" s="35" t="s">
        <v>141</v>
      </c>
      <c r="R1161" s="35">
        <f>'DADOS CONSOLIDADOS'!$I1161</f>
        <v>0</v>
      </c>
      <c r="S1161" s="35"/>
    </row>
    <row r="1162" ht="15.75" customHeight="1">
      <c r="A1162" s="37">
        <v>44924.0</v>
      </c>
      <c r="B1162" s="35" t="s">
        <v>140</v>
      </c>
      <c r="C1162" s="35" t="s">
        <v>135</v>
      </c>
      <c r="D1162" s="35" t="s">
        <v>139</v>
      </c>
      <c r="E1162" s="35">
        <v>48760.0</v>
      </c>
      <c r="F1162" s="35">
        <v>210.0</v>
      </c>
      <c r="G1162" s="47">
        <v>913.7</v>
      </c>
      <c r="H1162" s="35">
        <v>0.0</v>
      </c>
      <c r="I1162" s="35">
        <v>1.0</v>
      </c>
      <c r="J1162" s="48">
        <v>20217.0</v>
      </c>
      <c r="K1162" s="35">
        <v>0.004306808859721083</v>
      </c>
      <c r="L1162" s="35">
        <v>0.004761904761904762</v>
      </c>
      <c r="M1162" s="47">
        <v>4.350952380952381</v>
      </c>
      <c r="N1162" s="47">
        <v>913.7</v>
      </c>
      <c r="O1162" s="35">
        <v>22.1265185509467</v>
      </c>
      <c r="P1162" s="35">
        <v>21.1265185509467</v>
      </c>
      <c r="Q1162" s="35" t="s">
        <v>141</v>
      </c>
      <c r="R1162" s="35">
        <f>'DADOS CONSOLIDADOS'!$I1162</f>
        <v>1</v>
      </c>
      <c r="S1162" s="35"/>
    </row>
    <row r="1163" ht="15.75" customHeight="1">
      <c r="A1163" s="37">
        <v>44924.0</v>
      </c>
      <c r="B1163" s="35" t="s">
        <v>140</v>
      </c>
      <c r="C1163" s="35" t="s">
        <v>135</v>
      </c>
      <c r="D1163" s="35" t="s">
        <v>139</v>
      </c>
      <c r="E1163" s="35">
        <v>46830.0</v>
      </c>
      <c r="F1163" s="35">
        <v>80.0</v>
      </c>
      <c r="G1163" s="47">
        <v>577.3</v>
      </c>
      <c r="H1163" s="35">
        <v>0.0</v>
      </c>
      <c r="I1163" s="35">
        <v>0.0</v>
      </c>
      <c r="J1163" s="48">
        <v>0.0</v>
      </c>
      <c r="K1163" s="35">
        <v>0.001708306641042067</v>
      </c>
      <c r="L1163" s="35">
        <v>0.0</v>
      </c>
      <c r="M1163" s="47">
        <v>7.21625</v>
      </c>
      <c r="N1163" s="47">
        <v>0.0</v>
      </c>
      <c r="O1163" s="35">
        <v>0.0</v>
      </c>
      <c r="P1163" s="35">
        <v>-1.0</v>
      </c>
      <c r="Q1163" s="35" t="s">
        <v>141</v>
      </c>
      <c r="R1163" s="35">
        <f>'DADOS CONSOLIDADOS'!$I1163</f>
        <v>0</v>
      </c>
      <c r="S1163" s="35"/>
    </row>
    <row r="1164" ht="15.75" customHeight="1">
      <c r="A1164" s="37">
        <v>44924.0</v>
      </c>
      <c r="B1164" s="35" t="s">
        <v>140</v>
      </c>
      <c r="C1164" s="35" t="s">
        <v>135</v>
      </c>
      <c r="D1164" s="35" t="s">
        <v>139</v>
      </c>
      <c r="E1164" s="35">
        <v>86140.0</v>
      </c>
      <c r="F1164" s="35">
        <v>190.0</v>
      </c>
      <c r="G1164" s="47">
        <v>1735.6999999999998</v>
      </c>
      <c r="H1164" s="35">
        <v>0.0</v>
      </c>
      <c r="I1164" s="35">
        <v>1.0</v>
      </c>
      <c r="J1164" s="48">
        <v>18189.0</v>
      </c>
      <c r="K1164" s="35">
        <v>0.002205711632226608</v>
      </c>
      <c r="L1164" s="35">
        <v>0.005263157894736842</v>
      </c>
      <c r="M1164" s="47">
        <v>9.135263157894736</v>
      </c>
      <c r="N1164" s="47">
        <v>1735.6999999999998</v>
      </c>
      <c r="O1164" s="35">
        <v>10.479345509016536</v>
      </c>
      <c r="P1164" s="35">
        <v>9.479345509016536</v>
      </c>
      <c r="Q1164" s="35" t="s">
        <v>141</v>
      </c>
      <c r="R1164" s="35">
        <f>'DADOS CONSOLIDADOS'!$I1164</f>
        <v>1</v>
      </c>
      <c r="S1164" s="35"/>
    </row>
    <row r="1165" ht="15.75" customHeight="1">
      <c r="A1165" s="37">
        <v>44924.0</v>
      </c>
      <c r="B1165" s="35" t="s">
        <v>140</v>
      </c>
      <c r="C1165" s="35" t="s">
        <v>135</v>
      </c>
      <c r="D1165" s="35" t="s">
        <v>136</v>
      </c>
      <c r="E1165" s="35">
        <v>16460.0</v>
      </c>
      <c r="F1165" s="35">
        <v>60.0</v>
      </c>
      <c r="G1165" s="47">
        <v>863.0</v>
      </c>
      <c r="H1165" s="35">
        <v>0.0</v>
      </c>
      <c r="I1165" s="35">
        <v>1.0</v>
      </c>
      <c r="J1165" s="48">
        <v>20217.0</v>
      </c>
      <c r="K1165" s="35">
        <v>0.0036452004860267314</v>
      </c>
      <c r="L1165" s="35">
        <v>0.016666666666666666</v>
      </c>
      <c r="M1165" s="47">
        <v>14.383333333333333</v>
      </c>
      <c r="N1165" s="47">
        <v>863.0</v>
      </c>
      <c r="O1165" s="35">
        <v>23.426419466975666</v>
      </c>
      <c r="P1165" s="35">
        <v>22.426419466975666</v>
      </c>
      <c r="Q1165" s="35" t="s">
        <v>141</v>
      </c>
      <c r="R1165" s="35">
        <f>'DADOS CONSOLIDADOS'!$I1165</f>
        <v>1</v>
      </c>
      <c r="S1165" s="35"/>
    </row>
    <row r="1166" ht="15.75" customHeight="1">
      <c r="A1166" s="37">
        <v>44924.0</v>
      </c>
      <c r="B1166" s="35" t="s">
        <v>142</v>
      </c>
      <c r="C1166" s="35" t="s">
        <v>144</v>
      </c>
      <c r="D1166" s="35" t="s">
        <v>139</v>
      </c>
      <c r="E1166" s="35">
        <v>48880.0</v>
      </c>
      <c r="F1166" s="35">
        <v>310.0</v>
      </c>
      <c r="G1166" s="47">
        <v>338.1</v>
      </c>
      <c r="H1166" s="35">
        <v>4.0</v>
      </c>
      <c r="I1166" s="35">
        <v>0.0</v>
      </c>
      <c r="J1166" s="48">
        <v>0.0</v>
      </c>
      <c r="K1166" s="35">
        <v>0.006342062193126023</v>
      </c>
      <c r="L1166" s="35">
        <v>0.0</v>
      </c>
      <c r="M1166" s="47">
        <v>1.0906451612903227</v>
      </c>
      <c r="N1166" s="47">
        <v>0.0</v>
      </c>
      <c r="O1166" s="35">
        <v>0.0</v>
      </c>
      <c r="P1166" s="35">
        <v>-1.0</v>
      </c>
      <c r="Q1166" s="35" t="s">
        <v>141</v>
      </c>
      <c r="R1166" s="35">
        <f>'DADOS CONSOLIDADOS'!$I1166</f>
        <v>0</v>
      </c>
      <c r="S1166" s="35"/>
    </row>
    <row r="1167" ht="15.75" customHeight="1">
      <c r="A1167" s="37">
        <v>44924.0</v>
      </c>
      <c r="B1167" s="35" t="s">
        <v>140</v>
      </c>
      <c r="C1167" s="35" t="s">
        <v>144</v>
      </c>
      <c r="D1167" s="35" t="s">
        <v>139</v>
      </c>
      <c r="E1167" s="35">
        <v>28750.0</v>
      </c>
      <c r="F1167" s="35">
        <v>420.0</v>
      </c>
      <c r="G1167" s="47">
        <v>239.0</v>
      </c>
      <c r="H1167" s="35">
        <v>11.0</v>
      </c>
      <c r="I1167" s="35">
        <v>0.0</v>
      </c>
      <c r="J1167" s="48">
        <v>0.0</v>
      </c>
      <c r="K1167" s="35">
        <v>0.014608695652173913</v>
      </c>
      <c r="L1167" s="35">
        <v>0.0</v>
      </c>
      <c r="M1167" s="47">
        <v>0.569047619047619</v>
      </c>
      <c r="N1167" s="47">
        <v>0.0</v>
      </c>
      <c r="O1167" s="35">
        <v>0.0</v>
      </c>
      <c r="P1167" s="35">
        <v>-1.0</v>
      </c>
      <c r="Q1167" s="35" t="s">
        <v>141</v>
      </c>
      <c r="R1167" s="35">
        <f>'DADOS CONSOLIDADOS'!$I1167</f>
        <v>0</v>
      </c>
      <c r="S1167" s="35"/>
    </row>
    <row r="1168" ht="15.75" customHeight="1">
      <c r="A1168" s="37">
        <v>44924.0</v>
      </c>
      <c r="B1168" s="35" t="s">
        <v>140</v>
      </c>
      <c r="C1168" s="35" t="s">
        <v>144</v>
      </c>
      <c r="D1168" s="35" t="s">
        <v>139</v>
      </c>
      <c r="E1168" s="35">
        <v>41820.0</v>
      </c>
      <c r="F1168" s="35">
        <v>310.0</v>
      </c>
      <c r="G1168" s="47">
        <v>334.4</v>
      </c>
      <c r="H1168" s="35">
        <v>8.0</v>
      </c>
      <c r="I1168" s="35">
        <v>0.0</v>
      </c>
      <c r="J1168" s="48">
        <v>0.0</v>
      </c>
      <c r="K1168" s="35">
        <v>0.00741272118603539</v>
      </c>
      <c r="L1168" s="35">
        <v>0.0</v>
      </c>
      <c r="M1168" s="47">
        <v>1.0787096774193548</v>
      </c>
      <c r="N1168" s="47">
        <v>0.0</v>
      </c>
      <c r="O1168" s="35">
        <v>0.0</v>
      </c>
      <c r="P1168" s="35">
        <v>-1.0</v>
      </c>
      <c r="Q1168" s="35" t="s">
        <v>141</v>
      </c>
      <c r="R1168" s="35">
        <f>'DADOS CONSOLIDADOS'!$I1168</f>
        <v>0</v>
      </c>
      <c r="S1168" s="35"/>
    </row>
    <row r="1169" ht="15.75" customHeight="1">
      <c r="A1169" s="37">
        <v>44925.0</v>
      </c>
      <c r="B1169" s="35" t="s">
        <v>145</v>
      </c>
      <c r="C1169" s="35" t="s">
        <v>135</v>
      </c>
      <c r="D1169" s="35" t="s">
        <v>139</v>
      </c>
      <c r="E1169" s="35">
        <v>19450.0</v>
      </c>
      <c r="F1169" s="35">
        <v>180.0</v>
      </c>
      <c r="G1169" s="47">
        <v>474.7</v>
      </c>
      <c r="H1169" s="35"/>
      <c r="I1169" s="35">
        <v>0.0</v>
      </c>
      <c r="J1169" s="48">
        <v>0.0</v>
      </c>
      <c r="K1169" s="35">
        <v>0.009254498714652956</v>
      </c>
      <c r="L1169" s="35">
        <v>0.0</v>
      </c>
      <c r="M1169" s="47">
        <v>2.6372222222222224</v>
      </c>
      <c r="N1169" s="47">
        <v>0.0</v>
      </c>
      <c r="O1169" s="35">
        <v>0.0</v>
      </c>
      <c r="P1169" s="35">
        <v>-1.0</v>
      </c>
      <c r="Q1169" s="35" t="s">
        <v>137</v>
      </c>
      <c r="R1169" s="35">
        <f>'DADOS CONSOLIDADOS'!$I1169</f>
        <v>0</v>
      </c>
      <c r="S1169" s="35"/>
    </row>
    <row r="1170" ht="15.75" customHeight="1">
      <c r="A1170" s="37">
        <v>44925.0</v>
      </c>
      <c r="B1170" s="35" t="s">
        <v>138</v>
      </c>
      <c r="C1170" s="35" t="s">
        <v>135</v>
      </c>
      <c r="D1170" s="35" t="s">
        <v>139</v>
      </c>
      <c r="E1170" s="35">
        <v>610.0</v>
      </c>
      <c r="F1170" s="35">
        <v>110.0</v>
      </c>
      <c r="G1170" s="47">
        <v>127.30000000000001</v>
      </c>
      <c r="H1170" s="35"/>
      <c r="I1170" s="35">
        <v>0.0</v>
      </c>
      <c r="J1170" s="48">
        <v>0.0</v>
      </c>
      <c r="K1170" s="35">
        <v>0.18032786885245902</v>
      </c>
      <c r="L1170" s="35">
        <v>0.0</v>
      </c>
      <c r="M1170" s="47">
        <v>1.1572727272727275</v>
      </c>
      <c r="N1170" s="47">
        <v>0.0</v>
      </c>
      <c r="O1170" s="35">
        <v>0.0</v>
      </c>
      <c r="P1170" s="35">
        <v>-1.0</v>
      </c>
      <c r="Q1170" s="35" t="s">
        <v>137</v>
      </c>
      <c r="R1170" s="35">
        <f>'DADOS CONSOLIDADOS'!$I1170</f>
        <v>0</v>
      </c>
      <c r="S1170" s="35"/>
    </row>
    <row r="1171" ht="15.75" customHeight="1">
      <c r="A1171" s="37">
        <v>44925.0</v>
      </c>
      <c r="B1171" s="35" t="s">
        <v>134</v>
      </c>
      <c r="C1171" s="35" t="s">
        <v>135</v>
      </c>
      <c r="D1171" s="35" t="s">
        <v>136</v>
      </c>
      <c r="E1171" s="35">
        <v>53060.0</v>
      </c>
      <c r="F1171" s="35">
        <v>1400.0</v>
      </c>
      <c r="G1171" s="47">
        <v>609.5</v>
      </c>
      <c r="H1171" s="35"/>
      <c r="I1171" s="35">
        <v>0.0</v>
      </c>
      <c r="J1171" s="48">
        <v>0.0</v>
      </c>
      <c r="K1171" s="35">
        <v>0.026385224274406333</v>
      </c>
      <c r="L1171" s="35">
        <v>0.0</v>
      </c>
      <c r="M1171" s="47">
        <v>0.43535714285714283</v>
      </c>
      <c r="N1171" s="47">
        <v>0.0</v>
      </c>
      <c r="O1171" s="35">
        <v>0.0</v>
      </c>
      <c r="P1171" s="35">
        <v>-1.0</v>
      </c>
      <c r="Q1171" s="35" t="s">
        <v>137</v>
      </c>
      <c r="R1171" s="35">
        <f>'DADOS CONSOLIDADOS'!$I1171</f>
        <v>0</v>
      </c>
      <c r="S1171" s="35"/>
    </row>
    <row r="1172" ht="15.75" customHeight="1">
      <c r="A1172" s="37">
        <v>44925.0</v>
      </c>
      <c r="B1172" s="35" t="s">
        <v>143</v>
      </c>
      <c r="C1172" s="35" t="s">
        <v>135</v>
      </c>
      <c r="D1172" s="35" t="s">
        <v>139</v>
      </c>
      <c r="E1172" s="35">
        <v>2910.0</v>
      </c>
      <c r="F1172" s="35">
        <v>230.0</v>
      </c>
      <c r="G1172" s="47">
        <v>1120.5</v>
      </c>
      <c r="H1172" s="35"/>
      <c r="I1172" s="35">
        <v>0.0</v>
      </c>
      <c r="J1172" s="48">
        <v>0.0</v>
      </c>
      <c r="K1172" s="35">
        <v>0.07903780068728522</v>
      </c>
      <c r="L1172" s="35">
        <v>0.0</v>
      </c>
      <c r="M1172" s="47">
        <v>4.871739130434783</v>
      </c>
      <c r="N1172" s="47">
        <v>0.0</v>
      </c>
      <c r="O1172" s="35">
        <v>0.0</v>
      </c>
      <c r="P1172" s="35">
        <v>-1.0</v>
      </c>
      <c r="Q1172" s="35" t="s">
        <v>137</v>
      </c>
      <c r="R1172" s="35">
        <f>'DADOS CONSOLIDADOS'!$I1172</f>
        <v>0</v>
      </c>
      <c r="S1172" s="35"/>
    </row>
    <row r="1173" ht="15.75" customHeight="1">
      <c r="A1173" s="37">
        <v>44925.0</v>
      </c>
      <c r="B1173" s="35" t="s">
        <v>140</v>
      </c>
      <c r="C1173" s="35" t="s">
        <v>135</v>
      </c>
      <c r="D1173" s="35" t="s">
        <v>139</v>
      </c>
      <c r="E1173" s="35">
        <v>62190.0</v>
      </c>
      <c r="F1173" s="35">
        <v>230.0</v>
      </c>
      <c r="G1173" s="47">
        <v>1130.5</v>
      </c>
      <c r="H1173" s="35">
        <v>0.0</v>
      </c>
      <c r="I1173" s="35">
        <v>0.0</v>
      </c>
      <c r="J1173" s="48">
        <v>0.0</v>
      </c>
      <c r="K1173" s="35">
        <v>0.003698343785174465</v>
      </c>
      <c r="L1173" s="35">
        <v>0.0</v>
      </c>
      <c r="M1173" s="47">
        <v>4.915217391304348</v>
      </c>
      <c r="N1173" s="47">
        <v>0.0</v>
      </c>
      <c r="O1173" s="35">
        <v>0.0</v>
      </c>
      <c r="P1173" s="35">
        <v>-1.0</v>
      </c>
      <c r="Q1173" s="35" t="s">
        <v>141</v>
      </c>
      <c r="R1173" s="35">
        <f>'DADOS CONSOLIDADOS'!$I1173</f>
        <v>0</v>
      </c>
      <c r="S1173" s="35"/>
    </row>
    <row r="1174" ht="15.75" customHeight="1">
      <c r="A1174" s="37">
        <v>44925.0</v>
      </c>
      <c r="B1174" s="35" t="s">
        <v>140</v>
      </c>
      <c r="C1174" s="35" t="s">
        <v>135</v>
      </c>
      <c r="D1174" s="35" t="s">
        <v>139</v>
      </c>
      <c r="E1174" s="35">
        <v>43620.0</v>
      </c>
      <c r="F1174" s="35">
        <v>180.0</v>
      </c>
      <c r="G1174" s="47">
        <v>899.3000000000001</v>
      </c>
      <c r="H1174" s="35">
        <v>0.0</v>
      </c>
      <c r="I1174" s="35">
        <v>0.0</v>
      </c>
      <c r="J1174" s="48">
        <v>0.0</v>
      </c>
      <c r="K1174" s="35">
        <v>0.0041265474552957355</v>
      </c>
      <c r="L1174" s="35">
        <v>0.0</v>
      </c>
      <c r="M1174" s="47">
        <v>4.996111111111111</v>
      </c>
      <c r="N1174" s="47">
        <v>0.0</v>
      </c>
      <c r="O1174" s="35">
        <v>0.0</v>
      </c>
      <c r="P1174" s="35">
        <v>-1.0</v>
      </c>
      <c r="Q1174" s="35" t="s">
        <v>141</v>
      </c>
      <c r="R1174" s="35">
        <f>'DADOS CONSOLIDADOS'!$I1174</f>
        <v>0</v>
      </c>
      <c r="S1174" s="35"/>
    </row>
    <row r="1175" ht="15.75" customHeight="1">
      <c r="A1175" s="37">
        <v>44925.0</v>
      </c>
      <c r="B1175" s="35" t="s">
        <v>140</v>
      </c>
      <c r="C1175" s="35" t="s">
        <v>135</v>
      </c>
      <c r="D1175" s="35" t="s">
        <v>139</v>
      </c>
      <c r="E1175" s="35">
        <v>48480.0</v>
      </c>
      <c r="F1175" s="35">
        <v>140.0</v>
      </c>
      <c r="G1175" s="47">
        <v>570.7</v>
      </c>
      <c r="H1175" s="35">
        <v>0.0</v>
      </c>
      <c r="I1175" s="35">
        <v>0.0</v>
      </c>
      <c r="J1175" s="48">
        <v>0.0</v>
      </c>
      <c r="K1175" s="35">
        <v>0.0028877887788778876</v>
      </c>
      <c r="L1175" s="35">
        <v>0.0</v>
      </c>
      <c r="M1175" s="47">
        <v>4.076428571428572</v>
      </c>
      <c r="N1175" s="47">
        <v>0.0</v>
      </c>
      <c r="O1175" s="35">
        <v>0.0</v>
      </c>
      <c r="P1175" s="35">
        <v>-1.0</v>
      </c>
      <c r="Q1175" s="35" t="s">
        <v>141</v>
      </c>
      <c r="R1175" s="35">
        <f>'DADOS CONSOLIDADOS'!$I1175</f>
        <v>0</v>
      </c>
      <c r="S1175" s="35"/>
    </row>
    <row r="1176" ht="15.75" customHeight="1">
      <c r="A1176" s="37">
        <v>44925.0</v>
      </c>
      <c r="B1176" s="35" t="s">
        <v>140</v>
      </c>
      <c r="C1176" s="35" t="s">
        <v>135</v>
      </c>
      <c r="D1176" s="35" t="s">
        <v>139</v>
      </c>
      <c r="E1176" s="35">
        <v>90330.0</v>
      </c>
      <c r="F1176" s="35">
        <v>200.0</v>
      </c>
      <c r="G1176" s="47">
        <v>1705.6</v>
      </c>
      <c r="H1176" s="35">
        <v>0.0</v>
      </c>
      <c r="I1176" s="35">
        <v>0.0</v>
      </c>
      <c r="J1176" s="48">
        <v>0.0</v>
      </c>
      <c r="K1176" s="35">
        <v>0.002214103841470165</v>
      </c>
      <c r="L1176" s="35">
        <v>0.0</v>
      </c>
      <c r="M1176" s="47">
        <v>8.527999999999999</v>
      </c>
      <c r="N1176" s="47">
        <v>0.0</v>
      </c>
      <c r="O1176" s="35">
        <v>0.0</v>
      </c>
      <c r="P1176" s="35">
        <v>-1.0</v>
      </c>
      <c r="Q1176" s="35" t="s">
        <v>141</v>
      </c>
      <c r="R1176" s="35">
        <f>'DADOS CONSOLIDADOS'!$I1176</f>
        <v>0</v>
      </c>
      <c r="S1176" s="35"/>
    </row>
    <row r="1177" ht="15.75" customHeight="1">
      <c r="A1177" s="37">
        <v>44925.0</v>
      </c>
      <c r="B1177" s="35" t="s">
        <v>140</v>
      </c>
      <c r="C1177" s="35" t="s">
        <v>135</v>
      </c>
      <c r="D1177" s="35" t="s">
        <v>136</v>
      </c>
      <c r="E1177" s="35">
        <v>18470.0</v>
      </c>
      <c r="F1177" s="35">
        <v>110.0</v>
      </c>
      <c r="G1177" s="47">
        <v>835.3</v>
      </c>
      <c r="H1177" s="35">
        <v>0.0</v>
      </c>
      <c r="I1177" s="35">
        <v>1.0</v>
      </c>
      <c r="J1177" s="48">
        <v>18189.9</v>
      </c>
      <c r="K1177" s="35">
        <v>0.005955603681645912</v>
      </c>
      <c r="L1177" s="35">
        <v>0.00909090909090909</v>
      </c>
      <c r="M1177" s="47">
        <v>7.593636363636363</v>
      </c>
      <c r="N1177" s="47">
        <v>835.3</v>
      </c>
      <c r="O1177" s="35">
        <v>21.776487489524726</v>
      </c>
      <c r="P1177" s="35">
        <v>20.776487489524726</v>
      </c>
      <c r="Q1177" s="35" t="s">
        <v>141</v>
      </c>
      <c r="R1177" s="35">
        <f>'DADOS CONSOLIDADOS'!$I1177</f>
        <v>1</v>
      </c>
      <c r="S1177" s="35"/>
    </row>
    <row r="1178" ht="15.75" customHeight="1">
      <c r="A1178" s="37">
        <v>44925.0</v>
      </c>
      <c r="B1178" s="35" t="s">
        <v>142</v>
      </c>
      <c r="C1178" s="35" t="s">
        <v>144</v>
      </c>
      <c r="D1178" s="35" t="s">
        <v>139</v>
      </c>
      <c r="E1178" s="35">
        <v>50190.0</v>
      </c>
      <c r="F1178" s="35">
        <v>270.0</v>
      </c>
      <c r="G1178" s="47">
        <v>313.7</v>
      </c>
      <c r="H1178" s="35">
        <v>4.0</v>
      </c>
      <c r="I1178" s="35">
        <v>0.0</v>
      </c>
      <c r="J1178" s="48">
        <v>0.0</v>
      </c>
      <c r="K1178" s="35">
        <v>0.005379557680812911</v>
      </c>
      <c r="L1178" s="35">
        <v>0.0</v>
      </c>
      <c r="M1178" s="47">
        <v>1.161851851851852</v>
      </c>
      <c r="N1178" s="47">
        <v>0.0</v>
      </c>
      <c r="O1178" s="35">
        <v>0.0</v>
      </c>
      <c r="P1178" s="35">
        <v>-1.0</v>
      </c>
      <c r="Q1178" s="35" t="s">
        <v>141</v>
      </c>
      <c r="R1178" s="35">
        <f>'DADOS CONSOLIDADOS'!$I1178</f>
        <v>0</v>
      </c>
      <c r="S1178" s="35"/>
    </row>
    <row r="1179" ht="15.75" customHeight="1">
      <c r="A1179" s="37">
        <v>44925.0</v>
      </c>
      <c r="B1179" s="35" t="s">
        <v>140</v>
      </c>
      <c r="C1179" s="35" t="s">
        <v>144</v>
      </c>
      <c r="D1179" s="35" t="s">
        <v>139</v>
      </c>
      <c r="E1179" s="35">
        <v>26800.0</v>
      </c>
      <c r="F1179" s="35">
        <v>230.0</v>
      </c>
      <c r="G1179" s="47">
        <v>225.9</v>
      </c>
      <c r="H1179" s="35">
        <v>3.0</v>
      </c>
      <c r="I1179" s="35">
        <v>0.0</v>
      </c>
      <c r="J1179" s="48">
        <v>0.0</v>
      </c>
      <c r="K1179" s="35">
        <v>0.008582089552238806</v>
      </c>
      <c r="L1179" s="35">
        <v>0.0</v>
      </c>
      <c r="M1179" s="47">
        <v>0.9821739130434782</v>
      </c>
      <c r="N1179" s="47">
        <v>0.0</v>
      </c>
      <c r="O1179" s="35">
        <v>0.0</v>
      </c>
      <c r="P1179" s="35">
        <v>-1.0</v>
      </c>
      <c r="Q1179" s="35" t="s">
        <v>141</v>
      </c>
      <c r="R1179" s="35">
        <f>'DADOS CONSOLIDADOS'!$I1179</f>
        <v>0</v>
      </c>
      <c r="S1179" s="35"/>
    </row>
    <row r="1180" ht="15.75" customHeight="1">
      <c r="A1180" s="37">
        <v>44925.0</v>
      </c>
      <c r="B1180" s="35" t="s">
        <v>140</v>
      </c>
      <c r="C1180" s="35" t="s">
        <v>144</v>
      </c>
      <c r="D1180" s="35" t="s">
        <v>139</v>
      </c>
      <c r="E1180" s="35">
        <v>35770.0</v>
      </c>
      <c r="F1180" s="35">
        <v>230.0</v>
      </c>
      <c r="G1180" s="47">
        <v>314.3</v>
      </c>
      <c r="H1180" s="35">
        <v>8.0</v>
      </c>
      <c r="I1180" s="35">
        <v>0.0</v>
      </c>
      <c r="J1180" s="48">
        <v>0.0</v>
      </c>
      <c r="K1180" s="35">
        <v>0.006429969247973162</v>
      </c>
      <c r="L1180" s="35">
        <v>0.0</v>
      </c>
      <c r="M1180" s="47">
        <v>1.3665217391304347</v>
      </c>
      <c r="N1180" s="47">
        <v>0.0</v>
      </c>
      <c r="O1180" s="35">
        <v>0.0</v>
      </c>
      <c r="P1180" s="35">
        <v>-1.0</v>
      </c>
      <c r="Q1180" s="35" t="s">
        <v>141</v>
      </c>
      <c r="R1180" s="35">
        <f>'DADOS CONSOLIDADOS'!$I1180</f>
        <v>0</v>
      </c>
      <c r="S1180" s="35"/>
    </row>
    <row r="1181" ht="15.75" customHeight="1">
      <c r="A1181" s="37">
        <v>44926.0</v>
      </c>
      <c r="B1181" s="35" t="s">
        <v>138</v>
      </c>
      <c r="C1181" s="35" t="s">
        <v>135</v>
      </c>
      <c r="D1181" s="35" t="s">
        <v>139</v>
      </c>
      <c r="E1181" s="35">
        <v>240.0</v>
      </c>
      <c r="F1181" s="35">
        <v>60.0</v>
      </c>
      <c r="G1181" s="47">
        <v>76.9</v>
      </c>
      <c r="H1181" s="35"/>
      <c r="I1181" s="35">
        <v>0.0</v>
      </c>
      <c r="J1181" s="48">
        <v>0.0</v>
      </c>
      <c r="K1181" s="35">
        <v>0.25</v>
      </c>
      <c r="L1181" s="35">
        <v>0.0</v>
      </c>
      <c r="M1181" s="47">
        <v>1.2816666666666667</v>
      </c>
      <c r="N1181" s="47">
        <v>0.0</v>
      </c>
      <c r="O1181" s="35">
        <v>0.0</v>
      </c>
      <c r="P1181" s="35">
        <v>-1.0</v>
      </c>
      <c r="Q1181" s="35" t="s">
        <v>137</v>
      </c>
      <c r="R1181" s="35">
        <f>'DADOS CONSOLIDADOS'!$I1181</f>
        <v>0</v>
      </c>
      <c r="S1181" s="35"/>
    </row>
    <row r="1182" ht="15.75" customHeight="1">
      <c r="A1182" s="37">
        <v>44927.0</v>
      </c>
      <c r="B1182" s="35" t="s">
        <v>138</v>
      </c>
      <c r="C1182" s="35" t="s">
        <v>135</v>
      </c>
      <c r="D1182" s="35" t="s">
        <v>139</v>
      </c>
      <c r="E1182" s="35">
        <v>230.0</v>
      </c>
      <c r="F1182" s="35">
        <v>50.0</v>
      </c>
      <c r="G1182" s="47">
        <v>35.5</v>
      </c>
      <c r="H1182" s="35"/>
      <c r="I1182" s="35">
        <v>0.0</v>
      </c>
      <c r="J1182" s="48">
        <v>0.0</v>
      </c>
      <c r="K1182" s="35">
        <v>0.21739130434782608</v>
      </c>
      <c r="L1182" s="35">
        <v>0.0</v>
      </c>
      <c r="M1182" s="47">
        <v>0.71</v>
      </c>
      <c r="N1182" s="47">
        <v>0.0</v>
      </c>
      <c r="O1182" s="35">
        <v>0.0</v>
      </c>
      <c r="P1182" s="35">
        <v>-1.0</v>
      </c>
      <c r="Q1182" s="35" t="s">
        <v>137</v>
      </c>
      <c r="R1182" s="35">
        <f>'DADOS CONSOLIDADOS'!$I1182</f>
        <v>0</v>
      </c>
      <c r="S1182" s="35"/>
    </row>
    <row r="1183" ht="15.75" customHeight="1">
      <c r="A1183" s="37">
        <v>44928.0</v>
      </c>
      <c r="B1183" s="35" t="s">
        <v>134</v>
      </c>
      <c r="C1183" s="35" t="s">
        <v>135</v>
      </c>
      <c r="D1183" s="35" t="s">
        <v>136</v>
      </c>
      <c r="E1183" s="35">
        <v>600.0</v>
      </c>
      <c r="F1183" s="35">
        <v>30.0</v>
      </c>
      <c r="G1183" s="47">
        <v>4.3</v>
      </c>
      <c r="H1183" s="35"/>
      <c r="I1183" s="35">
        <v>0.0</v>
      </c>
      <c r="J1183" s="48">
        <v>0.0</v>
      </c>
      <c r="K1183" s="35">
        <v>0.05</v>
      </c>
      <c r="L1183" s="35">
        <v>0.0</v>
      </c>
      <c r="M1183" s="47">
        <v>0.14333333333333334</v>
      </c>
      <c r="N1183" s="47">
        <v>0.0</v>
      </c>
      <c r="O1183" s="35">
        <v>0.0</v>
      </c>
      <c r="P1183" s="35">
        <v>-1.0</v>
      </c>
      <c r="Q1183" s="35" t="s">
        <v>137</v>
      </c>
      <c r="R1183" s="35">
        <f>'DADOS CONSOLIDADOS'!$I1183</f>
        <v>0</v>
      </c>
      <c r="S1183" s="35"/>
    </row>
    <row r="1184" ht="15.75" customHeight="1">
      <c r="A1184" s="37">
        <v>44928.0</v>
      </c>
      <c r="B1184" s="35" t="s">
        <v>138</v>
      </c>
      <c r="C1184" s="35" t="s">
        <v>135</v>
      </c>
      <c r="D1184" s="35" t="s">
        <v>139</v>
      </c>
      <c r="E1184" s="35">
        <v>910.0</v>
      </c>
      <c r="F1184" s="35">
        <v>190.0</v>
      </c>
      <c r="G1184" s="47">
        <v>222.0</v>
      </c>
      <c r="H1184" s="35"/>
      <c r="I1184" s="35">
        <v>0.0</v>
      </c>
      <c r="J1184" s="48">
        <v>0.0</v>
      </c>
      <c r="K1184" s="35">
        <v>0.2087912087912088</v>
      </c>
      <c r="L1184" s="35">
        <v>0.0</v>
      </c>
      <c r="M1184" s="47">
        <v>1.168421052631579</v>
      </c>
      <c r="N1184" s="47">
        <v>0.0</v>
      </c>
      <c r="O1184" s="35">
        <v>0.0</v>
      </c>
      <c r="P1184" s="35">
        <v>-1.0</v>
      </c>
      <c r="Q1184" s="35" t="s">
        <v>137</v>
      </c>
      <c r="R1184" s="35">
        <f>'DADOS CONSOLIDADOS'!$I1184</f>
        <v>0</v>
      </c>
      <c r="S1184" s="35"/>
    </row>
    <row r="1185" ht="15.75" customHeight="1">
      <c r="A1185" s="37">
        <v>44928.0</v>
      </c>
      <c r="B1185" s="35" t="s">
        <v>143</v>
      </c>
      <c r="C1185" s="35" t="s">
        <v>135</v>
      </c>
      <c r="D1185" s="35" t="s">
        <v>139</v>
      </c>
      <c r="E1185" s="35">
        <v>2690.0</v>
      </c>
      <c r="F1185" s="35">
        <v>190.0</v>
      </c>
      <c r="G1185" s="47">
        <v>918.8</v>
      </c>
      <c r="H1185" s="35"/>
      <c r="I1185" s="35">
        <v>0.0</v>
      </c>
      <c r="J1185" s="48">
        <v>0.0</v>
      </c>
      <c r="K1185" s="35">
        <v>0.07063197026022305</v>
      </c>
      <c r="L1185" s="35">
        <v>0.0</v>
      </c>
      <c r="M1185" s="47">
        <v>4.83578947368421</v>
      </c>
      <c r="N1185" s="47">
        <v>0.0</v>
      </c>
      <c r="O1185" s="35">
        <v>0.0</v>
      </c>
      <c r="P1185" s="35">
        <v>-1.0</v>
      </c>
      <c r="Q1185" s="35" t="s">
        <v>137</v>
      </c>
      <c r="R1185" s="35">
        <f>'DADOS CONSOLIDADOS'!$I1185</f>
        <v>0</v>
      </c>
      <c r="S1185" s="35"/>
    </row>
    <row r="1186" ht="15.75" customHeight="1">
      <c r="A1186" s="37">
        <v>44928.0</v>
      </c>
      <c r="B1186" s="35" t="s">
        <v>145</v>
      </c>
      <c r="C1186" s="35" t="s">
        <v>135</v>
      </c>
      <c r="D1186" s="35" t="s">
        <v>139</v>
      </c>
      <c r="E1186" s="35">
        <v>15690.0</v>
      </c>
      <c r="F1186" s="35">
        <v>250.0</v>
      </c>
      <c r="G1186" s="47">
        <v>639.2</v>
      </c>
      <c r="H1186" s="35"/>
      <c r="I1186" s="35">
        <v>0.0</v>
      </c>
      <c r="J1186" s="48">
        <v>0.0</v>
      </c>
      <c r="K1186" s="35">
        <v>0.015933715742511154</v>
      </c>
      <c r="L1186" s="35">
        <v>0.0</v>
      </c>
      <c r="M1186" s="47">
        <v>2.5568</v>
      </c>
      <c r="N1186" s="47">
        <v>0.0</v>
      </c>
      <c r="O1186" s="35">
        <v>0.0</v>
      </c>
      <c r="P1186" s="35">
        <v>-1.0</v>
      </c>
      <c r="Q1186" s="35" t="s">
        <v>137</v>
      </c>
      <c r="R1186" s="35">
        <f>'DADOS CONSOLIDADOS'!$I1186</f>
        <v>0</v>
      </c>
      <c r="S1186" s="35"/>
    </row>
    <row r="1187" ht="15.75" customHeight="1">
      <c r="A1187" s="37">
        <v>44928.0</v>
      </c>
      <c r="B1187" s="35" t="s">
        <v>140</v>
      </c>
      <c r="C1187" s="35" t="s">
        <v>135</v>
      </c>
      <c r="D1187" s="35" t="s">
        <v>139</v>
      </c>
      <c r="E1187" s="35">
        <v>139900.0</v>
      </c>
      <c r="F1187" s="35">
        <v>410.0</v>
      </c>
      <c r="G1187" s="47">
        <v>1155.3</v>
      </c>
      <c r="H1187" s="35">
        <v>0.0</v>
      </c>
      <c r="I1187" s="35">
        <v>0.0</v>
      </c>
      <c r="J1187" s="48">
        <v>0.0</v>
      </c>
      <c r="K1187" s="35">
        <v>0.002930664760543245</v>
      </c>
      <c r="L1187" s="35">
        <v>0.0</v>
      </c>
      <c r="M1187" s="47">
        <v>2.8178048780487805</v>
      </c>
      <c r="N1187" s="47">
        <v>0.0</v>
      </c>
      <c r="O1187" s="35">
        <v>0.0</v>
      </c>
      <c r="P1187" s="35">
        <v>-1.0</v>
      </c>
      <c r="Q1187" s="35" t="s">
        <v>141</v>
      </c>
      <c r="R1187" s="35">
        <f>'DADOS CONSOLIDADOS'!$I1187</f>
        <v>0</v>
      </c>
      <c r="S1187" s="35"/>
    </row>
    <row r="1188" ht="15.75" customHeight="1">
      <c r="A1188" s="37">
        <v>44928.0</v>
      </c>
      <c r="B1188" s="35" t="s">
        <v>140</v>
      </c>
      <c r="C1188" s="35" t="s">
        <v>135</v>
      </c>
      <c r="D1188" s="35" t="s">
        <v>139</v>
      </c>
      <c r="E1188" s="35">
        <v>53790.0</v>
      </c>
      <c r="F1188" s="35">
        <v>180.0</v>
      </c>
      <c r="G1188" s="47">
        <v>921.5999999999999</v>
      </c>
      <c r="H1188" s="35">
        <v>0.0</v>
      </c>
      <c r="I1188" s="35">
        <v>0.0</v>
      </c>
      <c r="J1188" s="48">
        <v>0.0</v>
      </c>
      <c r="K1188" s="35">
        <v>0.0033463469046291134</v>
      </c>
      <c r="L1188" s="35">
        <v>0.0</v>
      </c>
      <c r="M1188" s="47">
        <v>5.119999999999999</v>
      </c>
      <c r="N1188" s="47">
        <v>0.0</v>
      </c>
      <c r="O1188" s="35">
        <v>0.0</v>
      </c>
      <c r="P1188" s="35">
        <v>-1.0</v>
      </c>
      <c r="Q1188" s="35" t="s">
        <v>141</v>
      </c>
      <c r="R1188" s="35">
        <f>'DADOS CONSOLIDADOS'!$I1188</f>
        <v>0</v>
      </c>
      <c r="S1188" s="35"/>
    </row>
    <row r="1189" ht="15.75" customHeight="1">
      <c r="A1189" s="37">
        <v>44928.0</v>
      </c>
      <c r="B1189" s="35" t="s">
        <v>140</v>
      </c>
      <c r="C1189" s="35" t="s">
        <v>135</v>
      </c>
      <c r="D1189" s="35" t="s">
        <v>139</v>
      </c>
      <c r="E1189" s="35">
        <v>61020.0</v>
      </c>
      <c r="F1189" s="35">
        <v>60.0</v>
      </c>
      <c r="G1189" s="47">
        <v>578.5</v>
      </c>
      <c r="H1189" s="35">
        <v>0.0</v>
      </c>
      <c r="I1189" s="35">
        <v>0.0</v>
      </c>
      <c r="J1189" s="48">
        <v>0.0</v>
      </c>
      <c r="K1189" s="35">
        <v>9.832841691248771E-4</v>
      </c>
      <c r="L1189" s="35">
        <v>0.0</v>
      </c>
      <c r="M1189" s="47">
        <v>9.641666666666667</v>
      </c>
      <c r="N1189" s="47">
        <v>0.0</v>
      </c>
      <c r="O1189" s="35">
        <v>0.0</v>
      </c>
      <c r="P1189" s="35">
        <v>-1.0</v>
      </c>
      <c r="Q1189" s="35" t="s">
        <v>141</v>
      </c>
      <c r="R1189" s="35">
        <f>'DADOS CONSOLIDADOS'!$I1189</f>
        <v>0</v>
      </c>
      <c r="S1189" s="35"/>
    </row>
    <row r="1190" ht="15.75" customHeight="1">
      <c r="A1190" s="37">
        <v>44928.0</v>
      </c>
      <c r="B1190" s="35" t="s">
        <v>140</v>
      </c>
      <c r="C1190" s="35" t="s">
        <v>135</v>
      </c>
      <c r="D1190" s="35" t="s">
        <v>139</v>
      </c>
      <c r="E1190" s="35">
        <v>111150.0</v>
      </c>
      <c r="F1190" s="35">
        <v>250.0</v>
      </c>
      <c r="G1190" s="47">
        <v>1735.8000000000002</v>
      </c>
      <c r="H1190" s="35">
        <v>0.0</v>
      </c>
      <c r="I1190" s="35">
        <v>0.0</v>
      </c>
      <c r="J1190" s="48">
        <v>0.0</v>
      </c>
      <c r="K1190" s="35">
        <v>0.002249212775528565</v>
      </c>
      <c r="L1190" s="35">
        <v>0.0</v>
      </c>
      <c r="M1190" s="47">
        <v>6.943200000000001</v>
      </c>
      <c r="N1190" s="47">
        <v>0.0</v>
      </c>
      <c r="O1190" s="35">
        <v>0.0</v>
      </c>
      <c r="P1190" s="35">
        <v>-1.0</v>
      </c>
      <c r="Q1190" s="35" t="s">
        <v>141</v>
      </c>
      <c r="R1190" s="35">
        <f>'DADOS CONSOLIDADOS'!$I1190</f>
        <v>0</v>
      </c>
      <c r="S1190" s="35"/>
    </row>
    <row r="1191" ht="15.75" customHeight="1">
      <c r="A1191" s="37">
        <v>44928.0</v>
      </c>
      <c r="B1191" s="35" t="s">
        <v>140</v>
      </c>
      <c r="C1191" s="35" t="s">
        <v>135</v>
      </c>
      <c r="D1191" s="35" t="s">
        <v>136</v>
      </c>
      <c r="E1191" s="35">
        <v>23280.0</v>
      </c>
      <c r="F1191" s="35">
        <v>150.0</v>
      </c>
      <c r="G1191" s="47">
        <v>870.8</v>
      </c>
      <c r="H1191" s="35">
        <v>0.0</v>
      </c>
      <c r="I1191" s="35">
        <v>0.0</v>
      </c>
      <c r="J1191" s="48">
        <v>0.0</v>
      </c>
      <c r="K1191" s="35">
        <v>0.006443298969072165</v>
      </c>
      <c r="L1191" s="35">
        <v>0.0</v>
      </c>
      <c r="M1191" s="47">
        <v>5.8053333333333335</v>
      </c>
      <c r="N1191" s="47">
        <v>0.0</v>
      </c>
      <c r="O1191" s="35">
        <v>0.0</v>
      </c>
      <c r="P1191" s="35">
        <v>-1.0</v>
      </c>
      <c r="Q1191" s="35" t="s">
        <v>141</v>
      </c>
      <c r="R1191" s="35">
        <f>'DADOS CONSOLIDADOS'!$I1191</f>
        <v>0</v>
      </c>
      <c r="S1191" s="35"/>
    </row>
    <row r="1192" ht="15.75" customHeight="1">
      <c r="A1192" s="37">
        <v>44928.0</v>
      </c>
      <c r="B1192" s="35" t="s">
        <v>142</v>
      </c>
      <c r="C1192" s="35" t="s">
        <v>144</v>
      </c>
      <c r="D1192" s="35" t="s">
        <v>139</v>
      </c>
      <c r="E1192" s="35">
        <v>96290.0</v>
      </c>
      <c r="F1192" s="35">
        <v>440.0</v>
      </c>
      <c r="G1192" s="47">
        <v>405.20000000000005</v>
      </c>
      <c r="H1192" s="35">
        <v>5.0</v>
      </c>
      <c r="I1192" s="35">
        <v>0.0</v>
      </c>
      <c r="J1192" s="48">
        <v>0.0</v>
      </c>
      <c r="K1192" s="35">
        <v>0.0045695295461626335</v>
      </c>
      <c r="L1192" s="35">
        <v>0.0</v>
      </c>
      <c r="M1192" s="47">
        <v>0.920909090909091</v>
      </c>
      <c r="N1192" s="47">
        <v>0.0</v>
      </c>
      <c r="O1192" s="35">
        <v>0.0</v>
      </c>
      <c r="P1192" s="35">
        <v>-1.0</v>
      </c>
      <c r="Q1192" s="35" t="s">
        <v>141</v>
      </c>
      <c r="R1192" s="35">
        <f>'DADOS CONSOLIDADOS'!$I1192</f>
        <v>0</v>
      </c>
      <c r="S1192" s="35"/>
    </row>
    <row r="1193" ht="15.75" customHeight="1">
      <c r="A1193" s="37">
        <v>44928.0</v>
      </c>
      <c r="B1193" s="35" t="s">
        <v>140</v>
      </c>
      <c r="C1193" s="35" t="s">
        <v>144</v>
      </c>
      <c r="D1193" s="35" t="s">
        <v>139</v>
      </c>
      <c r="E1193" s="35">
        <v>40780.0</v>
      </c>
      <c r="F1193" s="35">
        <v>570.0</v>
      </c>
      <c r="G1193" s="47">
        <v>288.29999999999995</v>
      </c>
      <c r="H1193" s="35">
        <v>10.0</v>
      </c>
      <c r="I1193" s="35">
        <v>0.0</v>
      </c>
      <c r="J1193" s="48">
        <v>0.0</v>
      </c>
      <c r="K1193" s="35">
        <v>0.013977439921530162</v>
      </c>
      <c r="L1193" s="35">
        <v>0.0</v>
      </c>
      <c r="M1193" s="47">
        <v>0.5057894736842105</v>
      </c>
      <c r="N1193" s="47">
        <v>0.0</v>
      </c>
      <c r="O1193" s="35">
        <v>0.0</v>
      </c>
      <c r="P1193" s="35">
        <v>-1.0</v>
      </c>
      <c r="Q1193" s="35" t="s">
        <v>141</v>
      </c>
      <c r="R1193" s="35">
        <f>'DADOS CONSOLIDADOS'!$I1193</f>
        <v>0</v>
      </c>
      <c r="S1193" s="35"/>
    </row>
    <row r="1194" ht="15.75" customHeight="1">
      <c r="A1194" s="37">
        <v>44928.0</v>
      </c>
      <c r="B1194" s="35" t="s">
        <v>140</v>
      </c>
      <c r="C1194" s="35" t="s">
        <v>144</v>
      </c>
      <c r="D1194" s="35" t="s">
        <v>139</v>
      </c>
      <c r="E1194" s="35">
        <v>58550.0</v>
      </c>
      <c r="F1194" s="35">
        <v>430.0</v>
      </c>
      <c r="G1194" s="47">
        <v>404.6</v>
      </c>
      <c r="H1194" s="35">
        <v>9.0</v>
      </c>
      <c r="I1194" s="35">
        <v>0.0</v>
      </c>
      <c r="J1194" s="48">
        <v>0.0</v>
      </c>
      <c r="K1194" s="35">
        <v>0.007344150298889838</v>
      </c>
      <c r="L1194" s="35">
        <v>0.0</v>
      </c>
      <c r="M1194" s="47">
        <v>0.9409302325581396</v>
      </c>
      <c r="N1194" s="47">
        <v>0.0</v>
      </c>
      <c r="O1194" s="35">
        <v>0.0</v>
      </c>
      <c r="P1194" s="35">
        <v>-1.0</v>
      </c>
      <c r="Q1194" s="35" t="s">
        <v>141</v>
      </c>
      <c r="R1194" s="35">
        <f>'DADOS CONSOLIDADOS'!$I1194</f>
        <v>0</v>
      </c>
      <c r="S1194" s="35"/>
    </row>
    <row r="1195" ht="15.75" customHeight="1">
      <c r="A1195" s="37">
        <v>44929.0</v>
      </c>
      <c r="B1195" s="35" t="s">
        <v>145</v>
      </c>
      <c r="C1195" s="35" t="s">
        <v>135</v>
      </c>
      <c r="D1195" s="35" t="s">
        <v>139</v>
      </c>
      <c r="E1195" s="35">
        <v>23040.0</v>
      </c>
      <c r="F1195" s="35">
        <v>290.0</v>
      </c>
      <c r="G1195" s="47">
        <v>676.3</v>
      </c>
      <c r="H1195" s="35"/>
      <c r="I1195" s="35">
        <v>0.0</v>
      </c>
      <c r="J1195" s="48">
        <v>0.0</v>
      </c>
      <c r="K1195" s="35">
        <v>0.012586805555555556</v>
      </c>
      <c r="L1195" s="35">
        <v>0.0</v>
      </c>
      <c r="M1195" s="47">
        <v>2.3320689655172413</v>
      </c>
      <c r="N1195" s="47">
        <v>0.0</v>
      </c>
      <c r="O1195" s="35">
        <v>0.0</v>
      </c>
      <c r="P1195" s="35">
        <v>-1.0</v>
      </c>
      <c r="Q1195" s="35" t="s">
        <v>137</v>
      </c>
      <c r="R1195" s="35">
        <f>'DADOS CONSOLIDADOS'!$I1195</f>
        <v>0</v>
      </c>
      <c r="S1195" s="35"/>
    </row>
    <row r="1196" ht="15.75" customHeight="1">
      <c r="A1196" s="37">
        <v>44929.0</v>
      </c>
      <c r="B1196" s="35" t="s">
        <v>138</v>
      </c>
      <c r="C1196" s="35" t="s">
        <v>135</v>
      </c>
      <c r="D1196" s="35" t="s">
        <v>139</v>
      </c>
      <c r="E1196" s="35">
        <v>1200.0</v>
      </c>
      <c r="F1196" s="35">
        <v>210.0</v>
      </c>
      <c r="G1196" s="47">
        <v>214.7</v>
      </c>
      <c r="H1196" s="35"/>
      <c r="I1196" s="35">
        <v>0.0</v>
      </c>
      <c r="J1196" s="48">
        <v>0.0</v>
      </c>
      <c r="K1196" s="35">
        <v>0.175</v>
      </c>
      <c r="L1196" s="35">
        <v>0.0</v>
      </c>
      <c r="M1196" s="47">
        <v>1.0223809523809524</v>
      </c>
      <c r="N1196" s="47">
        <v>0.0</v>
      </c>
      <c r="O1196" s="35">
        <v>0.0</v>
      </c>
      <c r="P1196" s="35">
        <v>-1.0</v>
      </c>
      <c r="Q1196" s="35" t="s">
        <v>137</v>
      </c>
      <c r="R1196" s="35">
        <f>'DADOS CONSOLIDADOS'!$I1196</f>
        <v>0</v>
      </c>
      <c r="S1196" s="35"/>
    </row>
    <row r="1197" ht="15.75" customHeight="1">
      <c r="A1197" s="37">
        <v>44929.0</v>
      </c>
      <c r="B1197" s="35" t="s">
        <v>134</v>
      </c>
      <c r="C1197" s="35" t="s">
        <v>135</v>
      </c>
      <c r="D1197" s="35" t="s">
        <v>136</v>
      </c>
      <c r="E1197" s="35">
        <v>1040.0</v>
      </c>
      <c r="F1197" s="35">
        <v>30.0</v>
      </c>
      <c r="G1197" s="47">
        <v>7.0</v>
      </c>
      <c r="H1197" s="35"/>
      <c r="I1197" s="35">
        <v>0.0</v>
      </c>
      <c r="J1197" s="48">
        <v>0.0</v>
      </c>
      <c r="K1197" s="35">
        <v>0.028846153846153848</v>
      </c>
      <c r="L1197" s="35">
        <v>0.0</v>
      </c>
      <c r="M1197" s="47">
        <v>0.23333333333333334</v>
      </c>
      <c r="N1197" s="47">
        <v>0.0</v>
      </c>
      <c r="O1197" s="35">
        <v>0.0</v>
      </c>
      <c r="P1197" s="35">
        <v>-1.0</v>
      </c>
      <c r="Q1197" s="35" t="s">
        <v>137</v>
      </c>
      <c r="R1197" s="35">
        <f>'DADOS CONSOLIDADOS'!$I1197</f>
        <v>0</v>
      </c>
      <c r="S1197" s="35"/>
    </row>
    <row r="1198" ht="15.75" customHeight="1">
      <c r="A1198" s="37">
        <v>44929.0</v>
      </c>
      <c r="B1198" s="35" t="s">
        <v>143</v>
      </c>
      <c r="C1198" s="35" t="s">
        <v>135</v>
      </c>
      <c r="D1198" s="35" t="s">
        <v>139</v>
      </c>
      <c r="E1198" s="35">
        <v>3250.0</v>
      </c>
      <c r="F1198" s="35">
        <v>250.0</v>
      </c>
      <c r="G1198" s="47">
        <v>903.9</v>
      </c>
      <c r="H1198" s="35"/>
      <c r="I1198" s="35">
        <v>0.0</v>
      </c>
      <c r="J1198" s="48">
        <v>0.0</v>
      </c>
      <c r="K1198" s="35">
        <v>0.07692307692307693</v>
      </c>
      <c r="L1198" s="35">
        <v>0.0</v>
      </c>
      <c r="M1198" s="47">
        <v>3.6155999999999997</v>
      </c>
      <c r="N1198" s="47">
        <v>0.0</v>
      </c>
      <c r="O1198" s="35">
        <v>0.0</v>
      </c>
      <c r="P1198" s="35">
        <v>-1.0</v>
      </c>
      <c r="Q1198" s="35" t="s">
        <v>137</v>
      </c>
      <c r="R1198" s="35">
        <f>'DADOS CONSOLIDADOS'!$I1198</f>
        <v>0</v>
      </c>
      <c r="S1198" s="35"/>
    </row>
    <row r="1199" ht="15.75" customHeight="1">
      <c r="A1199" s="37">
        <v>44929.0</v>
      </c>
      <c r="B1199" s="35" t="s">
        <v>140</v>
      </c>
      <c r="C1199" s="35" t="s">
        <v>135</v>
      </c>
      <c r="D1199" s="35" t="s">
        <v>139</v>
      </c>
      <c r="E1199" s="35">
        <v>57530.0</v>
      </c>
      <c r="F1199" s="35">
        <v>320.0</v>
      </c>
      <c r="G1199" s="47">
        <v>1158.1999999999998</v>
      </c>
      <c r="H1199" s="35">
        <v>0.0</v>
      </c>
      <c r="I1199" s="35">
        <v>0.0</v>
      </c>
      <c r="J1199" s="48">
        <v>0.0</v>
      </c>
      <c r="K1199" s="35">
        <v>0.0055623153137493485</v>
      </c>
      <c r="L1199" s="35">
        <v>0.0</v>
      </c>
      <c r="M1199" s="47">
        <v>3.6193749999999993</v>
      </c>
      <c r="N1199" s="47">
        <v>0.0</v>
      </c>
      <c r="O1199" s="35">
        <v>0.0</v>
      </c>
      <c r="P1199" s="35">
        <v>-1.0</v>
      </c>
      <c r="Q1199" s="35" t="s">
        <v>141</v>
      </c>
      <c r="R1199" s="35">
        <f>'DADOS CONSOLIDADOS'!$I1199</f>
        <v>0</v>
      </c>
      <c r="S1199" s="35"/>
    </row>
    <row r="1200" ht="15.75" customHeight="1">
      <c r="A1200" s="37">
        <v>44929.0</v>
      </c>
      <c r="B1200" s="35" t="s">
        <v>140</v>
      </c>
      <c r="C1200" s="35" t="s">
        <v>135</v>
      </c>
      <c r="D1200" s="35" t="s">
        <v>139</v>
      </c>
      <c r="E1200" s="35">
        <v>39540.0</v>
      </c>
      <c r="F1200" s="35">
        <v>200.0</v>
      </c>
      <c r="G1200" s="47">
        <v>924.7</v>
      </c>
      <c r="H1200" s="35">
        <v>0.0</v>
      </c>
      <c r="I1200" s="35">
        <v>0.0</v>
      </c>
      <c r="J1200" s="48">
        <v>0.0</v>
      </c>
      <c r="K1200" s="35">
        <v>0.005058168942842691</v>
      </c>
      <c r="L1200" s="35">
        <v>0.0</v>
      </c>
      <c r="M1200" s="47">
        <v>4.6235</v>
      </c>
      <c r="N1200" s="47">
        <v>0.0</v>
      </c>
      <c r="O1200" s="35">
        <v>0.0</v>
      </c>
      <c r="P1200" s="35">
        <v>-1.0</v>
      </c>
      <c r="Q1200" s="35" t="s">
        <v>141</v>
      </c>
      <c r="R1200" s="35">
        <f>'DADOS CONSOLIDADOS'!$I1200</f>
        <v>0</v>
      </c>
      <c r="S1200" s="35"/>
    </row>
    <row r="1201" ht="15.75" customHeight="1">
      <c r="A1201" s="37">
        <v>44929.0</v>
      </c>
      <c r="B1201" s="35" t="s">
        <v>140</v>
      </c>
      <c r="C1201" s="35" t="s">
        <v>135</v>
      </c>
      <c r="D1201" s="35" t="s">
        <v>139</v>
      </c>
      <c r="E1201" s="35">
        <v>49690.0</v>
      </c>
      <c r="F1201" s="35">
        <v>120.0</v>
      </c>
      <c r="G1201" s="47">
        <v>578.9</v>
      </c>
      <c r="H1201" s="35">
        <v>0.0</v>
      </c>
      <c r="I1201" s="35">
        <v>0.0</v>
      </c>
      <c r="J1201" s="48">
        <v>0.0</v>
      </c>
      <c r="K1201" s="35">
        <v>0.002414972831555645</v>
      </c>
      <c r="L1201" s="35">
        <v>0.0</v>
      </c>
      <c r="M1201" s="47">
        <v>4.824166666666667</v>
      </c>
      <c r="N1201" s="47">
        <v>0.0</v>
      </c>
      <c r="O1201" s="35">
        <v>0.0</v>
      </c>
      <c r="P1201" s="35">
        <v>-1.0</v>
      </c>
      <c r="Q1201" s="35" t="s">
        <v>141</v>
      </c>
      <c r="R1201" s="35">
        <f>'DADOS CONSOLIDADOS'!$I1201</f>
        <v>0</v>
      </c>
      <c r="S1201" s="35"/>
    </row>
    <row r="1202" ht="15.75" customHeight="1">
      <c r="A1202" s="37">
        <v>44929.0</v>
      </c>
      <c r="B1202" s="35" t="s">
        <v>140</v>
      </c>
      <c r="C1202" s="35" t="s">
        <v>135</v>
      </c>
      <c r="D1202" s="35" t="s">
        <v>139</v>
      </c>
      <c r="E1202" s="35">
        <v>78620.0</v>
      </c>
      <c r="F1202" s="35">
        <v>380.0</v>
      </c>
      <c r="G1202" s="47">
        <v>1731.3</v>
      </c>
      <c r="H1202" s="35">
        <v>0.0</v>
      </c>
      <c r="I1202" s="35">
        <v>0.0</v>
      </c>
      <c r="J1202" s="48">
        <v>0.0</v>
      </c>
      <c r="K1202" s="35">
        <v>0.004833375731366065</v>
      </c>
      <c r="L1202" s="35">
        <v>0.0</v>
      </c>
      <c r="M1202" s="47">
        <v>4.556052631578948</v>
      </c>
      <c r="N1202" s="47">
        <v>0.0</v>
      </c>
      <c r="O1202" s="35">
        <v>0.0</v>
      </c>
      <c r="P1202" s="35">
        <v>-1.0</v>
      </c>
      <c r="Q1202" s="35" t="s">
        <v>141</v>
      </c>
      <c r="R1202" s="35">
        <f>'DADOS CONSOLIDADOS'!$I1202</f>
        <v>0</v>
      </c>
      <c r="S1202" s="35"/>
    </row>
    <row r="1203" ht="15.75" customHeight="1">
      <c r="A1203" s="37">
        <v>44929.0</v>
      </c>
      <c r="B1203" s="35" t="s">
        <v>140</v>
      </c>
      <c r="C1203" s="35" t="s">
        <v>135</v>
      </c>
      <c r="D1203" s="35" t="s">
        <v>136</v>
      </c>
      <c r="E1203" s="35">
        <v>18570.0</v>
      </c>
      <c r="F1203" s="35">
        <v>60.0</v>
      </c>
      <c r="G1203" s="47">
        <v>870.1</v>
      </c>
      <c r="H1203" s="35">
        <v>0.0</v>
      </c>
      <c r="I1203" s="35">
        <v>0.0</v>
      </c>
      <c r="J1203" s="48">
        <v>0.0</v>
      </c>
      <c r="K1203" s="35">
        <v>0.0032310177705977385</v>
      </c>
      <c r="L1203" s="35">
        <v>0.0</v>
      </c>
      <c r="M1203" s="47">
        <v>14.501666666666667</v>
      </c>
      <c r="N1203" s="47">
        <v>0.0</v>
      </c>
      <c r="O1203" s="35">
        <v>0.0</v>
      </c>
      <c r="P1203" s="35">
        <v>-1.0</v>
      </c>
      <c r="Q1203" s="35" t="s">
        <v>141</v>
      </c>
      <c r="R1203" s="35">
        <f>'DADOS CONSOLIDADOS'!$I1203</f>
        <v>0</v>
      </c>
      <c r="S1203" s="35"/>
    </row>
    <row r="1204" ht="15.75" customHeight="1">
      <c r="A1204" s="37">
        <v>44929.0</v>
      </c>
      <c r="B1204" s="35" t="s">
        <v>142</v>
      </c>
      <c r="C1204" s="35" t="s">
        <v>144</v>
      </c>
      <c r="D1204" s="35" t="s">
        <v>139</v>
      </c>
      <c r="E1204" s="35">
        <v>67150.0</v>
      </c>
      <c r="F1204" s="35">
        <v>450.0</v>
      </c>
      <c r="G1204" s="47">
        <v>403.9</v>
      </c>
      <c r="H1204" s="35">
        <v>10.0</v>
      </c>
      <c r="I1204" s="35">
        <v>0.0</v>
      </c>
      <c r="J1204" s="48">
        <v>0.0</v>
      </c>
      <c r="K1204" s="35">
        <v>0.006701414743112435</v>
      </c>
      <c r="L1204" s="35">
        <v>0.0</v>
      </c>
      <c r="M1204" s="47">
        <v>0.8975555555555556</v>
      </c>
      <c r="N1204" s="47">
        <v>0.0</v>
      </c>
      <c r="O1204" s="35">
        <v>0.0</v>
      </c>
      <c r="P1204" s="35">
        <v>-1.0</v>
      </c>
      <c r="Q1204" s="35" t="s">
        <v>141</v>
      </c>
      <c r="R1204" s="35">
        <f>'DADOS CONSOLIDADOS'!$I1204</f>
        <v>0</v>
      </c>
      <c r="S1204" s="35"/>
    </row>
    <row r="1205" ht="15.75" customHeight="1">
      <c r="A1205" s="37">
        <v>44929.0</v>
      </c>
      <c r="B1205" s="35" t="s">
        <v>140</v>
      </c>
      <c r="C1205" s="35" t="s">
        <v>144</v>
      </c>
      <c r="D1205" s="35" t="s">
        <v>139</v>
      </c>
      <c r="E1205" s="35">
        <v>36990.0</v>
      </c>
      <c r="F1205" s="35">
        <v>420.0</v>
      </c>
      <c r="G1205" s="47">
        <v>289.7</v>
      </c>
      <c r="H1205" s="35">
        <v>7.0</v>
      </c>
      <c r="I1205" s="35">
        <v>0.0</v>
      </c>
      <c r="J1205" s="48">
        <v>0.0</v>
      </c>
      <c r="K1205" s="35">
        <v>0.0113544201135442</v>
      </c>
      <c r="L1205" s="35">
        <v>0.0</v>
      </c>
      <c r="M1205" s="47">
        <v>0.6897619047619047</v>
      </c>
      <c r="N1205" s="47">
        <v>0.0</v>
      </c>
      <c r="O1205" s="35">
        <v>0.0</v>
      </c>
      <c r="P1205" s="35">
        <v>-1.0</v>
      </c>
      <c r="Q1205" s="35" t="s">
        <v>141</v>
      </c>
      <c r="R1205" s="35">
        <f>'DADOS CONSOLIDADOS'!$I1205</f>
        <v>0</v>
      </c>
      <c r="S1205" s="35"/>
    </row>
    <row r="1206" ht="15.75" customHeight="1">
      <c r="A1206" s="37">
        <v>44929.0</v>
      </c>
      <c r="B1206" s="35" t="s">
        <v>140</v>
      </c>
      <c r="C1206" s="35" t="s">
        <v>144</v>
      </c>
      <c r="D1206" s="35" t="s">
        <v>139</v>
      </c>
      <c r="E1206" s="35">
        <v>54040.0</v>
      </c>
      <c r="F1206" s="35">
        <v>290.0</v>
      </c>
      <c r="G1206" s="47">
        <v>404.90000000000003</v>
      </c>
      <c r="H1206" s="35">
        <v>3.0</v>
      </c>
      <c r="I1206" s="35">
        <v>0.0</v>
      </c>
      <c r="J1206" s="48">
        <v>0.0</v>
      </c>
      <c r="K1206" s="35">
        <v>0.00536639526276832</v>
      </c>
      <c r="L1206" s="35">
        <v>0.0</v>
      </c>
      <c r="M1206" s="47">
        <v>1.3962068965517243</v>
      </c>
      <c r="N1206" s="47">
        <v>0.0</v>
      </c>
      <c r="O1206" s="35">
        <v>0.0</v>
      </c>
      <c r="P1206" s="35">
        <v>-1.0</v>
      </c>
      <c r="Q1206" s="35" t="s">
        <v>141</v>
      </c>
      <c r="R1206" s="35">
        <f>'DADOS CONSOLIDADOS'!$I1206</f>
        <v>0</v>
      </c>
      <c r="S1206" s="35"/>
    </row>
    <row r="1207" ht="15.75" customHeight="1">
      <c r="A1207" s="37">
        <v>44930.0</v>
      </c>
      <c r="B1207" s="35" t="s">
        <v>138</v>
      </c>
      <c r="C1207" s="35" t="s">
        <v>135</v>
      </c>
      <c r="D1207" s="35" t="s">
        <v>139</v>
      </c>
      <c r="E1207" s="35">
        <v>1420.0</v>
      </c>
      <c r="F1207" s="35">
        <v>210.0</v>
      </c>
      <c r="G1207" s="47">
        <v>186.70000000000002</v>
      </c>
      <c r="H1207" s="35"/>
      <c r="I1207" s="35">
        <v>1.0</v>
      </c>
      <c r="J1207" s="48">
        <v>20205.0</v>
      </c>
      <c r="K1207" s="35">
        <v>0.14788732394366197</v>
      </c>
      <c r="L1207" s="35">
        <v>1.0</v>
      </c>
      <c r="M1207" s="47">
        <v>0.8890476190476191</v>
      </c>
      <c r="N1207" s="47">
        <v>186.70000000000002</v>
      </c>
      <c r="O1207" s="35">
        <v>108.22174611676485</v>
      </c>
      <c r="P1207" s="35">
        <v>107.22174611676485</v>
      </c>
      <c r="Q1207" s="35" t="s">
        <v>137</v>
      </c>
      <c r="R1207" s="35">
        <f>'DADOS CONSOLIDADOS'!$I1207</f>
        <v>1</v>
      </c>
      <c r="S1207" s="35"/>
    </row>
    <row r="1208" ht="15.75" customHeight="1">
      <c r="A1208" s="37">
        <v>44930.0</v>
      </c>
      <c r="B1208" s="35" t="s">
        <v>134</v>
      </c>
      <c r="C1208" s="35" t="s">
        <v>135</v>
      </c>
      <c r="D1208" s="35" t="s">
        <v>136</v>
      </c>
      <c r="E1208" s="35">
        <v>750.0</v>
      </c>
      <c r="F1208" s="35">
        <v>60.0</v>
      </c>
      <c r="G1208" s="47">
        <v>11.100000000000001</v>
      </c>
      <c r="H1208" s="35"/>
      <c r="I1208" s="35">
        <v>0.0</v>
      </c>
      <c r="J1208" s="48">
        <v>0.0</v>
      </c>
      <c r="K1208" s="35">
        <v>0.08</v>
      </c>
      <c r="L1208" s="35">
        <v>0.0</v>
      </c>
      <c r="M1208" s="47">
        <v>0.18500000000000003</v>
      </c>
      <c r="N1208" s="47">
        <v>0.0</v>
      </c>
      <c r="O1208" s="35">
        <v>0.0</v>
      </c>
      <c r="P1208" s="35">
        <v>-1.0</v>
      </c>
      <c r="Q1208" s="35" t="s">
        <v>137</v>
      </c>
      <c r="R1208" s="35">
        <f>'DADOS CONSOLIDADOS'!$I1208</f>
        <v>0</v>
      </c>
      <c r="S1208" s="35"/>
    </row>
    <row r="1209" ht="15.75" customHeight="1">
      <c r="A1209" s="37">
        <v>44930.0</v>
      </c>
      <c r="B1209" s="35" t="s">
        <v>143</v>
      </c>
      <c r="C1209" s="35" t="s">
        <v>135</v>
      </c>
      <c r="D1209" s="35" t="s">
        <v>139</v>
      </c>
      <c r="E1209" s="35">
        <v>4850.0</v>
      </c>
      <c r="F1209" s="35">
        <v>270.0</v>
      </c>
      <c r="G1209" s="47">
        <v>866.2</v>
      </c>
      <c r="H1209" s="35"/>
      <c r="I1209" s="35">
        <v>0.0</v>
      </c>
      <c r="J1209" s="48">
        <v>0.0</v>
      </c>
      <c r="K1209" s="35">
        <v>0.05567010309278351</v>
      </c>
      <c r="L1209" s="35">
        <v>0.0</v>
      </c>
      <c r="M1209" s="47">
        <v>3.2081481481481484</v>
      </c>
      <c r="N1209" s="47">
        <v>0.0</v>
      </c>
      <c r="O1209" s="35">
        <v>0.0</v>
      </c>
      <c r="P1209" s="35">
        <v>-1.0</v>
      </c>
      <c r="Q1209" s="35" t="s">
        <v>137</v>
      </c>
      <c r="R1209" s="35">
        <f>'DADOS CONSOLIDADOS'!$I1209</f>
        <v>0</v>
      </c>
      <c r="S1209" s="35"/>
    </row>
    <row r="1210" ht="15.75" customHeight="1">
      <c r="A1210" s="37">
        <v>44930.0</v>
      </c>
      <c r="B1210" s="35" t="s">
        <v>145</v>
      </c>
      <c r="C1210" s="35" t="s">
        <v>135</v>
      </c>
      <c r="D1210" s="35" t="s">
        <v>139</v>
      </c>
      <c r="E1210" s="35">
        <v>23820.0</v>
      </c>
      <c r="F1210" s="35">
        <v>170.0</v>
      </c>
      <c r="G1210" s="47">
        <v>622.4</v>
      </c>
      <c r="H1210" s="35"/>
      <c r="I1210" s="35">
        <v>0.0</v>
      </c>
      <c r="J1210" s="48">
        <v>0.0</v>
      </c>
      <c r="K1210" s="35">
        <v>0.007136859781696054</v>
      </c>
      <c r="L1210" s="35">
        <v>0.0</v>
      </c>
      <c r="M1210" s="47">
        <v>3.6611764705882353</v>
      </c>
      <c r="N1210" s="47">
        <v>0.0</v>
      </c>
      <c r="O1210" s="35">
        <v>0.0</v>
      </c>
      <c r="P1210" s="35">
        <v>-1.0</v>
      </c>
      <c r="Q1210" s="35" t="s">
        <v>137</v>
      </c>
      <c r="R1210" s="35">
        <f>'DADOS CONSOLIDADOS'!$I1210</f>
        <v>0</v>
      </c>
      <c r="S1210" s="35"/>
    </row>
    <row r="1211" ht="15.75" customHeight="1">
      <c r="A1211" s="37">
        <v>44930.0</v>
      </c>
      <c r="B1211" s="35" t="s">
        <v>140</v>
      </c>
      <c r="C1211" s="35" t="s">
        <v>135</v>
      </c>
      <c r="D1211" s="35" t="s">
        <v>139</v>
      </c>
      <c r="E1211" s="35">
        <v>59830.0</v>
      </c>
      <c r="F1211" s="35">
        <v>300.0</v>
      </c>
      <c r="G1211" s="47">
        <v>1178.3</v>
      </c>
      <c r="H1211" s="35">
        <v>0.0</v>
      </c>
      <c r="I1211" s="35">
        <v>0.0</v>
      </c>
      <c r="J1211" s="48">
        <v>0.0</v>
      </c>
      <c r="K1211" s="35">
        <v>0.005014206919605549</v>
      </c>
      <c r="L1211" s="35">
        <v>0.0</v>
      </c>
      <c r="M1211" s="47">
        <v>3.9276666666666666</v>
      </c>
      <c r="N1211" s="47">
        <v>0.0</v>
      </c>
      <c r="O1211" s="35">
        <v>0.0</v>
      </c>
      <c r="P1211" s="35">
        <v>-1.0</v>
      </c>
      <c r="Q1211" s="35" t="s">
        <v>141</v>
      </c>
      <c r="R1211" s="35">
        <f>'DADOS CONSOLIDADOS'!$I1211</f>
        <v>0</v>
      </c>
      <c r="S1211" s="35"/>
    </row>
    <row r="1212" ht="15.75" customHeight="1">
      <c r="A1212" s="37">
        <v>44930.0</v>
      </c>
      <c r="B1212" s="35" t="s">
        <v>140</v>
      </c>
      <c r="C1212" s="35" t="s">
        <v>135</v>
      </c>
      <c r="D1212" s="35" t="s">
        <v>139</v>
      </c>
      <c r="E1212" s="35">
        <v>46290.0</v>
      </c>
      <c r="F1212" s="35">
        <v>230.0</v>
      </c>
      <c r="G1212" s="47">
        <v>925.3</v>
      </c>
      <c r="H1212" s="35">
        <v>0.0</v>
      </c>
      <c r="I1212" s="35">
        <v>1.0</v>
      </c>
      <c r="J1212" s="48">
        <v>20217.0</v>
      </c>
      <c r="K1212" s="35">
        <v>0.0049686757399006265</v>
      </c>
      <c r="L1212" s="35">
        <v>0.004347826086956522</v>
      </c>
      <c r="M1212" s="47">
        <v>4.0230434782608695</v>
      </c>
      <c r="N1212" s="47">
        <v>925.3</v>
      </c>
      <c r="O1212" s="35">
        <v>21.849130011888036</v>
      </c>
      <c r="P1212" s="35">
        <v>20.84913001188804</v>
      </c>
      <c r="Q1212" s="35" t="s">
        <v>141</v>
      </c>
      <c r="R1212" s="35">
        <f>'DADOS CONSOLIDADOS'!$I1212</f>
        <v>1</v>
      </c>
      <c r="S1212" s="35"/>
    </row>
    <row r="1213" ht="15.75" customHeight="1">
      <c r="A1213" s="37">
        <v>44930.0</v>
      </c>
      <c r="B1213" s="35" t="s">
        <v>140</v>
      </c>
      <c r="C1213" s="35" t="s">
        <v>135</v>
      </c>
      <c r="D1213" s="35" t="s">
        <v>139</v>
      </c>
      <c r="E1213" s="35">
        <v>41950.0</v>
      </c>
      <c r="F1213" s="35">
        <v>80.0</v>
      </c>
      <c r="G1213" s="47">
        <v>585.8</v>
      </c>
      <c r="H1213" s="35">
        <v>0.0</v>
      </c>
      <c r="I1213" s="35">
        <v>0.0</v>
      </c>
      <c r="J1213" s="48">
        <v>0.0</v>
      </c>
      <c r="K1213" s="35">
        <v>0.0019070321811680572</v>
      </c>
      <c r="L1213" s="35">
        <v>0.0</v>
      </c>
      <c r="M1213" s="47">
        <v>7.3225</v>
      </c>
      <c r="N1213" s="47">
        <v>0.0</v>
      </c>
      <c r="O1213" s="35">
        <v>0.0</v>
      </c>
      <c r="P1213" s="35">
        <v>-1.0</v>
      </c>
      <c r="Q1213" s="35" t="s">
        <v>141</v>
      </c>
      <c r="R1213" s="35">
        <f>'DADOS CONSOLIDADOS'!$I1213</f>
        <v>0</v>
      </c>
      <c r="S1213" s="35"/>
    </row>
    <row r="1214" ht="15.75" customHeight="1">
      <c r="A1214" s="37">
        <v>44930.0</v>
      </c>
      <c r="B1214" s="35" t="s">
        <v>140</v>
      </c>
      <c r="C1214" s="35" t="s">
        <v>135</v>
      </c>
      <c r="D1214" s="35" t="s">
        <v>139</v>
      </c>
      <c r="E1214" s="35">
        <v>81500.0</v>
      </c>
      <c r="F1214" s="35">
        <v>270.0</v>
      </c>
      <c r="G1214" s="47">
        <v>1738.8999999999999</v>
      </c>
      <c r="H1214" s="35">
        <v>0.0</v>
      </c>
      <c r="I1214" s="35">
        <v>0.0</v>
      </c>
      <c r="J1214" s="48">
        <v>0.0</v>
      </c>
      <c r="K1214" s="35">
        <v>0.003312883435582822</v>
      </c>
      <c r="L1214" s="35">
        <v>0.0</v>
      </c>
      <c r="M1214" s="47">
        <v>6.44037037037037</v>
      </c>
      <c r="N1214" s="47">
        <v>0.0</v>
      </c>
      <c r="O1214" s="35">
        <v>0.0</v>
      </c>
      <c r="P1214" s="35">
        <v>-1.0</v>
      </c>
      <c r="Q1214" s="35" t="s">
        <v>141</v>
      </c>
      <c r="R1214" s="35">
        <f>'DADOS CONSOLIDADOS'!$I1214</f>
        <v>0</v>
      </c>
      <c r="S1214" s="35"/>
    </row>
    <row r="1215" ht="15.75" customHeight="1">
      <c r="A1215" s="37">
        <v>44930.0</v>
      </c>
      <c r="B1215" s="35" t="s">
        <v>140</v>
      </c>
      <c r="C1215" s="35" t="s">
        <v>135</v>
      </c>
      <c r="D1215" s="35" t="s">
        <v>136</v>
      </c>
      <c r="E1215" s="35">
        <v>19470.0</v>
      </c>
      <c r="F1215" s="35">
        <v>90.0</v>
      </c>
      <c r="G1215" s="47">
        <v>893.1</v>
      </c>
      <c r="H1215" s="35">
        <v>0.0</v>
      </c>
      <c r="I1215" s="35">
        <v>2.0</v>
      </c>
      <c r="J1215" s="48">
        <v>40434.0</v>
      </c>
      <c r="K1215" s="35">
        <v>0.004622496147919877</v>
      </c>
      <c r="L1215" s="35">
        <v>0.022222222222222223</v>
      </c>
      <c r="M1215" s="47">
        <v>9.923333333333334</v>
      </c>
      <c r="N1215" s="47">
        <v>446.55</v>
      </c>
      <c r="O1215" s="35">
        <v>45.27376553577427</v>
      </c>
      <c r="P1215" s="35">
        <v>44.27376553577427</v>
      </c>
      <c r="Q1215" s="35" t="s">
        <v>141</v>
      </c>
      <c r="R1215" s="35">
        <f>'DADOS CONSOLIDADOS'!$I1215</f>
        <v>2</v>
      </c>
      <c r="S1215" s="35"/>
    </row>
    <row r="1216" ht="15.75" customHeight="1">
      <c r="A1216" s="37">
        <v>44930.0</v>
      </c>
      <c r="B1216" s="35" t="s">
        <v>142</v>
      </c>
      <c r="C1216" s="35" t="s">
        <v>144</v>
      </c>
      <c r="D1216" s="35" t="s">
        <v>139</v>
      </c>
      <c r="E1216" s="35">
        <v>52690.0</v>
      </c>
      <c r="F1216" s="35">
        <v>360.0</v>
      </c>
      <c r="G1216" s="47">
        <v>406.2</v>
      </c>
      <c r="H1216" s="35">
        <v>3.0</v>
      </c>
      <c r="I1216" s="35">
        <v>0.0</v>
      </c>
      <c r="J1216" s="48">
        <v>0.0</v>
      </c>
      <c r="K1216" s="35">
        <v>0.006832416018219776</v>
      </c>
      <c r="L1216" s="35">
        <v>0.0</v>
      </c>
      <c r="M1216" s="47">
        <v>1.1283333333333334</v>
      </c>
      <c r="N1216" s="47">
        <v>0.0</v>
      </c>
      <c r="O1216" s="35">
        <v>0.0</v>
      </c>
      <c r="P1216" s="35">
        <v>-1.0</v>
      </c>
      <c r="Q1216" s="35" t="s">
        <v>141</v>
      </c>
      <c r="R1216" s="35">
        <f>'DADOS CONSOLIDADOS'!$I1216</f>
        <v>0</v>
      </c>
      <c r="S1216" s="35"/>
    </row>
    <row r="1217" ht="15.75" customHeight="1">
      <c r="A1217" s="37">
        <v>44930.0</v>
      </c>
      <c r="B1217" s="35" t="s">
        <v>140</v>
      </c>
      <c r="C1217" s="35" t="s">
        <v>144</v>
      </c>
      <c r="D1217" s="35" t="s">
        <v>139</v>
      </c>
      <c r="E1217" s="35">
        <v>32940.0</v>
      </c>
      <c r="F1217" s="35">
        <v>460.0</v>
      </c>
      <c r="G1217" s="47">
        <v>289.40000000000003</v>
      </c>
      <c r="H1217" s="35">
        <v>10.0</v>
      </c>
      <c r="I1217" s="35">
        <v>0.0</v>
      </c>
      <c r="J1217" s="48">
        <v>0.0</v>
      </c>
      <c r="K1217" s="35">
        <v>0.013964784456587736</v>
      </c>
      <c r="L1217" s="35">
        <v>0.0</v>
      </c>
      <c r="M1217" s="47">
        <v>0.6291304347826088</v>
      </c>
      <c r="N1217" s="47">
        <v>0.0</v>
      </c>
      <c r="O1217" s="35">
        <v>0.0</v>
      </c>
      <c r="P1217" s="35">
        <v>-1.0</v>
      </c>
      <c r="Q1217" s="35" t="s">
        <v>141</v>
      </c>
      <c r="R1217" s="35">
        <f>'DADOS CONSOLIDADOS'!$I1217</f>
        <v>0</v>
      </c>
      <c r="S1217" s="35"/>
    </row>
    <row r="1218" ht="15.75" customHeight="1">
      <c r="A1218" s="37">
        <v>44930.0</v>
      </c>
      <c r="B1218" s="35" t="s">
        <v>140</v>
      </c>
      <c r="C1218" s="35" t="s">
        <v>144</v>
      </c>
      <c r="D1218" s="35" t="s">
        <v>139</v>
      </c>
      <c r="E1218" s="35">
        <v>44220.0</v>
      </c>
      <c r="F1218" s="35">
        <v>400.0</v>
      </c>
      <c r="G1218" s="47">
        <v>403.9</v>
      </c>
      <c r="H1218" s="35">
        <v>11.0</v>
      </c>
      <c r="I1218" s="35">
        <v>0.0</v>
      </c>
      <c r="J1218" s="48">
        <v>0.0</v>
      </c>
      <c r="K1218" s="35">
        <v>0.009045680687471733</v>
      </c>
      <c r="L1218" s="35">
        <v>0.0</v>
      </c>
      <c r="M1218" s="47">
        <v>1.00975</v>
      </c>
      <c r="N1218" s="47">
        <v>0.0</v>
      </c>
      <c r="O1218" s="35">
        <v>0.0</v>
      </c>
      <c r="P1218" s="35">
        <v>-1.0</v>
      </c>
      <c r="Q1218" s="35" t="s">
        <v>141</v>
      </c>
      <c r="R1218" s="35">
        <f>'DADOS CONSOLIDADOS'!$I1218</f>
        <v>0</v>
      </c>
      <c r="S1218" s="35"/>
    </row>
    <row r="1219" ht="15.75" customHeight="1">
      <c r="A1219" s="37">
        <v>44931.0</v>
      </c>
      <c r="B1219" s="35" t="s">
        <v>145</v>
      </c>
      <c r="C1219" s="35" t="s">
        <v>135</v>
      </c>
      <c r="D1219" s="35" t="s">
        <v>139</v>
      </c>
      <c r="E1219" s="35">
        <v>21040.0</v>
      </c>
      <c r="F1219" s="35">
        <v>190.0</v>
      </c>
      <c r="G1219" s="47">
        <v>559.9</v>
      </c>
      <c r="H1219" s="35"/>
      <c r="I1219" s="35">
        <v>3.0</v>
      </c>
      <c r="J1219" s="48">
        <v>20205.0</v>
      </c>
      <c r="K1219" s="35">
        <v>0.00903041825095057</v>
      </c>
      <c r="L1219" s="35">
        <v>1.0</v>
      </c>
      <c r="M1219" s="47">
        <v>2.946842105263158</v>
      </c>
      <c r="N1219" s="47">
        <v>186.63333333333333</v>
      </c>
      <c r="O1219" s="35">
        <v>36.08680121450259</v>
      </c>
      <c r="P1219" s="35">
        <v>35.086801214502586</v>
      </c>
      <c r="Q1219" s="35" t="s">
        <v>137</v>
      </c>
      <c r="R1219" s="35">
        <f>'DADOS CONSOLIDADOS'!$I1219</f>
        <v>3</v>
      </c>
      <c r="S1219" s="35"/>
    </row>
    <row r="1220" ht="15.75" customHeight="1">
      <c r="A1220" s="37">
        <v>44931.0</v>
      </c>
      <c r="B1220" s="35" t="s">
        <v>134</v>
      </c>
      <c r="C1220" s="35" t="s">
        <v>135</v>
      </c>
      <c r="D1220" s="35" t="s">
        <v>136</v>
      </c>
      <c r="E1220" s="35">
        <v>30270.0</v>
      </c>
      <c r="F1220" s="35">
        <v>600.0</v>
      </c>
      <c r="G1220" s="47">
        <v>186.8</v>
      </c>
      <c r="H1220" s="35"/>
      <c r="I1220" s="35">
        <v>0.0</v>
      </c>
      <c r="J1220" s="48">
        <v>0.0</v>
      </c>
      <c r="K1220" s="35">
        <v>0.019821605550049554</v>
      </c>
      <c r="L1220" s="35">
        <v>0.0</v>
      </c>
      <c r="M1220" s="47">
        <v>0.31133333333333335</v>
      </c>
      <c r="N1220" s="47">
        <v>0.0</v>
      </c>
      <c r="O1220" s="35">
        <v>0.0</v>
      </c>
      <c r="P1220" s="35">
        <v>-1.0</v>
      </c>
      <c r="Q1220" s="35" t="s">
        <v>137</v>
      </c>
      <c r="R1220" s="35">
        <f>'DADOS CONSOLIDADOS'!$I1220</f>
        <v>0</v>
      </c>
      <c r="S1220" s="35"/>
    </row>
    <row r="1221" ht="15.75" customHeight="1">
      <c r="A1221" s="37">
        <v>44931.0</v>
      </c>
      <c r="B1221" s="35" t="s">
        <v>143</v>
      </c>
      <c r="C1221" s="35" t="s">
        <v>135</v>
      </c>
      <c r="D1221" s="35" t="s">
        <v>139</v>
      </c>
      <c r="E1221" s="35">
        <v>3810.0</v>
      </c>
      <c r="F1221" s="35">
        <v>250.0</v>
      </c>
      <c r="G1221" s="47">
        <v>799.2</v>
      </c>
      <c r="H1221" s="35"/>
      <c r="I1221" s="35">
        <v>0.0</v>
      </c>
      <c r="J1221" s="48">
        <v>0.0</v>
      </c>
      <c r="K1221" s="35">
        <v>0.06561679790026247</v>
      </c>
      <c r="L1221" s="35">
        <v>0.0</v>
      </c>
      <c r="M1221" s="47">
        <v>3.1968</v>
      </c>
      <c r="N1221" s="47">
        <v>0.0</v>
      </c>
      <c r="O1221" s="35">
        <v>0.0</v>
      </c>
      <c r="P1221" s="35">
        <v>-1.0</v>
      </c>
      <c r="Q1221" s="35" t="s">
        <v>137</v>
      </c>
      <c r="R1221" s="35">
        <f>'DADOS CONSOLIDADOS'!$I1221</f>
        <v>0</v>
      </c>
      <c r="S1221" s="35"/>
    </row>
    <row r="1222" ht="15.75" customHeight="1">
      <c r="A1222" s="37">
        <v>44931.0</v>
      </c>
      <c r="B1222" s="35" t="s">
        <v>138</v>
      </c>
      <c r="C1222" s="35" t="s">
        <v>135</v>
      </c>
      <c r="D1222" s="35" t="s">
        <v>139</v>
      </c>
      <c r="E1222" s="35">
        <v>900.0</v>
      </c>
      <c r="F1222" s="35">
        <v>120.0</v>
      </c>
      <c r="G1222" s="47">
        <v>155.29999999999998</v>
      </c>
      <c r="H1222" s="35"/>
      <c r="I1222" s="35">
        <v>0.0</v>
      </c>
      <c r="J1222" s="48">
        <v>0.0</v>
      </c>
      <c r="K1222" s="35">
        <v>0.13333333333333333</v>
      </c>
      <c r="L1222" s="35">
        <v>0.0</v>
      </c>
      <c r="M1222" s="47">
        <v>1.2941666666666665</v>
      </c>
      <c r="N1222" s="47">
        <v>0.0</v>
      </c>
      <c r="O1222" s="35">
        <v>0.0</v>
      </c>
      <c r="P1222" s="35">
        <v>-1.0</v>
      </c>
      <c r="Q1222" s="35" t="s">
        <v>137</v>
      </c>
      <c r="R1222" s="35">
        <f>'DADOS CONSOLIDADOS'!$I1222</f>
        <v>0</v>
      </c>
      <c r="S1222" s="35"/>
    </row>
    <row r="1223" ht="15.75" customHeight="1">
      <c r="A1223" s="37">
        <v>44931.0</v>
      </c>
      <c r="B1223" s="35" t="s">
        <v>140</v>
      </c>
      <c r="C1223" s="35" t="s">
        <v>135</v>
      </c>
      <c r="D1223" s="35" t="s">
        <v>139</v>
      </c>
      <c r="E1223" s="35">
        <v>65210.0</v>
      </c>
      <c r="F1223" s="35">
        <v>310.0</v>
      </c>
      <c r="G1223" s="47">
        <v>1156.3</v>
      </c>
      <c r="H1223" s="35">
        <v>0.0</v>
      </c>
      <c r="I1223" s="35">
        <v>1.0</v>
      </c>
      <c r="J1223" s="48">
        <v>20217.0</v>
      </c>
      <c r="K1223" s="35">
        <v>0.00475387210550529</v>
      </c>
      <c r="L1223" s="35">
        <v>0.0032258064516129032</v>
      </c>
      <c r="M1223" s="47">
        <v>3.73</v>
      </c>
      <c r="N1223" s="47">
        <v>1156.3</v>
      </c>
      <c r="O1223" s="35">
        <v>17.484216898728704</v>
      </c>
      <c r="P1223" s="35">
        <v>16.484216898728704</v>
      </c>
      <c r="Q1223" s="35" t="s">
        <v>141</v>
      </c>
      <c r="R1223" s="35">
        <f>'DADOS CONSOLIDADOS'!$I1223</f>
        <v>1</v>
      </c>
      <c r="S1223" s="35"/>
    </row>
    <row r="1224" ht="15.75" customHeight="1">
      <c r="A1224" s="37">
        <v>44931.0</v>
      </c>
      <c r="B1224" s="35" t="s">
        <v>140</v>
      </c>
      <c r="C1224" s="35" t="s">
        <v>135</v>
      </c>
      <c r="D1224" s="35" t="s">
        <v>139</v>
      </c>
      <c r="E1224" s="35">
        <v>53750.0</v>
      </c>
      <c r="F1224" s="35">
        <v>260.0</v>
      </c>
      <c r="G1224" s="47">
        <v>924.7</v>
      </c>
      <c r="H1224" s="35">
        <v>0.0</v>
      </c>
      <c r="I1224" s="35">
        <v>1.0</v>
      </c>
      <c r="J1224" s="48">
        <v>20217.0</v>
      </c>
      <c r="K1224" s="35">
        <v>0.0048372093023255815</v>
      </c>
      <c r="L1224" s="35">
        <v>0.0038461538461538464</v>
      </c>
      <c r="M1224" s="47">
        <v>3.556538461538462</v>
      </c>
      <c r="N1224" s="47">
        <v>924.7</v>
      </c>
      <c r="O1224" s="35">
        <v>21.863307018492485</v>
      </c>
      <c r="P1224" s="35">
        <v>20.86330701849248</v>
      </c>
      <c r="Q1224" s="35" t="s">
        <v>141</v>
      </c>
      <c r="R1224" s="35">
        <f>'DADOS CONSOLIDADOS'!$I1224</f>
        <v>1</v>
      </c>
      <c r="S1224" s="35"/>
    </row>
    <row r="1225" ht="15.75" customHeight="1">
      <c r="A1225" s="37">
        <v>44931.0</v>
      </c>
      <c r="B1225" s="35" t="s">
        <v>140</v>
      </c>
      <c r="C1225" s="35" t="s">
        <v>135</v>
      </c>
      <c r="D1225" s="35" t="s">
        <v>139</v>
      </c>
      <c r="E1225" s="35">
        <v>46620.0</v>
      </c>
      <c r="F1225" s="35">
        <v>110.0</v>
      </c>
      <c r="G1225" s="47">
        <v>577.4</v>
      </c>
      <c r="H1225" s="35">
        <v>0.0</v>
      </c>
      <c r="I1225" s="35">
        <v>1.0</v>
      </c>
      <c r="J1225" s="48">
        <v>20217.0</v>
      </c>
      <c r="K1225" s="35">
        <v>0.0023595023595023596</v>
      </c>
      <c r="L1225" s="35">
        <v>0.00909090909090909</v>
      </c>
      <c r="M1225" s="47">
        <v>5.249090909090909</v>
      </c>
      <c r="N1225" s="47">
        <v>577.4</v>
      </c>
      <c r="O1225" s="35">
        <v>35.0138552130239</v>
      </c>
      <c r="P1225" s="35">
        <v>34.0138552130239</v>
      </c>
      <c r="Q1225" s="35" t="s">
        <v>141</v>
      </c>
      <c r="R1225" s="35">
        <f>'DADOS CONSOLIDADOS'!$I1225</f>
        <v>1</v>
      </c>
      <c r="S1225" s="35"/>
    </row>
    <row r="1226" ht="15.75" customHeight="1">
      <c r="A1226" s="37">
        <v>44931.0</v>
      </c>
      <c r="B1226" s="35" t="s">
        <v>140</v>
      </c>
      <c r="C1226" s="35" t="s">
        <v>135</v>
      </c>
      <c r="D1226" s="35" t="s">
        <v>139</v>
      </c>
      <c r="E1226" s="35">
        <v>84930.0</v>
      </c>
      <c r="F1226" s="35">
        <v>180.0</v>
      </c>
      <c r="G1226" s="47">
        <v>1731.6999999999998</v>
      </c>
      <c r="H1226" s="35">
        <v>0.0</v>
      </c>
      <c r="I1226" s="35">
        <v>0.0</v>
      </c>
      <c r="J1226" s="48">
        <v>0.0</v>
      </c>
      <c r="K1226" s="35">
        <v>0.0021193924408336277</v>
      </c>
      <c r="L1226" s="35">
        <v>0.0</v>
      </c>
      <c r="M1226" s="47">
        <v>9.620555555555555</v>
      </c>
      <c r="N1226" s="47">
        <v>0.0</v>
      </c>
      <c r="O1226" s="35">
        <v>0.0</v>
      </c>
      <c r="P1226" s="35">
        <v>-1.0</v>
      </c>
      <c r="Q1226" s="35" t="s">
        <v>141</v>
      </c>
      <c r="R1226" s="35">
        <f>'DADOS CONSOLIDADOS'!$I1226</f>
        <v>0</v>
      </c>
      <c r="S1226" s="35"/>
    </row>
    <row r="1227" ht="15.75" customHeight="1">
      <c r="A1227" s="37">
        <v>44931.0</v>
      </c>
      <c r="B1227" s="35" t="s">
        <v>140</v>
      </c>
      <c r="C1227" s="35" t="s">
        <v>135</v>
      </c>
      <c r="D1227" s="35" t="s">
        <v>136</v>
      </c>
      <c r="E1227" s="35">
        <v>18420.0</v>
      </c>
      <c r="F1227" s="35">
        <v>20.0</v>
      </c>
      <c r="G1227" s="47">
        <v>891.4</v>
      </c>
      <c r="H1227" s="35">
        <v>0.0</v>
      </c>
      <c r="I1227" s="35">
        <v>1.0</v>
      </c>
      <c r="J1227" s="48">
        <v>20217.0</v>
      </c>
      <c r="K1227" s="35">
        <v>0.0010857763300760044</v>
      </c>
      <c r="L1227" s="35">
        <v>0.05</v>
      </c>
      <c r="M1227" s="47">
        <v>44.57</v>
      </c>
      <c r="N1227" s="47">
        <v>891.4</v>
      </c>
      <c r="O1227" s="35">
        <v>22.68005384787974</v>
      </c>
      <c r="P1227" s="35">
        <v>21.680053847879737</v>
      </c>
      <c r="Q1227" s="35" t="s">
        <v>141</v>
      </c>
      <c r="R1227" s="35">
        <f>'DADOS CONSOLIDADOS'!$I1227</f>
        <v>1</v>
      </c>
      <c r="S1227" s="35"/>
    </row>
    <row r="1228" ht="15.75" customHeight="1">
      <c r="A1228" s="37">
        <v>44931.0</v>
      </c>
      <c r="B1228" s="35" t="s">
        <v>142</v>
      </c>
      <c r="C1228" s="35" t="s">
        <v>144</v>
      </c>
      <c r="D1228" s="35" t="s">
        <v>139</v>
      </c>
      <c r="E1228" s="35">
        <v>54540.0</v>
      </c>
      <c r="F1228" s="35">
        <v>300.0</v>
      </c>
      <c r="G1228" s="47">
        <v>405.0</v>
      </c>
      <c r="H1228" s="35">
        <v>7.0</v>
      </c>
      <c r="I1228" s="35">
        <v>0.0</v>
      </c>
      <c r="J1228" s="48">
        <v>0.0</v>
      </c>
      <c r="K1228" s="35">
        <v>0.005500550055005501</v>
      </c>
      <c r="L1228" s="35">
        <v>0.0</v>
      </c>
      <c r="M1228" s="47">
        <v>1.35</v>
      </c>
      <c r="N1228" s="47">
        <v>0.0</v>
      </c>
      <c r="O1228" s="35">
        <v>0.0</v>
      </c>
      <c r="P1228" s="35">
        <v>-1.0</v>
      </c>
      <c r="Q1228" s="35" t="s">
        <v>141</v>
      </c>
      <c r="R1228" s="35">
        <f>'DADOS CONSOLIDADOS'!$I1228</f>
        <v>0</v>
      </c>
      <c r="S1228" s="35"/>
    </row>
    <row r="1229" ht="15.75" customHeight="1">
      <c r="A1229" s="37">
        <v>44931.0</v>
      </c>
      <c r="B1229" s="35" t="s">
        <v>140</v>
      </c>
      <c r="C1229" s="35" t="s">
        <v>144</v>
      </c>
      <c r="D1229" s="35" t="s">
        <v>139</v>
      </c>
      <c r="E1229" s="35">
        <v>32160.0</v>
      </c>
      <c r="F1229" s="35">
        <v>410.0</v>
      </c>
      <c r="G1229" s="47">
        <v>289.0</v>
      </c>
      <c r="H1229" s="35">
        <v>12.0</v>
      </c>
      <c r="I1229" s="35">
        <v>0.0</v>
      </c>
      <c r="J1229" s="48">
        <v>0.0</v>
      </c>
      <c r="K1229" s="35">
        <v>0.012748756218905472</v>
      </c>
      <c r="L1229" s="35">
        <v>0.0</v>
      </c>
      <c r="M1229" s="47">
        <v>0.7048780487804878</v>
      </c>
      <c r="N1229" s="47">
        <v>0.0</v>
      </c>
      <c r="O1229" s="35">
        <v>0.0</v>
      </c>
      <c r="P1229" s="35">
        <v>-1.0</v>
      </c>
      <c r="Q1229" s="35" t="s">
        <v>141</v>
      </c>
      <c r="R1229" s="35">
        <f>'DADOS CONSOLIDADOS'!$I1229</f>
        <v>0</v>
      </c>
      <c r="S1229" s="35"/>
    </row>
    <row r="1230" ht="15.75" customHeight="1">
      <c r="A1230" s="37">
        <v>44931.0</v>
      </c>
      <c r="B1230" s="35" t="s">
        <v>140</v>
      </c>
      <c r="C1230" s="35" t="s">
        <v>144</v>
      </c>
      <c r="D1230" s="35" t="s">
        <v>139</v>
      </c>
      <c r="E1230" s="35">
        <v>44480.0</v>
      </c>
      <c r="F1230" s="35">
        <v>300.0</v>
      </c>
      <c r="G1230" s="47">
        <v>403.8</v>
      </c>
      <c r="H1230" s="35">
        <v>12.0</v>
      </c>
      <c r="I1230" s="35">
        <v>0.0</v>
      </c>
      <c r="J1230" s="48">
        <v>0.0</v>
      </c>
      <c r="K1230" s="35">
        <v>0.006744604316546762</v>
      </c>
      <c r="L1230" s="35">
        <v>0.0</v>
      </c>
      <c r="M1230" s="47">
        <v>1.346</v>
      </c>
      <c r="N1230" s="47">
        <v>0.0</v>
      </c>
      <c r="O1230" s="35">
        <v>0.0</v>
      </c>
      <c r="P1230" s="35">
        <v>-1.0</v>
      </c>
      <c r="Q1230" s="35" t="s">
        <v>141</v>
      </c>
      <c r="R1230" s="35">
        <f>'DADOS CONSOLIDADOS'!$I1230</f>
        <v>0</v>
      </c>
      <c r="S1230" s="35"/>
    </row>
    <row r="1231" ht="15.75" customHeight="1">
      <c r="A1231" s="37">
        <v>44932.0</v>
      </c>
      <c r="B1231" s="35" t="s">
        <v>134</v>
      </c>
      <c r="C1231" s="35" t="s">
        <v>135</v>
      </c>
      <c r="D1231" s="35" t="s">
        <v>136</v>
      </c>
      <c r="E1231" s="35">
        <v>42170.0</v>
      </c>
      <c r="F1231" s="35">
        <v>1070.0</v>
      </c>
      <c r="G1231" s="47">
        <v>432.40000000000003</v>
      </c>
      <c r="H1231" s="35"/>
      <c r="I1231" s="35">
        <v>0.0</v>
      </c>
      <c r="J1231" s="48">
        <v>0.0</v>
      </c>
      <c r="K1231" s="35">
        <v>0.025373488261797486</v>
      </c>
      <c r="L1231" s="35">
        <v>0.0</v>
      </c>
      <c r="M1231" s="47">
        <v>0.4041121495327103</v>
      </c>
      <c r="N1231" s="47">
        <v>0.0</v>
      </c>
      <c r="O1231" s="35">
        <v>0.0</v>
      </c>
      <c r="P1231" s="35">
        <v>-1.0</v>
      </c>
      <c r="Q1231" s="35" t="s">
        <v>137</v>
      </c>
      <c r="R1231" s="35">
        <f>'DADOS CONSOLIDADOS'!$I1231</f>
        <v>0</v>
      </c>
      <c r="S1231" s="35"/>
    </row>
    <row r="1232" ht="15.75" customHeight="1">
      <c r="A1232" s="37">
        <v>44932.0</v>
      </c>
      <c r="B1232" s="35" t="s">
        <v>143</v>
      </c>
      <c r="C1232" s="35" t="s">
        <v>135</v>
      </c>
      <c r="D1232" s="35" t="s">
        <v>139</v>
      </c>
      <c r="E1232" s="35">
        <v>2880.0</v>
      </c>
      <c r="F1232" s="35">
        <v>170.0</v>
      </c>
      <c r="G1232" s="47">
        <v>526.5</v>
      </c>
      <c r="H1232" s="35"/>
      <c r="I1232" s="35">
        <v>0.0</v>
      </c>
      <c r="J1232" s="48">
        <v>0.0</v>
      </c>
      <c r="K1232" s="35">
        <v>0.059027777777777776</v>
      </c>
      <c r="L1232" s="35">
        <v>0.0</v>
      </c>
      <c r="M1232" s="47">
        <v>3.097058823529412</v>
      </c>
      <c r="N1232" s="47">
        <v>0.0</v>
      </c>
      <c r="O1232" s="35">
        <v>0.0</v>
      </c>
      <c r="P1232" s="35">
        <v>-1.0</v>
      </c>
      <c r="Q1232" s="35" t="s">
        <v>137</v>
      </c>
      <c r="R1232" s="35">
        <f>'DADOS CONSOLIDADOS'!$I1232</f>
        <v>0</v>
      </c>
      <c r="S1232" s="35"/>
    </row>
    <row r="1233" ht="15.75" customHeight="1">
      <c r="A1233" s="37">
        <v>44932.0</v>
      </c>
      <c r="B1233" s="35" t="s">
        <v>145</v>
      </c>
      <c r="C1233" s="35" t="s">
        <v>135</v>
      </c>
      <c r="D1233" s="35" t="s">
        <v>139</v>
      </c>
      <c r="E1233" s="35">
        <v>20500.0</v>
      </c>
      <c r="F1233" s="35">
        <v>290.0</v>
      </c>
      <c r="G1233" s="47">
        <v>540.8</v>
      </c>
      <c r="H1233" s="35"/>
      <c r="I1233" s="35">
        <v>0.0</v>
      </c>
      <c r="J1233" s="48">
        <v>0.0</v>
      </c>
      <c r="K1233" s="35">
        <v>0.014146341463414635</v>
      </c>
      <c r="L1233" s="35">
        <v>0.0</v>
      </c>
      <c r="M1233" s="47">
        <v>1.8648275862068964</v>
      </c>
      <c r="N1233" s="47">
        <v>0.0</v>
      </c>
      <c r="O1233" s="35">
        <v>0.0</v>
      </c>
      <c r="P1233" s="35">
        <v>-1.0</v>
      </c>
      <c r="Q1233" s="35" t="s">
        <v>137</v>
      </c>
      <c r="R1233" s="35">
        <f>'DADOS CONSOLIDADOS'!$I1233</f>
        <v>0</v>
      </c>
      <c r="S1233" s="35"/>
    </row>
    <row r="1234" ht="15.75" customHeight="1">
      <c r="A1234" s="37">
        <v>44932.0</v>
      </c>
      <c r="B1234" s="35" t="s">
        <v>138</v>
      </c>
      <c r="C1234" s="35" t="s">
        <v>135</v>
      </c>
      <c r="D1234" s="35" t="s">
        <v>139</v>
      </c>
      <c r="E1234" s="35">
        <v>1030.0</v>
      </c>
      <c r="F1234" s="35">
        <v>220.0</v>
      </c>
      <c r="G1234" s="47">
        <v>255.0</v>
      </c>
      <c r="H1234" s="35"/>
      <c r="I1234" s="35">
        <v>0.0</v>
      </c>
      <c r="J1234" s="48">
        <v>0.0</v>
      </c>
      <c r="K1234" s="35">
        <v>0.21359223300970873</v>
      </c>
      <c r="L1234" s="35">
        <v>0.0</v>
      </c>
      <c r="M1234" s="47">
        <v>1.1590909090909092</v>
      </c>
      <c r="N1234" s="47">
        <v>0.0</v>
      </c>
      <c r="O1234" s="35">
        <v>0.0</v>
      </c>
      <c r="P1234" s="35">
        <v>-1.0</v>
      </c>
      <c r="Q1234" s="35" t="s">
        <v>137</v>
      </c>
      <c r="R1234" s="35">
        <f>'DADOS CONSOLIDADOS'!$I1234</f>
        <v>0</v>
      </c>
      <c r="S1234" s="35"/>
    </row>
    <row r="1235" ht="15.75" customHeight="1">
      <c r="A1235" s="37">
        <v>44932.0</v>
      </c>
      <c r="B1235" s="35" t="s">
        <v>140</v>
      </c>
      <c r="C1235" s="35" t="s">
        <v>135</v>
      </c>
      <c r="D1235" s="35" t="s">
        <v>139</v>
      </c>
      <c r="E1235" s="35">
        <v>57770.0</v>
      </c>
      <c r="F1235" s="35">
        <v>280.0</v>
      </c>
      <c r="G1235" s="47">
        <v>1155.6999999999998</v>
      </c>
      <c r="H1235" s="35">
        <v>0.0</v>
      </c>
      <c r="I1235" s="35">
        <v>0.0</v>
      </c>
      <c r="J1235" s="48">
        <v>0.0</v>
      </c>
      <c r="K1235" s="35">
        <v>0.004846806300848191</v>
      </c>
      <c r="L1235" s="35">
        <v>0.0</v>
      </c>
      <c r="M1235" s="47">
        <v>4.1274999999999995</v>
      </c>
      <c r="N1235" s="47">
        <v>0.0</v>
      </c>
      <c r="O1235" s="35">
        <v>0.0</v>
      </c>
      <c r="P1235" s="35">
        <v>-1.0</v>
      </c>
      <c r="Q1235" s="35" t="s">
        <v>141</v>
      </c>
      <c r="R1235" s="35">
        <f>'DADOS CONSOLIDADOS'!$I1235</f>
        <v>0</v>
      </c>
      <c r="S1235" s="35"/>
    </row>
    <row r="1236" ht="15.75" customHeight="1">
      <c r="A1236" s="37">
        <v>44932.0</v>
      </c>
      <c r="B1236" s="35" t="s">
        <v>140</v>
      </c>
      <c r="C1236" s="35" t="s">
        <v>135</v>
      </c>
      <c r="D1236" s="35" t="s">
        <v>139</v>
      </c>
      <c r="E1236" s="35">
        <v>44150.0</v>
      </c>
      <c r="F1236" s="35">
        <v>190.0</v>
      </c>
      <c r="G1236" s="47">
        <v>922.6999999999999</v>
      </c>
      <c r="H1236" s="35">
        <v>0.0</v>
      </c>
      <c r="I1236" s="35">
        <v>0.0</v>
      </c>
      <c r="J1236" s="48">
        <v>0.0</v>
      </c>
      <c r="K1236" s="35">
        <v>0.004303510758776897</v>
      </c>
      <c r="L1236" s="35">
        <v>0.0</v>
      </c>
      <c r="M1236" s="47">
        <v>4.856315789473684</v>
      </c>
      <c r="N1236" s="47">
        <v>0.0</v>
      </c>
      <c r="O1236" s="35">
        <v>0.0</v>
      </c>
      <c r="P1236" s="35">
        <v>-1.0</v>
      </c>
      <c r="Q1236" s="35" t="s">
        <v>141</v>
      </c>
      <c r="R1236" s="35">
        <f>'DADOS CONSOLIDADOS'!$I1236</f>
        <v>0</v>
      </c>
      <c r="S1236" s="35"/>
    </row>
    <row r="1237" ht="15.75" customHeight="1">
      <c r="A1237" s="37">
        <v>44932.0</v>
      </c>
      <c r="B1237" s="35" t="s">
        <v>140</v>
      </c>
      <c r="C1237" s="35" t="s">
        <v>135</v>
      </c>
      <c r="D1237" s="35" t="s">
        <v>139</v>
      </c>
      <c r="E1237" s="35">
        <v>42240.0</v>
      </c>
      <c r="F1237" s="35">
        <v>90.0</v>
      </c>
      <c r="G1237" s="47">
        <v>580.9000000000001</v>
      </c>
      <c r="H1237" s="35">
        <v>0.0</v>
      </c>
      <c r="I1237" s="35">
        <v>1.0</v>
      </c>
      <c r="J1237" s="48">
        <v>20217.0</v>
      </c>
      <c r="K1237" s="35">
        <v>0.002130681818181818</v>
      </c>
      <c r="L1237" s="35">
        <v>0.011111111111111112</v>
      </c>
      <c r="M1237" s="47">
        <v>6.454444444444445</v>
      </c>
      <c r="N1237" s="47">
        <v>580.9000000000001</v>
      </c>
      <c r="O1237" s="35">
        <v>34.80289206403855</v>
      </c>
      <c r="P1237" s="35">
        <v>33.80289206403855</v>
      </c>
      <c r="Q1237" s="35" t="s">
        <v>141</v>
      </c>
      <c r="R1237" s="35">
        <f>'DADOS CONSOLIDADOS'!$I1237</f>
        <v>1</v>
      </c>
      <c r="S1237" s="35"/>
    </row>
    <row r="1238" ht="15.75" customHeight="1">
      <c r="A1238" s="37">
        <v>44932.0</v>
      </c>
      <c r="B1238" s="35" t="s">
        <v>140</v>
      </c>
      <c r="C1238" s="35" t="s">
        <v>135</v>
      </c>
      <c r="D1238" s="35" t="s">
        <v>139</v>
      </c>
      <c r="E1238" s="35">
        <v>80290.0</v>
      </c>
      <c r="F1238" s="35">
        <v>190.0</v>
      </c>
      <c r="G1238" s="47">
        <v>1731.2</v>
      </c>
      <c r="H1238" s="35">
        <v>0.0</v>
      </c>
      <c r="I1238" s="35">
        <v>2.0</v>
      </c>
      <c r="J1238" s="48">
        <v>40434.0</v>
      </c>
      <c r="K1238" s="35">
        <v>0.002366421721260431</v>
      </c>
      <c r="L1238" s="35">
        <v>0.010526315789473684</v>
      </c>
      <c r="M1238" s="47">
        <v>9.111578947368422</v>
      </c>
      <c r="N1238" s="47">
        <v>865.6</v>
      </c>
      <c r="O1238" s="35">
        <v>23.35605360443623</v>
      </c>
      <c r="P1238" s="35">
        <v>22.35605360443623</v>
      </c>
      <c r="Q1238" s="35" t="s">
        <v>141</v>
      </c>
      <c r="R1238" s="35">
        <f>'DADOS CONSOLIDADOS'!$I1238</f>
        <v>2</v>
      </c>
      <c r="S1238" s="35"/>
    </row>
    <row r="1239" ht="15.75" customHeight="1">
      <c r="A1239" s="37">
        <v>44932.0</v>
      </c>
      <c r="B1239" s="35" t="s">
        <v>140</v>
      </c>
      <c r="C1239" s="35" t="s">
        <v>135</v>
      </c>
      <c r="D1239" s="35" t="s">
        <v>136</v>
      </c>
      <c r="E1239" s="35">
        <v>16350.0</v>
      </c>
      <c r="F1239" s="35">
        <v>80.0</v>
      </c>
      <c r="G1239" s="47">
        <v>873.1999999999999</v>
      </c>
      <c r="H1239" s="35">
        <v>0.0</v>
      </c>
      <c r="I1239" s="35">
        <v>0.0</v>
      </c>
      <c r="J1239" s="48">
        <v>0.0</v>
      </c>
      <c r="K1239" s="35">
        <v>0.004892966360856269</v>
      </c>
      <c r="L1239" s="35">
        <v>0.0</v>
      </c>
      <c r="M1239" s="47">
        <v>10.915</v>
      </c>
      <c r="N1239" s="47">
        <v>0.0</v>
      </c>
      <c r="O1239" s="35">
        <v>0.0</v>
      </c>
      <c r="P1239" s="35">
        <v>-1.0</v>
      </c>
      <c r="Q1239" s="35" t="s">
        <v>141</v>
      </c>
      <c r="R1239" s="35">
        <f>'DADOS CONSOLIDADOS'!$I1239</f>
        <v>0</v>
      </c>
      <c r="S1239" s="35"/>
    </row>
    <row r="1240" ht="15.75" customHeight="1">
      <c r="A1240" s="37">
        <v>44932.0</v>
      </c>
      <c r="B1240" s="35" t="s">
        <v>142</v>
      </c>
      <c r="C1240" s="35" t="s">
        <v>144</v>
      </c>
      <c r="D1240" s="35" t="s">
        <v>139</v>
      </c>
      <c r="E1240" s="35">
        <v>50780.0</v>
      </c>
      <c r="F1240" s="35">
        <v>310.0</v>
      </c>
      <c r="G1240" s="47">
        <v>403.9</v>
      </c>
      <c r="H1240" s="35">
        <v>3.0</v>
      </c>
      <c r="I1240" s="35">
        <v>0.0</v>
      </c>
      <c r="J1240" s="48">
        <v>0.0</v>
      </c>
      <c r="K1240" s="35">
        <v>0.0061047656557699885</v>
      </c>
      <c r="L1240" s="35">
        <v>0.0</v>
      </c>
      <c r="M1240" s="47">
        <v>1.3029032258064515</v>
      </c>
      <c r="N1240" s="47">
        <v>0.0</v>
      </c>
      <c r="O1240" s="35">
        <v>0.0</v>
      </c>
      <c r="P1240" s="35">
        <v>-1.0</v>
      </c>
      <c r="Q1240" s="35" t="s">
        <v>141</v>
      </c>
      <c r="R1240" s="35">
        <f>'DADOS CONSOLIDADOS'!$I1240</f>
        <v>0</v>
      </c>
      <c r="S1240" s="35"/>
    </row>
    <row r="1241" ht="15.75" customHeight="1">
      <c r="A1241" s="37">
        <v>44932.0</v>
      </c>
      <c r="B1241" s="35" t="s">
        <v>140</v>
      </c>
      <c r="C1241" s="35" t="s">
        <v>144</v>
      </c>
      <c r="D1241" s="35" t="s">
        <v>139</v>
      </c>
      <c r="E1241" s="35">
        <v>30610.0</v>
      </c>
      <c r="F1241" s="35">
        <v>340.0</v>
      </c>
      <c r="G1241" s="47">
        <v>288.7</v>
      </c>
      <c r="H1241" s="35">
        <v>11.0</v>
      </c>
      <c r="I1241" s="35">
        <v>0.0</v>
      </c>
      <c r="J1241" s="48">
        <v>0.0</v>
      </c>
      <c r="K1241" s="35">
        <v>0.01110748121528912</v>
      </c>
      <c r="L1241" s="35">
        <v>0.0</v>
      </c>
      <c r="M1241" s="47">
        <v>0.8491176470588235</v>
      </c>
      <c r="N1241" s="47">
        <v>0.0</v>
      </c>
      <c r="O1241" s="35">
        <v>0.0</v>
      </c>
      <c r="P1241" s="35">
        <v>-1.0</v>
      </c>
      <c r="Q1241" s="35" t="s">
        <v>141</v>
      </c>
      <c r="R1241" s="35">
        <f>'DADOS CONSOLIDADOS'!$I1241</f>
        <v>0</v>
      </c>
      <c r="S1241" s="35"/>
    </row>
    <row r="1242" ht="15.75" customHeight="1">
      <c r="A1242" s="37">
        <v>44932.0</v>
      </c>
      <c r="B1242" s="35" t="s">
        <v>140</v>
      </c>
      <c r="C1242" s="35" t="s">
        <v>144</v>
      </c>
      <c r="D1242" s="35" t="s">
        <v>139</v>
      </c>
      <c r="E1242" s="35">
        <v>45180.0</v>
      </c>
      <c r="F1242" s="35">
        <v>340.0</v>
      </c>
      <c r="G1242" s="47">
        <v>404.5</v>
      </c>
      <c r="H1242" s="35">
        <v>10.0</v>
      </c>
      <c r="I1242" s="35">
        <v>0.0</v>
      </c>
      <c r="J1242" s="48">
        <v>0.0</v>
      </c>
      <c r="K1242" s="35">
        <v>0.007525453740593183</v>
      </c>
      <c r="L1242" s="35">
        <v>0.0</v>
      </c>
      <c r="M1242" s="47">
        <v>1.1897058823529412</v>
      </c>
      <c r="N1242" s="47">
        <v>0.0</v>
      </c>
      <c r="O1242" s="35">
        <v>0.0</v>
      </c>
      <c r="P1242" s="35">
        <v>-1.0</v>
      </c>
      <c r="Q1242" s="35" t="s">
        <v>141</v>
      </c>
      <c r="R1242" s="35">
        <f>'DADOS CONSOLIDADOS'!$I1242</f>
        <v>0</v>
      </c>
      <c r="S1242" s="35"/>
    </row>
    <row r="1243" ht="15.75" customHeight="1">
      <c r="A1243" s="37">
        <v>44933.0</v>
      </c>
      <c r="B1243" s="35" t="s">
        <v>134</v>
      </c>
      <c r="C1243" s="35" t="s">
        <v>135</v>
      </c>
      <c r="D1243" s="35" t="s">
        <v>136</v>
      </c>
      <c r="E1243" s="35">
        <v>44570.0</v>
      </c>
      <c r="F1243" s="35">
        <v>1130.0</v>
      </c>
      <c r="G1243" s="47">
        <v>484.3</v>
      </c>
      <c r="H1243" s="35"/>
      <c r="I1243" s="35">
        <v>0.0</v>
      </c>
      <c r="J1243" s="48">
        <v>0.0</v>
      </c>
      <c r="K1243" s="35">
        <v>0.025353376710792012</v>
      </c>
      <c r="L1243" s="35">
        <v>0.0</v>
      </c>
      <c r="M1243" s="47">
        <v>0.4285840707964602</v>
      </c>
      <c r="N1243" s="47">
        <v>0.0</v>
      </c>
      <c r="O1243" s="35">
        <v>0.0</v>
      </c>
      <c r="P1243" s="35">
        <v>-1.0</v>
      </c>
      <c r="Q1243" s="35" t="s">
        <v>137</v>
      </c>
      <c r="R1243" s="35">
        <f>'DADOS CONSOLIDADOS'!$I1243</f>
        <v>0</v>
      </c>
      <c r="S1243" s="35"/>
    </row>
    <row r="1244" ht="15.75" customHeight="1">
      <c r="A1244" s="37">
        <v>44933.0</v>
      </c>
      <c r="B1244" s="35" t="s">
        <v>145</v>
      </c>
      <c r="C1244" s="35" t="s">
        <v>135</v>
      </c>
      <c r="D1244" s="35" t="s">
        <v>139</v>
      </c>
      <c r="E1244" s="35">
        <v>22410.0</v>
      </c>
      <c r="F1244" s="35">
        <v>180.0</v>
      </c>
      <c r="G1244" s="47">
        <v>499.90000000000003</v>
      </c>
      <c r="H1244" s="35"/>
      <c r="I1244" s="35">
        <v>0.0</v>
      </c>
      <c r="J1244" s="48">
        <v>0.0</v>
      </c>
      <c r="K1244" s="35">
        <v>0.008032128514056224</v>
      </c>
      <c r="L1244" s="35">
        <v>0.0</v>
      </c>
      <c r="M1244" s="47">
        <v>2.7772222222222225</v>
      </c>
      <c r="N1244" s="47">
        <v>0.0</v>
      </c>
      <c r="O1244" s="35">
        <v>0.0</v>
      </c>
      <c r="P1244" s="35">
        <v>-1.0</v>
      </c>
      <c r="Q1244" s="35" t="s">
        <v>137</v>
      </c>
      <c r="R1244" s="35">
        <f>'DADOS CONSOLIDADOS'!$I1244</f>
        <v>0</v>
      </c>
      <c r="S1244" s="35"/>
    </row>
    <row r="1245" ht="15.75" customHeight="1">
      <c r="A1245" s="37">
        <v>44933.0</v>
      </c>
      <c r="B1245" s="35" t="s">
        <v>138</v>
      </c>
      <c r="C1245" s="35" t="s">
        <v>135</v>
      </c>
      <c r="D1245" s="35" t="s">
        <v>139</v>
      </c>
      <c r="E1245" s="35">
        <v>460.0</v>
      </c>
      <c r="F1245" s="35">
        <v>140.0</v>
      </c>
      <c r="G1245" s="47">
        <v>198.2</v>
      </c>
      <c r="H1245" s="35"/>
      <c r="I1245" s="35">
        <v>0.0</v>
      </c>
      <c r="J1245" s="48">
        <v>0.0</v>
      </c>
      <c r="K1245" s="35">
        <v>0.30434782608695654</v>
      </c>
      <c r="L1245" s="35">
        <v>0.0</v>
      </c>
      <c r="M1245" s="47">
        <v>1.4157142857142857</v>
      </c>
      <c r="N1245" s="47">
        <v>0.0</v>
      </c>
      <c r="O1245" s="35">
        <v>0.0</v>
      </c>
      <c r="P1245" s="35">
        <v>-1.0</v>
      </c>
      <c r="Q1245" s="35" t="s">
        <v>137</v>
      </c>
      <c r="R1245" s="35">
        <f>'DADOS CONSOLIDADOS'!$I1245</f>
        <v>0</v>
      </c>
      <c r="S1245" s="35"/>
    </row>
    <row r="1246" ht="15.75" customHeight="1">
      <c r="A1246" s="37">
        <v>44933.0</v>
      </c>
      <c r="B1246" s="35" t="s">
        <v>143</v>
      </c>
      <c r="C1246" s="35" t="s">
        <v>135</v>
      </c>
      <c r="D1246" s="35" t="s">
        <v>139</v>
      </c>
      <c r="E1246" s="35">
        <v>1930.0</v>
      </c>
      <c r="F1246" s="35">
        <v>120.0</v>
      </c>
      <c r="G1246" s="47">
        <v>372.1</v>
      </c>
      <c r="H1246" s="35"/>
      <c r="I1246" s="35">
        <v>0.0</v>
      </c>
      <c r="J1246" s="48">
        <v>0.0</v>
      </c>
      <c r="K1246" s="35">
        <v>0.06217616580310881</v>
      </c>
      <c r="L1246" s="35">
        <v>0.0</v>
      </c>
      <c r="M1246" s="47">
        <v>3.1008333333333336</v>
      </c>
      <c r="N1246" s="47">
        <v>0.0</v>
      </c>
      <c r="O1246" s="35">
        <v>0.0</v>
      </c>
      <c r="P1246" s="35">
        <v>-1.0</v>
      </c>
      <c r="Q1246" s="35" t="s">
        <v>137</v>
      </c>
      <c r="R1246" s="35">
        <f>'DADOS CONSOLIDADOS'!$I1246</f>
        <v>0</v>
      </c>
      <c r="S1246" s="35"/>
    </row>
    <row r="1247" ht="15.75" customHeight="1">
      <c r="A1247" s="37">
        <v>44933.0</v>
      </c>
      <c r="B1247" s="35" t="s">
        <v>140</v>
      </c>
      <c r="C1247" s="35" t="s">
        <v>135</v>
      </c>
      <c r="D1247" s="35" t="s">
        <v>139</v>
      </c>
      <c r="E1247" s="35">
        <v>41130.0</v>
      </c>
      <c r="F1247" s="35">
        <v>300.0</v>
      </c>
      <c r="G1247" s="47">
        <v>1161.1</v>
      </c>
      <c r="H1247" s="35">
        <v>0.0</v>
      </c>
      <c r="I1247" s="35">
        <v>0.0</v>
      </c>
      <c r="J1247" s="48">
        <v>0.0</v>
      </c>
      <c r="K1247" s="35">
        <v>0.007293946024799417</v>
      </c>
      <c r="L1247" s="35">
        <v>0.0</v>
      </c>
      <c r="M1247" s="47">
        <v>3.870333333333333</v>
      </c>
      <c r="N1247" s="47">
        <v>0.0</v>
      </c>
      <c r="O1247" s="35">
        <v>0.0</v>
      </c>
      <c r="P1247" s="35">
        <v>-1.0</v>
      </c>
      <c r="Q1247" s="35" t="s">
        <v>141</v>
      </c>
      <c r="R1247" s="35">
        <f>'DADOS CONSOLIDADOS'!$I1247</f>
        <v>0</v>
      </c>
      <c r="S1247" s="35"/>
    </row>
    <row r="1248" ht="15.75" customHeight="1">
      <c r="A1248" s="37">
        <v>44933.0</v>
      </c>
      <c r="B1248" s="35" t="s">
        <v>140</v>
      </c>
      <c r="C1248" s="35" t="s">
        <v>135</v>
      </c>
      <c r="D1248" s="35" t="s">
        <v>139</v>
      </c>
      <c r="E1248" s="35">
        <v>31960.0</v>
      </c>
      <c r="F1248" s="35">
        <v>100.0</v>
      </c>
      <c r="G1248" s="47">
        <v>923.0</v>
      </c>
      <c r="H1248" s="35">
        <v>0.0</v>
      </c>
      <c r="I1248" s="35">
        <v>0.0</v>
      </c>
      <c r="J1248" s="48">
        <v>0.0</v>
      </c>
      <c r="K1248" s="35">
        <v>0.0031289111389236545</v>
      </c>
      <c r="L1248" s="35">
        <v>0.0</v>
      </c>
      <c r="M1248" s="47">
        <v>9.23</v>
      </c>
      <c r="N1248" s="47">
        <v>0.0</v>
      </c>
      <c r="O1248" s="35">
        <v>0.0</v>
      </c>
      <c r="P1248" s="35">
        <v>-1.0</v>
      </c>
      <c r="Q1248" s="35" t="s">
        <v>141</v>
      </c>
      <c r="R1248" s="35">
        <f>'DADOS CONSOLIDADOS'!$I1248</f>
        <v>0</v>
      </c>
      <c r="S1248" s="35"/>
    </row>
    <row r="1249" ht="15.75" customHeight="1">
      <c r="A1249" s="37">
        <v>44933.0</v>
      </c>
      <c r="B1249" s="35" t="s">
        <v>140</v>
      </c>
      <c r="C1249" s="35" t="s">
        <v>135</v>
      </c>
      <c r="D1249" s="35" t="s">
        <v>139</v>
      </c>
      <c r="E1249" s="35">
        <v>40050.0</v>
      </c>
      <c r="F1249" s="35">
        <v>100.0</v>
      </c>
      <c r="G1249" s="47">
        <v>578.2</v>
      </c>
      <c r="H1249" s="35">
        <v>0.0</v>
      </c>
      <c r="I1249" s="35">
        <v>0.0</v>
      </c>
      <c r="J1249" s="48">
        <v>0.0</v>
      </c>
      <c r="K1249" s="35">
        <v>0.0024968789013732834</v>
      </c>
      <c r="L1249" s="35">
        <v>0.0</v>
      </c>
      <c r="M1249" s="47">
        <v>5.782</v>
      </c>
      <c r="N1249" s="47">
        <v>0.0</v>
      </c>
      <c r="O1249" s="35">
        <v>0.0</v>
      </c>
      <c r="P1249" s="35">
        <v>-1.0</v>
      </c>
      <c r="Q1249" s="35" t="s">
        <v>141</v>
      </c>
      <c r="R1249" s="35">
        <f>'DADOS CONSOLIDADOS'!$I1249</f>
        <v>0</v>
      </c>
      <c r="S1249" s="35"/>
    </row>
    <row r="1250" ht="15.75" customHeight="1">
      <c r="A1250" s="37">
        <v>44933.0</v>
      </c>
      <c r="B1250" s="35" t="s">
        <v>140</v>
      </c>
      <c r="C1250" s="35" t="s">
        <v>135</v>
      </c>
      <c r="D1250" s="35" t="s">
        <v>139</v>
      </c>
      <c r="E1250" s="35">
        <v>67670.0</v>
      </c>
      <c r="F1250" s="35">
        <v>230.0</v>
      </c>
      <c r="G1250" s="47">
        <v>1730.2</v>
      </c>
      <c r="H1250" s="35">
        <v>0.0</v>
      </c>
      <c r="I1250" s="35">
        <v>0.0</v>
      </c>
      <c r="J1250" s="48">
        <v>0.0</v>
      </c>
      <c r="K1250" s="35">
        <v>0.003398847347421309</v>
      </c>
      <c r="L1250" s="35">
        <v>0.0</v>
      </c>
      <c r="M1250" s="47">
        <v>7.522608695652174</v>
      </c>
      <c r="N1250" s="47">
        <v>0.0</v>
      </c>
      <c r="O1250" s="35">
        <v>0.0</v>
      </c>
      <c r="P1250" s="35">
        <v>-1.0</v>
      </c>
      <c r="Q1250" s="35" t="s">
        <v>141</v>
      </c>
      <c r="R1250" s="35">
        <f>'DADOS CONSOLIDADOS'!$I1250</f>
        <v>0</v>
      </c>
      <c r="S1250" s="35"/>
    </row>
    <row r="1251" ht="15.75" customHeight="1">
      <c r="A1251" s="37">
        <v>44933.0</v>
      </c>
      <c r="B1251" s="35" t="s">
        <v>140</v>
      </c>
      <c r="C1251" s="35" t="s">
        <v>135</v>
      </c>
      <c r="D1251" s="35" t="s">
        <v>136</v>
      </c>
      <c r="E1251" s="35">
        <v>14400.0</v>
      </c>
      <c r="F1251" s="35">
        <v>50.0</v>
      </c>
      <c r="G1251" s="47">
        <v>851.4</v>
      </c>
      <c r="H1251" s="35">
        <v>0.0</v>
      </c>
      <c r="I1251" s="35">
        <v>1.0</v>
      </c>
      <c r="J1251" s="48">
        <v>20217.0</v>
      </c>
      <c r="K1251" s="35">
        <v>0.003472222222222222</v>
      </c>
      <c r="L1251" s="35">
        <v>0.02</v>
      </c>
      <c r="M1251" s="47">
        <v>17.028</v>
      </c>
      <c r="N1251" s="47">
        <v>851.4</v>
      </c>
      <c r="O1251" s="35">
        <v>23.745595489781536</v>
      </c>
      <c r="P1251" s="35">
        <v>22.745595489781536</v>
      </c>
      <c r="Q1251" s="35" t="s">
        <v>141</v>
      </c>
      <c r="R1251" s="35">
        <f>'DADOS CONSOLIDADOS'!$I1251</f>
        <v>1</v>
      </c>
      <c r="S1251" s="35"/>
    </row>
    <row r="1252" ht="15.75" customHeight="1">
      <c r="A1252" s="37">
        <v>44933.0</v>
      </c>
      <c r="B1252" s="35" t="s">
        <v>142</v>
      </c>
      <c r="C1252" s="35" t="s">
        <v>144</v>
      </c>
      <c r="D1252" s="35" t="s">
        <v>139</v>
      </c>
      <c r="E1252" s="35">
        <v>60200.0</v>
      </c>
      <c r="F1252" s="35">
        <v>510.0</v>
      </c>
      <c r="G1252" s="47">
        <v>405.0</v>
      </c>
      <c r="H1252" s="35">
        <v>15.0</v>
      </c>
      <c r="I1252" s="35">
        <v>0.0</v>
      </c>
      <c r="J1252" s="48">
        <v>0.0</v>
      </c>
      <c r="K1252" s="35">
        <v>0.008471760797342192</v>
      </c>
      <c r="L1252" s="35">
        <v>0.0</v>
      </c>
      <c r="M1252" s="47">
        <v>0.7941176470588235</v>
      </c>
      <c r="N1252" s="47">
        <v>0.0</v>
      </c>
      <c r="O1252" s="35">
        <v>0.0</v>
      </c>
      <c r="P1252" s="35">
        <v>-1.0</v>
      </c>
      <c r="Q1252" s="35" t="s">
        <v>141</v>
      </c>
      <c r="R1252" s="35">
        <f>'DADOS CONSOLIDADOS'!$I1252</f>
        <v>0</v>
      </c>
      <c r="S1252" s="35"/>
    </row>
    <row r="1253" ht="15.75" customHeight="1">
      <c r="A1253" s="37">
        <v>44933.0</v>
      </c>
      <c r="B1253" s="35" t="s">
        <v>140</v>
      </c>
      <c r="C1253" s="35" t="s">
        <v>144</v>
      </c>
      <c r="D1253" s="35" t="s">
        <v>139</v>
      </c>
      <c r="E1253" s="35">
        <v>30620.0</v>
      </c>
      <c r="F1253" s="35">
        <v>360.0</v>
      </c>
      <c r="G1253" s="47">
        <v>288.4</v>
      </c>
      <c r="H1253" s="35">
        <v>3.0</v>
      </c>
      <c r="I1253" s="35">
        <v>0.0</v>
      </c>
      <c r="J1253" s="48">
        <v>0.0</v>
      </c>
      <c r="K1253" s="35">
        <v>0.011757021554539516</v>
      </c>
      <c r="L1253" s="35">
        <v>0.0</v>
      </c>
      <c r="M1253" s="47">
        <v>0.801111111111111</v>
      </c>
      <c r="N1253" s="47">
        <v>0.0</v>
      </c>
      <c r="O1253" s="35">
        <v>0.0</v>
      </c>
      <c r="P1253" s="35">
        <v>-1.0</v>
      </c>
      <c r="Q1253" s="35" t="s">
        <v>141</v>
      </c>
      <c r="R1253" s="35">
        <f>'DADOS CONSOLIDADOS'!$I1253</f>
        <v>0</v>
      </c>
      <c r="S1253" s="35"/>
    </row>
    <row r="1254" ht="15.75" customHeight="1">
      <c r="A1254" s="37">
        <v>44933.0</v>
      </c>
      <c r="B1254" s="35" t="s">
        <v>140</v>
      </c>
      <c r="C1254" s="35" t="s">
        <v>144</v>
      </c>
      <c r="D1254" s="35" t="s">
        <v>139</v>
      </c>
      <c r="E1254" s="35">
        <v>40010.0</v>
      </c>
      <c r="F1254" s="35">
        <v>290.0</v>
      </c>
      <c r="G1254" s="47">
        <v>406.0</v>
      </c>
      <c r="H1254" s="35">
        <v>7.0</v>
      </c>
      <c r="I1254" s="35">
        <v>0.0</v>
      </c>
      <c r="J1254" s="48">
        <v>0.0</v>
      </c>
      <c r="K1254" s="35">
        <v>0.007248187953011747</v>
      </c>
      <c r="L1254" s="35">
        <v>0.0</v>
      </c>
      <c r="M1254" s="47">
        <v>1.4</v>
      </c>
      <c r="N1254" s="47">
        <v>0.0</v>
      </c>
      <c r="O1254" s="35">
        <v>0.0</v>
      </c>
      <c r="P1254" s="35">
        <v>-1.0</v>
      </c>
      <c r="Q1254" s="35" t="s">
        <v>141</v>
      </c>
      <c r="R1254" s="35">
        <f>'DADOS CONSOLIDADOS'!$I1254</f>
        <v>0</v>
      </c>
      <c r="S1254" s="35"/>
    </row>
    <row r="1255" ht="15.75" customHeight="1">
      <c r="A1255" s="37">
        <v>44934.0</v>
      </c>
      <c r="B1255" s="35" t="s">
        <v>145</v>
      </c>
      <c r="C1255" s="35" t="s">
        <v>135</v>
      </c>
      <c r="D1255" s="35" t="s">
        <v>139</v>
      </c>
      <c r="E1255" s="35">
        <v>20840.0</v>
      </c>
      <c r="F1255" s="35">
        <v>160.0</v>
      </c>
      <c r="G1255" s="47">
        <v>491.8</v>
      </c>
      <c r="H1255" s="35"/>
      <c r="I1255" s="35">
        <v>0.0</v>
      </c>
      <c r="J1255" s="48">
        <v>0.0</v>
      </c>
      <c r="K1255" s="35">
        <v>0.007677543186180422</v>
      </c>
      <c r="L1255" s="35">
        <v>0.0</v>
      </c>
      <c r="M1255" s="47">
        <v>3.07375</v>
      </c>
      <c r="N1255" s="47">
        <v>0.0</v>
      </c>
      <c r="O1255" s="35">
        <v>0.0</v>
      </c>
      <c r="P1255" s="35">
        <v>-1.0</v>
      </c>
      <c r="Q1255" s="35" t="s">
        <v>137</v>
      </c>
      <c r="R1255" s="35">
        <f>'DADOS CONSOLIDADOS'!$I1255</f>
        <v>0</v>
      </c>
      <c r="S1255" s="35"/>
    </row>
    <row r="1256" ht="15.75" customHeight="1">
      <c r="A1256" s="37">
        <v>44934.0</v>
      </c>
      <c r="B1256" s="35" t="s">
        <v>138</v>
      </c>
      <c r="C1256" s="35" t="s">
        <v>135</v>
      </c>
      <c r="D1256" s="35" t="s">
        <v>139</v>
      </c>
      <c r="E1256" s="35">
        <v>440.0</v>
      </c>
      <c r="F1256" s="35">
        <v>140.0</v>
      </c>
      <c r="G1256" s="47">
        <v>163.1</v>
      </c>
      <c r="H1256" s="35"/>
      <c r="I1256" s="35">
        <v>0.0</v>
      </c>
      <c r="J1256" s="48">
        <v>0.0</v>
      </c>
      <c r="K1256" s="35">
        <v>0.3181818181818182</v>
      </c>
      <c r="L1256" s="35">
        <v>0.0</v>
      </c>
      <c r="M1256" s="47">
        <v>1.165</v>
      </c>
      <c r="N1256" s="47">
        <v>0.0</v>
      </c>
      <c r="O1256" s="35">
        <v>0.0</v>
      </c>
      <c r="P1256" s="35">
        <v>-1.0</v>
      </c>
      <c r="Q1256" s="35" t="s">
        <v>137</v>
      </c>
      <c r="R1256" s="35">
        <f>'DADOS CONSOLIDADOS'!$I1256</f>
        <v>0</v>
      </c>
      <c r="S1256" s="35"/>
    </row>
    <row r="1257" ht="15.75" customHeight="1">
      <c r="A1257" s="37">
        <v>44934.0</v>
      </c>
      <c r="B1257" s="35" t="s">
        <v>143</v>
      </c>
      <c r="C1257" s="35" t="s">
        <v>135</v>
      </c>
      <c r="D1257" s="35" t="s">
        <v>139</v>
      </c>
      <c r="E1257" s="35">
        <v>2200.0</v>
      </c>
      <c r="F1257" s="35">
        <v>150.0</v>
      </c>
      <c r="G1257" s="47">
        <v>493.6</v>
      </c>
      <c r="H1257" s="35"/>
      <c r="I1257" s="35">
        <v>1.0</v>
      </c>
      <c r="J1257" s="48">
        <v>20205.0</v>
      </c>
      <c r="K1257" s="35">
        <v>0.06818181818181818</v>
      </c>
      <c r="L1257" s="35">
        <v>1.0</v>
      </c>
      <c r="M1257" s="47">
        <v>3.2906666666666666</v>
      </c>
      <c r="N1257" s="47">
        <v>493.6</v>
      </c>
      <c r="O1257" s="35">
        <v>40.9339546191248</v>
      </c>
      <c r="P1257" s="35">
        <v>39.9339546191248</v>
      </c>
      <c r="Q1257" s="35" t="s">
        <v>137</v>
      </c>
      <c r="R1257" s="35">
        <f>'DADOS CONSOLIDADOS'!$I1257</f>
        <v>1</v>
      </c>
      <c r="S1257" s="35"/>
    </row>
    <row r="1258" ht="15.75" customHeight="1">
      <c r="A1258" s="37">
        <v>44934.0</v>
      </c>
      <c r="B1258" s="35" t="s">
        <v>134</v>
      </c>
      <c r="C1258" s="35" t="s">
        <v>135</v>
      </c>
      <c r="D1258" s="35" t="s">
        <v>136</v>
      </c>
      <c r="E1258" s="35">
        <v>45390.0</v>
      </c>
      <c r="F1258" s="35">
        <v>1260.0</v>
      </c>
      <c r="G1258" s="47">
        <v>444.6</v>
      </c>
      <c r="H1258" s="35"/>
      <c r="I1258" s="35">
        <v>0.0</v>
      </c>
      <c r="J1258" s="48">
        <v>0.0</v>
      </c>
      <c r="K1258" s="35">
        <v>0.02775941837409121</v>
      </c>
      <c r="L1258" s="35">
        <v>0.0</v>
      </c>
      <c r="M1258" s="47">
        <v>0.35285714285714287</v>
      </c>
      <c r="N1258" s="47">
        <v>0.0</v>
      </c>
      <c r="O1258" s="35">
        <v>0.0</v>
      </c>
      <c r="P1258" s="35">
        <v>-1.0</v>
      </c>
      <c r="Q1258" s="35" t="s">
        <v>137</v>
      </c>
      <c r="R1258" s="35">
        <f>'DADOS CONSOLIDADOS'!$I1258</f>
        <v>0</v>
      </c>
      <c r="S1258" s="35"/>
    </row>
    <row r="1259" ht="15.75" customHeight="1">
      <c r="A1259" s="37">
        <v>44934.0</v>
      </c>
      <c r="B1259" s="35" t="s">
        <v>140</v>
      </c>
      <c r="C1259" s="35" t="s">
        <v>135</v>
      </c>
      <c r="D1259" s="35" t="s">
        <v>139</v>
      </c>
      <c r="E1259" s="35">
        <v>40100.0</v>
      </c>
      <c r="F1259" s="35">
        <v>150.0</v>
      </c>
      <c r="G1259" s="47">
        <v>1097.0</v>
      </c>
      <c r="H1259" s="35">
        <v>0.0</v>
      </c>
      <c r="I1259" s="35">
        <v>0.0</v>
      </c>
      <c r="J1259" s="48">
        <v>0.0</v>
      </c>
      <c r="K1259" s="35">
        <v>0.003740648379052369</v>
      </c>
      <c r="L1259" s="35">
        <v>0.0</v>
      </c>
      <c r="M1259" s="47">
        <v>7.3133333333333335</v>
      </c>
      <c r="N1259" s="47">
        <v>0.0</v>
      </c>
      <c r="O1259" s="35">
        <v>0.0</v>
      </c>
      <c r="P1259" s="35">
        <v>-1.0</v>
      </c>
      <c r="Q1259" s="35" t="s">
        <v>141</v>
      </c>
      <c r="R1259" s="35">
        <f>'DADOS CONSOLIDADOS'!$I1259</f>
        <v>0</v>
      </c>
      <c r="S1259" s="35"/>
    </row>
    <row r="1260" ht="15.75" customHeight="1">
      <c r="A1260" s="37">
        <v>44934.0</v>
      </c>
      <c r="B1260" s="35" t="s">
        <v>140</v>
      </c>
      <c r="C1260" s="35" t="s">
        <v>135</v>
      </c>
      <c r="D1260" s="35" t="s">
        <v>139</v>
      </c>
      <c r="E1260" s="35">
        <v>27760.0</v>
      </c>
      <c r="F1260" s="35">
        <v>240.0</v>
      </c>
      <c r="G1260" s="47">
        <v>864.9</v>
      </c>
      <c r="H1260" s="35">
        <v>0.0</v>
      </c>
      <c r="I1260" s="35">
        <v>0.0</v>
      </c>
      <c r="J1260" s="48">
        <v>0.0</v>
      </c>
      <c r="K1260" s="35">
        <v>0.008645533141210375</v>
      </c>
      <c r="L1260" s="35">
        <v>0.0</v>
      </c>
      <c r="M1260" s="47">
        <v>3.60375</v>
      </c>
      <c r="N1260" s="47">
        <v>0.0</v>
      </c>
      <c r="O1260" s="35">
        <v>0.0</v>
      </c>
      <c r="P1260" s="35">
        <v>-1.0</v>
      </c>
      <c r="Q1260" s="35" t="s">
        <v>141</v>
      </c>
      <c r="R1260" s="35">
        <f>'DADOS CONSOLIDADOS'!$I1260</f>
        <v>0</v>
      </c>
      <c r="S1260" s="35"/>
    </row>
    <row r="1261" ht="15.75" customHeight="1">
      <c r="A1261" s="37">
        <v>44934.0</v>
      </c>
      <c r="B1261" s="35" t="s">
        <v>140</v>
      </c>
      <c r="C1261" s="35" t="s">
        <v>135</v>
      </c>
      <c r="D1261" s="35" t="s">
        <v>139</v>
      </c>
      <c r="E1261" s="35">
        <v>43000.0</v>
      </c>
      <c r="F1261" s="35">
        <v>50.0</v>
      </c>
      <c r="G1261" s="47">
        <v>541.9</v>
      </c>
      <c r="H1261" s="35">
        <v>0.0</v>
      </c>
      <c r="I1261" s="35">
        <v>0.0</v>
      </c>
      <c r="J1261" s="48">
        <v>0.0</v>
      </c>
      <c r="K1261" s="35">
        <v>0.0011627906976744186</v>
      </c>
      <c r="L1261" s="35">
        <v>0.0</v>
      </c>
      <c r="M1261" s="47">
        <v>10.838</v>
      </c>
      <c r="N1261" s="47">
        <v>0.0</v>
      </c>
      <c r="O1261" s="35">
        <v>0.0</v>
      </c>
      <c r="P1261" s="35">
        <v>-1.0</v>
      </c>
      <c r="Q1261" s="35" t="s">
        <v>141</v>
      </c>
      <c r="R1261" s="35">
        <f>'DADOS CONSOLIDADOS'!$I1261</f>
        <v>0</v>
      </c>
      <c r="S1261" s="35"/>
    </row>
    <row r="1262" ht="15.75" customHeight="1">
      <c r="A1262" s="37">
        <v>44934.0</v>
      </c>
      <c r="B1262" s="35" t="s">
        <v>140</v>
      </c>
      <c r="C1262" s="35" t="s">
        <v>135</v>
      </c>
      <c r="D1262" s="35" t="s">
        <v>139</v>
      </c>
      <c r="E1262" s="35">
        <v>75890.0</v>
      </c>
      <c r="F1262" s="35">
        <v>200.0</v>
      </c>
      <c r="G1262" s="47">
        <v>1626.0</v>
      </c>
      <c r="H1262" s="35">
        <v>0.0</v>
      </c>
      <c r="I1262" s="35">
        <v>1.0</v>
      </c>
      <c r="J1262" s="48">
        <v>20217.0</v>
      </c>
      <c r="K1262" s="35">
        <v>0.002635393332454869</v>
      </c>
      <c r="L1262" s="35">
        <v>0.005</v>
      </c>
      <c r="M1262" s="47">
        <v>8.13</v>
      </c>
      <c r="N1262" s="47">
        <v>1626.0</v>
      </c>
      <c r="O1262" s="35">
        <v>12.433579335793358</v>
      </c>
      <c r="P1262" s="35">
        <v>11.433579335793358</v>
      </c>
      <c r="Q1262" s="35" t="s">
        <v>141</v>
      </c>
      <c r="R1262" s="35">
        <f>'DADOS CONSOLIDADOS'!$I1262</f>
        <v>1</v>
      </c>
      <c r="S1262" s="35"/>
    </row>
    <row r="1263" ht="15.75" customHeight="1">
      <c r="A1263" s="37">
        <v>44934.0</v>
      </c>
      <c r="B1263" s="35" t="s">
        <v>140</v>
      </c>
      <c r="C1263" s="35" t="s">
        <v>135</v>
      </c>
      <c r="D1263" s="35" t="s">
        <v>136</v>
      </c>
      <c r="E1263" s="35">
        <v>13490.0</v>
      </c>
      <c r="F1263" s="35">
        <v>60.0</v>
      </c>
      <c r="G1263" s="47">
        <v>821.0</v>
      </c>
      <c r="H1263" s="35">
        <v>0.0</v>
      </c>
      <c r="I1263" s="35">
        <v>0.0</v>
      </c>
      <c r="J1263" s="48">
        <v>0.0</v>
      </c>
      <c r="K1263" s="35">
        <v>0.004447739065974796</v>
      </c>
      <c r="L1263" s="35">
        <v>0.0</v>
      </c>
      <c r="M1263" s="47">
        <v>13.683333333333334</v>
      </c>
      <c r="N1263" s="47">
        <v>0.0</v>
      </c>
      <c r="O1263" s="35">
        <v>0.0</v>
      </c>
      <c r="P1263" s="35">
        <v>-1.0</v>
      </c>
      <c r="Q1263" s="35" t="s">
        <v>141</v>
      </c>
      <c r="R1263" s="35">
        <f>'DADOS CONSOLIDADOS'!$I1263</f>
        <v>0</v>
      </c>
      <c r="S1263" s="35"/>
    </row>
    <row r="1264" ht="15.75" customHeight="1">
      <c r="A1264" s="37">
        <v>44934.0</v>
      </c>
      <c r="B1264" s="35" t="s">
        <v>142</v>
      </c>
      <c r="C1264" s="35" t="s">
        <v>144</v>
      </c>
      <c r="D1264" s="35" t="s">
        <v>139</v>
      </c>
      <c r="E1264" s="35">
        <v>67470.0</v>
      </c>
      <c r="F1264" s="35">
        <v>420.0</v>
      </c>
      <c r="G1264" s="47">
        <v>379.90000000000003</v>
      </c>
      <c r="H1264" s="35">
        <v>5.0</v>
      </c>
      <c r="I1264" s="35">
        <v>0.0</v>
      </c>
      <c r="J1264" s="48">
        <v>0.0</v>
      </c>
      <c r="K1264" s="35">
        <v>0.006224988883948421</v>
      </c>
      <c r="L1264" s="35">
        <v>0.0</v>
      </c>
      <c r="M1264" s="47">
        <v>0.9045238095238096</v>
      </c>
      <c r="N1264" s="47">
        <v>0.0</v>
      </c>
      <c r="O1264" s="35">
        <v>0.0</v>
      </c>
      <c r="P1264" s="35">
        <v>-1.0</v>
      </c>
      <c r="Q1264" s="35" t="s">
        <v>141</v>
      </c>
      <c r="R1264" s="35">
        <f>'DADOS CONSOLIDADOS'!$I1264</f>
        <v>0</v>
      </c>
      <c r="S1264" s="35"/>
    </row>
    <row r="1265" ht="15.75" customHeight="1">
      <c r="A1265" s="37">
        <v>44934.0</v>
      </c>
      <c r="B1265" s="35" t="s">
        <v>140</v>
      </c>
      <c r="C1265" s="35" t="s">
        <v>144</v>
      </c>
      <c r="D1265" s="35" t="s">
        <v>139</v>
      </c>
      <c r="E1265" s="35">
        <v>29270.0</v>
      </c>
      <c r="F1265" s="35">
        <v>450.0</v>
      </c>
      <c r="G1265" s="47">
        <v>272.3</v>
      </c>
      <c r="H1265" s="35">
        <v>11.0</v>
      </c>
      <c r="I1265" s="35">
        <v>0.0</v>
      </c>
      <c r="J1265" s="48">
        <v>0.0</v>
      </c>
      <c r="K1265" s="35">
        <v>0.015374103177314656</v>
      </c>
      <c r="L1265" s="35">
        <v>0.0</v>
      </c>
      <c r="M1265" s="47">
        <v>0.6051111111111112</v>
      </c>
      <c r="N1265" s="47">
        <v>0.0</v>
      </c>
      <c r="O1265" s="35">
        <v>0.0</v>
      </c>
      <c r="P1265" s="35">
        <v>-1.0</v>
      </c>
      <c r="Q1265" s="35" t="s">
        <v>141</v>
      </c>
      <c r="R1265" s="35">
        <f>'DADOS CONSOLIDADOS'!$I1265</f>
        <v>0</v>
      </c>
      <c r="S1265" s="35"/>
    </row>
    <row r="1266" ht="15.75" customHeight="1">
      <c r="A1266" s="37">
        <v>44934.0</v>
      </c>
      <c r="B1266" s="35" t="s">
        <v>140</v>
      </c>
      <c r="C1266" s="35" t="s">
        <v>144</v>
      </c>
      <c r="D1266" s="35" t="s">
        <v>139</v>
      </c>
      <c r="E1266" s="35">
        <v>36790.0</v>
      </c>
      <c r="F1266" s="35">
        <v>330.0</v>
      </c>
      <c r="G1266" s="47">
        <v>378.7</v>
      </c>
      <c r="H1266" s="35">
        <v>8.0</v>
      </c>
      <c r="I1266" s="35">
        <v>0.0</v>
      </c>
      <c r="J1266" s="48">
        <v>0.0</v>
      </c>
      <c r="K1266" s="35">
        <v>0.008969828757814623</v>
      </c>
      <c r="L1266" s="35">
        <v>0.0</v>
      </c>
      <c r="M1266" s="47">
        <v>1.1475757575757575</v>
      </c>
      <c r="N1266" s="47">
        <v>0.0</v>
      </c>
      <c r="O1266" s="35">
        <v>0.0</v>
      </c>
      <c r="P1266" s="35">
        <v>-1.0</v>
      </c>
      <c r="Q1266" s="35" t="s">
        <v>141</v>
      </c>
      <c r="R1266" s="35">
        <f>'DADOS CONSOLIDADOS'!$I1266</f>
        <v>0</v>
      </c>
      <c r="S1266" s="35"/>
    </row>
    <row r="1267" ht="15.75" customHeight="1">
      <c r="A1267" s="37">
        <v>44935.0</v>
      </c>
      <c r="B1267" s="35" t="s">
        <v>134</v>
      </c>
      <c r="C1267" s="35" t="s">
        <v>135</v>
      </c>
      <c r="D1267" s="35" t="s">
        <v>136</v>
      </c>
      <c r="E1267" s="35">
        <v>48630.0</v>
      </c>
      <c r="F1267" s="35">
        <v>1150.0</v>
      </c>
      <c r="G1267" s="47">
        <v>379.4</v>
      </c>
      <c r="H1267" s="35"/>
      <c r="I1267" s="35">
        <v>0.0</v>
      </c>
      <c r="J1267" s="48">
        <v>0.0</v>
      </c>
      <c r="K1267" s="35">
        <v>0.023647953937898418</v>
      </c>
      <c r="L1267" s="35">
        <v>0.0</v>
      </c>
      <c r="M1267" s="47">
        <v>0.32991304347826084</v>
      </c>
      <c r="N1267" s="47">
        <v>0.0</v>
      </c>
      <c r="O1267" s="35">
        <v>0.0</v>
      </c>
      <c r="P1267" s="35">
        <v>-1.0</v>
      </c>
      <c r="Q1267" s="35" t="s">
        <v>137</v>
      </c>
      <c r="R1267" s="35">
        <f>'DADOS CONSOLIDADOS'!$I1267</f>
        <v>0</v>
      </c>
      <c r="S1267" s="35"/>
    </row>
    <row r="1268" ht="15.75" customHeight="1">
      <c r="A1268" s="37">
        <v>44935.0</v>
      </c>
      <c r="B1268" s="35" t="s">
        <v>138</v>
      </c>
      <c r="C1268" s="35" t="s">
        <v>135</v>
      </c>
      <c r="D1268" s="35" t="s">
        <v>139</v>
      </c>
      <c r="E1268" s="35">
        <v>1120.0</v>
      </c>
      <c r="F1268" s="35">
        <v>200.0</v>
      </c>
      <c r="G1268" s="47">
        <v>279.9</v>
      </c>
      <c r="H1268" s="35"/>
      <c r="I1268" s="35">
        <v>0.0</v>
      </c>
      <c r="J1268" s="48">
        <v>0.0</v>
      </c>
      <c r="K1268" s="35">
        <v>0.17857142857142858</v>
      </c>
      <c r="L1268" s="35">
        <v>0.0</v>
      </c>
      <c r="M1268" s="47">
        <v>1.3995</v>
      </c>
      <c r="N1268" s="47">
        <v>0.0</v>
      </c>
      <c r="O1268" s="35">
        <v>0.0</v>
      </c>
      <c r="P1268" s="35">
        <v>-1.0</v>
      </c>
      <c r="Q1268" s="35" t="s">
        <v>137</v>
      </c>
      <c r="R1268" s="35">
        <f>'DADOS CONSOLIDADOS'!$I1268</f>
        <v>0</v>
      </c>
      <c r="S1268" s="35"/>
    </row>
    <row r="1269" ht="15.75" customHeight="1">
      <c r="A1269" s="37">
        <v>44935.0</v>
      </c>
      <c r="B1269" s="35" t="s">
        <v>143</v>
      </c>
      <c r="C1269" s="35" t="s">
        <v>135</v>
      </c>
      <c r="D1269" s="35" t="s">
        <v>139</v>
      </c>
      <c r="E1269" s="35">
        <v>5100.0</v>
      </c>
      <c r="F1269" s="35">
        <v>280.0</v>
      </c>
      <c r="G1269" s="47">
        <v>1389.9</v>
      </c>
      <c r="H1269" s="35"/>
      <c r="I1269" s="35">
        <v>0.0</v>
      </c>
      <c r="J1269" s="48">
        <v>0.0</v>
      </c>
      <c r="K1269" s="35">
        <v>0.054901960784313725</v>
      </c>
      <c r="L1269" s="35">
        <v>0.0</v>
      </c>
      <c r="M1269" s="47">
        <v>4.963928571428572</v>
      </c>
      <c r="N1269" s="47">
        <v>0.0</v>
      </c>
      <c r="O1269" s="35">
        <v>0.0</v>
      </c>
      <c r="P1269" s="35">
        <v>-1.0</v>
      </c>
      <c r="Q1269" s="35" t="s">
        <v>137</v>
      </c>
      <c r="R1269" s="35">
        <f>'DADOS CONSOLIDADOS'!$I1269</f>
        <v>0</v>
      </c>
      <c r="S1269" s="35"/>
    </row>
    <row r="1270" ht="15.75" customHeight="1">
      <c r="A1270" s="37">
        <v>44935.0</v>
      </c>
      <c r="B1270" s="35" t="s">
        <v>145</v>
      </c>
      <c r="C1270" s="35" t="s">
        <v>135</v>
      </c>
      <c r="D1270" s="35" t="s">
        <v>139</v>
      </c>
      <c r="E1270" s="35">
        <v>18300.0</v>
      </c>
      <c r="F1270" s="35">
        <v>130.0</v>
      </c>
      <c r="G1270" s="47">
        <v>574.4</v>
      </c>
      <c r="H1270" s="35"/>
      <c r="I1270" s="35">
        <v>0.0</v>
      </c>
      <c r="J1270" s="48">
        <v>0.0</v>
      </c>
      <c r="K1270" s="35">
        <v>0.007103825136612022</v>
      </c>
      <c r="L1270" s="35">
        <v>0.0</v>
      </c>
      <c r="M1270" s="47">
        <v>4.418461538461538</v>
      </c>
      <c r="N1270" s="47">
        <v>0.0</v>
      </c>
      <c r="O1270" s="35">
        <v>0.0</v>
      </c>
      <c r="P1270" s="35">
        <v>-1.0</v>
      </c>
      <c r="Q1270" s="35" t="s">
        <v>137</v>
      </c>
      <c r="R1270" s="35">
        <f>'DADOS CONSOLIDADOS'!$I1270</f>
        <v>0</v>
      </c>
      <c r="S1270" s="35"/>
    </row>
    <row r="1271" ht="15.75" customHeight="1">
      <c r="A1271" s="37">
        <v>44935.0</v>
      </c>
      <c r="B1271" s="35" t="s">
        <v>140</v>
      </c>
      <c r="C1271" s="35" t="s">
        <v>135</v>
      </c>
      <c r="D1271" s="35" t="s">
        <v>139</v>
      </c>
      <c r="E1271" s="35">
        <v>51640.0</v>
      </c>
      <c r="F1271" s="35">
        <v>240.0</v>
      </c>
      <c r="G1271" s="47">
        <v>1014.2</v>
      </c>
      <c r="H1271" s="35">
        <v>0.0</v>
      </c>
      <c r="I1271" s="35">
        <v>0.0</v>
      </c>
      <c r="J1271" s="48">
        <v>0.0</v>
      </c>
      <c r="K1271" s="35">
        <v>0.004647560030983733</v>
      </c>
      <c r="L1271" s="35">
        <v>0.0</v>
      </c>
      <c r="M1271" s="47">
        <v>4.225833333333333</v>
      </c>
      <c r="N1271" s="47">
        <v>0.0</v>
      </c>
      <c r="O1271" s="35">
        <v>0.0</v>
      </c>
      <c r="P1271" s="35">
        <v>-1.0</v>
      </c>
      <c r="Q1271" s="35" t="s">
        <v>141</v>
      </c>
      <c r="R1271" s="35">
        <f>'DADOS CONSOLIDADOS'!$I1271</f>
        <v>0</v>
      </c>
      <c r="S1271" s="35"/>
    </row>
    <row r="1272" ht="15.75" customHeight="1">
      <c r="A1272" s="37">
        <v>44935.0</v>
      </c>
      <c r="B1272" s="35" t="s">
        <v>140</v>
      </c>
      <c r="C1272" s="35" t="s">
        <v>135</v>
      </c>
      <c r="D1272" s="35" t="s">
        <v>139</v>
      </c>
      <c r="E1272" s="35">
        <v>36490.0</v>
      </c>
      <c r="F1272" s="35">
        <v>120.0</v>
      </c>
      <c r="G1272" s="47">
        <v>814.9</v>
      </c>
      <c r="H1272" s="35">
        <v>0.0</v>
      </c>
      <c r="I1272" s="35">
        <v>0.0</v>
      </c>
      <c r="J1272" s="48">
        <v>0.0</v>
      </c>
      <c r="K1272" s="35">
        <v>0.003288572211564812</v>
      </c>
      <c r="L1272" s="35">
        <v>0.0</v>
      </c>
      <c r="M1272" s="47">
        <v>6.7908333333333335</v>
      </c>
      <c r="N1272" s="47">
        <v>0.0</v>
      </c>
      <c r="O1272" s="35">
        <v>0.0</v>
      </c>
      <c r="P1272" s="35">
        <v>-1.0</v>
      </c>
      <c r="Q1272" s="35" t="s">
        <v>141</v>
      </c>
      <c r="R1272" s="35">
        <f>'DADOS CONSOLIDADOS'!$I1272</f>
        <v>0</v>
      </c>
      <c r="S1272" s="35"/>
    </row>
    <row r="1273" ht="15.75" customHeight="1">
      <c r="A1273" s="37">
        <v>44935.0</v>
      </c>
      <c r="B1273" s="35" t="s">
        <v>140</v>
      </c>
      <c r="C1273" s="35" t="s">
        <v>135</v>
      </c>
      <c r="D1273" s="35" t="s">
        <v>139</v>
      </c>
      <c r="E1273" s="35">
        <v>44670.0</v>
      </c>
      <c r="F1273" s="35">
        <v>80.0</v>
      </c>
      <c r="G1273" s="47">
        <v>506.5</v>
      </c>
      <c r="H1273" s="35">
        <v>0.0</v>
      </c>
      <c r="I1273" s="35">
        <v>0.0</v>
      </c>
      <c r="J1273" s="48">
        <v>0.0</v>
      </c>
      <c r="K1273" s="35">
        <v>0.0017909111260353706</v>
      </c>
      <c r="L1273" s="35">
        <v>0.0</v>
      </c>
      <c r="M1273" s="47">
        <v>6.33125</v>
      </c>
      <c r="N1273" s="47">
        <v>0.0</v>
      </c>
      <c r="O1273" s="35">
        <v>0.0</v>
      </c>
      <c r="P1273" s="35">
        <v>-1.0</v>
      </c>
      <c r="Q1273" s="35" t="s">
        <v>141</v>
      </c>
      <c r="R1273" s="35">
        <f>'DADOS CONSOLIDADOS'!$I1273</f>
        <v>0</v>
      </c>
      <c r="S1273" s="35"/>
    </row>
    <row r="1274" ht="15.75" customHeight="1">
      <c r="A1274" s="37">
        <v>44935.0</v>
      </c>
      <c r="B1274" s="35" t="s">
        <v>140</v>
      </c>
      <c r="C1274" s="35" t="s">
        <v>135</v>
      </c>
      <c r="D1274" s="35" t="s">
        <v>139</v>
      </c>
      <c r="E1274" s="35">
        <v>80850.0</v>
      </c>
      <c r="F1274" s="35">
        <v>170.0</v>
      </c>
      <c r="G1274" s="47">
        <v>1526.3</v>
      </c>
      <c r="H1274" s="35">
        <v>0.0</v>
      </c>
      <c r="I1274" s="35">
        <v>0.0</v>
      </c>
      <c r="J1274" s="48">
        <v>0.0</v>
      </c>
      <c r="K1274" s="35">
        <v>0.0021026592455163882</v>
      </c>
      <c r="L1274" s="35">
        <v>0.0</v>
      </c>
      <c r="M1274" s="47">
        <v>8.978235294117647</v>
      </c>
      <c r="N1274" s="47">
        <v>0.0</v>
      </c>
      <c r="O1274" s="35">
        <v>0.0</v>
      </c>
      <c r="P1274" s="35">
        <v>-1.0</v>
      </c>
      <c r="Q1274" s="35" t="s">
        <v>141</v>
      </c>
      <c r="R1274" s="35">
        <f>'DADOS CONSOLIDADOS'!$I1274</f>
        <v>0</v>
      </c>
      <c r="S1274" s="35"/>
    </row>
    <row r="1275" ht="15.75" customHeight="1">
      <c r="A1275" s="37">
        <v>44935.0</v>
      </c>
      <c r="B1275" s="35" t="s">
        <v>140</v>
      </c>
      <c r="C1275" s="35" t="s">
        <v>135</v>
      </c>
      <c r="D1275" s="35" t="s">
        <v>136</v>
      </c>
      <c r="E1275" s="35">
        <v>14470.0</v>
      </c>
      <c r="F1275" s="35">
        <v>100.0</v>
      </c>
      <c r="G1275" s="47">
        <v>764.4</v>
      </c>
      <c r="H1275" s="35">
        <v>0.0</v>
      </c>
      <c r="I1275" s="35">
        <v>0.0</v>
      </c>
      <c r="J1275" s="48">
        <v>0.0</v>
      </c>
      <c r="K1275" s="35">
        <v>0.006910850034554251</v>
      </c>
      <c r="L1275" s="35">
        <v>0.0</v>
      </c>
      <c r="M1275" s="47">
        <v>7.644</v>
      </c>
      <c r="N1275" s="47">
        <v>0.0</v>
      </c>
      <c r="O1275" s="35">
        <v>0.0</v>
      </c>
      <c r="P1275" s="35">
        <v>-1.0</v>
      </c>
      <c r="Q1275" s="35" t="s">
        <v>141</v>
      </c>
      <c r="R1275" s="35">
        <f>'DADOS CONSOLIDADOS'!$I1275</f>
        <v>0</v>
      </c>
      <c r="S1275" s="35"/>
    </row>
    <row r="1276" ht="15.75" customHeight="1">
      <c r="A1276" s="37">
        <v>44935.0</v>
      </c>
      <c r="B1276" s="35" t="s">
        <v>142</v>
      </c>
      <c r="C1276" s="35" t="s">
        <v>144</v>
      </c>
      <c r="D1276" s="35" t="s">
        <v>139</v>
      </c>
      <c r="E1276" s="35">
        <v>16100.0</v>
      </c>
      <c r="F1276" s="35">
        <v>90.0</v>
      </c>
      <c r="G1276" s="47">
        <v>79.80000000000001</v>
      </c>
      <c r="H1276" s="35">
        <v>2.0</v>
      </c>
      <c r="I1276" s="35">
        <v>0.0</v>
      </c>
      <c r="J1276" s="48">
        <v>0.0</v>
      </c>
      <c r="K1276" s="35">
        <v>0.0055900621118012426</v>
      </c>
      <c r="L1276" s="35">
        <v>0.0</v>
      </c>
      <c r="M1276" s="47">
        <v>0.8866666666666668</v>
      </c>
      <c r="N1276" s="47">
        <v>0.0</v>
      </c>
      <c r="O1276" s="35">
        <v>0.0</v>
      </c>
      <c r="P1276" s="35">
        <v>-1.0</v>
      </c>
      <c r="Q1276" s="35" t="s">
        <v>141</v>
      </c>
      <c r="R1276" s="35">
        <f>'DADOS CONSOLIDADOS'!$I1276</f>
        <v>0</v>
      </c>
      <c r="S1276" s="35"/>
    </row>
    <row r="1277" ht="15.75" customHeight="1">
      <c r="A1277" s="37">
        <v>44935.0</v>
      </c>
      <c r="B1277" s="35" t="s">
        <v>140</v>
      </c>
      <c r="C1277" s="35" t="s">
        <v>144</v>
      </c>
      <c r="D1277" s="35" t="s">
        <v>139</v>
      </c>
      <c r="E1277" s="35">
        <v>5340.0</v>
      </c>
      <c r="F1277" s="35">
        <v>50.0</v>
      </c>
      <c r="G1277" s="47">
        <v>46.3</v>
      </c>
      <c r="H1277" s="35">
        <v>1.0</v>
      </c>
      <c r="I1277" s="35">
        <v>0.0</v>
      </c>
      <c r="J1277" s="48">
        <v>0.0</v>
      </c>
      <c r="K1277" s="35">
        <v>0.009363295880149813</v>
      </c>
      <c r="L1277" s="35">
        <v>0.0</v>
      </c>
      <c r="M1277" s="47">
        <v>0.9259999999999999</v>
      </c>
      <c r="N1277" s="47">
        <v>0.0</v>
      </c>
      <c r="O1277" s="35">
        <v>0.0</v>
      </c>
      <c r="P1277" s="35">
        <v>-1.0</v>
      </c>
      <c r="Q1277" s="35" t="s">
        <v>141</v>
      </c>
      <c r="R1277" s="35">
        <f>'DADOS CONSOLIDADOS'!$I1277</f>
        <v>0</v>
      </c>
      <c r="S1277" s="35"/>
    </row>
    <row r="1278" ht="15.75" customHeight="1">
      <c r="A1278" s="37">
        <v>44935.0</v>
      </c>
      <c r="B1278" s="35" t="s">
        <v>140</v>
      </c>
      <c r="C1278" s="35" t="s">
        <v>144</v>
      </c>
      <c r="D1278" s="35" t="s">
        <v>139</v>
      </c>
      <c r="E1278" s="35">
        <v>7270.0</v>
      </c>
      <c r="F1278" s="35">
        <v>20.0</v>
      </c>
      <c r="G1278" s="47">
        <v>79.4</v>
      </c>
      <c r="H1278" s="35">
        <v>0.0</v>
      </c>
      <c r="I1278" s="35">
        <v>0.0</v>
      </c>
      <c r="J1278" s="48">
        <v>0.0</v>
      </c>
      <c r="K1278" s="35">
        <v>0.002751031636863824</v>
      </c>
      <c r="L1278" s="35">
        <v>0.0</v>
      </c>
      <c r="M1278" s="47">
        <v>3.97</v>
      </c>
      <c r="N1278" s="47">
        <v>0.0</v>
      </c>
      <c r="O1278" s="35">
        <v>0.0</v>
      </c>
      <c r="P1278" s="35">
        <v>-1.0</v>
      </c>
      <c r="Q1278" s="35" t="s">
        <v>141</v>
      </c>
      <c r="R1278" s="35">
        <f>'DADOS CONSOLIDADOS'!$I1278</f>
        <v>0</v>
      </c>
      <c r="S1278" s="35"/>
    </row>
    <row r="1279" ht="15.75" customHeight="1">
      <c r="A1279" s="37">
        <v>44936.0</v>
      </c>
      <c r="B1279" s="35" t="s">
        <v>138</v>
      </c>
      <c r="C1279" s="35" t="s">
        <v>135</v>
      </c>
      <c r="D1279" s="35" t="s">
        <v>139</v>
      </c>
      <c r="E1279" s="35">
        <v>1840.0</v>
      </c>
      <c r="F1279" s="35">
        <v>270.0</v>
      </c>
      <c r="G1279" s="47">
        <v>416.59999999999997</v>
      </c>
      <c r="H1279" s="35"/>
      <c r="I1279" s="35">
        <v>2.0</v>
      </c>
      <c r="J1279" s="48">
        <v>20205.0</v>
      </c>
      <c r="K1279" s="35">
        <v>0.14673913043478262</v>
      </c>
      <c r="L1279" s="35">
        <v>1.0</v>
      </c>
      <c r="M1279" s="47">
        <v>1.5429629629629629</v>
      </c>
      <c r="N1279" s="47">
        <v>208.29999999999998</v>
      </c>
      <c r="O1279" s="35">
        <v>48.49975996159386</v>
      </c>
      <c r="P1279" s="35">
        <v>47.49975996159386</v>
      </c>
      <c r="Q1279" s="35" t="s">
        <v>137</v>
      </c>
      <c r="R1279" s="35">
        <f>'DADOS CONSOLIDADOS'!$I1279</f>
        <v>2</v>
      </c>
      <c r="S1279" s="35"/>
    </row>
    <row r="1280" ht="15.75" customHeight="1">
      <c r="A1280" s="37">
        <v>44936.0</v>
      </c>
      <c r="B1280" s="35" t="s">
        <v>143</v>
      </c>
      <c r="C1280" s="35" t="s">
        <v>135</v>
      </c>
      <c r="D1280" s="35" t="s">
        <v>139</v>
      </c>
      <c r="E1280" s="35">
        <v>3390.0</v>
      </c>
      <c r="F1280" s="35">
        <v>270.0</v>
      </c>
      <c r="G1280" s="47">
        <v>897.5</v>
      </c>
      <c r="H1280" s="35"/>
      <c r="I1280" s="35">
        <v>4.0</v>
      </c>
      <c r="J1280" s="48">
        <v>20205.0</v>
      </c>
      <c r="K1280" s="35">
        <v>0.07964601769911504</v>
      </c>
      <c r="L1280" s="35">
        <v>1.0</v>
      </c>
      <c r="M1280" s="47">
        <v>3.324074074074074</v>
      </c>
      <c r="N1280" s="47">
        <v>224.375</v>
      </c>
      <c r="O1280" s="35">
        <v>22.512534818941504</v>
      </c>
      <c r="P1280" s="35">
        <v>21.512534818941504</v>
      </c>
      <c r="Q1280" s="35" t="s">
        <v>137</v>
      </c>
      <c r="R1280" s="35">
        <f>'DADOS CONSOLIDADOS'!$I1280</f>
        <v>4</v>
      </c>
      <c r="S1280" s="35"/>
    </row>
    <row r="1281" ht="15.75" customHeight="1">
      <c r="A1281" s="37">
        <v>44936.0</v>
      </c>
      <c r="B1281" s="35" t="s">
        <v>134</v>
      </c>
      <c r="C1281" s="35" t="s">
        <v>135</v>
      </c>
      <c r="D1281" s="35" t="s">
        <v>136</v>
      </c>
      <c r="E1281" s="35">
        <v>42210.0</v>
      </c>
      <c r="F1281" s="35">
        <v>1490.0</v>
      </c>
      <c r="G1281" s="47">
        <v>635.5</v>
      </c>
      <c r="H1281" s="35"/>
      <c r="I1281" s="35">
        <v>0.0</v>
      </c>
      <c r="J1281" s="48">
        <v>0.0</v>
      </c>
      <c r="K1281" s="35">
        <v>0.035299692016109926</v>
      </c>
      <c r="L1281" s="35">
        <v>0.0</v>
      </c>
      <c r="M1281" s="47">
        <v>0.42651006711409395</v>
      </c>
      <c r="N1281" s="47">
        <v>0.0</v>
      </c>
      <c r="O1281" s="35">
        <v>0.0</v>
      </c>
      <c r="P1281" s="35">
        <v>-1.0</v>
      </c>
      <c r="Q1281" s="35" t="s">
        <v>137</v>
      </c>
      <c r="R1281" s="35">
        <f>'DADOS CONSOLIDADOS'!$I1281</f>
        <v>0</v>
      </c>
      <c r="S1281" s="35"/>
    </row>
    <row r="1282" ht="15.75" customHeight="1">
      <c r="A1282" s="37">
        <v>44936.0</v>
      </c>
      <c r="B1282" s="35" t="s">
        <v>145</v>
      </c>
      <c r="C1282" s="35" t="s">
        <v>135</v>
      </c>
      <c r="D1282" s="35" t="s">
        <v>139</v>
      </c>
      <c r="E1282" s="35">
        <v>15540.0</v>
      </c>
      <c r="F1282" s="35">
        <v>180.0</v>
      </c>
      <c r="G1282" s="47">
        <v>554.4</v>
      </c>
      <c r="H1282" s="35"/>
      <c r="I1282" s="35">
        <v>0.0</v>
      </c>
      <c r="J1282" s="48">
        <v>0.0</v>
      </c>
      <c r="K1282" s="35">
        <v>0.011583011583011582</v>
      </c>
      <c r="L1282" s="35">
        <v>0.0</v>
      </c>
      <c r="M1282" s="47">
        <v>3.08</v>
      </c>
      <c r="N1282" s="47">
        <v>0.0</v>
      </c>
      <c r="O1282" s="35">
        <v>0.0</v>
      </c>
      <c r="P1282" s="35">
        <v>-1.0</v>
      </c>
      <c r="Q1282" s="35" t="s">
        <v>137</v>
      </c>
      <c r="R1282" s="35">
        <f>'DADOS CONSOLIDADOS'!$I1282</f>
        <v>0</v>
      </c>
      <c r="S1282" s="35"/>
    </row>
    <row r="1283" ht="15.75" customHeight="1">
      <c r="A1283" s="37">
        <v>44936.0</v>
      </c>
      <c r="B1283" s="35" t="s">
        <v>140</v>
      </c>
      <c r="C1283" s="35" t="s">
        <v>135</v>
      </c>
      <c r="D1283" s="35" t="s">
        <v>139</v>
      </c>
      <c r="E1283" s="35">
        <v>43240.0</v>
      </c>
      <c r="F1283" s="35">
        <v>130.0</v>
      </c>
      <c r="G1283" s="47">
        <v>1012.0999999999999</v>
      </c>
      <c r="H1283" s="35">
        <v>0.0</v>
      </c>
      <c r="I1283" s="35">
        <v>0.0</v>
      </c>
      <c r="J1283" s="48">
        <v>0.0</v>
      </c>
      <c r="K1283" s="35">
        <v>0.0030064754856614245</v>
      </c>
      <c r="L1283" s="35">
        <v>0.0</v>
      </c>
      <c r="M1283" s="47">
        <v>7.785384615384615</v>
      </c>
      <c r="N1283" s="47">
        <v>0.0</v>
      </c>
      <c r="O1283" s="35">
        <v>0.0</v>
      </c>
      <c r="P1283" s="35">
        <v>-1.0</v>
      </c>
      <c r="Q1283" s="35" t="s">
        <v>141</v>
      </c>
      <c r="R1283" s="35">
        <f>'DADOS CONSOLIDADOS'!$I1283</f>
        <v>0</v>
      </c>
      <c r="S1283" s="35"/>
    </row>
    <row r="1284" ht="15.75" customHeight="1">
      <c r="A1284" s="37">
        <v>44936.0</v>
      </c>
      <c r="B1284" s="35" t="s">
        <v>140</v>
      </c>
      <c r="C1284" s="35" t="s">
        <v>135</v>
      </c>
      <c r="D1284" s="35" t="s">
        <v>139</v>
      </c>
      <c r="E1284" s="35">
        <v>28670.0</v>
      </c>
      <c r="F1284" s="35">
        <v>120.0</v>
      </c>
      <c r="G1284" s="47">
        <v>801.7</v>
      </c>
      <c r="H1284" s="35">
        <v>0.0</v>
      </c>
      <c r="I1284" s="35">
        <v>0.0</v>
      </c>
      <c r="J1284" s="48">
        <v>0.0</v>
      </c>
      <c r="K1284" s="35">
        <v>0.004185559818625741</v>
      </c>
      <c r="L1284" s="35">
        <v>0.0</v>
      </c>
      <c r="M1284" s="47">
        <v>6.680833333333334</v>
      </c>
      <c r="N1284" s="47">
        <v>0.0</v>
      </c>
      <c r="O1284" s="35">
        <v>0.0</v>
      </c>
      <c r="P1284" s="35">
        <v>-1.0</v>
      </c>
      <c r="Q1284" s="35" t="s">
        <v>141</v>
      </c>
      <c r="R1284" s="35">
        <f>'DADOS CONSOLIDADOS'!$I1284</f>
        <v>0</v>
      </c>
      <c r="S1284" s="35"/>
    </row>
    <row r="1285" ht="15.75" customHeight="1">
      <c r="A1285" s="37">
        <v>44936.0</v>
      </c>
      <c r="B1285" s="35" t="s">
        <v>140</v>
      </c>
      <c r="C1285" s="35" t="s">
        <v>135</v>
      </c>
      <c r="D1285" s="35" t="s">
        <v>139</v>
      </c>
      <c r="E1285" s="35">
        <v>38320.0</v>
      </c>
      <c r="F1285" s="35">
        <v>100.0</v>
      </c>
      <c r="G1285" s="47">
        <v>501.1</v>
      </c>
      <c r="H1285" s="35">
        <v>0.0</v>
      </c>
      <c r="I1285" s="35">
        <v>0.0</v>
      </c>
      <c r="J1285" s="48">
        <v>0.0</v>
      </c>
      <c r="K1285" s="35">
        <v>0.0026096033402922755</v>
      </c>
      <c r="L1285" s="35">
        <v>0.0</v>
      </c>
      <c r="M1285" s="47">
        <v>5.011</v>
      </c>
      <c r="N1285" s="47">
        <v>0.0</v>
      </c>
      <c r="O1285" s="35">
        <v>0.0</v>
      </c>
      <c r="P1285" s="35">
        <v>-1.0</v>
      </c>
      <c r="Q1285" s="35" t="s">
        <v>141</v>
      </c>
      <c r="R1285" s="35">
        <f>'DADOS CONSOLIDADOS'!$I1285</f>
        <v>0</v>
      </c>
      <c r="S1285" s="35"/>
    </row>
    <row r="1286" ht="15.75" customHeight="1">
      <c r="A1286" s="37">
        <v>44936.0</v>
      </c>
      <c r="B1286" s="35" t="s">
        <v>140</v>
      </c>
      <c r="C1286" s="35" t="s">
        <v>135</v>
      </c>
      <c r="D1286" s="35" t="s">
        <v>139</v>
      </c>
      <c r="E1286" s="35">
        <v>64570.0</v>
      </c>
      <c r="F1286" s="35">
        <v>200.0</v>
      </c>
      <c r="G1286" s="47">
        <v>1524.9</v>
      </c>
      <c r="H1286" s="35">
        <v>0.0</v>
      </c>
      <c r="I1286" s="35">
        <v>0.0</v>
      </c>
      <c r="J1286" s="48">
        <v>0.0</v>
      </c>
      <c r="K1286" s="35">
        <v>0.003097413659594239</v>
      </c>
      <c r="L1286" s="35">
        <v>0.0</v>
      </c>
      <c r="M1286" s="47">
        <v>7.6245</v>
      </c>
      <c r="N1286" s="47">
        <v>0.0</v>
      </c>
      <c r="O1286" s="35">
        <v>0.0</v>
      </c>
      <c r="P1286" s="35">
        <v>-1.0</v>
      </c>
      <c r="Q1286" s="35" t="s">
        <v>141</v>
      </c>
      <c r="R1286" s="35">
        <f>'DADOS CONSOLIDADOS'!$I1286</f>
        <v>0</v>
      </c>
      <c r="S1286" s="35"/>
    </row>
    <row r="1287" ht="15.75" customHeight="1">
      <c r="A1287" s="37">
        <v>44936.0</v>
      </c>
      <c r="B1287" s="35" t="s">
        <v>140</v>
      </c>
      <c r="C1287" s="35" t="s">
        <v>135</v>
      </c>
      <c r="D1287" s="35" t="s">
        <v>136</v>
      </c>
      <c r="E1287" s="35">
        <v>13100.0</v>
      </c>
      <c r="F1287" s="35">
        <v>70.0</v>
      </c>
      <c r="G1287" s="47">
        <v>779.8000000000001</v>
      </c>
      <c r="H1287" s="35">
        <v>0.0</v>
      </c>
      <c r="I1287" s="35">
        <v>0.0</v>
      </c>
      <c r="J1287" s="48">
        <v>0.0</v>
      </c>
      <c r="K1287" s="35">
        <v>0.0053435114503816794</v>
      </c>
      <c r="L1287" s="35">
        <v>0.0</v>
      </c>
      <c r="M1287" s="47">
        <v>11.14</v>
      </c>
      <c r="N1287" s="47">
        <v>0.0</v>
      </c>
      <c r="O1287" s="35">
        <v>0.0</v>
      </c>
      <c r="P1287" s="35">
        <v>-1.0</v>
      </c>
      <c r="Q1287" s="35" t="s">
        <v>141</v>
      </c>
      <c r="R1287" s="35">
        <f>'DADOS CONSOLIDADOS'!$I1287</f>
        <v>0</v>
      </c>
      <c r="S1287" s="35"/>
    </row>
    <row r="1288" ht="15.75" customHeight="1">
      <c r="A1288" s="37">
        <v>44937.0</v>
      </c>
      <c r="B1288" s="35" t="s">
        <v>138</v>
      </c>
      <c r="C1288" s="35" t="s">
        <v>135</v>
      </c>
      <c r="D1288" s="35" t="s">
        <v>139</v>
      </c>
      <c r="E1288" s="35">
        <v>1190.0</v>
      </c>
      <c r="F1288" s="35">
        <v>240.0</v>
      </c>
      <c r="G1288" s="47">
        <v>177.3</v>
      </c>
      <c r="H1288" s="35"/>
      <c r="I1288" s="35">
        <v>0.0</v>
      </c>
      <c r="J1288" s="48">
        <v>0.0</v>
      </c>
      <c r="K1288" s="35">
        <v>0.20168067226890757</v>
      </c>
      <c r="L1288" s="35">
        <v>0.0</v>
      </c>
      <c r="M1288" s="47">
        <v>0.73875</v>
      </c>
      <c r="N1288" s="47">
        <v>0.0</v>
      </c>
      <c r="O1288" s="35">
        <v>0.0</v>
      </c>
      <c r="P1288" s="35">
        <v>-1.0</v>
      </c>
      <c r="Q1288" s="35" t="s">
        <v>137</v>
      </c>
      <c r="R1288" s="35">
        <f>'DADOS CONSOLIDADOS'!$I1288</f>
        <v>0</v>
      </c>
      <c r="S1288" s="35"/>
    </row>
    <row r="1289" ht="15.75" customHeight="1">
      <c r="A1289" s="37">
        <v>44937.0</v>
      </c>
      <c r="B1289" s="35" t="s">
        <v>145</v>
      </c>
      <c r="C1289" s="35" t="s">
        <v>135</v>
      </c>
      <c r="D1289" s="35" t="s">
        <v>139</v>
      </c>
      <c r="E1289" s="35">
        <v>15180.0</v>
      </c>
      <c r="F1289" s="35">
        <v>110.0</v>
      </c>
      <c r="G1289" s="47">
        <v>509.09999999999997</v>
      </c>
      <c r="H1289" s="35"/>
      <c r="I1289" s="35">
        <v>2.0</v>
      </c>
      <c r="J1289" s="48">
        <v>20205.0</v>
      </c>
      <c r="K1289" s="35">
        <v>0.007246376811594203</v>
      </c>
      <c r="L1289" s="35">
        <v>1.0</v>
      </c>
      <c r="M1289" s="47">
        <v>4.628181818181818</v>
      </c>
      <c r="N1289" s="47">
        <v>254.54999999999998</v>
      </c>
      <c r="O1289" s="35">
        <v>39.687684148497354</v>
      </c>
      <c r="P1289" s="35">
        <v>38.687684148497354</v>
      </c>
      <c r="Q1289" s="35" t="s">
        <v>137</v>
      </c>
      <c r="R1289" s="35">
        <f>'DADOS CONSOLIDADOS'!$I1289</f>
        <v>2</v>
      </c>
      <c r="S1289" s="35"/>
    </row>
    <row r="1290" ht="15.75" customHeight="1">
      <c r="A1290" s="37">
        <v>44937.0</v>
      </c>
      <c r="B1290" s="35" t="s">
        <v>143</v>
      </c>
      <c r="C1290" s="35" t="s">
        <v>135</v>
      </c>
      <c r="D1290" s="35" t="s">
        <v>139</v>
      </c>
      <c r="E1290" s="35">
        <v>3560.0</v>
      </c>
      <c r="F1290" s="35">
        <v>230.0</v>
      </c>
      <c r="G1290" s="47">
        <v>881.7</v>
      </c>
      <c r="H1290" s="35"/>
      <c r="I1290" s="35">
        <v>0.0</v>
      </c>
      <c r="J1290" s="48">
        <v>0.0</v>
      </c>
      <c r="K1290" s="35">
        <v>0.06460674157303371</v>
      </c>
      <c r="L1290" s="35">
        <v>0.0</v>
      </c>
      <c r="M1290" s="47">
        <v>3.8334782608695654</v>
      </c>
      <c r="N1290" s="47">
        <v>0.0</v>
      </c>
      <c r="O1290" s="35">
        <v>0.0</v>
      </c>
      <c r="P1290" s="35">
        <v>-1.0</v>
      </c>
      <c r="Q1290" s="35" t="s">
        <v>137</v>
      </c>
      <c r="R1290" s="35">
        <f>'DADOS CONSOLIDADOS'!$I1290</f>
        <v>0</v>
      </c>
      <c r="S1290" s="35"/>
    </row>
    <row r="1291" ht="15.75" customHeight="1">
      <c r="A1291" s="37">
        <v>44937.0</v>
      </c>
      <c r="B1291" s="35" t="s">
        <v>134</v>
      </c>
      <c r="C1291" s="35" t="s">
        <v>135</v>
      </c>
      <c r="D1291" s="35" t="s">
        <v>136</v>
      </c>
      <c r="E1291" s="35">
        <v>49740.0</v>
      </c>
      <c r="F1291" s="35">
        <v>1260.0</v>
      </c>
      <c r="G1291" s="47">
        <v>428.7</v>
      </c>
      <c r="H1291" s="35"/>
      <c r="I1291" s="35">
        <v>0.0</v>
      </c>
      <c r="J1291" s="48">
        <v>0.0</v>
      </c>
      <c r="K1291" s="35">
        <v>0.025331724969843185</v>
      </c>
      <c r="L1291" s="35">
        <v>0.0</v>
      </c>
      <c r="M1291" s="47">
        <v>0.34023809523809523</v>
      </c>
      <c r="N1291" s="47">
        <v>0.0</v>
      </c>
      <c r="O1291" s="35">
        <v>0.0</v>
      </c>
      <c r="P1291" s="35">
        <v>-1.0</v>
      </c>
      <c r="Q1291" s="35" t="s">
        <v>137</v>
      </c>
      <c r="R1291" s="35">
        <f>'DADOS CONSOLIDADOS'!$I1291</f>
        <v>0</v>
      </c>
      <c r="S1291" s="35"/>
    </row>
    <row r="1292" ht="15.75" customHeight="1">
      <c r="A1292" s="37">
        <v>44937.0</v>
      </c>
      <c r="B1292" s="35" t="s">
        <v>142</v>
      </c>
      <c r="C1292" s="35" t="s">
        <v>135</v>
      </c>
      <c r="D1292" s="35" t="s">
        <v>139</v>
      </c>
      <c r="E1292" s="35">
        <v>38140.0</v>
      </c>
      <c r="F1292" s="35">
        <v>130.0</v>
      </c>
      <c r="G1292" s="47">
        <v>964.9</v>
      </c>
      <c r="H1292" s="35">
        <v>0.0</v>
      </c>
      <c r="I1292" s="35">
        <v>0.0</v>
      </c>
      <c r="J1292" s="48">
        <v>0.0</v>
      </c>
      <c r="K1292" s="35">
        <v>0.0034084950183534348</v>
      </c>
      <c r="L1292" s="35">
        <v>0.0</v>
      </c>
      <c r="M1292" s="47">
        <v>7.422307692307692</v>
      </c>
      <c r="N1292" s="47">
        <v>0.0</v>
      </c>
      <c r="O1292" s="35">
        <v>0.0</v>
      </c>
      <c r="P1292" s="35">
        <v>-1.0</v>
      </c>
      <c r="Q1292" s="35" t="s">
        <v>141</v>
      </c>
      <c r="R1292" s="35">
        <f>'DADOS CONSOLIDADOS'!$I1292</f>
        <v>0</v>
      </c>
      <c r="S1292" s="35"/>
    </row>
    <row r="1293" ht="15.75" customHeight="1">
      <c r="A1293" s="37">
        <v>44937.0</v>
      </c>
      <c r="B1293" s="35" t="s">
        <v>140</v>
      </c>
      <c r="C1293" s="35" t="s">
        <v>135</v>
      </c>
      <c r="D1293" s="35" t="s">
        <v>139</v>
      </c>
      <c r="E1293" s="35">
        <v>28100.0</v>
      </c>
      <c r="F1293" s="35">
        <v>160.0</v>
      </c>
      <c r="G1293" s="47">
        <v>768.1</v>
      </c>
      <c r="H1293" s="35">
        <v>0.0</v>
      </c>
      <c r="I1293" s="35">
        <v>0.0</v>
      </c>
      <c r="J1293" s="48">
        <v>0.0</v>
      </c>
      <c r="K1293" s="35">
        <v>0.0056939501779359435</v>
      </c>
      <c r="L1293" s="35">
        <v>0.0</v>
      </c>
      <c r="M1293" s="47">
        <v>4.800625</v>
      </c>
      <c r="N1293" s="47">
        <v>0.0</v>
      </c>
      <c r="O1293" s="35">
        <v>0.0</v>
      </c>
      <c r="P1293" s="35">
        <v>-1.0</v>
      </c>
      <c r="Q1293" s="35" t="s">
        <v>141</v>
      </c>
      <c r="R1293" s="35">
        <f>'DADOS CONSOLIDADOS'!$I1293</f>
        <v>0</v>
      </c>
      <c r="S1293" s="35"/>
    </row>
    <row r="1294" ht="15.75" customHeight="1">
      <c r="A1294" s="37">
        <v>44937.0</v>
      </c>
      <c r="B1294" s="35" t="s">
        <v>140</v>
      </c>
      <c r="C1294" s="35" t="s">
        <v>135</v>
      </c>
      <c r="D1294" s="35" t="s">
        <v>139</v>
      </c>
      <c r="E1294" s="35">
        <v>31110.0</v>
      </c>
      <c r="F1294" s="35">
        <v>50.0</v>
      </c>
      <c r="G1294" s="47">
        <v>484.79999999999995</v>
      </c>
      <c r="H1294" s="35">
        <v>0.0</v>
      </c>
      <c r="I1294" s="35">
        <v>0.0</v>
      </c>
      <c r="J1294" s="48">
        <v>0.0</v>
      </c>
      <c r="K1294" s="35">
        <v>0.0016072002571520412</v>
      </c>
      <c r="L1294" s="35">
        <v>0.0</v>
      </c>
      <c r="M1294" s="47">
        <v>9.696</v>
      </c>
      <c r="N1294" s="47">
        <v>0.0</v>
      </c>
      <c r="O1294" s="35">
        <v>0.0</v>
      </c>
      <c r="P1294" s="35">
        <v>-1.0</v>
      </c>
      <c r="Q1294" s="35" t="s">
        <v>141</v>
      </c>
      <c r="R1294" s="35">
        <f>'DADOS CONSOLIDADOS'!$I1294</f>
        <v>0</v>
      </c>
      <c r="S1294" s="35"/>
    </row>
    <row r="1295" ht="15.75" customHeight="1">
      <c r="A1295" s="37">
        <v>44937.0</v>
      </c>
      <c r="B1295" s="35" t="s">
        <v>140</v>
      </c>
      <c r="C1295" s="35" t="s">
        <v>135</v>
      </c>
      <c r="D1295" s="35" t="s">
        <v>139</v>
      </c>
      <c r="E1295" s="35">
        <v>59730.0</v>
      </c>
      <c r="F1295" s="35">
        <v>160.0</v>
      </c>
      <c r="G1295" s="47">
        <v>1440.8000000000002</v>
      </c>
      <c r="H1295" s="35">
        <v>0.0</v>
      </c>
      <c r="I1295" s="35">
        <v>0.0</v>
      </c>
      <c r="J1295" s="48">
        <v>0.0</v>
      </c>
      <c r="K1295" s="35">
        <v>0.0026787209107651095</v>
      </c>
      <c r="L1295" s="35">
        <v>0.0</v>
      </c>
      <c r="M1295" s="47">
        <v>9.005</v>
      </c>
      <c r="N1295" s="47">
        <v>0.0</v>
      </c>
      <c r="O1295" s="35">
        <v>0.0</v>
      </c>
      <c r="P1295" s="35">
        <v>-1.0</v>
      </c>
      <c r="Q1295" s="35" t="s">
        <v>141</v>
      </c>
      <c r="R1295" s="35">
        <f>'DADOS CONSOLIDADOS'!$I1295</f>
        <v>0</v>
      </c>
      <c r="S1295" s="35"/>
    </row>
    <row r="1296" ht="15.75" customHeight="1">
      <c r="A1296" s="37">
        <v>44937.0</v>
      </c>
      <c r="B1296" s="35" t="s">
        <v>140</v>
      </c>
      <c r="C1296" s="35" t="s">
        <v>135</v>
      </c>
      <c r="D1296" s="35" t="s">
        <v>136</v>
      </c>
      <c r="E1296" s="35">
        <v>13110.0</v>
      </c>
      <c r="F1296" s="35">
        <v>60.0</v>
      </c>
      <c r="G1296" s="47">
        <v>731.9</v>
      </c>
      <c r="H1296" s="35">
        <v>0.0</v>
      </c>
      <c r="I1296" s="35">
        <v>0.0</v>
      </c>
      <c r="J1296" s="48">
        <v>0.0</v>
      </c>
      <c r="K1296" s="35">
        <v>0.004576659038901602</v>
      </c>
      <c r="L1296" s="35">
        <v>0.0</v>
      </c>
      <c r="M1296" s="47">
        <v>12.198333333333332</v>
      </c>
      <c r="N1296" s="47">
        <v>0.0</v>
      </c>
      <c r="O1296" s="35">
        <v>0.0</v>
      </c>
      <c r="P1296" s="35">
        <v>-1.0</v>
      </c>
      <c r="Q1296" s="35" t="s">
        <v>141</v>
      </c>
      <c r="R1296" s="35">
        <f>'DADOS CONSOLIDADOS'!$I1296</f>
        <v>0</v>
      </c>
      <c r="S1296" s="35"/>
    </row>
    <row r="1297" ht="15.75" customHeight="1">
      <c r="A1297" s="37">
        <v>44938.0</v>
      </c>
      <c r="B1297" s="35" t="s">
        <v>138</v>
      </c>
      <c r="C1297" s="35" t="s">
        <v>135</v>
      </c>
      <c r="D1297" s="35" t="s">
        <v>139</v>
      </c>
      <c r="E1297" s="35">
        <v>1260.0</v>
      </c>
      <c r="F1297" s="35">
        <v>260.0</v>
      </c>
      <c r="G1297" s="47">
        <v>417.1</v>
      </c>
      <c r="H1297" s="35"/>
      <c r="I1297" s="35">
        <v>0.0</v>
      </c>
      <c r="J1297" s="48">
        <v>0.0</v>
      </c>
      <c r="K1297" s="35">
        <v>0.20634920634920634</v>
      </c>
      <c r="L1297" s="35">
        <v>0.0</v>
      </c>
      <c r="M1297" s="47">
        <v>1.6042307692307693</v>
      </c>
      <c r="N1297" s="47">
        <v>0.0</v>
      </c>
      <c r="O1297" s="35">
        <v>0.0</v>
      </c>
      <c r="P1297" s="35">
        <v>-1.0</v>
      </c>
      <c r="Q1297" s="35" t="s">
        <v>137</v>
      </c>
      <c r="R1297" s="35">
        <f>'DADOS CONSOLIDADOS'!$I1297</f>
        <v>0</v>
      </c>
      <c r="S1297" s="35"/>
    </row>
    <row r="1298" ht="15.75" customHeight="1">
      <c r="A1298" s="37">
        <v>44938.0</v>
      </c>
      <c r="B1298" s="35" t="s">
        <v>134</v>
      </c>
      <c r="C1298" s="35" t="s">
        <v>135</v>
      </c>
      <c r="D1298" s="35" t="s">
        <v>136</v>
      </c>
      <c r="E1298" s="35">
        <v>46620.0</v>
      </c>
      <c r="F1298" s="35">
        <v>1180.0</v>
      </c>
      <c r="G1298" s="47">
        <v>406.9</v>
      </c>
      <c r="H1298" s="35"/>
      <c r="I1298" s="35">
        <v>0.0</v>
      </c>
      <c r="J1298" s="48">
        <v>0.0</v>
      </c>
      <c r="K1298" s="35">
        <v>0.02531102531102531</v>
      </c>
      <c r="L1298" s="35">
        <v>0.0</v>
      </c>
      <c r="M1298" s="47">
        <v>0.34483050847457625</v>
      </c>
      <c r="N1298" s="47">
        <v>0.0</v>
      </c>
      <c r="O1298" s="35">
        <v>0.0</v>
      </c>
      <c r="P1298" s="35">
        <v>-1.0</v>
      </c>
      <c r="Q1298" s="35" t="s">
        <v>137</v>
      </c>
      <c r="R1298" s="35">
        <f>'DADOS CONSOLIDADOS'!$I1298</f>
        <v>0</v>
      </c>
      <c r="S1298" s="35"/>
    </row>
    <row r="1299" ht="15.75" customHeight="1">
      <c r="A1299" s="37">
        <v>44938.0</v>
      </c>
      <c r="B1299" s="35" t="s">
        <v>145</v>
      </c>
      <c r="C1299" s="35" t="s">
        <v>135</v>
      </c>
      <c r="D1299" s="35" t="s">
        <v>139</v>
      </c>
      <c r="E1299" s="35">
        <v>17060.0</v>
      </c>
      <c r="F1299" s="35">
        <v>170.0</v>
      </c>
      <c r="G1299" s="47">
        <v>504.09999999999997</v>
      </c>
      <c r="H1299" s="35"/>
      <c r="I1299" s="35">
        <v>0.0</v>
      </c>
      <c r="J1299" s="48">
        <v>0.0</v>
      </c>
      <c r="K1299" s="35">
        <v>0.00996483001172333</v>
      </c>
      <c r="L1299" s="35">
        <v>0.0</v>
      </c>
      <c r="M1299" s="47">
        <v>2.9652941176470584</v>
      </c>
      <c r="N1299" s="47">
        <v>0.0</v>
      </c>
      <c r="O1299" s="35">
        <v>0.0</v>
      </c>
      <c r="P1299" s="35">
        <v>-1.0</v>
      </c>
      <c r="Q1299" s="35" t="s">
        <v>137</v>
      </c>
      <c r="R1299" s="35">
        <f>'DADOS CONSOLIDADOS'!$I1299</f>
        <v>0</v>
      </c>
      <c r="S1299" s="35"/>
    </row>
    <row r="1300" ht="15.75" customHeight="1">
      <c r="A1300" s="37">
        <v>44938.0</v>
      </c>
      <c r="B1300" s="35" t="s">
        <v>143</v>
      </c>
      <c r="C1300" s="35" t="s">
        <v>135</v>
      </c>
      <c r="D1300" s="35" t="s">
        <v>139</v>
      </c>
      <c r="E1300" s="35">
        <v>4760.0</v>
      </c>
      <c r="F1300" s="35">
        <v>230.0</v>
      </c>
      <c r="G1300" s="47">
        <v>733.7</v>
      </c>
      <c r="H1300" s="35"/>
      <c r="I1300" s="35">
        <v>3.0</v>
      </c>
      <c r="J1300" s="48">
        <v>20205.0</v>
      </c>
      <c r="K1300" s="35">
        <v>0.04831932773109244</v>
      </c>
      <c r="L1300" s="35">
        <v>1.0</v>
      </c>
      <c r="M1300" s="47">
        <v>3.1900000000000004</v>
      </c>
      <c r="N1300" s="47">
        <v>244.5666666666667</v>
      </c>
      <c r="O1300" s="35">
        <v>27.53850347553496</v>
      </c>
      <c r="P1300" s="35">
        <v>26.538503475534956</v>
      </c>
      <c r="Q1300" s="35" t="s">
        <v>137</v>
      </c>
      <c r="R1300" s="35">
        <f>'DADOS CONSOLIDADOS'!$I1300</f>
        <v>3</v>
      </c>
      <c r="S1300" s="35"/>
    </row>
    <row r="1301" ht="15.75" customHeight="1">
      <c r="A1301" s="37">
        <v>44938.0</v>
      </c>
      <c r="B1301" s="35" t="s">
        <v>142</v>
      </c>
      <c r="C1301" s="35" t="s">
        <v>135</v>
      </c>
      <c r="D1301" s="35" t="s">
        <v>139</v>
      </c>
      <c r="E1301" s="35">
        <v>40630.0</v>
      </c>
      <c r="F1301" s="35">
        <v>280.0</v>
      </c>
      <c r="G1301" s="47">
        <v>952.5</v>
      </c>
      <c r="H1301" s="35">
        <v>0.0</v>
      </c>
      <c r="I1301" s="35">
        <v>0.0</v>
      </c>
      <c r="J1301" s="48">
        <v>0.0</v>
      </c>
      <c r="K1301" s="35">
        <v>0.006891459512675363</v>
      </c>
      <c r="L1301" s="35">
        <v>0.0</v>
      </c>
      <c r="M1301" s="47">
        <v>3.4017857142857144</v>
      </c>
      <c r="N1301" s="47">
        <v>0.0</v>
      </c>
      <c r="O1301" s="35">
        <v>0.0</v>
      </c>
      <c r="P1301" s="35">
        <v>-1.0</v>
      </c>
      <c r="Q1301" s="35" t="s">
        <v>141</v>
      </c>
      <c r="R1301" s="35">
        <f>'DADOS CONSOLIDADOS'!$I1301</f>
        <v>0</v>
      </c>
      <c r="S1301" s="35"/>
    </row>
    <row r="1302" ht="15.75" customHeight="1">
      <c r="A1302" s="37">
        <v>44938.0</v>
      </c>
      <c r="B1302" s="35" t="s">
        <v>140</v>
      </c>
      <c r="C1302" s="35" t="s">
        <v>135</v>
      </c>
      <c r="D1302" s="35" t="s">
        <v>139</v>
      </c>
      <c r="E1302" s="35">
        <v>28700.0</v>
      </c>
      <c r="F1302" s="35">
        <v>150.0</v>
      </c>
      <c r="G1302" s="47">
        <v>767.0999999999999</v>
      </c>
      <c r="H1302" s="35">
        <v>0.0</v>
      </c>
      <c r="I1302" s="35">
        <v>0.0</v>
      </c>
      <c r="J1302" s="48">
        <v>0.0</v>
      </c>
      <c r="K1302" s="35">
        <v>0.005226480836236934</v>
      </c>
      <c r="L1302" s="35">
        <v>0.0</v>
      </c>
      <c r="M1302" s="47">
        <v>5.113999999999999</v>
      </c>
      <c r="N1302" s="47">
        <v>0.0</v>
      </c>
      <c r="O1302" s="35">
        <v>0.0</v>
      </c>
      <c r="P1302" s="35">
        <v>-1.0</v>
      </c>
      <c r="Q1302" s="35" t="s">
        <v>141</v>
      </c>
      <c r="R1302" s="35">
        <f>'DADOS CONSOLIDADOS'!$I1302</f>
        <v>0</v>
      </c>
      <c r="S1302" s="35"/>
    </row>
    <row r="1303" ht="15.75" customHeight="1">
      <c r="A1303" s="37">
        <v>44938.0</v>
      </c>
      <c r="B1303" s="35" t="s">
        <v>140</v>
      </c>
      <c r="C1303" s="35" t="s">
        <v>135</v>
      </c>
      <c r="D1303" s="35" t="s">
        <v>139</v>
      </c>
      <c r="E1303" s="35">
        <v>38270.0</v>
      </c>
      <c r="F1303" s="35">
        <v>50.0</v>
      </c>
      <c r="G1303" s="47">
        <v>480.0</v>
      </c>
      <c r="H1303" s="35">
        <v>0.0</v>
      </c>
      <c r="I1303" s="35">
        <v>0.0</v>
      </c>
      <c r="J1303" s="48">
        <v>0.0</v>
      </c>
      <c r="K1303" s="35">
        <v>0.0013065064018813691</v>
      </c>
      <c r="L1303" s="35">
        <v>0.0</v>
      </c>
      <c r="M1303" s="47">
        <v>9.6</v>
      </c>
      <c r="N1303" s="47">
        <v>0.0</v>
      </c>
      <c r="O1303" s="35">
        <v>0.0</v>
      </c>
      <c r="P1303" s="35">
        <v>-1.0</v>
      </c>
      <c r="Q1303" s="35" t="s">
        <v>141</v>
      </c>
      <c r="R1303" s="35">
        <f>'DADOS CONSOLIDADOS'!$I1303</f>
        <v>0</v>
      </c>
      <c r="S1303" s="35"/>
    </row>
    <row r="1304" ht="15.75" customHeight="1">
      <c r="A1304" s="37">
        <v>44938.0</v>
      </c>
      <c r="B1304" s="35" t="s">
        <v>140</v>
      </c>
      <c r="C1304" s="35" t="s">
        <v>135</v>
      </c>
      <c r="D1304" s="35" t="s">
        <v>139</v>
      </c>
      <c r="E1304" s="35">
        <v>63270.0</v>
      </c>
      <c r="F1304" s="35">
        <v>230.0</v>
      </c>
      <c r="G1304" s="47">
        <v>1445.3999999999999</v>
      </c>
      <c r="H1304" s="35">
        <v>0.0</v>
      </c>
      <c r="I1304" s="35">
        <v>1.0</v>
      </c>
      <c r="J1304" s="48">
        <v>20217.0</v>
      </c>
      <c r="K1304" s="35">
        <v>0.003635214161529951</v>
      </c>
      <c r="L1304" s="35">
        <v>0.004347826086956522</v>
      </c>
      <c r="M1304" s="47">
        <v>6.284347826086956</v>
      </c>
      <c r="N1304" s="47">
        <v>1445.3999999999999</v>
      </c>
      <c r="O1304" s="35">
        <v>13.987131589871318</v>
      </c>
      <c r="P1304" s="35">
        <v>12.987131589871316</v>
      </c>
      <c r="Q1304" s="35" t="s">
        <v>141</v>
      </c>
      <c r="R1304" s="35">
        <f>'DADOS CONSOLIDADOS'!$I1304</f>
        <v>1</v>
      </c>
      <c r="S1304" s="35"/>
    </row>
    <row r="1305" ht="15.75" customHeight="1">
      <c r="A1305" s="37">
        <v>44938.0</v>
      </c>
      <c r="B1305" s="35" t="s">
        <v>140</v>
      </c>
      <c r="C1305" s="35" t="s">
        <v>135</v>
      </c>
      <c r="D1305" s="35" t="s">
        <v>136</v>
      </c>
      <c r="E1305" s="35">
        <v>14080.0</v>
      </c>
      <c r="F1305" s="35">
        <v>120.0</v>
      </c>
      <c r="G1305" s="47">
        <v>720.8</v>
      </c>
      <c r="H1305" s="35">
        <v>0.0</v>
      </c>
      <c r="I1305" s="35">
        <v>0.0</v>
      </c>
      <c r="J1305" s="48">
        <v>0.0</v>
      </c>
      <c r="K1305" s="35">
        <v>0.008522727272727272</v>
      </c>
      <c r="L1305" s="35">
        <v>0.0</v>
      </c>
      <c r="M1305" s="47">
        <v>6.006666666666666</v>
      </c>
      <c r="N1305" s="47">
        <v>0.0</v>
      </c>
      <c r="O1305" s="35">
        <v>0.0</v>
      </c>
      <c r="P1305" s="35">
        <v>-1.0</v>
      </c>
      <c r="Q1305" s="35" t="s">
        <v>141</v>
      </c>
      <c r="R1305" s="35">
        <f>'DADOS CONSOLIDADOS'!$I1305</f>
        <v>0</v>
      </c>
      <c r="S1305" s="35"/>
    </row>
    <row r="1306" ht="15.75" customHeight="1">
      <c r="A1306" s="37">
        <v>44938.0</v>
      </c>
      <c r="B1306" s="35" t="s">
        <v>142</v>
      </c>
      <c r="C1306" s="35" t="s">
        <v>144</v>
      </c>
      <c r="D1306" s="35" t="s">
        <v>139</v>
      </c>
      <c r="E1306" s="35">
        <v>19090.0</v>
      </c>
      <c r="F1306" s="35">
        <v>330.0</v>
      </c>
      <c r="G1306" s="47">
        <v>293.7</v>
      </c>
      <c r="H1306" s="35">
        <v>6.0</v>
      </c>
      <c r="I1306" s="35">
        <v>0.0</v>
      </c>
      <c r="J1306" s="48">
        <v>0.0</v>
      </c>
      <c r="K1306" s="35">
        <v>0.017286537454164485</v>
      </c>
      <c r="L1306" s="35">
        <v>0.0</v>
      </c>
      <c r="M1306" s="47">
        <v>0.89</v>
      </c>
      <c r="N1306" s="47">
        <v>0.0</v>
      </c>
      <c r="O1306" s="35">
        <v>0.0</v>
      </c>
      <c r="P1306" s="35">
        <v>-1.0</v>
      </c>
      <c r="Q1306" s="35" t="s">
        <v>141</v>
      </c>
      <c r="R1306" s="35">
        <f>'DADOS CONSOLIDADOS'!$I1306</f>
        <v>0</v>
      </c>
      <c r="S1306" s="35"/>
    </row>
    <row r="1307" ht="15.75" customHeight="1">
      <c r="A1307" s="37">
        <v>44939.0</v>
      </c>
      <c r="B1307" s="35" t="s">
        <v>134</v>
      </c>
      <c r="C1307" s="35" t="s">
        <v>135</v>
      </c>
      <c r="D1307" s="35" t="s">
        <v>136</v>
      </c>
      <c r="E1307" s="35">
        <v>42880.0</v>
      </c>
      <c r="F1307" s="35">
        <v>1310.0</v>
      </c>
      <c r="G1307" s="47">
        <v>541.5</v>
      </c>
      <c r="H1307" s="35"/>
      <c r="I1307" s="35">
        <v>0.0</v>
      </c>
      <c r="J1307" s="48">
        <v>0.0</v>
      </c>
      <c r="K1307" s="35">
        <v>0.03055037313432836</v>
      </c>
      <c r="L1307" s="35">
        <v>0.0</v>
      </c>
      <c r="M1307" s="47">
        <v>0.4133587786259542</v>
      </c>
      <c r="N1307" s="47">
        <v>0.0</v>
      </c>
      <c r="O1307" s="35">
        <v>0.0</v>
      </c>
      <c r="P1307" s="35">
        <v>-1.0</v>
      </c>
      <c r="Q1307" s="35" t="s">
        <v>137</v>
      </c>
      <c r="R1307" s="35">
        <f>'DADOS CONSOLIDADOS'!$I1307</f>
        <v>0</v>
      </c>
      <c r="S1307" s="35"/>
    </row>
    <row r="1308" ht="15.75" customHeight="1">
      <c r="A1308" s="37">
        <v>44939.0</v>
      </c>
      <c r="B1308" s="35" t="s">
        <v>143</v>
      </c>
      <c r="C1308" s="35" t="s">
        <v>135</v>
      </c>
      <c r="D1308" s="35" t="s">
        <v>139</v>
      </c>
      <c r="E1308" s="35">
        <v>3480.0</v>
      </c>
      <c r="F1308" s="35">
        <v>260.0</v>
      </c>
      <c r="G1308" s="47">
        <v>944.3000000000001</v>
      </c>
      <c r="H1308" s="35"/>
      <c r="I1308" s="35">
        <v>0.0</v>
      </c>
      <c r="J1308" s="48">
        <v>0.0</v>
      </c>
      <c r="K1308" s="35">
        <v>0.07471264367816093</v>
      </c>
      <c r="L1308" s="35">
        <v>0.0</v>
      </c>
      <c r="M1308" s="47">
        <v>3.6319230769230773</v>
      </c>
      <c r="N1308" s="47">
        <v>0.0</v>
      </c>
      <c r="O1308" s="35">
        <v>0.0</v>
      </c>
      <c r="P1308" s="35">
        <v>-1.0</v>
      </c>
      <c r="Q1308" s="35" t="s">
        <v>137</v>
      </c>
      <c r="R1308" s="35">
        <f>'DADOS CONSOLIDADOS'!$I1308</f>
        <v>0</v>
      </c>
      <c r="S1308" s="35"/>
    </row>
    <row r="1309" ht="15.75" customHeight="1">
      <c r="A1309" s="37">
        <v>44939.0</v>
      </c>
      <c r="B1309" s="35" t="s">
        <v>138</v>
      </c>
      <c r="C1309" s="35" t="s">
        <v>135</v>
      </c>
      <c r="D1309" s="35" t="s">
        <v>139</v>
      </c>
      <c r="E1309" s="35">
        <v>1020.0</v>
      </c>
      <c r="F1309" s="35">
        <v>150.0</v>
      </c>
      <c r="G1309" s="47">
        <v>184.5</v>
      </c>
      <c r="H1309" s="35"/>
      <c r="I1309" s="35">
        <v>0.0</v>
      </c>
      <c r="J1309" s="48">
        <v>0.0</v>
      </c>
      <c r="K1309" s="35">
        <v>0.14705882352941177</v>
      </c>
      <c r="L1309" s="35">
        <v>0.0</v>
      </c>
      <c r="M1309" s="47">
        <v>1.23</v>
      </c>
      <c r="N1309" s="47">
        <v>0.0</v>
      </c>
      <c r="O1309" s="35">
        <v>0.0</v>
      </c>
      <c r="P1309" s="35">
        <v>-1.0</v>
      </c>
      <c r="Q1309" s="35" t="s">
        <v>137</v>
      </c>
      <c r="R1309" s="35">
        <f>'DADOS CONSOLIDADOS'!$I1309</f>
        <v>0</v>
      </c>
      <c r="S1309" s="35"/>
    </row>
    <row r="1310" ht="15.75" customHeight="1">
      <c r="A1310" s="37">
        <v>44939.0</v>
      </c>
      <c r="B1310" s="35" t="s">
        <v>145</v>
      </c>
      <c r="C1310" s="35" t="s">
        <v>135</v>
      </c>
      <c r="D1310" s="35" t="s">
        <v>139</v>
      </c>
      <c r="E1310" s="35">
        <v>11440.0</v>
      </c>
      <c r="F1310" s="35">
        <v>110.0</v>
      </c>
      <c r="G1310" s="47">
        <v>484.09999999999997</v>
      </c>
      <c r="H1310" s="35"/>
      <c r="I1310" s="35">
        <v>0.0</v>
      </c>
      <c r="J1310" s="48">
        <v>0.0</v>
      </c>
      <c r="K1310" s="35">
        <v>0.009615384615384616</v>
      </c>
      <c r="L1310" s="35">
        <v>0.0</v>
      </c>
      <c r="M1310" s="47">
        <v>4.40090909090909</v>
      </c>
      <c r="N1310" s="47">
        <v>0.0</v>
      </c>
      <c r="O1310" s="35">
        <v>0.0</v>
      </c>
      <c r="P1310" s="35">
        <v>-1.0</v>
      </c>
      <c r="Q1310" s="35" t="s">
        <v>137</v>
      </c>
      <c r="R1310" s="35">
        <f>'DADOS CONSOLIDADOS'!$I1310</f>
        <v>0</v>
      </c>
      <c r="S1310" s="35"/>
    </row>
    <row r="1311" ht="15.75" customHeight="1">
      <c r="A1311" s="37">
        <v>44939.0</v>
      </c>
      <c r="B1311" s="35" t="s">
        <v>140</v>
      </c>
      <c r="C1311" s="35" t="s">
        <v>135</v>
      </c>
      <c r="D1311" s="35" t="s">
        <v>139</v>
      </c>
      <c r="E1311" s="35">
        <v>28780.0</v>
      </c>
      <c r="F1311" s="35">
        <v>240.0</v>
      </c>
      <c r="G1311" s="47">
        <v>867.9000000000001</v>
      </c>
      <c r="H1311" s="35">
        <v>0.0</v>
      </c>
      <c r="I1311" s="35">
        <v>0.0</v>
      </c>
      <c r="J1311" s="48">
        <v>0.0</v>
      </c>
      <c r="K1311" s="35">
        <v>0.008339124391938846</v>
      </c>
      <c r="L1311" s="35">
        <v>0.0</v>
      </c>
      <c r="M1311" s="47">
        <v>3.6162500000000004</v>
      </c>
      <c r="N1311" s="47">
        <v>0.0</v>
      </c>
      <c r="O1311" s="35">
        <v>0.0</v>
      </c>
      <c r="P1311" s="35">
        <v>-1.0</v>
      </c>
      <c r="Q1311" s="35" t="s">
        <v>141</v>
      </c>
      <c r="R1311" s="35">
        <f>'DADOS CONSOLIDADOS'!$I1311</f>
        <v>0</v>
      </c>
      <c r="S1311" s="35"/>
    </row>
    <row r="1312" ht="15.75" customHeight="1">
      <c r="A1312" s="37">
        <v>44939.0</v>
      </c>
      <c r="B1312" s="35" t="s">
        <v>140</v>
      </c>
      <c r="C1312" s="35" t="s">
        <v>135</v>
      </c>
      <c r="D1312" s="35" t="s">
        <v>139</v>
      </c>
      <c r="E1312" s="35">
        <v>23080.0</v>
      </c>
      <c r="F1312" s="35">
        <v>150.0</v>
      </c>
      <c r="G1312" s="47">
        <v>692.0</v>
      </c>
      <c r="H1312" s="35">
        <v>0.0</v>
      </c>
      <c r="I1312" s="35">
        <v>0.0</v>
      </c>
      <c r="J1312" s="48">
        <v>0.0</v>
      </c>
      <c r="K1312" s="35">
        <v>0.006499133448873483</v>
      </c>
      <c r="L1312" s="35">
        <v>0.0</v>
      </c>
      <c r="M1312" s="47">
        <v>4.613333333333333</v>
      </c>
      <c r="N1312" s="47">
        <v>0.0</v>
      </c>
      <c r="O1312" s="35">
        <v>0.0</v>
      </c>
      <c r="P1312" s="35">
        <v>-1.0</v>
      </c>
      <c r="Q1312" s="35" t="s">
        <v>141</v>
      </c>
      <c r="R1312" s="35">
        <f>'DADOS CONSOLIDADOS'!$I1312</f>
        <v>0</v>
      </c>
      <c r="S1312" s="35"/>
    </row>
    <row r="1313" ht="15.75" customHeight="1">
      <c r="A1313" s="37">
        <v>44939.0</v>
      </c>
      <c r="B1313" s="35" t="s">
        <v>140</v>
      </c>
      <c r="C1313" s="35" t="s">
        <v>135</v>
      </c>
      <c r="D1313" s="35" t="s">
        <v>139</v>
      </c>
      <c r="E1313" s="35">
        <v>33910.0</v>
      </c>
      <c r="F1313" s="35">
        <v>90.0</v>
      </c>
      <c r="G1313" s="47">
        <v>527.0</v>
      </c>
      <c r="H1313" s="35">
        <v>0.0</v>
      </c>
      <c r="I1313" s="35">
        <v>0.0</v>
      </c>
      <c r="J1313" s="48">
        <v>0.0</v>
      </c>
      <c r="K1313" s="35">
        <v>0.0026540843409023885</v>
      </c>
      <c r="L1313" s="35">
        <v>0.0</v>
      </c>
      <c r="M1313" s="47">
        <v>5.855555555555555</v>
      </c>
      <c r="N1313" s="47">
        <v>0.0</v>
      </c>
      <c r="O1313" s="35">
        <v>0.0</v>
      </c>
      <c r="P1313" s="35">
        <v>-1.0</v>
      </c>
      <c r="Q1313" s="35" t="s">
        <v>141</v>
      </c>
      <c r="R1313" s="35">
        <f>'DADOS CONSOLIDADOS'!$I1313</f>
        <v>0</v>
      </c>
      <c r="S1313" s="35"/>
    </row>
    <row r="1314" ht="15.75" customHeight="1">
      <c r="A1314" s="37">
        <v>44939.0</v>
      </c>
      <c r="B1314" s="35" t="s">
        <v>140</v>
      </c>
      <c r="C1314" s="35" t="s">
        <v>135</v>
      </c>
      <c r="D1314" s="35" t="s">
        <v>139</v>
      </c>
      <c r="E1314" s="35">
        <v>57890.0</v>
      </c>
      <c r="F1314" s="35">
        <v>200.0</v>
      </c>
      <c r="G1314" s="47">
        <v>1483.7</v>
      </c>
      <c r="H1314" s="35">
        <v>0.0</v>
      </c>
      <c r="I1314" s="35">
        <v>0.0</v>
      </c>
      <c r="J1314" s="48">
        <v>0.0</v>
      </c>
      <c r="K1314" s="35">
        <v>0.0034548281223009156</v>
      </c>
      <c r="L1314" s="35">
        <v>0.0</v>
      </c>
      <c r="M1314" s="47">
        <v>7.4185</v>
      </c>
      <c r="N1314" s="47">
        <v>0.0</v>
      </c>
      <c r="O1314" s="35">
        <v>0.0</v>
      </c>
      <c r="P1314" s="35">
        <v>-1.0</v>
      </c>
      <c r="Q1314" s="35" t="s">
        <v>141</v>
      </c>
      <c r="R1314" s="35">
        <f>'DADOS CONSOLIDADOS'!$I1314</f>
        <v>0</v>
      </c>
      <c r="S1314" s="35"/>
    </row>
    <row r="1315" ht="15.75" customHeight="1">
      <c r="A1315" s="37">
        <v>44939.0</v>
      </c>
      <c r="B1315" s="35" t="s">
        <v>140</v>
      </c>
      <c r="C1315" s="35" t="s">
        <v>135</v>
      </c>
      <c r="D1315" s="35" t="s">
        <v>136</v>
      </c>
      <c r="E1315" s="35">
        <v>13390.0</v>
      </c>
      <c r="F1315" s="35">
        <v>70.0</v>
      </c>
      <c r="G1315" s="47">
        <v>761.5</v>
      </c>
      <c r="H1315" s="35">
        <v>0.0</v>
      </c>
      <c r="I1315" s="35">
        <v>0.0</v>
      </c>
      <c r="J1315" s="48">
        <v>0.0</v>
      </c>
      <c r="K1315" s="35">
        <v>0.005227781926811053</v>
      </c>
      <c r="L1315" s="35">
        <v>0.0</v>
      </c>
      <c r="M1315" s="47">
        <v>10.878571428571428</v>
      </c>
      <c r="N1315" s="47">
        <v>0.0</v>
      </c>
      <c r="O1315" s="35">
        <v>0.0</v>
      </c>
      <c r="P1315" s="35">
        <v>-1.0</v>
      </c>
      <c r="Q1315" s="35" t="s">
        <v>141</v>
      </c>
      <c r="R1315" s="35">
        <f>'DADOS CONSOLIDADOS'!$I1315</f>
        <v>0</v>
      </c>
      <c r="S1315" s="35"/>
    </row>
    <row r="1316" ht="15.75" customHeight="1">
      <c r="A1316" s="37">
        <v>44939.0</v>
      </c>
      <c r="B1316" s="35" t="s">
        <v>142</v>
      </c>
      <c r="C1316" s="35" t="s">
        <v>144</v>
      </c>
      <c r="D1316" s="35" t="s">
        <v>139</v>
      </c>
      <c r="E1316" s="35">
        <v>27230.0</v>
      </c>
      <c r="F1316" s="35">
        <v>420.0</v>
      </c>
      <c r="G1316" s="47">
        <v>290.5</v>
      </c>
      <c r="H1316" s="35">
        <v>10.0</v>
      </c>
      <c r="I1316" s="35">
        <v>0.0</v>
      </c>
      <c r="J1316" s="48">
        <v>0.0</v>
      </c>
      <c r="K1316" s="35">
        <v>0.015424164524421594</v>
      </c>
      <c r="L1316" s="35">
        <v>0.0</v>
      </c>
      <c r="M1316" s="47">
        <v>0.6916666666666667</v>
      </c>
      <c r="N1316" s="47">
        <v>0.0</v>
      </c>
      <c r="O1316" s="35">
        <v>0.0</v>
      </c>
      <c r="P1316" s="35">
        <v>-1.0</v>
      </c>
      <c r="Q1316" s="35" t="s">
        <v>141</v>
      </c>
      <c r="R1316" s="35">
        <f>'DADOS CONSOLIDADOS'!$I1316</f>
        <v>0</v>
      </c>
      <c r="S1316" s="35"/>
    </row>
    <row r="1317" ht="15.75" customHeight="1">
      <c r="A1317" s="37">
        <v>44940.0</v>
      </c>
      <c r="B1317" s="35" t="s">
        <v>138</v>
      </c>
      <c r="C1317" s="35" t="s">
        <v>135</v>
      </c>
      <c r="D1317" s="35" t="s">
        <v>139</v>
      </c>
      <c r="E1317" s="35">
        <v>530.0</v>
      </c>
      <c r="F1317" s="35">
        <v>80.0</v>
      </c>
      <c r="G1317" s="47">
        <v>118.10000000000001</v>
      </c>
      <c r="H1317" s="35"/>
      <c r="I1317" s="35">
        <v>0.0</v>
      </c>
      <c r="J1317" s="48">
        <v>0.0</v>
      </c>
      <c r="K1317" s="35">
        <v>0.1509433962264151</v>
      </c>
      <c r="L1317" s="35">
        <v>0.0</v>
      </c>
      <c r="M1317" s="47">
        <v>1.47625</v>
      </c>
      <c r="N1317" s="47">
        <v>0.0</v>
      </c>
      <c r="O1317" s="35">
        <v>0.0</v>
      </c>
      <c r="P1317" s="35">
        <v>-1.0</v>
      </c>
      <c r="Q1317" s="35" t="s">
        <v>137</v>
      </c>
      <c r="R1317" s="35">
        <f>'DADOS CONSOLIDADOS'!$I1317</f>
        <v>0</v>
      </c>
      <c r="S1317" s="35"/>
    </row>
    <row r="1318" ht="15.75" customHeight="1">
      <c r="A1318" s="37">
        <v>44940.0</v>
      </c>
      <c r="B1318" s="35" t="s">
        <v>134</v>
      </c>
      <c r="C1318" s="35" t="s">
        <v>135</v>
      </c>
      <c r="D1318" s="35" t="s">
        <v>136</v>
      </c>
      <c r="E1318" s="35">
        <v>47200.0</v>
      </c>
      <c r="F1318" s="35">
        <v>1080.0</v>
      </c>
      <c r="G1318" s="47">
        <v>420.09999999999997</v>
      </c>
      <c r="H1318" s="35"/>
      <c r="I1318" s="35">
        <v>0.0</v>
      </c>
      <c r="J1318" s="48">
        <v>0.0</v>
      </c>
      <c r="K1318" s="35">
        <v>0.02288135593220339</v>
      </c>
      <c r="L1318" s="35">
        <v>0.0</v>
      </c>
      <c r="M1318" s="47">
        <v>0.38898148148148143</v>
      </c>
      <c r="N1318" s="47">
        <v>0.0</v>
      </c>
      <c r="O1318" s="35">
        <v>0.0</v>
      </c>
      <c r="P1318" s="35">
        <v>-1.0</v>
      </c>
      <c r="Q1318" s="35" t="s">
        <v>137</v>
      </c>
      <c r="R1318" s="35">
        <f>'DADOS CONSOLIDADOS'!$I1318</f>
        <v>0</v>
      </c>
      <c r="S1318" s="35"/>
    </row>
    <row r="1319" ht="15.75" customHeight="1">
      <c r="A1319" s="37">
        <v>44940.0</v>
      </c>
      <c r="B1319" s="35" t="s">
        <v>143</v>
      </c>
      <c r="C1319" s="35" t="s">
        <v>135</v>
      </c>
      <c r="D1319" s="35" t="s">
        <v>139</v>
      </c>
      <c r="E1319" s="35">
        <v>2110.0</v>
      </c>
      <c r="F1319" s="35">
        <v>170.0</v>
      </c>
      <c r="G1319" s="47">
        <v>587.5</v>
      </c>
      <c r="H1319" s="35"/>
      <c r="I1319" s="35">
        <v>0.0</v>
      </c>
      <c r="J1319" s="48">
        <v>0.0</v>
      </c>
      <c r="K1319" s="35">
        <v>0.08056872037914692</v>
      </c>
      <c r="L1319" s="35">
        <v>0.0</v>
      </c>
      <c r="M1319" s="47">
        <v>3.4558823529411766</v>
      </c>
      <c r="N1319" s="47">
        <v>0.0</v>
      </c>
      <c r="O1319" s="35">
        <v>0.0</v>
      </c>
      <c r="P1319" s="35">
        <v>-1.0</v>
      </c>
      <c r="Q1319" s="35" t="s">
        <v>137</v>
      </c>
      <c r="R1319" s="35">
        <f>'DADOS CONSOLIDADOS'!$I1319</f>
        <v>0</v>
      </c>
      <c r="S1319" s="35"/>
    </row>
    <row r="1320" ht="15.75" customHeight="1">
      <c r="A1320" s="37">
        <v>44940.0</v>
      </c>
      <c r="B1320" s="35" t="s">
        <v>145</v>
      </c>
      <c r="C1320" s="35" t="s">
        <v>135</v>
      </c>
      <c r="D1320" s="35" t="s">
        <v>139</v>
      </c>
      <c r="E1320" s="35">
        <v>11430.0</v>
      </c>
      <c r="F1320" s="35">
        <v>140.0</v>
      </c>
      <c r="G1320" s="47">
        <v>463.0</v>
      </c>
      <c r="H1320" s="35"/>
      <c r="I1320" s="35">
        <v>0.0</v>
      </c>
      <c r="J1320" s="48">
        <v>0.0</v>
      </c>
      <c r="K1320" s="35">
        <v>0.012248468941382326</v>
      </c>
      <c r="L1320" s="35">
        <v>0.0</v>
      </c>
      <c r="M1320" s="47">
        <v>3.307142857142857</v>
      </c>
      <c r="N1320" s="47">
        <v>0.0</v>
      </c>
      <c r="O1320" s="35">
        <v>0.0</v>
      </c>
      <c r="P1320" s="35">
        <v>-1.0</v>
      </c>
      <c r="Q1320" s="35" t="s">
        <v>137</v>
      </c>
      <c r="R1320" s="35">
        <f>'DADOS CONSOLIDADOS'!$I1320</f>
        <v>0</v>
      </c>
      <c r="S1320" s="35"/>
    </row>
    <row r="1321" ht="15.75" customHeight="1">
      <c r="A1321" s="37">
        <v>44940.0</v>
      </c>
      <c r="B1321" s="35" t="s">
        <v>140</v>
      </c>
      <c r="C1321" s="35" t="s">
        <v>135</v>
      </c>
      <c r="D1321" s="35" t="s">
        <v>139</v>
      </c>
      <c r="E1321" s="35">
        <v>19900.0</v>
      </c>
      <c r="F1321" s="35">
        <v>140.0</v>
      </c>
      <c r="G1321" s="47">
        <v>670.8</v>
      </c>
      <c r="H1321" s="35">
        <v>0.0</v>
      </c>
      <c r="I1321" s="35">
        <v>0.0</v>
      </c>
      <c r="J1321" s="48">
        <v>0.0</v>
      </c>
      <c r="K1321" s="35">
        <v>0.007035175879396985</v>
      </c>
      <c r="L1321" s="35">
        <v>0.0</v>
      </c>
      <c r="M1321" s="47">
        <v>4.791428571428571</v>
      </c>
      <c r="N1321" s="47">
        <v>0.0</v>
      </c>
      <c r="O1321" s="35">
        <v>0.0</v>
      </c>
      <c r="P1321" s="35">
        <v>-1.0</v>
      </c>
      <c r="Q1321" s="35" t="s">
        <v>141</v>
      </c>
      <c r="R1321" s="35">
        <f>'DADOS CONSOLIDADOS'!$I1321</f>
        <v>0</v>
      </c>
      <c r="S1321" s="35"/>
    </row>
    <row r="1322" ht="15.75" customHeight="1">
      <c r="A1322" s="37">
        <v>44940.0</v>
      </c>
      <c r="B1322" s="35" t="s">
        <v>140</v>
      </c>
      <c r="C1322" s="35" t="s">
        <v>135</v>
      </c>
      <c r="D1322" s="35" t="s">
        <v>139</v>
      </c>
      <c r="E1322" s="35">
        <v>13760.0</v>
      </c>
      <c r="F1322" s="35">
        <v>160.0</v>
      </c>
      <c r="G1322" s="47">
        <v>483.2</v>
      </c>
      <c r="H1322" s="35">
        <v>0.0</v>
      </c>
      <c r="I1322" s="35">
        <v>0.0</v>
      </c>
      <c r="J1322" s="48">
        <v>0.0</v>
      </c>
      <c r="K1322" s="35">
        <v>0.011627906976744186</v>
      </c>
      <c r="L1322" s="35">
        <v>0.0</v>
      </c>
      <c r="M1322" s="47">
        <v>3.02</v>
      </c>
      <c r="N1322" s="47">
        <v>0.0</v>
      </c>
      <c r="O1322" s="35">
        <v>0.0</v>
      </c>
      <c r="P1322" s="35">
        <v>-1.0</v>
      </c>
      <c r="Q1322" s="35" t="s">
        <v>141</v>
      </c>
      <c r="R1322" s="35">
        <f>'DADOS CONSOLIDADOS'!$I1322</f>
        <v>0</v>
      </c>
      <c r="S1322" s="35"/>
    </row>
    <row r="1323" ht="15.75" customHeight="1">
      <c r="A1323" s="37">
        <v>44940.0</v>
      </c>
      <c r="B1323" s="35" t="s">
        <v>140</v>
      </c>
      <c r="C1323" s="35" t="s">
        <v>135</v>
      </c>
      <c r="D1323" s="35" t="s">
        <v>139</v>
      </c>
      <c r="E1323" s="35">
        <v>35600.0</v>
      </c>
      <c r="F1323" s="35">
        <v>70.0</v>
      </c>
      <c r="G1323" s="47">
        <v>724.2</v>
      </c>
      <c r="H1323" s="35">
        <v>0.0</v>
      </c>
      <c r="I1323" s="35">
        <v>0.0</v>
      </c>
      <c r="J1323" s="48">
        <v>0.0</v>
      </c>
      <c r="K1323" s="35">
        <v>0.001966292134831461</v>
      </c>
      <c r="L1323" s="35">
        <v>0.0</v>
      </c>
      <c r="M1323" s="47">
        <v>10.345714285714287</v>
      </c>
      <c r="N1323" s="47">
        <v>0.0</v>
      </c>
      <c r="O1323" s="35">
        <v>0.0</v>
      </c>
      <c r="P1323" s="35">
        <v>-1.0</v>
      </c>
      <c r="Q1323" s="35" t="s">
        <v>141</v>
      </c>
      <c r="R1323" s="35">
        <f>'DADOS CONSOLIDADOS'!$I1323</f>
        <v>0</v>
      </c>
      <c r="S1323" s="35"/>
    </row>
    <row r="1324" ht="15.75" customHeight="1">
      <c r="A1324" s="37">
        <v>44940.0</v>
      </c>
      <c r="B1324" s="35" t="s">
        <v>140</v>
      </c>
      <c r="C1324" s="35" t="s">
        <v>135</v>
      </c>
      <c r="D1324" s="35" t="s">
        <v>139</v>
      </c>
      <c r="E1324" s="35">
        <v>57560.0</v>
      </c>
      <c r="F1324" s="35">
        <v>270.0</v>
      </c>
      <c r="G1324" s="47">
        <v>1748.4</v>
      </c>
      <c r="H1324" s="35">
        <v>0.0</v>
      </c>
      <c r="I1324" s="35">
        <v>0.0</v>
      </c>
      <c r="J1324" s="48">
        <v>0.0</v>
      </c>
      <c r="K1324" s="35">
        <v>0.004690757470465601</v>
      </c>
      <c r="L1324" s="35">
        <v>0.0</v>
      </c>
      <c r="M1324" s="47">
        <v>6.475555555555556</v>
      </c>
      <c r="N1324" s="47">
        <v>0.0</v>
      </c>
      <c r="O1324" s="35">
        <v>0.0</v>
      </c>
      <c r="P1324" s="35">
        <v>-1.0</v>
      </c>
      <c r="Q1324" s="35" t="s">
        <v>141</v>
      </c>
      <c r="R1324" s="35">
        <f>'DADOS CONSOLIDADOS'!$I1324</f>
        <v>0</v>
      </c>
      <c r="S1324" s="35"/>
    </row>
    <row r="1325" ht="15.75" customHeight="1">
      <c r="A1325" s="37">
        <v>44940.0</v>
      </c>
      <c r="B1325" s="35" t="s">
        <v>140</v>
      </c>
      <c r="C1325" s="35" t="s">
        <v>135</v>
      </c>
      <c r="D1325" s="35" t="s">
        <v>136</v>
      </c>
      <c r="E1325" s="35">
        <v>12650.0</v>
      </c>
      <c r="F1325" s="35">
        <v>60.0</v>
      </c>
      <c r="G1325" s="47">
        <v>865.5</v>
      </c>
      <c r="H1325" s="35">
        <v>0.0</v>
      </c>
      <c r="I1325" s="35">
        <v>0.0</v>
      </c>
      <c r="J1325" s="48">
        <v>0.0</v>
      </c>
      <c r="K1325" s="35">
        <v>0.0047430830039525695</v>
      </c>
      <c r="L1325" s="35">
        <v>0.0</v>
      </c>
      <c r="M1325" s="47">
        <v>14.425</v>
      </c>
      <c r="N1325" s="47">
        <v>0.0</v>
      </c>
      <c r="O1325" s="35">
        <v>0.0</v>
      </c>
      <c r="P1325" s="35">
        <v>-1.0</v>
      </c>
      <c r="Q1325" s="35" t="s">
        <v>141</v>
      </c>
      <c r="R1325" s="35">
        <f>'DADOS CONSOLIDADOS'!$I1325</f>
        <v>0</v>
      </c>
      <c r="S1325" s="35"/>
    </row>
    <row r="1326" ht="15.75" customHeight="1">
      <c r="A1326" s="37">
        <v>44940.0</v>
      </c>
      <c r="B1326" s="35" t="s">
        <v>142</v>
      </c>
      <c r="C1326" s="35" t="s">
        <v>144</v>
      </c>
      <c r="D1326" s="35" t="s">
        <v>139</v>
      </c>
      <c r="E1326" s="35">
        <v>25400.0</v>
      </c>
      <c r="F1326" s="35">
        <v>330.0</v>
      </c>
      <c r="G1326" s="47">
        <v>290.59999999999997</v>
      </c>
      <c r="H1326" s="35">
        <v>9.0</v>
      </c>
      <c r="I1326" s="35">
        <v>0.0</v>
      </c>
      <c r="J1326" s="48">
        <v>0.0</v>
      </c>
      <c r="K1326" s="35">
        <v>0.012992125984251968</v>
      </c>
      <c r="L1326" s="35">
        <v>0.0</v>
      </c>
      <c r="M1326" s="47">
        <v>0.8806060606060605</v>
      </c>
      <c r="N1326" s="47">
        <v>0.0</v>
      </c>
      <c r="O1326" s="35">
        <v>0.0</v>
      </c>
      <c r="P1326" s="35">
        <v>-1.0</v>
      </c>
      <c r="Q1326" s="35" t="s">
        <v>141</v>
      </c>
      <c r="R1326" s="35">
        <f>'DADOS CONSOLIDADOS'!$I1326</f>
        <v>0</v>
      </c>
      <c r="S1326" s="35"/>
    </row>
    <row r="1327" ht="15.75" customHeight="1">
      <c r="A1327" s="37">
        <v>44941.0</v>
      </c>
      <c r="B1327" s="35" t="s">
        <v>143</v>
      </c>
      <c r="C1327" s="35" t="s">
        <v>135</v>
      </c>
      <c r="D1327" s="35" t="s">
        <v>139</v>
      </c>
      <c r="E1327" s="35">
        <v>2340.0</v>
      </c>
      <c r="F1327" s="35">
        <v>240.0</v>
      </c>
      <c r="G1327" s="47">
        <v>790.6999999999999</v>
      </c>
      <c r="H1327" s="35"/>
      <c r="I1327" s="35">
        <v>0.0</v>
      </c>
      <c r="J1327" s="48">
        <v>0.0</v>
      </c>
      <c r="K1327" s="35">
        <v>0.10256410256410256</v>
      </c>
      <c r="L1327" s="35">
        <v>0.0</v>
      </c>
      <c r="M1327" s="47">
        <v>3.294583333333333</v>
      </c>
      <c r="N1327" s="47">
        <v>0.0</v>
      </c>
      <c r="O1327" s="35">
        <v>0.0</v>
      </c>
      <c r="P1327" s="35">
        <v>-1.0</v>
      </c>
      <c r="Q1327" s="35" t="s">
        <v>137</v>
      </c>
      <c r="R1327" s="35">
        <f>'DADOS CONSOLIDADOS'!$I1327</f>
        <v>0</v>
      </c>
      <c r="S1327" s="35"/>
    </row>
    <row r="1328" ht="15.75" customHeight="1">
      <c r="A1328" s="37">
        <v>44941.0</v>
      </c>
      <c r="B1328" s="35" t="s">
        <v>145</v>
      </c>
      <c r="C1328" s="35" t="s">
        <v>135</v>
      </c>
      <c r="D1328" s="35" t="s">
        <v>139</v>
      </c>
      <c r="E1328" s="35">
        <v>12810.0</v>
      </c>
      <c r="F1328" s="35">
        <v>170.0</v>
      </c>
      <c r="G1328" s="47">
        <v>476.5</v>
      </c>
      <c r="H1328" s="35"/>
      <c r="I1328" s="35">
        <v>0.0</v>
      </c>
      <c r="J1328" s="48">
        <v>0.0</v>
      </c>
      <c r="K1328" s="35">
        <v>0.01327088212334114</v>
      </c>
      <c r="L1328" s="35">
        <v>0.0</v>
      </c>
      <c r="M1328" s="47">
        <v>2.802941176470588</v>
      </c>
      <c r="N1328" s="47">
        <v>0.0</v>
      </c>
      <c r="O1328" s="35">
        <v>0.0</v>
      </c>
      <c r="P1328" s="35">
        <v>-1.0</v>
      </c>
      <c r="Q1328" s="35" t="s">
        <v>137</v>
      </c>
      <c r="R1328" s="35">
        <f>'DADOS CONSOLIDADOS'!$I1328</f>
        <v>0</v>
      </c>
      <c r="S1328" s="35"/>
    </row>
    <row r="1329" ht="15.75" customHeight="1">
      <c r="A1329" s="37">
        <v>44941.0</v>
      </c>
      <c r="B1329" s="35" t="s">
        <v>134</v>
      </c>
      <c r="C1329" s="35" t="s">
        <v>135</v>
      </c>
      <c r="D1329" s="35" t="s">
        <v>136</v>
      </c>
      <c r="E1329" s="35">
        <v>51200.0</v>
      </c>
      <c r="F1329" s="35">
        <v>1220.0</v>
      </c>
      <c r="G1329" s="47">
        <v>473.2</v>
      </c>
      <c r="H1329" s="35"/>
      <c r="I1329" s="35">
        <v>0.0</v>
      </c>
      <c r="J1329" s="48">
        <v>0.0</v>
      </c>
      <c r="K1329" s="35">
        <v>0.023828125</v>
      </c>
      <c r="L1329" s="35">
        <v>0.0</v>
      </c>
      <c r="M1329" s="47">
        <v>0.38786885245901637</v>
      </c>
      <c r="N1329" s="47">
        <v>0.0</v>
      </c>
      <c r="O1329" s="35">
        <v>0.0</v>
      </c>
      <c r="P1329" s="35">
        <v>-1.0</v>
      </c>
      <c r="Q1329" s="35" t="s">
        <v>137</v>
      </c>
      <c r="R1329" s="35">
        <f>'DADOS CONSOLIDADOS'!$I1329</f>
        <v>0</v>
      </c>
      <c r="S1329" s="35"/>
    </row>
    <row r="1330" ht="15.75" customHeight="1">
      <c r="A1330" s="37">
        <v>44941.0</v>
      </c>
      <c r="B1330" s="35" t="s">
        <v>138</v>
      </c>
      <c r="C1330" s="35" t="s">
        <v>135</v>
      </c>
      <c r="D1330" s="35" t="s">
        <v>139</v>
      </c>
      <c r="E1330" s="35">
        <v>660.0</v>
      </c>
      <c r="F1330" s="35">
        <v>90.0</v>
      </c>
      <c r="G1330" s="47">
        <v>139.0</v>
      </c>
      <c r="H1330" s="35"/>
      <c r="I1330" s="35">
        <v>0.0</v>
      </c>
      <c r="J1330" s="48">
        <v>0.0</v>
      </c>
      <c r="K1330" s="35">
        <v>0.13636363636363635</v>
      </c>
      <c r="L1330" s="35">
        <v>0.0</v>
      </c>
      <c r="M1330" s="47">
        <v>1.5444444444444445</v>
      </c>
      <c r="N1330" s="47">
        <v>0.0</v>
      </c>
      <c r="O1330" s="35">
        <v>0.0</v>
      </c>
      <c r="P1330" s="35">
        <v>-1.0</v>
      </c>
      <c r="Q1330" s="35" t="s">
        <v>137</v>
      </c>
      <c r="R1330" s="35">
        <f>'DADOS CONSOLIDADOS'!$I1330</f>
        <v>0</v>
      </c>
      <c r="S1330" s="35"/>
    </row>
    <row r="1331" ht="15.75" customHeight="1">
      <c r="A1331" s="37">
        <v>44941.0</v>
      </c>
      <c r="B1331" s="35" t="s">
        <v>140</v>
      </c>
      <c r="C1331" s="35" t="s">
        <v>135</v>
      </c>
      <c r="D1331" s="35" t="s">
        <v>139</v>
      </c>
      <c r="E1331" s="35">
        <v>22850.0</v>
      </c>
      <c r="F1331" s="35">
        <v>120.0</v>
      </c>
      <c r="G1331" s="47">
        <v>768.1999999999999</v>
      </c>
      <c r="H1331" s="35">
        <v>0.0</v>
      </c>
      <c r="I1331" s="35">
        <v>0.0</v>
      </c>
      <c r="J1331" s="48">
        <v>0.0</v>
      </c>
      <c r="K1331" s="35">
        <v>0.00525164113785558</v>
      </c>
      <c r="L1331" s="35">
        <v>0.0</v>
      </c>
      <c r="M1331" s="47">
        <v>6.401666666666666</v>
      </c>
      <c r="N1331" s="47">
        <v>0.0</v>
      </c>
      <c r="O1331" s="35">
        <v>0.0</v>
      </c>
      <c r="P1331" s="35">
        <v>-1.0</v>
      </c>
      <c r="Q1331" s="35" t="s">
        <v>141</v>
      </c>
      <c r="R1331" s="35">
        <f>'DADOS CONSOLIDADOS'!$I1331</f>
        <v>0</v>
      </c>
      <c r="S1331" s="35"/>
    </row>
    <row r="1332" ht="15.75" customHeight="1">
      <c r="A1332" s="37">
        <v>44941.0</v>
      </c>
      <c r="B1332" s="35" t="s">
        <v>140</v>
      </c>
      <c r="C1332" s="35" t="s">
        <v>135</v>
      </c>
      <c r="D1332" s="35" t="s">
        <v>139</v>
      </c>
      <c r="E1332" s="35">
        <v>15880.0</v>
      </c>
      <c r="F1332" s="35">
        <v>140.0</v>
      </c>
      <c r="G1332" s="47">
        <v>541.7</v>
      </c>
      <c r="H1332" s="35">
        <v>0.0</v>
      </c>
      <c r="I1332" s="35">
        <v>0.0</v>
      </c>
      <c r="J1332" s="48">
        <v>0.0</v>
      </c>
      <c r="K1332" s="35">
        <v>0.008816120906801008</v>
      </c>
      <c r="L1332" s="35">
        <v>0.0</v>
      </c>
      <c r="M1332" s="47">
        <v>3.8692857142857147</v>
      </c>
      <c r="N1332" s="47">
        <v>0.0</v>
      </c>
      <c r="O1332" s="35">
        <v>0.0</v>
      </c>
      <c r="P1332" s="35">
        <v>-1.0</v>
      </c>
      <c r="Q1332" s="35" t="s">
        <v>141</v>
      </c>
      <c r="R1332" s="35">
        <f>'DADOS CONSOLIDADOS'!$I1332</f>
        <v>0</v>
      </c>
      <c r="S1332" s="35"/>
    </row>
    <row r="1333" ht="15.75" customHeight="1">
      <c r="A1333" s="37">
        <v>44941.0</v>
      </c>
      <c r="B1333" s="35" t="s">
        <v>140</v>
      </c>
      <c r="C1333" s="35" t="s">
        <v>135</v>
      </c>
      <c r="D1333" s="35" t="s">
        <v>139</v>
      </c>
      <c r="E1333" s="35">
        <v>43180.0</v>
      </c>
      <c r="F1333" s="35">
        <v>60.0</v>
      </c>
      <c r="G1333" s="47">
        <v>813.9</v>
      </c>
      <c r="H1333" s="35">
        <v>0.0</v>
      </c>
      <c r="I1333" s="35">
        <v>0.0</v>
      </c>
      <c r="J1333" s="48">
        <v>0.0</v>
      </c>
      <c r="K1333" s="35">
        <v>0.0013895321908290875</v>
      </c>
      <c r="L1333" s="35">
        <v>0.0</v>
      </c>
      <c r="M1333" s="47">
        <v>13.565</v>
      </c>
      <c r="N1333" s="47">
        <v>0.0</v>
      </c>
      <c r="O1333" s="35">
        <v>0.0</v>
      </c>
      <c r="P1333" s="35">
        <v>-1.0</v>
      </c>
      <c r="Q1333" s="35" t="s">
        <v>141</v>
      </c>
      <c r="R1333" s="35">
        <f>'DADOS CONSOLIDADOS'!$I1333</f>
        <v>0</v>
      </c>
      <c r="S1333" s="35"/>
    </row>
    <row r="1334" ht="15.75" customHeight="1">
      <c r="A1334" s="37">
        <v>44941.0</v>
      </c>
      <c r="B1334" s="35" t="s">
        <v>140</v>
      </c>
      <c r="C1334" s="35" t="s">
        <v>135</v>
      </c>
      <c r="D1334" s="35" t="s">
        <v>139</v>
      </c>
      <c r="E1334" s="35">
        <v>64200.0</v>
      </c>
      <c r="F1334" s="35">
        <v>320.0</v>
      </c>
      <c r="G1334" s="47">
        <v>1953.0</v>
      </c>
      <c r="H1334" s="35">
        <v>0.0</v>
      </c>
      <c r="I1334" s="35">
        <v>0.0</v>
      </c>
      <c r="J1334" s="48">
        <v>0.0</v>
      </c>
      <c r="K1334" s="35">
        <v>0.004984423676012461</v>
      </c>
      <c r="L1334" s="35">
        <v>0.0</v>
      </c>
      <c r="M1334" s="47">
        <v>6.103125</v>
      </c>
      <c r="N1334" s="47">
        <v>0.0</v>
      </c>
      <c r="O1334" s="35">
        <v>0.0</v>
      </c>
      <c r="P1334" s="35">
        <v>-1.0</v>
      </c>
      <c r="Q1334" s="35" t="s">
        <v>141</v>
      </c>
      <c r="R1334" s="35">
        <f>'DADOS CONSOLIDADOS'!$I1334</f>
        <v>0</v>
      </c>
      <c r="S1334" s="35"/>
    </row>
    <row r="1335" ht="15.75" customHeight="1">
      <c r="A1335" s="37">
        <v>44941.0</v>
      </c>
      <c r="B1335" s="35" t="s">
        <v>140</v>
      </c>
      <c r="C1335" s="35" t="s">
        <v>135</v>
      </c>
      <c r="D1335" s="35" t="s">
        <v>136</v>
      </c>
      <c r="E1335" s="35">
        <v>14170.0</v>
      </c>
      <c r="F1335" s="35">
        <v>120.0</v>
      </c>
      <c r="G1335" s="47">
        <v>999.5999999999999</v>
      </c>
      <c r="H1335" s="35">
        <v>0.0</v>
      </c>
      <c r="I1335" s="35">
        <v>0.0</v>
      </c>
      <c r="J1335" s="48">
        <v>0.0</v>
      </c>
      <c r="K1335" s="35">
        <v>0.008468595624558928</v>
      </c>
      <c r="L1335" s="35">
        <v>0.0</v>
      </c>
      <c r="M1335" s="47">
        <v>8.33</v>
      </c>
      <c r="N1335" s="47">
        <v>0.0</v>
      </c>
      <c r="O1335" s="35">
        <v>0.0</v>
      </c>
      <c r="P1335" s="35">
        <v>-1.0</v>
      </c>
      <c r="Q1335" s="35" t="s">
        <v>141</v>
      </c>
      <c r="R1335" s="35">
        <f>'DADOS CONSOLIDADOS'!$I1335</f>
        <v>0</v>
      </c>
      <c r="S1335" s="35"/>
    </row>
    <row r="1336" ht="15.75" customHeight="1">
      <c r="A1336" s="37">
        <v>44941.0</v>
      </c>
      <c r="B1336" s="35" t="s">
        <v>142</v>
      </c>
      <c r="C1336" s="35" t="s">
        <v>144</v>
      </c>
      <c r="D1336" s="35" t="s">
        <v>139</v>
      </c>
      <c r="E1336" s="35">
        <v>24530.0</v>
      </c>
      <c r="F1336" s="35">
        <v>410.0</v>
      </c>
      <c r="G1336" s="47">
        <v>271.2</v>
      </c>
      <c r="H1336" s="35">
        <v>6.0</v>
      </c>
      <c r="I1336" s="35">
        <v>0.0</v>
      </c>
      <c r="J1336" s="48">
        <v>0.0</v>
      </c>
      <c r="K1336" s="35">
        <v>0.016714227476559314</v>
      </c>
      <c r="L1336" s="35">
        <v>0.0</v>
      </c>
      <c r="M1336" s="47">
        <v>0.6614634146341463</v>
      </c>
      <c r="N1336" s="47">
        <v>0.0</v>
      </c>
      <c r="O1336" s="35">
        <v>0.0</v>
      </c>
      <c r="P1336" s="35">
        <v>-1.0</v>
      </c>
      <c r="Q1336" s="35" t="s">
        <v>141</v>
      </c>
      <c r="R1336" s="35">
        <f>'DADOS CONSOLIDADOS'!$I1336</f>
        <v>0</v>
      </c>
      <c r="S1336" s="35"/>
    </row>
    <row r="1337" ht="15.75" customHeight="1">
      <c r="A1337" s="37">
        <v>44942.0</v>
      </c>
      <c r="B1337" s="35" t="s">
        <v>134</v>
      </c>
      <c r="C1337" s="35" t="s">
        <v>135</v>
      </c>
      <c r="D1337" s="35" t="s">
        <v>136</v>
      </c>
      <c r="E1337" s="35">
        <v>44920.0</v>
      </c>
      <c r="F1337" s="35">
        <v>1160.0</v>
      </c>
      <c r="G1337" s="47">
        <v>457.8</v>
      </c>
      <c r="H1337" s="35"/>
      <c r="I1337" s="35">
        <v>0.0</v>
      </c>
      <c r="J1337" s="48">
        <v>0.0</v>
      </c>
      <c r="K1337" s="35">
        <v>0.025823686553873553</v>
      </c>
      <c r="L1337" s="35">
        <v>0.0</v>
      </c>
      <c r="M1337" s="47">
        <v>0.3946551724137931</v>
      </c>
      <c r="N1337" s="47">
        <v>0.0</v>
      </c>
      <c r="O1337" s="35">
        <v>0.0</v>
      </c>
      <c r="P1337" s="35">
        <v>-1.0</v>
      </c>
      <c r="Q1337" s="35" t="s">
        <v>137</v>
      </c>
      <c r="R1337" s="35">
        <f>'DADOS CONSOLIDADOS'!$I1337</f>
        <v>0</v>
      </c>
      <c r="S1337" s="35"/>
    </row>
    <row r="1338" ht="15.75" customHeight="1">
      <c r="A1338" s="37">
        <v>44942.0</v>
      </c>
      <c r="B1338" s="35" t="s">
        <v>145</v>
      </c>
      <c r="C1338" s="35" t="s">
        <v>135</v>
      </c>
      <c r="D1338" s="35" t="s">
        <v>139</v>
      </c>
      <c r="E1338" s="35">
        <v>11700.0</v>
      </c>
      <c r="F1338" s="35">
        <v>160.0</v>
      </c>
      <c r="G1338" s="47">
        <v>528.2</v>
      </c>
      <c r="H1338" s="35"/>
      <c r="I1338" s="35">
        <v>0.0</v>
      </c>
      <c r="J1338" s="48">
        <v>0.0</v>
      </c>
      <c r="K1338" s="35">
        <v>0.013675213675213675</v>
      </c>
      <c r="L1338" s="35">
        <v>0.0</v>
      </c>
      <c r="M1338" s="47">
        <v>3.3012500000000005</v>
      </c>
      <c r="N1338" s="47">
        <v>0.0</v>
      </c>
      <c r="O1338" s="35">
        <v>0.0</v>
      </c>
      <c r="P1338" s="35">
        <v>-1.0</v>
      </c>
      <c r="Q1338" s="35" t="s">
        <v>137</v>
      </c>
      <c r="R1338" s="35">
        <f>'DADOS CONSOLIDADOS'!$I1338</f>
        <v>0</v>
      </c>
      <c r="S1338" s="35"/>
    </row>
    <row r="1339" ht="15.75" customHeight="1">
      <c r="A1339" s="37">
        <v>44942.0</v>
      </c>
      <c r="B1339" s="35" t="s">
        <v>138</v>
      </c>
      <c r="C1339" s="35" t="s">
        <v>135</v>
      </c>
      <c r="D1339" s="35" t="s">
        <v>139</v>
      </c>
      <c r="E1339" s="35">
        <v>1590.0</v>
      </c>
      <c r="F1339" s="35">
        <v>330.0</v>
      </c>
      <c r="G1339" s="47">
        <v>392.5</v>
      </c>
      <c r="H1339" s="35"/>
      <c r="I1339" s="35">
        <v>2.0</v>
      </c>
      <c r="J1339" s="48">
        <v>20205.0</v>
      </c>
      <c r="K1339" s="35">
        <v>0.20754716981132076</v>
      </c>
      <c r="L1339" s="35">
        <v>1.0</v>
      </c>
      <c r="M1339" s="47">
        <v>1.1893939393939394</v>
      </c>
      <c r="N1339" s="47">
        <v>196.25</v>
      </c>
      <c r="O1339" s="35">
        <v>51.47770700636943</v>
      </c>
      <c r="P1339" s="35">
        <v>50.47770700636943</v>
      </c>
      <c r="Q1339" s="35" t="s">
        <v>137</v>
      </c>
      <c r="R1339" s="35">
        <f>'DADOS CONSOLIDADOS'!$I1339</f>
        <v>2</v>
      </c>
      <c r="S1339" s="35"/>
    </row>
    <row r="1340" ht="15.75" customHeight="1">
      <c r="A1340" s="37">
        <v>44942.0</v>
      </c>
      <c r="B1340" s="35" t="s">
        <v>143</v>
      </c>
      <c r="C1340" s="35" t="s">
        <v>135</v>
      </c>
      <c r="D1340" s="35" t="s">
        <v>139</v>
      </c>
      <c r="E1340" s="35">
        <v>3720.0</v>
      </c>
      <c r="F1340" s="35">
        <v>220.0</v>
      </c>
      <c r="G1340" s="47">
        <v>803.5</v>
      </c>
      <c r="H1340" s="35"/>
      <c r="I1340" s="35">
        <v>0.0</v>
      </c>
      <c r="J1340" s="48">
        <v>0.0</v>
      </c>
      <c r="K1340" s="35">
        <v>0.05913978494623656</v>
      </c>
      <c r="L1340" s="35">
        <v>0.0</v>
      </c>
      <c r="M1340" s="47">
        <v>3.6522727272727273</v>
      </c>
      <c r="N1340" s="47">
        <v>0.0</v>
      </c>
      <c r="O1340" s="35">
        <v>0.0</v>
      </c>
      <c r="P1340" s="35">
        <v>-1.0</v>
      </c>
      <c r="Q1340" s="35" t="s">
        <v>137</v>
      </c>
      <c r="R1340" s="35">
        <f>'DADOS CONSOLIDADOS'!$I1340</f>
        <v>0</v>
      </c>
      <c r="S1340" s="35"/>
    </row>
    <row r="1341" ht="15.75" customHeight="1">
      <c r="A1341" s="37">
        <v>44942.0</v>
      </c>
      <c r="B1341" s="35" t="s">
        <v>140</v>
      </c>
      <c r="C1341" s="35" t="s">
        <v>135</v>
      </c>
      <c r="D1341" s="35" t="s">
        <v>139</v>
      </c>
      <c r="E1341" s="35">
        <v>26260.0</v>
      </c>
      <c r="F1341" s="35">
        <v>150.0</v>
      </c>
      <c r="G1341" s="47">
        <v>736.5999999999999</v>
      </c>
      <c r="H1341" s="35">
        <v>0.0</v>
      </c>
      <c r="I1341" s="35">
        <v>0.0</v>
      </c>
      <c r="J1341" s="48">
        <v>0.0</v>
      </c>
      <c r="K1341" s="35">
        <v>0.0057121096725057125</v>
      </c>
      <c r="L1341" s="35">
        <v>0.0</v>
      </c>
      <c r="M1341" s="47">
        <v>4.910666666666666</v>
      </c>
      <c r="N1341" s="47">
        <v>0.0</v>
      </c>
      <c r="O1341" s="35">
        <v>0.0</v>
      </c>
      <c r="P1341" s="35">
        <v>-1.0</v>
      </c>
      <c r="Q1341" s="35" t="s">
        <v>141</v>
      </c>
      <c r="R1341" s="35">
        <f>'DADOS CONSOLIDADOS'!$I1341</f>
        <v>0</v>
      </c>
      <c r="S1341" s="35"/>
    </row>
    <row r="1342" ht="15.75" customHeight="1">
      <c r="A1342" s="37">
        <v>44942.0</v>
      </c>
      <c r="B1342" s="35" t="s">
        <v>140</v>
      </c>
      <c r="C1342" s="35" t="s">
        <v>135</v>
      </c>
      <c r="D1342" s="35" t="s">
        <v>139</v>
      </c>
      <c r="E1342" s="35">
        <v>21370.0</v>
      </c>
      <c r="F1342" s="35">
        <v>90.0</v>
      </c>
      <c r="G1342" s="47">
        <v>524.0999999999999</v>
      </c>
      <c r="H1342" s="35">
        <v>0.0</v>
      </c>
      <c r="I1342" s="35">
        <v>0.0</v>
      </c>
      <c r="J1342" s="48">
        <v>0.0</v>
      </c>
      <c r="K1342" s="35">
        <v>0.004211511464670099</v>
      </c>
      <c r="L1342" s="35">
        <v>0.0</v>
      </c>
      <c r="M1342" s="47">
        <v>5.823333333333332</v>
      </c>
      <c r="N1342" s="47">
        <v>0.0</v>
      </c>
      <c r="O1342" s="35">
        <v>0.0</v>
      </c>
      <c r="P1342" s="35">
        <v>-1.0</v>
      </c>
      <c r="Q1342" s="35" t="s">
        <v>141</v>
      </c>
      <c r="R1342" s="35">
        <f>'DADOS CONSOLIDADOS'!$I1342</f>
        <v>0</v>
      </c>
      <c r="S1342" s="35"/>
    </row>
    <row r="1343" ht="15.75" customHeight="1">
      <c r="A1343" s="37">
        <v>44942.0</v>
      </c>
      <c r="B1343" s="35" t="s">
        <v>140</v>
      </c>
      <c r="C1343" s="35" t="s">
        <v>135</v>
      </c>
      <c r="D1343" s="35" t="s">
        <v>139</v>
      </c>
      <c r="E1343" s="35">
        <v>47980.0</v>
      </c>
      <c r="F1343" s="35">
        <v>40.0</v>
      </c>
      <c r="G1343" s="47">
        <v>783.3</v>
      </c>
      <c r="H1343" s="35">
        <v>0.0</v>
      </c>
      <c r="I1343" s="35">
        <v>0.0</v>
      </c>
      <c r="J1343" s="48">
        <v>0.0</v>
      </c>
      <c r="K1343" s="35">
        <v>8.336807002917883E-4</v>
      </c>
      <c r="L1343" s="35">
        <v>0.0</v>
      </c>
      <c r="M1343" s="47">
        <v>19.5825</v>
      </c>
      <c r="N1343" s="47">
        <v>0.0</v>
      </c>
      <c r="O1343" s="35">
        <v>0.0</v>
      </c>
      <c r="P1343" s="35">
        <v>-1.0</v>
      </c>
      <c r="Q1343" s="35" t="s">
        <v>141</v>
      </c>
      <c r="R1343" s="35">
        <f>'DADOS CONSOLIDADOS'!$I1343</f>
        <v>0</v>
      </c>
      <c r="S1343" s="35"/>
    </row>
    <row r="1344" ht="15.75" customHeight="1">
      <c r="A1344" s="37">
        <v>44942.0</v>
      </c>
      <c r="B1344" s="35" t="s">
        <v>140</v>
      </c>
      <c r="C1344" s="35" t="s">
        <v>135</v>
      </c>
      <c r="D1344" s="35" t="s">
        <v>139</v>
      </c>
      <c r="E1344" s="35">
        <v>69570.0</v>
      </c>
      <c r="F1344" s="35">
        <v>330.0</v>
      </c>
      <c r="G1344" s="47">
        <v>1891.3999999999999</v>
      </c>
      <c r="H1344" s="35">
        <v>0.0</v>
      </c>
      <c r="I1344" s="35">
        <v>0.0</v>
      </c>
      <c r="J1344" s="48">
        <v>0.0</v>
      </c>
      <c r="K1344" s="35">
        <v>0.004743423889607589</v>
      </c>
      <c r="L1344" s="35">
        <v>0.0</v>
      </c>
      <c r="M1344" s="47">
        <v>5.7315151515151515</v>
      </c>
      <c r="N1344" s="47">
        <v>0.0</v>
      </c>
      <c r="O1344" s="35">
        <v>0.0</v>
      </c>
      <c r="P1344" s="35">
        <v>-1.0</v>
      </c>
      <c r="Q1344" s="35" t="s">
        <v>141</v>
      </c>
      <c r="R1344" s="35">
        <f>'DADOS CONSOLIDADOS'!$I1344</f>
        <v>0</v>
      </c>
      <c r="S1344" s="35"/>
    </row>
    <row r="1345" ht="15.75" customHeight="1">
      <c r="A1345" s="37">
        <v>44942.0</v>
      </c>
      <c r="B1345" s="35" t="s">
        <v>140</v>
      </c>
      <c r="C1345" s="35" t="s">
        <v>135</v>
      </c>
      <c r="D1345" s="35" t="s">
        <v>136</v>
      </c>
      <c r="E1345" s="35">
        <v>15920.0</v>
      </c>
      <c r="F1345" s="35">
        <v>60.0</v>
      </c>
      <c r="G1345" s="47">
        <v>950.5</v>
      </c>
      <c r="H1345" s="35">
        <v>0.0</v>
      </c>
      <c r="I1345" s="35">
        <v>0.0</v>
      </c>
      <c r="J1345" s="48">
        <v>0.0</v>
      </c>
      <c r="K1345" s="35">
        <v>0.0037688442211055275</v>
      </c>
      <c r="L1345" s="35">
        <v>0.0</v>
      </c>
      <c r="M1345" s="47">
        <v>15.841666666666667</v>
      </c>
      <c r="N1345" s="47">
        <v>0.0</v>
      </c>
      <c r="O1345" s="35">
        <v>0.0</v>
      </c>
      <c r="P1345" s="35">
        <v>-1.0</v>
      </c>
      <c r="Q1345" s="35" t="s">
        <v>141</v>
      </c>
      <c r="R1345" s="35">
        <f>'DADOS CONSOLIDADOS'!$I1345</f>
        <v>0</v>
      </c>
      <c r="S1345" s="35"/>
    </row>
    <row r="1346" ht="15.75" customHeight="1">
      <c r="A1346" s="37">
        <v>44942.0</v>
      </c>
      <c r="B1346" s="35" t="s">
        <v>142</v>
      </c>
      <c r="C1346" s="35" t="s">
        <v>144</v>
      </c>
      <c r="D1346" s="35" t="s">
        <v>139</v>
      </c>
      <c r="E1346" s="35">
        <v>24750.0</v>
      </c>
      <c r="F1346" s="35">
        <v>380.0</v>
      </c>
      <c r="G1346" s="47">
        <v>271.90000000000003</v>
      </c>
      <c r="H1346" s="35">
        <v>4.0</v>
      </c>
      <c r="I1346" s="35">
        <v>0.0</v>
      </c>
      <c r="J1346" s="48">
        <v>0.0</v>
      </c>
      <c r="K1346" s="35">
        <v>0.015353535353535354</v>
      </c>
      <c r="L1346" s="35">
        <v>0.0</v>
      </c>
      <c r="M1346" s="47">
        <v>0.7155263157894738</v>
      </c>
      <c r="N1346" s="47">
        <v>0.0</v>
      </c>
      <c r="O1346" s="35">
        <v>0.0</v>
      </c>
      <c r="P1346" s="35">
        <v>-1.0</v>
      </c>
      <c r="Q1346" s="35" t="s">
        <v>141</v>
      </c>
      <c r="R1346" s="35">
        <f>'DADOS CONSOLIDADOS'!$I1346</f>
        <v>0</v>
      </c>
      <c r="S1346" s="35"/>
    </row>
    <row r="1347" ht="15.75" customHeight="1">
      <c r="A1347" s="37">
        <v>44942.0</v>
      </c>
      <c r="B1347" s="35" t="s">
        <v>140</v>
      </c>
      <c r="C1347" s="35" t="s">
        <v>144</v>
      </c>
      <c r="D1347" s="35" t="s">
        <v>139</v>
      </c>
      <c r="E1347" s="35">
        <v>46210.0</v>
      </c>
      <c r="F1347" s="35">
        <v>220.0</v>
      </c>
      <c r="G1347" s="47">
        <v>288.8</v>
      </c>
      <c r="H1347" s="35">
        <v>5.0</v>
      </c>
      <c r="I1347" s="35">
        <v>0.0</v>
      </c>
      <c r="J1347" s="48">
        <v>0.0</v>
      </c>
      <c r="K1347" s="35">
        <v>0.004760874269638607</v>
      </c>
      <c r="L1347" s="35">
        <v>0.0</v>
      </c>
      <c r="M1347" s="47">
        <v>1.3127272727272727</v>
      </c>
      <c r="N1347" s="47">
        <v>0.0</v>
      </c>
      <c r="O1347" s="35">
        <v>0.0</v>
      </c>
      <c r="P1347" s="35">
        <v>-1.0</v>
      </c>
      <c r="Q1347" s="35" t="s">
        <v>141</v>
      </c>
      <c r="R1347" s="35">
        <f>'DADOS CONSOLIDADOS'!$I1347</f>
        <v>0</v>
      </c>
      <c r="S1347" s="35"/>
    </row>
    <row r="1348" ht="15.75" customHeight="1">
      <c r="A1348" s="37">
        <v>44943.0</v>
      </c>
      <c r="B1348" s="35" t="s">
        <v>138</v>
      </c>
      <c r="C1348" s="35" t="s">
        <v>135</v>
      </c>
      <c r="D1348" s="35" t="s">
        <v>139</v>
      </c>
      <c r="E1348" s="35">
        <v>1920.0</v>
      </c>
      <c r="F1348" s="35">
        <v>220.0</v>
      </c>
      <c r="G1348" s="47">
        <v>180.7</v>
      </c>
      <c r="H1348" s="35"/>
      <c r="I1348" s="35">
        <v>0.0</v>
      </c>
      <c r="J1348" s="48">
        <v>0.0</v>
      </c>
      <c r="K1348" s="35">
        <v>0.11458333333333333</v>
      </c>
      <c r="L1348" s="35">
        <v>0.0</v>
      </c>
      <c r="M1348" s="47">
        <v>0.8213636363636363</v>
      </c>
      <c r="N1348" s="47">
        <v>0.0</v>
      </c>
      <c r="O1348" s="35">
        <v>0.0</v>
      </c>
      <c r="P1348" s="35">
        <v>-1.0</v>
      </c>
      <c r="Q1348" s="35" t="s">
        <v>137</v>
      </c>
      <c r="R1348" s="35">
        <f>'DADOS CONSOLIDADOS'!$I1348</f>
        <v>0</v>
      </c>
      <c r="S1348" s="35"/>
    </row>
    <row r="1349" ht="15.75" customHeight="1">
      <c r="A1349" s="37">
        <v>44943.0</v>
      </c>
      <c r="B1349" s="35" t="s">
        <v>145</v>
      </c>
      <c r="C1349" s="35" t="s">
        <v>135</v>
      </c>
      <c r="D1349" s="35" t="s">
        <v>139</v>
      </c>
      <c r="E1349" s="35">
        <v>11900.0</v>
      </c>
      <c r="F1349" s="35">
        <v>120.0</v>
      </c>
      <c r="G1349" s="47">
        <v>514.7</v>
      </c>
      <c r="H1349" s="35"/>
      <c r="I1349" s="35">
        <v>2.0</v>
      </c>
      <c r="J1349" s="48">
        <v>20205.0</v>
      </c>
      <c r="K1349" s="35">
        <v>0.010084033613445379</v>
      </c>
      <c r="L1349" s="35">
        <v>1.0</v>
      </c>
      <c r="M1349" s="47">
        <v>4.2891666666666675</v>
      </c>
      <c r="N1349" s="47">
        <v>257.35</v>
      </c>
      <c r="O1349" s="35">
        <v>39.255877210025254</v>
      </c>
      <c r="P1349" s="35">
        <v>38.255877210025254</v>
      </c>
      <c r="Q1349" s="35" t="s">
        <v>137</v>
      </c>
      <c r="R1349" s="35">
        <f>'DADOS CONSOLIDADOS'!$I1349</f>
        <v>2</v>
      </c>
      <c r="S1349" s="35"/>
    </row>
    <row r="1350" ht="15.75" customHeight="1">
      <c r="A1350" s="37">
        <v>44943.0</v>
      </c>
      <c r="B1350" s="35" t="s">
        <v>134</v>
      </c>
      <c r="C1350" s="35" t="s">
        <v>135</v>
      </c>
      <c r="D1350" s="35" t="s">
        <v>136</v>
      </c>
      <c r="E1350" s="35">
        <v>45570.0</v>
      </c>
      <c r="F1350" s="35">
        <v>910.0</v>
      </c>
      <c r="G1350" s="47">
        <v>383.40000000000003</v>
      </c>
      <c r="H1350" s="35"/>
      <c r="I1350" s="35">
        <v>0.0</v>
      </c>
      <c r="J1350" s="48">
        <v>0.0</v>
      </c>
      <c r="K1350" s="35">
        <v>0.019969278033794162</v>
      </c>
      <c r="L1350" s="35">
        <v>0.0</v>
      </c>
      <c r="M1350" s="47">
        <v>0.42131868131868133</v>
      </c>
      <c r="N1350" s="47">
        <v>0.0</v>
      </c>
      <c r="O1350" s="35">
        <v>0.0</v>
      </c>
      <c r="P1350" s="35">
        <v>-1.0</v>
      </c>
      <c r="Q1350" s="35" t="s">
        <v>137</v>
      </c>
      <c r="R1350" s="35">
        <f>'DADOS CONSOLIDADOS'!$I1350</f>
        <v>0</v>
      </c>
      <c r="S1350" s="35"/>
    </row>
    <row r="1351" ht="15.75" customHeight="1">
      <c r="A1351" s="37">
        <v>44943.0</v>
      </c>
      <c r="B1351" s="35" t="s">
        <v>143</v>
      </c>
      <c r="C1351" s="35" t="s">
        <v>135</v>
      </c>
      <c r="D1351" s="35" t="s">
        <v>139</v>
      </c>
      <c r="E1351" s="35">
        <v>3260.0</v>
      </c>
      <c r="F1351" s="35">
        <v>250.0</v>
      </c>
      <c r="G1351" s="47">
        <v>746.8000000000001</v>
      </c>
      <c r="H1351" s="35"/>
      <c r="I1351" s="35">
        <v>0.0</v>
      </c>
      <c r="J1351" s="48">
        <v>0.0</v>
      </c>
      <c r="K1351" s="35">
        <v>0.07668711656441718</v>
      </c>
      <c r="L1351" s="35">
        <v>0.0</v>
      </c>
      <c r="M1351" s="47">
        <v>2.9872</v>
      </c>
      <c r="N1351" s="47">
        <v>0.0</v>
      </c>
      <c r="O1351" s="35">
        <v>0.0</v>
      </c>
      <c r="P1351" s="35">
        <v>-1.0</v>
      </c>
      <c r="Q1351" s="35" t="s">
        <v>137</v>
      </c>
      <c r="R1351" s="35">
        <f>'DADOS CONSOLIDADOS'!$I1351</f>
        <v>0</v>
      </c>
      <c r="S1351" s="35"/>
    </row>
    <row r="1352" ht="15.75" customHeight="1">
      <c r="A1352" s="37">
        <v>44943.0</v>
      </c>
      <c r="B1352" s="35" t="s">
        <v>140</v>
      </c>
      <c r="C1352" s="35" t="s">
        <v>135</v>
      </c>
      <c r="D1352" s="35" t="s">
        <v>139</v>
      </c>
      <c r="E1352" s="35">
        <v>23630.0</v>
      </c>
      <c r="F1352" s="35">
        <v>160.0</v>
      </c>
      <c r="G1352" s="47">
        <v>692.6</v>
      </c>
      <c r="H1352" s="35">
        <v>0.0</v>
      </c>
      <c r="I1352" s="35">
        <v>1.0</v>
      </c>
      <c r="J1352" s="48">
        <v>20217.0</v>
      </c>
      <c r="K1352" s="35">
        <v>0.006771053745239103</v>
      </c>
      <c r="L1352" s="35">
        <v>0.00625</v>
      </c>
      <c r="M1352" s="47">
        <v>4.32875</v>
      </c>
      <c r="N1352" s="47">
        <v>692.6</v>
      </c>
      <c r="O1352" s="35">
        <v>29.19000866300895</v>
      </c>
      <c r="P1352" s="35">
        <v>28.190008663008953</v>
      </c>
      <c r="Q1352" s="35" t="s">
        <v>141</v>
      </c>
      <c r="R1352" s="35">
        <f>'DADOS CONSOLIDADOS'!$I1352</f>
        <v>1</v>
      </c>
      <c r="S1352" s="35"/>
    </row>
    <row r="1353" ht="15.75" customHeight="1">
      <c r="A1353" s="37">
        <v>44943.0</v>
      </c>
      <c r="B1353" s="35" t="s">
        <v>140</v>
      </c>
      <c r="C1353" s="35" t="s">
        <v>135</v>
      </c>
      <c r="D1353" s="35" t="s">
        <v>139</v>
      </c>
      <c r="E1353" s="35">
        <v>19330.0</v>
      </c>
      <c r="F1353" s="35">
        <v>120.0</v>
      </c>
      <c r="G1353" s="47">
        <v>498.9</v>
      </c>
      <c r="H1353" s="35">
        <v>0.0</v>
      </c>
      <c r="I1353" s="35">
        <v>0.0</v>
      </c>
      <c r="J1353" s="48">
        <v>0.0</v>
      </c>
      <c r="K1353" s="35">
        <v>0.006207966890843249</v>
      </c>
      <c r="L1353" s="35">
        <v>0.0</v>
      </c>
      <c r="M1353" s="47">
        <v>4.1575</v>
      </c>
      <c r="N1353" s="47">
        <v>0.0</v>
      </c>
      <c r="O1353" s="35">
        <v>0.0</v>
      </c>
      <c r="P1353" s="35">
        <v>-1.0</v>
      </c>
      <c r="Q1353" s="35" t="s">
        <v>141</v>
      </c>
      <c r="R1353" s="35">
        <f>'DADOS CONSOLIDADOS'!$I1353</f>
        <v>0</v>
      </c>
      <c r="S1353" s="35"/>
    </row>
    <row r="1354" ht="15.75" customHeight="1">
      <c r="A1354" s="37">
        <v>44943.0</v>
      </c>
      <c r="B1354" s="35" t="s">
        <v>140</v>
      </c>
      <c r="C1354" s="35" t="s">
        <v>135</v>
      </c>
      <c r="D1354" s="35" t="s">
        <v>139</v>
      </c>
      <c r="E1354" s="35">
        <v>51100.0</v>
      </c>
      <c r="F1354" s="35">
        <v>60.0</v>
      </c>
      <c r="G1354" s="47">
        <v>743.7</v>
      </c>
      <c r="H1354" s="35">
        <v>0.0</v>
      </c>
      <c r="I1354" s="35">
        <v>0.0</v>
      </c>
      <c r="J1354" s="48">
        <v>0.0</v>
      </c>
      <c r="K1354" s="35">
        <v>0.0011741682974559687</v>
      </c>
      <c r="L1354" s="35">
        <v>0.0</v>
      </c>
      <c r="M1354" s="47">
        <v>12.395000000000001</v>
      </c>
      <c r="N1354" s="47">
        <v>0.0</v>
      </c>
      <c r="O1354" s="35">
        <v>0.0</v>
      </c>
      <c r="P1354" s="35">
        <v>-1.0</v>
      </c>
      <c r="Q1354" s="35" t="s">
        <v>141</v>
      </c>
      <c r="R1354" s="35">
        <f>'DADOS CONSOLIDADOS'!$I1354</f>
        <v>0</v>
      </c>
      <c r="S1354" s="35"/>
    </row>
    <row r="1355" ht="15.75" customHeight="1">
      <c r="A1355" s="37">
        <v>44943.0</v>
      </c>
      <c r="B1355" s="35" t="s">
        <v>140</v>
      </c>
      <c r="C1355" s="35" t="s">
        <v>135</v>
      </c>
      <c r="D1355" s="35" t="s">
        <v>139</v>
      </c>
      <c r="E1355" s="35">
        <v>71200.0</v>
      </c>
      <c r="F1355" s="35">
        <v>250.0</v>
      </c>
      <c r="G1355" s="47">
        <v>1793.8</v>
      </c>
      <c r="H1355" s="35">
        <v>0.0</v>
      </c>
      <c r="I1355" s="35">
        <v>0.0</v>
      </c>
      <c r="J1355" s="48">
        <v>0.0</v>
      </c>
      <c r="K1355" s="35">
        <v>0.0035112359550561797</v>
      </c>
      <c r="L1355" s="35">
        <v>0.0</v>
      </c>
      <c r="M1355" s="47">
        <v>7.1752</v>
      </c>
      <c r="N1355" s="47">
        <v>0.0</v>
      </c>
      <c r="O1355" s="35">
        <v>0.0</v>
      </c>
      <c r="P1355" s="35">
        <v>-1.0</v>
      </c>
      <c r="Q1355" s="35" t="s">
        <v>141</v>
      </c>
      <c r="R1355" s="35">
        <f>'DADOS CONSOLIDADOS'!$I1355</f>
        <v>0</v>
      </c>
      <c r="S1355" s="35"/>
    </row>
    <row r="1356" ht="15.75" customHeight="1">
      <c r="A1356" s="37">
        <v>44943.0</v>
      </c>
      <c r="B1356" s="35" t="s">
        <v>140</v>
      </c>
      <c r="C1356" s="35" t="s">
        <v>135</v>
      </c>
      <c r="D1356" s="35" t="s">
        <v>136</v>
      </c>
      <c r="E1356" s="35">
        <v>15500.0</v>
      </c>
      <c r="F1356" s="35">
        <v>110.0</v>
      </c>
      <c r="G1356" s="47">
        <v>901.3</v>
      </c>
      <c r="H1356" s="35">
        <v>0.0</v>
      </c>
      <c r="I1356" s="35">
        <v>0.0</v>
      </c>
      <c r="J1356" s="48">
        <v>0.0</v>
      </c>
      <c r="K1356" s="35">
        <v>0.0070967741935483875</v>
      </c>
      <c r="L1356" s="35">
        <v>0.0</v>
      </c>
      <c r="M1356" s="47">
        <v>8.193636363636363</v>
      </c>
      <c r="N1356" s="47">
        <v>0.0</v>
      </c>
      <c r="O1356" s="35">
        <v>0.0</v>
      </c>
      <c r="P1356" s="35">
        <v>-1.0</v>
      </c>
      <c r="Q1356" s="35" t="s">
        <v>141</v>
      </c>
      <c r="R1356" s="35">
        <f>'DADOS CONSOLIDADOS'!$I1356</f>
        <v>0</v>
      </c>
      <c r="S1356" s="35"/>
    </row>
    <row r="1357" ht="15.75" customHeight="1">
      <c r="A1357" s="37">
        <v>44943.0</v>
      </c>
      <c r="B1357" s="35" t="s">
        <v>142</v>
      </c>
      <c r="C1357" s="35" t="s">
        <v>144</v>
      </c>
      <c r="D1357" s="35" t="s">
        <v>139</v>
      </c>
      <c r="E1357" s="35">
        <v>26470.0</v>
      </c>
      <c r="F1357" s="35">
        <v>290.0</v>
      </c>
      <c r="G1357" s="47">
        <v>302.8</v>
      </c>
      <c r="H1357" s="35">
        <v>6.0</v>
      </c>
      <c r="I1357" s="35">
        <v>0.0</v>
      </c>
      <c r="J1357" s="48">
        <v>0.0</v>
      </c>
      <c r="K1357" s="35">
        <v>0.01095579901775595</v>
      </c>
      <c r="L1357" s="35">
        <v>0.0</v>
      </c>
      <c r="M1357" s="47">
        <v>1.0441379310344827</v>
      </c>
      <c r="N1357" s="47">
        <v>0.0</v>
      </c>
      <c r="O1357" s="35">
        <v>0.0</v>
      </c>
      <c r="P1357" s="35">
        <v>-1.0</v>
      </c>
      <c r="Q1357" s="35" t="s">
        <v>141</v>
      </c>
      <c r="R1357" s="35">
        <f>'DADOS CONSOLIDADOS'!$I1357</f>
        <v>0</v>
      </c>
      <c r="S1357" s="35"/>
    </row>
    <row r="1358" ht="15.75" customHeight="1">
      <c r="A1358" s="37">
        <v>44943.0</v>
      </c>
      <c r="B1358" s="35" t="s">
        <v>140</v>
      </c>
      <c r="C1358" s="35" t="s">
        <v>144</v>
      </c>
      <c r="D1358" s="35" t="s">
        <v>139</v>
      </c>
      <c r="E1358" s="35">
        <v>76930.0</v>
      </c>
      <c r="F1358" s="35">
        <v>560.0</v>
      </c>
      <c r="G1358" s="47">
        <v>658.1999999999999</v>
      </c>
      <c r="H1358" s="35">
        <v>9.0</v>
      </c>
      <c r="I1358" s="35">
        <v>0.0</v>
      </c>
      <c r="J1358" s="48">
        <v>0.0</v>
      </c>
      <c r="K1358" s="35">
        <v>0.007279344858962694</v>
      </c>
      <c r="L1358" s="35">
        <v>0.0</v>
      </c>
      <c r="M1358" s="47">
        <v>1.1753571428571428</v>
      </c>
      <c r="N1358" s="47">
        <v>0.0</v>
      </c>
      <c r="O1358" s="35">
        <v>0.0</v>
      </c>
      <c r="P1358" s="35">
        <v>-1.0</v>
      </c>
      <c r="Q1358" s="35" t="s">
        <v>141</v>
      </c>
      <c r="R1358" s="35">
        <f>'DADOS CONSOLIDADOS'!$I1358</f>
        <v>0</v>
      </c>
      <c r="S1358" s="35"/>
    </row>
    <row r="1359" ht="15.75" customHeight="1">
      <c r="A1359" s="37">
        <v>44944.0</v>
      </c>
      <c r="B1359" s="35" t="s">
        <v>138</v>
      </c>
      <c r="C1359" s="35" t="s">
        <v>135</v>
      </c>
      <c r="D1359" s="35" t="s">
        <v>139</v>
      </c>
      <c r="E1359" s="35">
        <v>1440.0</v>
      </c>
      <c r="F1359" s="35">
        <v>290.0</v>
      </c>
      <c r="G1359" s="47">
        <v>136.5</v>
      </c>
      <c r="H1359" s="35"/>
      <c r="I1359" s="35">
        <v>0.0</v>
      </c>
      <c r="J1359" s="48">
        <v>0.0</v>
      </c>
      <c r="K1359" s="35">
        <v>0.2013888888888889</v>
      </c>
      <c r="L1359" s="35">
        <v>0.0</v>
      </c>
      <c r="M1359" s="47">
        <v>0.4706896551724138</v>
      </c>
      <c r="N1359" s="47">
        <v>0.0</v>
      </c>
      <c r="O1359" s="35">
        <v>0.0</v>
      </c>
      <c r="P1359" s="35">
        <v>-1.0</v>
      </c>
      <c r="Q1359" s="35" t="s">
        <v>137</v>
      </c>
      <c r="R1359" s="35">
        <f>'DADOS CONSOLIDADOS'!$I1359</f>
        <v>0</v>
      </c>
      <c r="S1359" s="35"/>
    </row>
    <row r="1360" ht="15.75" customHeight="1">
      <c r="A1360" s="37">
        <v>44944.0</v>
      </c>
      <c r="B1360" s="35" t="s">
        <v>134</v>
      </c>
      <c r="C1360" s="35" t="s">
        <v>135</v>
      </c>
      <c r="D1360" s="35" t="s">
        <v>136</v>
      </c>
      <c r="E1360" s="35">
        <v>42790.0</v>
      </c>
      <c r="F1360" s="35">
        <v>1150.0</v>
      </c>
      <c r="G1360" s="47">
        <v>445.6</v>
      </c>
      <c r="H1360" s="35"/>
      <c r="I1360" s="35">
        <v>0.0</v>
      </c>
      <c r="J1360" s="48">
        <v>0.0</v>
      </c>
      <c r="K1360" s="35">
        <v>0.02687543818649217</v>
      </c>
      <c r="L1360" s="35">
        <v>0.0</v>
      </c>
      <c r="M1360" s="47">
        <v>0.3874782608695652</v>
      </c>
      <c r="N1360" s="47">
        <v>0.0</v>
      </c>
      <c r="O1360" s="35">
        <v>0.0</v>
      </c>
      <c r="P1360" s="35">
        <v>-1.0</v>
      </c>
      <c r="Q1360" s="35" t="s">
        <v>137</v>
      </c>
      <c r="R1360" s="35">
        <f>'DADOS CONSOLIDADOS'!$I1360</f>
        <v>0</v>
      </c>
      <c r="S1360" s="35"/>
    </row>
    <row r="1361" ht="15.75" customHeight="1">
      <c r="A1361" s="37">
        <v>44944.0</v>
      </c>
      <c r="B1361" s="35" t="s">
        <v>145</v>
      </c>
      <c r="C1361" s="35" t="s">
        <v>135</v>
      </c>
      <c r="D1361" s="35" t="s">
        <v>139</v>
      </c>
      <c r="E1361" s="35">
        <v>11860.0</v>
      </c>
      <c r="F1361" s="35">
        <v>120.0</v>
      </c>
      <c r="G1361" s="47">
        <v>478.5</v>
      </c>
      <c r="H1361" s="35"/>
      <c r="I1361" s="35">
        <v>0.0</v>
      </c>
      <c r="J1361" s="48">
        <v>0.0</v>
      </c>
      <c r="K1361" s="35">
        <v>0.01011804384485666</v>
      </c>
      <c r="L1361" s="35">
        <v>0.0</v>
      </c>
      <c r="M1361" s="47">
        <v>3.9875</v>
      </c>
      <c r="N1361" s="47">
        <v>0.0</v>
      </c>
      <c r="O1361" s="35">
        <v>0.0</v>
      </c>
      <c r="P1361" s="35">
        <v>-1.0</v>
      </c>
      <c r="Q1361" s="35" t="s">
        <v>137</v>
      </c>
      <c r="R1361" s="35">
        <f>'DADOS CONSOLIDADOS'!$I1361</f>
        <v>0</v>
      </c>
      <c r="S1361" s="35"/>
    </row>
    <row r="1362" ht="15.75" customHeight="1">
      <c r="A1362" s="37">
        <v>44944.0</v>
      </c>
      <c r="B1362" s="35" t="s">
        <v>143</v>
      </c>
      <c r="C1362" s="35" t="s">
        <v>135</v>
      </c>
      <c r="D1362" s="35" t="s">
        <v>139</v>
      </c>
      <c r="E1362" s="35">
        <v>4620.0</v>
      </c>
      <c r="F1362" s="35">
        <v>400.0</v>
      </c>
      <c r="G1362" s="47">
        <v>1137.2</v>
      </c>
      <c r="H1362" s="35"/>
      <c r="I1362" s="35">
        <v>0.0</v>
      </c>
      <c r="J1362" s="48">
        <v>0.0</v>
      </c>
      <c r="K1362" s="35">
        <v>0.08658008658008658</v>
      </c>
      <c r="L1362" s="35">
        <v>0.0</v>
      </c>
      <c r="M1362" s="47">
        <v>2.843</v>
      </c>
      <c r="N1362" s="47">
        <v>0.0</v>
      </c>
      <c r="O1362" s="35">
        <v>0.0</v>
      </c>
      <c r="P1362" s="35">
        <v>-1.0</v>
      </c>
      <c r="Q1362" s="35" t="s">
        <v>137</v>
      </c>
      <c r="R1362" s="35">
        <f>'DADOS CONSOLIDADOS'!$I1362</f>
        <v>0</v>
      </c>
      <c r="S1362" s="35"/>
    </row>
    <row r="1363" ht="15.75" customHeight="1">
      <c r="A1363" s="37">
        <v>44944.0</v>
      </c>
      <c r="B1363" s="35" t="s">
        <v>140</v>
      </c>
      <c r="C1363" s="35" t="s">
        <v>135</v>
      </c>
      <c r="D1363" s="35" t="s">
        <v>139</v>
      </c>
      <c r="E1363" s="35">
        <v>22220.0</v>
      </c>
      <c r="F1363" s="35">
        <v>200.0</v>
      </c>
      <c r="G1363" s="47">
        <v>679.8000000000001</v>
      </c>
      <c r="H1363" s="35">
        <v>0.0</v>
      </c>
      <c r="I1363" s="35">
        <v>1.0</v>
      </c>
      <c r="J1363" s="48">
        <v>20217.0</v>
      </c>
      <c r="K1363" s="35">
        <v>0.009000900090009001</v>
      </c>
      <c r="L1363" s="35">
        <v>0.005</v>
      </c>
      <c r="M1363" s="47">
        <v>3.3990000000000005</v>
      </c>
      <c r="N1363" s="47">
        <v>679.8000000000001</v>
      </c>
      <c r="O1363" s="35">
        <v>29.739629302736095</v>
      </c>
      <c r="P1363" s="35">
        <v>28.7396293027361</v>
      </c>
      <c r="Q1363" s="35" t="s">
        <v>141</v>
      </c>
      <c r="R1363" s="35">
        <f>'DADOS CONSOLIDADOS'!$I1363</f>
        <v>1</v>
      </c>
      <c r="S1363" s="35"/>
    </row>
    <row r="1364" ht="15.75" customHeight="1">
      <c r="A1364" s="37">
        <v>44944.0</v>
      </c>
      <c r="B1364" s="35" t="s">
        <v>140</v>
      </c>
      <c r="C1364" s="35" t="s">
        <v>135</v>
      </c>
      <c r="D1364" s="35" t="s">
        <v>139</v>
      </c>
      <c r="E1364" s="35">
        <v>17250.0</v>
      </c>
      <c r="F1364" s="35">
        <v>70.0</v>
      </c>
      <c r="G1364" s="47">
        <v>482.2</v>
      </c>
      <c r="H1364" s="35">
        <v>0.0</v>
      </c>
      <c r="I1364" s="35">
        <v>0.0</v>
      </c>
      <c r="J1364" s="48">
        <v>0.0</v>
      </c>
      <c r="K1364" s="35">
        <v>0.004057971014492754</v>
      </c>
      <c r="L1364" s="35">
        <v>0.0</v>
      </c>
      <c r="M1364" s="47">
        <v>6.888571428571429</v>
      </c>
      <c r="N1364" s="47">
        <v>0.0</v>
      </c>
      <c r="O1364" s="35">
        <v>0.0</v>
      </c>
      <c r="P1364" s="35">
        <v>-1.0</v>
      </c>
      <c r="Q1364" s="35" t="s">
        <v>141</v>
      </c>
      <c r="R1364" s="35">
        <f>'DADOS CONSOLIDADOS'!$I1364</f>
        <v>0</v>
      </c>
      <c r="S1364" s="35"/>
    </row>
    <row r="1365" ht="15.75" customHeight="1">
      <c r="A1365" s="37">
        <v>44944.0</v>
      </c>
      <c r="B1365" s="35" t="s">
        <v>140</v>
      </c>
      <c r="C1365" s="35" t="s">
        <v>135</v>
      </c>
      <c r="D1365" s="35" t="s">
        <v>139</v>
      </c>
      <c r="E1365" s="35">
        <v>51280.0</v>
      </c>
      <c r="F1365" s="35">
        <v>140.0</v>
      </c>
      <c r="G1365" s="47">
        <v>718.3</v>
      </c>
      <c r="H1365" s="35">
        <v>0.0</v>
      </c>
      <c r="I1365" s="35">
        <v>0.0</v>
      </c>
      <c r="J1365" s="48">
        <v>0.0</v>
      </c>
      <c r="K1365" s="35">
        <v>0.002730109204368175</v>
      </c>
      <c r="L1365" s="35">
        <v>0.0</v>
      </c>
      <c r="M1365" s="47">
        <v>5.130714285714285</v>
      </c>
      <c r="N1365" s="47">
        <v>0.0</v>
      </c>
      <c r="O1365" s="35">
        <v>0.0</v>
      </c>
      <c r="P1365" s="35">
        <v>-1.0</v>
      </c>
      <c r="Q1365" s="35" t="s">
        <v>141</v>
      </c>
      <c r="R1365" s="35">
        <f>'DADOS CONSOLIDADOS'!$I1365</f>
        <v>0</v>
      </c>
      <c r="S1365" s="35"/>
    </row>
    <row r="1366" ht="15.75" customHeight="1">
      <c r="A1366" s="37">
        <v>44944.0</v>
      </c>
      <c r="B1366" s="35" t="s">
        <v>140</v>
      </c>
      <c r="C1366" s="35" t="s">
        <v>135</v>
      </c>
      <c r="D1366" s="35" t="s">
        <v>139</v>
      </c>
      <c r="E1366" s="35">
        <v>83820.0</v>
      </c>
      <c r="F1366" s="35">
        <v>320.0</v>
      </c>
      <c r="G1366" s="47">
        <v>1734.6000000000001</v>
      </c>
      <c r="H1366" s="35">
        <v>0.0</v>
      </c>
      <c r="I1366" s="35">
        <v>1.0</v>
      </c>
      <c r="J1366" s="48">
        <v>20217.0</v>
      </c>
      <c r="K1366" s="35">
        <v>0.00381770460510618</v>
      </c>
      <c r="L1366" s="35">
        <v>0.003125</v>
      </c>
      <c r="M1366" s="47">
        <v>5.420625</v>
      </c>
      <c r="N1366" s="47">
        <v>1734.6000000000001</v>
      </c>
      <c r="O1366" s="35">
        <v>11.655136630923556</v>
      </c>
      <c r="P1366" s="35">
        <v>10.655136630923556</v>
      </c>
      <c r="Q1366" s="35" t="s">
        <v>141</v>
      </c>
      <c r="R1366" s="35">
        <f>'DADOS CONSOLIDADOS'!$I1366</f>
        <v>1</v>
      </c>
      <c r="S1366" s="35"/>
    </row>
    <row r="1367" ht="15.75" customHeight="1">
      <c r="A1367" s="37">
        <v>44944.0</v>
      </c>
      <c r="B1367" s="35" t="s">
        <v>140</v>
      </c>
      <c r="C1367" s="35" t="s">
        <v>135</v>
      </c>
      <c r="D1367" s="35" t="s">
        <v>136</v>
      </c>
      <c r="E1367" s="35">
        <v>13640.0</v>
      </c>
      <c r="F1367" s="35">
        <v>20.0</v>
      </c>
      <c r="G1367" s="47">
        <v>866.5999999999999</v>
      </c>
      <c r="H1367" s="35">
        <v>0.0</v>
      </c>
      <c r="I1367" s="35">
        <v>0.0</v>
      </c>
      <c r="J1367" s="48">
        <v>0.0</v>
      </c>
      <c r="K1367" s="35">
        <v>0.001466275659824047</v>
      </c>
      <c r="L1367" s="35">
        <v>0.0</v>
      </c>
      <c r="M1367" s="47">
        <v>43.33</v>
      </c>
      <c r="N1367" s="47">
        <v>0.0</v>
      </c>
      <c r="O1367" s="35">
        <v>0.0</v>
      </c>
      <c r="P1367" s="35">
        <v>-1.0</v>
      </c>
      <c r="Q1367" s="35" t="s">
        <v>141</v>
      </c>
      <c r="R1367" s="35">
        <f>'DADOS CONSOLIDADOS'!$I1367</f>
        <v>0</v>
      </c>
      <c r="S1367" s="35"/>
    </row>
    <row r="1368" ht="15.75" customHeight="1">
      <c r="A1368" s="37">
        <v>44944.0</v>
      </c>
      <c r="B1368" s="35" t="s">
        <v>142</v>
      </c>
      <c r="C1368" s="35" t="s">
        <v>144</v>
      </c>
      <c r="D1368" s="35" t="s">
        <v>139</v>
      </c>
      <c r="E1368" s="35">
        <v>25350.0</v>
      </c>
      <c r="F1368" s="35">
        <v>330.0</v>
      </c>
      <c r="G1368" s="47">
        <v>291.2</v>
      </c>
      <c r="H1368" s="35">
        <v>7.0</v>
      </c>
      <c r="I1368" s="35">
        <v>0.0</v>
      </c>
      <c r="J1368" s="48">
        <v>0.0</v>
      </c>
      <c r="K1368" s="35">
        <v>0.01301775147928994</v>
      </c>
      <c r="L1368" s="35">
        <v>0.0</v>
      </c>
      <c r="M1368" s="47">
        <v>0.8824242424242424</v>
      </c>
      <c r="N1368" s="47">
        <v>0.0</v>
      </c>
      <c r="O1368" s="35">
        <v>0.0</v>
      </c>
      <c r="P1368" s="35">
        <v>-1.0</v>
      </c>
      <c r="Q1368" s="35" t="s">
        <v>141</v>
      </c>
      <c r="R1368" s="35">
        <f>'DADOS CONSOLIDADOS'!$I1368</f>
        <v>0</v>
      </c>
      <c r="S1368" s="35"/>
    </row>
    <row r="1369" ht="15.75" customHeight="1">
      <c r="A1369" s="37">
        <v>44944.0</v>
      </c>
      <c r="B1369" s="35" t="s">
        <v>140</v>
      </c>
      <c r="C1369" s="35" t="s">
        <v>144</v>
      </c>
      <c r="D1369" s="35" t="s">
        <v>139</v>
      </c>
      <c r="E1369" s="35">
        <v>69640.0</v>
      </c>
      <c r="F1369" s="35">
        <v>580.0</v>
      </c>
      <c r="G1369" s="47">
        <v>637.2</v>
      </c>
      <c r="H1369" s="35">
        <v>14.0</v>
      </c>
      <c r="I1369" s="35">
        <v>0.0</v>
      </c>
      <c r="J1369" s="48">
        <v>0.0</v>
      </c>
      <c r="K1369" s="35">
        <v>0.00832854681217691</v>
      </c>
      <c r="L1369" s="35">
        <v>0.0</v>
      </c>
      <c r="M1369" s="47">
        <v>1.0986206896551725</v>
      </c>
      <c r="N1369" s="47">
        <v>0.0</v>
      </c>
      <c r="O1369" s="35">
        <v>0.0</v>
      </c>
      <c r="P1369" s="35">
        <v>-1.0</v>
      </c>
      <c r="Q1369" s="35" t="s">
        <v>141</v>
      </c>
      <c r="R1369" s="35">
        <f>'DADOS CONSOLIDADOS'!$I1369</f>
        <v>0</v>
      </c>
      <c r="S1369" s="35"/>
    </row>
    <row r="1370" ht="15.75" customHeight="1">
      <c r="A1370" s="37">
        <v>44945.0</v>
      </c>
      <c r="B1370" s="35" t="s">
        <v>143</v>
      </c>
      <c r="C1370" s="35" t="s">
        <v>135</v>
      </c>
      <c r="D1370" s="35" t="s">
        <v>139</v>
      </c>
      <c r="E1370" s="35">
        <v>4770.0</v>
      </c>
      <c r="F1370" s="35">
        <v>440.0</v>
      </c>
      <c r="G1370" s="47">
        <v>1201.6</v>
      </c>
      <c r="H1370" s="35"/>
      <c r="I1370" s="35">
        <v>0.0</v>
      </c>
      <c r="J1370" s="48">
        <v>0.0</v>
      </c>
      <c r="K1370" s="35">
        <v>0.09224318658280922</v>
      </c>
      <c r="L1370" s="35">
        <v>0.0</v>
      </c>
      <c r="M1370" s="47">
        <v>2.7309090909090905</v>
      </c>
      <c r="N1370" s="47">
        <v>0.0</v>
      </c>
      <c r="O1370" s="35">
        <v>0.0</v>
      </c>
      <c r="P1370" s="35">
        <v>-1.0</v>
      </c>
      <c r="Q1370" s="35" t="s">
        <v>137</v>
      </c>
      <c r="R1370" s="35">
        <f>'DADOS CONSOLIDADOS'!$I1370</f>
        <v>0</v>
      </c>
      <c r="S1370" s="35"/>
    </row>
    <row r="1371" ht="15.75" customHeight="1">
      <c r="A1371" s="37">
        <v>44945.0</v>
      </c>
      <c r="B1371" s="35" t="s">
        <v>134</v>
      </c>
      <c r="C1371" s="35" t="s">
        <v>135</v>
      </c>
      <c r="D1371" s="35" t="s">
        <v>136</v>
      </c>
      <c r="E1371" s="35">
        <v>45130.0</v>
      </c>
      <c r="F1371" s="35">
        <v>1300.0</v>
      </c>
      <c r="G1371" s="47">
        <v>507.59999999999997</v>
      </c>
      <c r="H1371" s="35"/>
      <c r="I1371" s="35">
        <v>0.0</v>
      </c>
      <c r="J1371" s="48">
        <v>0.0</v>
      </c>
      <c r="K1371" s="35">
        <v>0.028805672501661866</v>
      </c>
      <c r="L1371" s="35">
        <v>0.0</v>
      </c>
      <c r="M1371" s="47">
        <v>0.3904615384615384</v>
      </c>
      <c r="N1371" s="47">
        <v>0.0</v>
      </c>
      <c r="O1371" s="35">
        <v>0.0</v>
      </c>
      <c r="P1371" s="35">
        <v>-1.0</v>
      </c>
      <c r="Q1371" s="35" t="s">
        <v>137</v>
      </c>
      <c r="R1371" s="35">
        <f>'DADOS CONSOLIDADOS'!$I1371</f>
        <v>0</v>
      </c>
      <c r="S1371" s="35"/>
    </row>
    <row r="1372" ht="15.75" customHeight="1">
      <c r="A1372" s="37">
        <v>44945.0</v>
      </c>
      <c r="B1372" s="35" t="s">
        <v>138</v>
      </c>
      <c r="C1372" s="35" t="s">
        <v>135</v>
      </c>
      <c r="D1372" s="35" t="s">
        <v>139</v>
      </c>
      <c r="E1372" s="35">
        <v>1550.0</v>
      </c>
      <c r="F1372" s="35">
        <v>300.0</v>
      </c>
      <c r="G1372" s="47">
        <v>269.20000000000005</v>
      </c>
      <c r="H1372" s="35"/>
      <c r="I1372" s="35">
        <v>2.0</v>
      </c>
      <c r="J1372" s="48">
        <v>20205.0</v>
      </c>
      <c r="K1372" s="35">
        <v>0.1935483870967742</v>
      </c>
      <c r="L1372" s="35">
        <v>1.0</v>
      </c>
      <c r="M1372" s="47">
        <v>0.8973333333333335</v>
      </c>
      <c r="N1372" s="47">
        <v>134.60000000000002</v>
      </c>
      <c r="O1372" s="35">
        <v>75.055720653789</v>
      </c>
      <c r="P1372" s="35">
        <v>74.055720653789</v>
      </c>
      <c r="Q1372" s="35" t="s">
        <v>137</v>
      </c>
      <c r="R1372" s="35">
        <f>'DADOS CONSOLIDADOS'!$I1372</f>
        <v>2</v>
      </c>
      <c r="S1372" s="35"/>
    </row>
    <row r="1373" ht="15.75" customHeight="1">
      <c r="A1373" s="37">
        <v>44945.0</v>
      </c>
      <c r="B1373" s="35" t="s">
        <v>145</v>
      </c>
      <c r="C1373" s="35" t="s">
        <v>135</v>
      </c>
      <c r="D1373" s="35" t="s">
        <v>139</v>
      </c>
      <c r="E1373" s="35">
        <v>10550.0</v>
      </c>
      <c r="F1373" s="35">
        <v>180.0</v>
      </c>
      <c r="G1373" s="47">
        <v>464.0</v>
      </c>
      <c r="H1373" s="35"/>
      <c r="I1373" s="35">
        <v>3.0</v>
      </c>
      <c r="J1373" s="48">
        <v>20205.0</v>
      </c>
      <c r="K1373" s="35">
        <v>0.017061611374407582</v>
      </c>
      <c r="L1373" s="35">
        <v>1.0</v>
      </c>
      <c r="M1373" s="47">
        <v>2.577777777777778</v>
      </c>
      <c r="N1373" s="47">
        <v>154.66666666666666</v>
      </c>
      <c r="O1373" s="35">
        <v>43.54525862068966</v>
      </c>
      <c r="P1373" s="35">
        <v>42.54525862068966</v>
      </c>
      <c r="Q1373" s="35" t="s">
        <v>137</v>
      </c>
      <c r="R1373" s="35">
        <f>'DADOS CONSOLIDADOS'!$I1373</f>
        <v>3</v>
      </c>
      <c r="S1373" s="35"/>
    </row>
    <row r="1374" ht="15.75" customHeight="1">
      <c r="A1374" s="37">
        <v>44945.0</v>
      </c>
      <c r="B1374" s="35" t="s">
        <v>140</v>
      </c>
      <c r="C1374" s="35" t="s">
        <v>135</v>
      </c>
      <c r="D1374" s="35" t="s">
        <v>139</v>
      </c>
      <c r="E1374" s="35">
        <v>18620.0</v>
      </c>
      <c r="F1374" s="35">
        <v>170.0</v>
      </c>
      <c r="G1374" s="47">
        <v>666.1</v>
      </c>
      <c r="H1374" s="35">
        <v>0.0</v>
      </c>
      <c r="I1374" s="35">
        <v>0.0</v>
      </c>
      <c r="J1374" s="48">
        <v>0.0</v>
      </c>
      <c r="K1374" s="35">
        <v>0.009129967776584319</v>
      </c>
      <c r="L1374" s="35">
        <v>0.0</v>
      </c>
      <c r="M1374" s="47">
        <v>3.9182352941176473</v>
      </c>
      <c r="N1374" s="47">
        <v>0.0</v>
      </c>
      <c r="O1374" s="35">
        <v>0.0</v>
      </c>
      <c r="P1374" s="35">
        <v>-1.0</v>
      </c>
      <c r="Q1374" s="35" t="s">
        <v>141</v>
      </c>
      <c r="R1374" s="35">
        <f>'DADOS CONSOLIDADOS'!$I1374</f>
        <v>0</v>
      </c>
      <c r="S1374" s="35"/>
    </row>
    <row r="1375" ht="15.75" customHeight="1">
      <c r="A1375" s="37">
        <v>44945.0</v>
      </c>
      <c r="B1375" s="35" t="s">
        <v>140</v>
      </c>
      <c r="C1375" s="35" t="s">
        <v>135</v>
      </c>
      <c r="D1375" s="35" t="s">
        <v>139</v>
      </c>
      <c r="E1375" s="35">
        <v>15910.0</v>
      </c>
      <c r="F1375" s="35">
        <v>140.0</v>
      </c>
      <c r="G1375" s="47">
        <v>475.0</v>
      </c>
      <c r="H1375" s="35">
        <v>0.0</v>
      </c>
      <c r="I1375" s="35">
        <v>0.0</v>
      </c>
      <c r="J1375" s="48">
        <v>0.0</v>
      </c>
      <c r="K1375" s="35">
        <v>0.008799497171590195</v>
      </c>
      <c r="L1375" s="35">
        <v>0.0</v>
      </c>
      <c r="M1375" s="47">
        <v>3.392857142857143</v>
      </c>
      <c r="N1375" s="47">
        <v>0.0</v>
      </c>
      <c r="O1375" s="35">
        <v>0.0</v>
      </c>
      <c r="P1375" s="35">
        <v>-1.0</v>
      </c>
      <c r="Q1375" s="35" t="s">
        <v>141</v>
      </c>
      <c r="R1375" s="35">
        <f>'DADOS CONSOLIDADOS'!$I1375</f>
        <v>0</v>
      </c>
      <c r="S1375" s="35"/>
    </row>
    <row r="1376" ht="15.75" customHeight="1">
      <c r="A1376" s="37">
        <v>44945.0</v>
      </c>
      <c r="B1376" s="35" t="s">
        <v>140</v>
      </c>
      <c r="C1376" s="35" t="s">
        <v>135</v>
      </c>
      <c r="D1376" s="35" t="s">
        <v>139</v>
      </c>
      <c r="E1376" s="35">
        <v>43340.0</v>
      </c>
      <c r="F1376" s="35">
        <v>170.0</v>
      </c>
      <c r="G1376" s="47">
        <v>721.9</v>
      </c>
      <c r="H1376" s="35">
        <v>0.0</v>
      </c>
      <c r="I1376" s="35">
        <v>0.0</v>
      </c>
      <c r="J1376" s="48">
        <v>0.0</v>
      </c>
      <c r="K1376" s="35">
        <v>0.003922473465620674</v>
      </c>
      <c r="L1376" s="35">
        <v>0.0</v>
      </c>
      <c r="M1376" s="47">
        <v>4.246470588235294</v>
      </c>
      <c r="N1376" s="47">
        <v>0.0</v>
      </c>
      <c r="O1376" s="35">
        <v>0.0</v>
      </c>
      <c r="P1376" s="35">
        <v>-1.0</v>
      </c>
      <c r="Q1376" s="35" t="s">
        <v>141</v>
      </c>
      <c r="R1376" s="35">
        <f>'DADOS CONSOLIDADOS'!$I1376</f>
        <v>0</v>
      </c>
      <c r="S1376" s="35"/>
    </row>
    <row r="1377" ht="15.75" customHeight="1">
      <c r="A1377" s="37">
        <v>44945.0</v>
      </c>
      <c r="B1377" s="35" t="s">
        <v>140</v>
      </c>
      <c r="C1377" s="35" t="s">
        <v>135</v>
      </c>
      <c r="D1377" s="35" t="s">
        <v>139</v>
      </c>
      <c r="E1377" s="35">
        <v>100640.0</v>
      </c>
      <c r="F1377" s="35">
        <v>490.0</v>
      </c>
      <c r="G1377" s="47">
        <v>1711.3</v>
      </c>
      <c r="H1377" s="35">
        <v>0.0</v>
      </c>
      <c r="I1377" s="35">
        <v>1.0</v>
      </c>
      <c r="J1377" s="48">
        <v>20217.0</v>
      </c>
      <c r="K1377" s="35">
        <v>0.004868839427662957</v>
      </c>
      <c r="L1377" s="35">
        <v>0.0020408163265306124</v>
      </c>
      <c r="M1377" s="47">
        <v>3.4924489795918365</v>
      </c>
      <c r="N1377" s="47">
        <v>1711.3</v>
      </c>
      <c r="O1377" s="35">
        <v>11.813825746508503</v>
      </c>
      <c r="P1377" s="35">
        <v>10.813825746508503</v>
      </c>
      <c r="Q1377" s="35" t="s">
        <v>141</v>
      </c>
      <c r="R1377" s="35">
        <f>'DADOS CONSOLIDADOS'!$I1377</f>
        <v>1</v>
      </c>
      <c r="S1377" s="35"/>
    </row>
    <row r="1378" ht="15.75" customHeight="1">
      <c r="A1378" s="37">
        <v>44945.0</v>
      </c>
      <c r="B1378" s="35" t="s">
        <v>140</v>
      </c>
      <c r="C1378" s="35" t="s">
        <v>135</v>
      </c>
      <c r="D1378" s="35" t="s">
        <v>136</v>
      </c>
      <c r="E1378" s="35">
        <v>13830.0</v>
      </c>
      <c r="F1378" s="35">
        <v>40.0</v>
      </c>
      <c r="G1378" s="47">
        <v>848.5</v>
      </c>
      <c r="H1378" s="35">
        <v>0.0</v>
      </c>
      <c r="I1378" s="35">
        <v>0.0</v>
      </c>
      <c r="J1378" s="48">
        <v>0.0</v>
      </c>
      <c r="K1378" s="35">
        <v>0.0028922631959508315</v>
      </c>
      <c r="L1378" s="35">
        <v>0.0</v>
      </c>
      <c r="M1378" s="47">
        <v>21.2125</v>
      </c>
      <c r="N1378" s="47">
        <v>0.0</v>
      </c>
      <c r="O1378" s="35">
        <v>0.0</v>
      </c>
      <c r="P1378" s="35">
        <v>-1.0</v>
      </c>
      <c r="Q1378" s="35" t="s">
        <v>141</v>
      </c>
      <c r="R1378" s="35">
        <f>'DADOS CONSOLIDADOS'!$I1378</f>
        <v>0</v>
      </c>
      <c r="S1378" s="35"/>
    </row>
    <row r="1379" ht="15.75" customHeight="1">
      <c r="A1379" s="37">
        <v>44945.0</v>
      </c>
      <c r="B1379" s="35" t="s">
        <v>142</v>
      </c>
      <c r="C1379" s="35" t="s">
        <v>144</v>
      </c>
      <c r="D1379" s="35" t="s">
        <v>139</v>
      </c>
      <c r="E1379" s="35">
        <v>23350.0</v>
      </c>
      <c r="F1379" s="35">
        <v>390.0</v>
      </c>
      <c r="G1379" s="47">
        <v>291.3</v>
      </c>
      <c r="H1379" s="35">
        <v>4.0</v>
      </c>
      <c r="I1379" s="35">
        <v>0.0</v>
      </c>
      <c r="J1379" s="48">
        <v>0.0</v>
      </c>
      <c r="K1379" s="35">
        <v>0.01670235546038544</v>
      </c>
      <c r="L1379" s="35">
        <v>0.0</v>
      </c>
      <c r="M1379" s="47">
        <v>0.7469230769230769</v>
      </c>
      <c r="N1379" s="47">
        <v>0.0</v>
      </c>
      <c r="O1379" s="35">
        <v>0.0</v>
      </c>
      <c r="P1379" s="35">
        <v>-1.0</v>
      </c>
      <c r="Q1379" s="35" t="s">
        <v>141</v>
      </c>
      <c r="R1379" s="35">
        <f>'DADOS CONSOLIDADOS'!$I1379</f>
        <v>0</v>
      </c>
      <c r="S1379" s="35"/>
    </row>
    <row r="1380" ht="15.75" customHeight="1">
      <c r="A1380" s="37">
        <v>44945.0</v>
      </c>
      <c r="B1380" s="35" t="s">
        <v>140</v>
      </c>
      <c r="C1380" s="35" t="s">
        <v>144</v>
      </c>
      <c r="D1380" s="35" t="s">
        <v>139</v>
      </c>
      <c r="E1380" s="35">
        <v>70270.0</v>
      </c>
      <c r="F1380" s="35">
        <v>560.0</v>
      </c>
      <c r="G1380" s="47">
        <v>629.9</v>
      </c>
      <c r="H1380" s="35">
        <v>15.0</v>
      </c>
      <c r="I1380" s="35">
        <v>0.0</v>
      </c>
      <c r="J1380" s="48">
        <v>0.0</v>
      </c>
      <c r="K1380" s="35">
        <v>0.007969261420236231</v>
      </c>
      <c r="L1380" s="35">
        <v>0.0</v>
      </c>
      <c r="M1380" s="47">
        <v>1.1248214285714286</v>
      </c>
      <c r="N1380" s="47">
        <v>0.0</v>
      </c>
      <c r="O1380" s="35">
        <v>0.0</v>
      </c>
      <c r="P1380" s="35">
        <v>-1.0</v>
      </c>
      <c r="Q1380" s="35" t="s">
        <v>141</v>
      </c>
      <c r="R1380" s="35">
        <f>'DADOS CONSOLIDADOS'!$I1380</f>
        <v>0</v>
      </c>
      <c r="S1380" s="35"/>
    </row>
    <row r="1381" ht="15.75" customHeight="1">
      <c r="A1381" s="37">
        <v>44946.0</v>
      </c>
      <c r="B1381" s="35" t="s">
        <v>143</v>
      </c>
      <c r="C1381" s="35" t="s">
        <v>135</v>
      </c>
      <c r="D1381" s="35" t="s">
        <v>139</v>
      </c>
      <c r="E1381" s="35">
        <v>3480.0</v>
      </c>
      <c r="F1381" s="35">
        <v>330.0</v>
      </c>
      <c r="G1381" s="47">
        <v>763.8</v>
      </c>
      <c r="H1381" s="35"/>
      <c r="I1381" s="35">
        <v>0.0</v>
      </c>
      <c r="J1381" s="48">
        <v>0.0</v>
      </c>
      <c r="K1381" s="35">
        <v>0.09482758620689655</v>
      </c>
      <c r="L1381" s="35">
        <v>0.0</v>
      </c>
      <c r="M1381" s="47">
        <v>2.3145454545454545</v>
      </c>
      <c r="N1381" s="47">
        <v>0.0</v>
      </c>
      <c r="O1381" s="35">
        <v>0.0</v>
      </c>
      <c r="P1381" s="35">
        <v>-1.0</v>
      </c>
      <c r="Q1381" s="35" t="s">
        <v>137</v>
      </c>
      <c r="R1381" s="35">
        <f>'DADOS CONSOLIDADOS'!$I1381</f>
        <v>0</v>
      </c>
      <c r="S1381" s="35"/>
    </row>
    <row r="1382" ht="15.75" customHeight="1">
      <c r="A1382" s="37">
        <v>44946.0</v>
      </c>
      <c r="B1382" s="35" t="s">
        <v>138</v>
      </c>
      <c r="C1382" s="35" t="s">
        <v>135</v>
      </c>
      <c r="D1382" s="35" t="s">
        <v>139</v>
      </c>
      <c r="E1382" s="35">
        <v>1360.0</v>
      </c>
      <c r="F1382" s="35">
        <v>250.0</v>
      </c>
      <c r="G1382" s="47">
        <v>169.8</v>
      </c>
      <c r="H1382" s="35"/>
      <c r="I1382" s="35">
        <v>0.0</v>
      </c>
      <c r="J1382" s="48">
        <v>0.0</v>
      </c>
      <c r="K1382" s="35">
        <v>0.18382352941176472</v>
      </c>
      <c r="L1382" s="35">
        <v>0.0</v>
      </c>
      <c r="M1382" s="47">
        <v>0.6792</v>
      </c>
      <c r="N1382" s="47">
        <v>0.0</v>
      </c>
      <c r="O1382" s="35">
        <v>0.0</v>
      </c>
      <c r="P1382" s="35">
        <v>-1.0</v>
      </c>
      <c r="Q1382" s="35" t="s">
        <v>137</v>
      </c>
      <c r="R1382" s="35">
        <f>'DADOS CONSOLIDADOS'!$I1382</f>
        <v>0</v>
      </c>
      <c r="S1382" s="35"/>
    </row>
    <row r="1383" ht="15.75" customHeight="1">
      <c r="A1383" s="37">
        <v>44946.0</v>
      </c>
      <c r="B1383" s="35" t="s">
        <v>134</v>
      </c>
      <c r="C1383" s="35" t="s">
        <v>135</v>
      </c>
      <c r="D1383" s="35" t="s">
        <v>136</v>
      </c>
      <c r="E1383" s="35">
        <v>48870.0</v>
      </c>
      <c r="F1383" s="35">
        <v>1390.0</v>
      </c>
      <c r="G1383" s="47">
        <v>548.1</v>
      </c>
      <c r="H1383" s="35"/>
      <c r="I1383" s="35">
        <v>0.0</v>
      </c>
      <c r="J1383" s="48">
        <v>0.0</v>
      </c>
      <c r="K1383" s="35">
        <v>0.02844280744833231</v>
      </c>
      <c r="L1383" s="35">
        <v>0.0</v>
      </c>
      <c r="M1383" s="47">
        <v>0.3943165467625899</v>
      </c>
      <c r="N1383" s="47">
        <v>0.0</v>
      </c>
      <c r="O1383" s="35">
        <v>0.0</v>
      </c>
      <c r="P1383" s="35">
        <v>-1.0</v>
      </c>
      <c r="Q1383" s="35" t="s">
        <v>137</v>
      </c>
      <c r="R1383" s="35">
        <f>'DADOS CONSOLIDADOS'!$I1383</f>
        <v>0</v>
      </c>
      <c r="S1383" s="35"/>
    </row>
    <row r="1384" ht="15.75" customHeight="1">
      <c r="A1384" s="37">
        <v>44946.0</v>
      </c>
      <c r="B1384" s="35" t="s">
        <v>145</v>
      </c>
      <c r="C1384" s="35" t="s">
        <v>135</v>
      </c>
      <c r="D1384" s="35" t="s">
        <v>139</v>
      </c>
      <c r="E1384" s="35">
        <v>11920.0</v>
      </c>
      <c r="F1384" s="35">
        <v>100.0</v>
      </c>
      <c r="G1384" s="47">
        <v>464.09999999999997</v>
      </c>
      <c r="H1384" s="35"/>
      <c r="I1384" s="35">
        <v>0.0</v>
      </c>
      <c r="J1384" s="48">
        <v>0.0</v>
      </c>
      <c r="K1384" s="35">
        <v>0.008389261744966443</v>
      </c>
      <c r="L1384" s="35">
        <v>0.0</v>
      </c>
      <c r="M1384" s="47">
        <v>4.641</v>
      </c>
      <c r="N1384" s="47">
        <v>0.0</v>
      </c>
      <c r="O1384" s="35">
        <v>0.0</v>
      </c>
      <c r="P1384" s="35">
        <v>-1.0</v>
      </c>
      <c r="Q1384" s="35" t="s">
        <v>137</v>
      </c>
      <c r="R1384" s="35">
        <f>'DADOS CONSOLIDADOS'!$I1384</f>
        <v>0</v>
      </c>
      <c r="S1384" s="35"/>
    </row>
    <row r="1385" ht="15.75" customHeight="1">
      <c r="A1385" s="37">
        <v>44946.0</v>
      </c>
      <c r="B1385" s="35" t="s">
        <v>140</v>
      </c>
      <c r="C1385" s="35" t="s">
        <v>135</v>
      </c>
      <c r="D1385" s="35" t="s">
        <v>139</v>
      </c>
      <c r="E1385" s="35">
        <v>20160.0</v>
      </c>
      <c r="F1385" s="35">
        <v>120.0</v>
      </c>
      <c r="G1385" s="47">
        <v>668.0</v>
      </c>
      <c r="H1385" s="35">
        <v>0.0</v>
      </c>
      <c r="I1385" s="35">
        <v>0.0</v>
      </c>
      <c r="J1385" s="48">
        <v>0.0</v>
      </c>
      <c r="K1385" s="35">
        <v>0.005952380952380952</v>
      </c>
      <c r="L1385" s="35">
        <v>0.0</v>
      </c>
      <c r="M1385" s="47">
        <v>5.566666666666666</v>
      </c>
      <c r="N1385" s="47">
        <v>0.0</v>
      </c>
      <c r="O1385" s="35">
        <v>0.0</v>
      </c>
      <c r="P1385" s="35">
        <v>-1.0</v>
      </c>
      <c r="Q1385" s="35" t="s">
        <v>141</v>
      </c>
      <c r="R1385" s="35">
        <f>'DADOS CONSOLIDADOS'!$I1385</f>
        <v>0</v>
      </c>
      <c r="S1385" s="35"/>
    </row>
    <row r="1386" ht="15.75" customHeight="1">
      <c r="A1386" s="37">
        <v>44946.0</v>
      </c>
      <c r="B1386" s="35" t="s">
        <v>140</v>
      </c>
      <c r="C1386" s="35" t="s">
        <v>135</v>
      </c>
      <c r="D1386" s="35" t="s">
        <v>139</v>
      </c>
      <c r="E1386" s="35">
        <v>14700.0</v>
      </c>
      <c r="F1386" s="35">
        <v>90.0</v>
      </c>
      <c r="G1386" s="47">
        <v>481.1</v>
      </c>
      <c r="H1386" s="35">
        <v>0.0</v>
      </c>
      <c r="I1386" s="35">
        <v>0.0</v>
      </c>
      <c r="J1386" s="48">
        <v>0.0</v>
      </c>
      <c r="K1386" s="35">
        <v>0.006122448979591836</v>
      </c>
      <c r="L1386" s="35">
        <v>0.0</v>
      </c>
      <c r="M1386" s="47">
        <v>5.345555555555555</v>
      </c>
      <c r="N1386" s="47">
        <v>0.0</v>
      </c>
      <c r="O1386" s="35">
        <v>0.0</v>
      </c>
      <c r="P1386" s="35">
        <v>-1.0</v>
      </c>
      <c r="Q1386" s="35" t="s">
        <v>141</v>
      </c>
      <c r="R1386" s="35">
        <f>'DADOS CONSOLIDADOS'!$I1386</f>
        <v>0</v>
      </c>
      <c r="S1386" s="35"/>
    </row>
    <row r="1387" ht="15.75" customHeight="1">
      <c r="A1387" s="37">
        <v>44946.0</v>
      </c>
      <c r="B1387" s="35" t="s">
        <v>140</v>
      </c>
      <c r="C1387" s="35" t="s">
        <v>135</v>
      </c>
      <c r="D1387" s="35" t="s">
        <v>139</v>
      </c>
      <c r="E1387" s="35">
        <v>30980.0</v>
      </c>
      <c r="F1387" s="35">
        <v>100.0</v>
      </c>
      <c r="G1387" s="47">
        <v>719.5</v>
      </c>
      <c r="H1387" s="35">
        <v>0.0</v>
      </c>
      <c r="I1387" s="35">
        <v>0.0</v>
      </c>
      <c r="J1387" s="48">
        <v>0.0</v>
      </c>
      <c r="K1387" s="35">
        <v>0.0032278889606197547</v>
      </c>
      <c r="L1387" s="35">
        <v>0.0</v>
      </c>
      <c r="M1387" s="47">
        <v>7.195</v>
      </c>
      <c r="N1387" s="47">
        <v>0.0</v>
      </c>
      <c r="O1387" s="35">
        <v>0.0</v>
      </c>
      <c r="P1387" s="35">
        <v>-1.0</v>
      </c>
      <c r="Q1387" s="35" t="s">
        <v>141</v>
      </c>
      <c r="R1387" s="35">
        <f>'DADOS CONSOLIDADOS'!$I1387</f>
        <v>0</v>
      </c>
      <c r="S1387" s="35"/>
    </row>
    <row r="1388" ht="15.75" customHeight="1">
      <c r="A1388" s="37">
        <v>44946.0</v>
      </c>
      <c r="B1388" s="35" t="s">
        <v>140</v>
      </c>
      <c r="C1388" s="35" t="s">
        <v>135</v>
      </c>
      <c r="D1388" s="35" t="s">
        <v>139</v>
      </c>
      <c r="E1388" s="35">
        <v>71840.0</v>
      </c>
      <c r="F1388" s="35">
        <v>520.0</v>
      </c>
      <c r="G1388" s="47">
        <v>1721.6999999999998</v>
      </c>
      <c r="H1388" s="35">
        <v>0.0</v>
      </c>
      <c r="I1388" s="35">
        <v>0.0</v>
      </c>
      <c r="J1388" s="48">
        <v>0.0</v>
      </c>
      <c r="K1388" s="35">
        <v>0.007238307349665924</v>
      </c>
      <c r="L1388" s="35">
        <v>0.0</v>
      </c>
      <c r="M1388" s="47">
        <v>3.3109615384615383</v>
      </c>
      <c r="N1388" s="47">
        <v>0.0</v>
      </c>
      <c r="O1388" s="35">
        <v>0.0</v>
      </c>
      <c r="P1388" s="35">
        <v>-1.0</v>
      </c>
      <c r="Q1388" s="35" t="s">
        <v>141</v>
      </c>
      <c r="R1388" s="35">
        <f>'DADOS CONSOLIDADOS'!$I1388</f>
        <v>0</v>
      </c>
      <c r="S1388" s="35"/>
    </row>
    <row r="1389" ht="15.75" customHeight="1">
      <c r="A1389" s="37">
        <v>44946.0</v>
      </c>
      <c r="B1389" s="35" t="s">
        <v>140</v>
      </c>
      <c r="C1389" s="35" t="s">
        <v>135</v>
      </c>
      <c r="D1389" s="35" t="s">
        <v>136</v>
      </c>
      <c r="E1389" s="35">
        <v>13570.0</v>
      </c>
      <c r="F1389" s="35">
        <v>80.0</v>
      </c>
      <c r="G1389" s="47">
        <v>884.9</v>
      </c>
      <c r="H1389" s="35">
        <v>0.0</v>
      </c>
      <c r="I1389" s="35">
        <v>0.0</v>
      </c>
      <c r="J1389" s="48">
        <v>0.0</v>
      </c>
      <c r="K1389" s="35">
        <v>0.0058953574060427415</v>
      </c>
      <c r="L1389" s="35">
        <v>0.0</v>
      </c>
      <c r="M1389" s="47">
        <v>11.06125</v>
      </c>
      <c r="N1389" s="47">
        <v>0.0</v>
      </c>
      <c r="O1389" s="35">
        <v>0.0</v>
      </c>
      <c r="P1389" s="35">
        <v>-1.0</v>
      </c>
      <c r="Q1389" s="35" t="s">
        <v>141</v>
      </c>
      <c r="R1389" s="35">
        <f>'DADOS CONSOLIDADOS'!$I1389</f>
        <v>0</v>
      </c>
      <c r="S1389" s="35"/>
    </row>
    <row r="1390" ht="15.75" customHeight="1">
      <c r="A1390" s="37">
        <v>44946.0</v>
      </c>
      <c r="B1390" s="35" t="s">
        <v>142</v>
      </c>
      <c r="C1390" s="35" t="s">
        <v>144</v>
      </c>
      <c r="D1390" s="35" t="s">
        <v>139</v>
      </c>
      <c r="E1390" s="35">
        <v>23460.0</v>
      </c>
      <c r="F1390" s="35">
        <v>460.0</v>
      </c>
      <c r="G1390" s="47">
        <v>292.2</v>
      </c>
      <c r="H1390" s="35">
        <v>6.0</v>
      </c>
      <c r="I1390" s="35">
        <v>0.0</v>
      </c>
      <c r="J1390" s="48">
        <v>0.0</v>
      </c>
      <c r="K1390" s="35">
        <v>0.0196078431372549</v>
      </c>
      <c r="L1390" s="35">
        <v>0.0</v>
      </c>
      <c r="M1390" s="47">
        <v>0.6352173913043478</v>
      </c>
      <c r="N1390" s="47">
        <v>0.0</v>
      </c>
      <c r="O1390" s="35">
        <v>0.0</v>
      </c>
      <c r="P1390" s="35">
        <v>-1.0</v>
      </c>
      <c r="Q1390" s="35" t="s">
        <v>141</v>
      </c>
      <c r="R1390" s="35">
        <f>'DADOS CONSOLIDADOS'!$I1390</f>
        <v>0</v>
      </c>
      <c r="S1390" s="35"/>
    </row>
    <row r="1391" ht="15.75" customHeight="1">
      <c r="A1391" s="37">
        <v>44946.0</v>
      </c>
      <c r="B1391" s="35" t="s">
        <v>140</v>
      </c>
      <c r="C1391" s="35" t="s">
        <v>144</v>
      </c>
      <c r="D1391" s="35" t="s">
        <v>139</v>
      </c>
      <c r="E1391" s="35">
        <v>67690.0</v>
      </c>
      <c r="F1391" s="35">
        <v>490.0</v>
      </c>
      <c r="G1391" s="47">
        <v>631.0</v>
      </c>
      <c r="H1391" s="35">
        <v>13.0</v>
      </c>
      <c r="I1391" s="35">
        <v>0.0</v>
      </c>
      <c r="J1391" s="48">
        <v>0.0</v>
      </c>
      <c r="K1391" s="35">
        <v>0.007238883143743537</v>
      </c>
      <c r="L1391" s="35">
        <v>0.0</v>
      </c>
      <c r="M1391" s="47">
        <v>1.2877551020408162</v>
      </c>
      <c r="N1391" s="47">
        <v>0.0</v>
      </c>
      <c r="O1391" s="35">
        <v>0.0</v>
      </c>
      <c r="P1391" s="35">
        <v>-1.0</v>
      </c>
      <c r="Q1391" s="35" t="s">
        <v>141</v>
      </c>
      <c r="R1391" s="35">
        <f>'DADOS CONSOLIDADOS'!$I1391</f>
        <v>0</v>
      </c>
      <c r="S1391" s="35"/>
    </row>
    <row r="1392" ht="15.75" customHeight="1">
      <c r="A1392" s="37">
        <v>44947.0</v>
      </c>
      <c r="B1392" s="35" t="s">
        <v>145</v>
      </c>
      <c r="C1392" s="35" t="s">
        <v>135</v>
      </c>
      <c r="D1392" s="35" t="s">
        <v>139</v>
      </c>
      <c r="E1392" s="35">
        <v>11800.0</v>
      </c>
      <c r="F1392" s="35">
        <v>90.0</v>
      </c>
      <c r="G1392" s="47">
        <v>450.79999999999995</v>
      </c>
      <c r="H1392" s="35"/>
      <c r="I1392" s="35">
        <v>0.0</v>
      </c>
      <c r="J1392" s="48">
        <v>0.0</v>
      </c>
      <c r="K1392" s="35">
        <v>0.007627118644067797</v>
      </c>
      <c r="L1392" s="35">
        <v>0.0</v>
      </c>
      <c r="M1392" s="47">
        <v>5.0088888888888885</v>
      </c>
      <c r="N1392" s="47">
        <v>0.0</v>
      </c>
      <c r="O1392" s="35">
        <v>0.0</v>
      </c>
      <c r="P1392" s="35">
        <v>-1.0</v>
      </c>
      <c r="Q1392" s="35" t="s">
        <v>137</v>
      </c>
      <c r="R1392" s="35">
        <f>'DADOS CONSOLIDADOS'!$I1392</f>
        <v>0</v>
      </c>
      <c r="S1392" s="35"/>
    </row>
    <row r="1393" ht="15.75" customHeight="1">
      <c r="A1393" s="37">
        <v>44947.0</v>
      </c>
      <c r="B1393" s="35" t="s">
        <v>134</v>
      </c>
      <c r="C1393" s="35" t="s">
        <v>135</v>
      </c>
      <c r="D1393" s="35" t="s">
        <v>136</v>
      </c>
      <c r="E1393" s="35">
        <v>51240.0</v>
      </c>
      <c r="F1393" s="35">
        <v>1360.0</v>
      </c>
      <c r="G1393" s="47">
        <v>518.1</v>
      </c>
      <c r="H1393" s="35"/>
      <c r="I1393" s="35">
        <v>0.0</v>
      </c>
      <c r="J1393" s="48">
        <v>0.0</v>
      </c>
      <c r="K1393" s="35">
        <v>0.02654176424668228</v>
      </c>
      <c r="L1393" s="35">
        <v>0.0</v>
      </c>
      <c r="M1393" s="47">
        <v>0.3809558823529412</v>
      </c>
      <c r="N1393" s="47">
        <v>0.0</v>
      </c>
      <c r="O1393" s="35">
        <v>0.0</v>
      </c>
      <c r="P1393" s="35">
        <v>-1.0</v>
      </c>
      <c r="Q1393" s="35" t="s">
        <v>137</v>
      </c>
      <c r="R1393" s="35">
        <f>'DADOS CONSOLIDADOS'!$I1393</f>
        <v>0</v>
      </c>
      <c r="S1393" s="35"/>
    </row>
    <row r="1394" ht="15.75" customHeight="1">
      <c r="A1394" s="37">
        <v>44947.0</v>
      </c>
      <c r="B1394" s="35" t="s">
        <v>138</v>
      </c>
      <c r="C1394" s="35" t="s">
        <v>135</v>
      </c>
      <c r="D1394" s="35" t="s">
        <v>139</v>
      </c>
      <c r="E1394" s="35">
        <v>590.0</v>
      </c>
      <c r="F1394" s="35">
        <v>110.0</v>
      </c>
      <c r="G1394" s="47">
        <v>48.8</v>
      </c>
      <c r="H1394" s="35"/>
      <c r="I1394" s="35">
        <v>0.0</v>
      </c>
      <c r="J1394" s="48">
        <v>0.0</v>
      </c>
      <c r="K1394" s="35">
        <v>0.1864406779661017</v>
      </c>
      <c r="L1394" s="35">
        <v>0.0</v>
      </c>
      <c r="M1394" s="47">
        <v>0.4436363636363636</v>
      </c>
      <c r="N1394" s="47">
        <v>0.0</v>
      </c>
      <c r="O1394" s="35">
        <v>0.0</v>
      </c>
      <c r="P1394" s="35">
        <v>-1.0</v>
      </c>
      <c r="Q1394" s="35" t="s">
        <v>137</v>
      </c>
      <c r="R1394" s="35">
        <f>'DADOS CONSOLIDADOS'!$I1394</f>
        <v>0</v>
      </c>
      <c r="S1394" s="35"/>
    </row>
    <row r="1395" ht="15.75" customHeight="1">
      <c r="A1395" s="37">
        <v>44947.0</v>
      </c>
      <c r="B1395" s="35" t="s">
        <v>143</v>
      </c>
      <c r="C1395" s="35" t="s">
        <v>135</v>
      </c>
      <c r="D1395" s="35" t="s">
        <v>139</v>
      </c>
      <c r="E1395" s="35">
        <v>2950.0</v>
      </c>
      <c r="F1395" s="35">
        <v>300.0</v>
      </c>
      <c r="G1395" s="47">
        <v>643.5</v>
      </c>
      <c r="H1395" s="35"/>
      <c r="I1395" s="35">
        <v>0.0</v>
      </c>
      <c r="J1395" s="48">
        <v>0.0</v>
      </c>
      <c r="K1395" s="35">
        <v>0.1016949152542373</v>
      </c>
      <c r="L1395" s="35">
        <v>0.0</v>
      </c>
      <c r="M1395" s="47">
        <v>2.145</v>
      </c>
      <c r="N1395" s="47">
        <v>0.0</v>
      </c>
      <c r="O1395" s="35">
        <v>0.0</v>
      </c>
      <c r="P1395" s="35">
        <v>-1.0</v>
      </c>
      <c r="Q1395" s="35" t="s">
        <v>137</v>
      </c>
      <c r="R1395" s="35">
        <f>'DADOS CONSOLIDADOS'!$I1395</f>
        <v>0</v>
      </c>
      <c r="S1395" s="35"/>
    </row>
    <row r="1396" ht="15.75" customHeight="1">
      <c r="A1396" s="37">
        <v>44947.0</v>
      </c>
      <c r="B1396" s="35" t="s">
        <v>140</v>
      </c>
      <c r="C1396" s="35" t="s">
        <v>135</v>
      </c>
      <c r="D1396" s="35" t="s">
        <v>139</v>
      </c>
      <c r="E1396" s="35">
        <v>20660.0</v>
      </c>
      <c r="F1396" s="35">
        <v>110.0</v>
      </c>
      <c r="G1396" s="47">
        <v>688.7</v>
      </c>
      <c r="H1396" s="35">
        <v>0.0</v>
      </c>
      <c r="I1396" s="35">
        <v>0.0</v>
      </c>
      <c r="J1396" s="48">
        <v>0.0</v>
      </c>
      <c r="K1396" s="35">
        <v>0.005324298160696999</v>
      </c>
      <c r="L1396" s="35">
        <v>0.0</v>
      </c>
      <c r="M1396" s="47">
        <v>6.260909090909092</v>
      </c>
      <c r="N1396" s="47">
        <v>0.0</v>
      </c>
      <c r="O1396" s="35">
        <v>0.0</v>
      </c>
      <c r="P1396" s="35">
        <v>-1.0</v>
      </c>
      <c r="Q1396" s="35" t="s">
        <v>141</v>
      </c>
      <c r="R1396" s="35">
        <f>'DADOS CONSOLIDADOS'!$I1396</f>
        <v>0</v>
      </c>
      <c r="S1396" s="35"/>
    </row>
    <row r="1397" ht="15.75" customHeight="1">
      <c r="A1397" s="37">
        <v>44947.0</v>
      </c>
      <c r="B1397" s="35" t="s">
        <v>140</v>
      </c>
      <c r="C1397" s="35" t="s">
        <v>135</v>
      </c>
      <c r="D1397" s="35" t="s">
        <v>139</v>
      </c>
      <c r="E1397" s="35">
        <v>14630.0</v>
      </c>
      <c r="F1397" s="35">
        <v>70.0</v>
      </c>
      <c r="G1397" s="47">
        <v>497.0</v>
      </c>
      <c r="H1397" s="35">
        <v>0.0</v>
      </c>
      <c r="I1397" s="35">
        <v>0.0</v>
      </c>
      <c r="J1397" s="48">
        <v>0.0</v>
      </c>
      <c r="K1397" s="35">
        <v>0.004784688995215311</v>
      </c>
      <c r="L1397" s="35">
        <v>0.0</v>
      </c>
      <c r="M1397" s="47">
        <v>7.1</v>
      </c>
      <c r="N1397" s="47">
        <v>0.0</v>
      </c>
      <c r="O1397" s="35">
        <v>0.0</v>
      </c>
      <c r="P1397" s="35">
        <v>-1.0</v>
      </c>
      <c r="Q1397" s="35" t="s">
        <v>141</v>
      </c>
      <c r="R1397" s="35">
        <f>'DADOS CONSOLIDADOS'!$I1397</f>
        <v>0</v>
      </c>
      <c r="S1397" s="35"/>
    </row>
    <row r="1398" ht="15.75" customHeight="1">
      <c r="A1398" s="37">
        <v>44947.0</v>
      </c>
      <c r="B1398" s="35" t="s">
        <v>140</v>
      </c>
      <c r="C1398" s="35" t="s">
        <v>135</v>
      </c>
      <c r="D1398" s="35" t="s">
        <v>139</v>
      </c>
      <c r="E1398" s="35">
        <v>29460.0</v>
      </c>
      <c r="F1398" s="35">
        <v>70.0</v>
      </c>
      <c r="G1398" s="47">
        <v>749.4</v>
      </c>
      <c r="H1398" s="35">
        <v>0.0</v>
      </c>
      <c r="I1398" s="35">
        <v>0.0</v>
      </c>
      <c r="J1398" s="48">
        <v>0.0</v>
      </c>
      <c r="K1398" s="35">
        <v>0.0023761031907671417</v>
      </c>
      <c r="L1398" s="35">
        <v>0.0</v>
      </c>
      <c r="M1398" s="47">
        <v>10.705714285714285</v>
      </c>
      <c r="N1398" s="47">
        <v>0.0</v>
      </c>
      <c r="O1398" s="35">
        <v>0.0</v>
      </c>
      <c r="P1398" s="35">
        <v>-1.0</v>
      </c>
      <c r="Q1398" s="35" t="s">
        <v>141</v>
      </c>
      <c r="R1398" s="35">
        <f>'DADOS CONSOLIDADOS'!$I1398</f>
        <v>0</v>
      </c>
      <c r="S1398" s="35"/>
    </row>
    <row r="1399" ht="15.75" customHeight="1">
      <c r="A1399" s="37">
        <v>44947.0</v>
      </c>
      <c r="B1399" s="35" t="s">
        <v>140</v>
      </c>
      <c r="C1399" s="35" t="s">
        <v>135</v>
      </c>
      <c r="D1399" s="35" t="s">
        <v>139</v>
      </c>
      <c r="E1399" s="35">
        <v>68410.0</v>
      </c>
      <c r="F1399" s="35">
        <v>380.0</v>
      </c>
      <c r="G1399" s="47">
        <v>1794.1999999999998</v>
      </c>
      <c r="H1399" s="35">
        <v>0.0</v>
      </c>
      <c r="I1399" s="35">
        <v>1.0</v>
      </c>
      <c r="J1399" s="48">
        <v>20217.0</v>
      </c>
      <c r="K1399" s="35">
        <v>0.00555474345855869</v>
      </c>
      <c r="L1399" s="35">
        <v>0.002631578947368421</v>
      </c>
      <c r="M1399" s="47">
        <v>4.72157894736842</v>
      </c>
      <c r="N1399" s="47">
        <v>1794.1999999999998</v>
      </c>
      <c r="O1399" s="35">
        <v>11.267974584773158</v>
      </c>
      <c r="P1399" s="35">
        <v>10.267974584773158</v>
      </c>
      <c r="Q1399" s="35" t="s">
        <v>141</v>
      </c>
      <c r="R1399" s="35">
        <f>'DADOS CONSOLIDADOS'!$I1399</f>
        <v>1</v>
      </c>
      <c r="S1399" s="35"/>
    </row>
    <row r="1400" ht="15.75" customHeight="1">
      <c r="A1400" s="37">
        <v>44947.0</v>
      </c>
      <c r="B1400" s="35" t="s">
        <v>140</v>
      </c>
      <c r="C1400" s="35" t="s">
        <v>135</v>
      </c>
      <c r="D1400" s="35" t="s">
        <v>136</v>
      </c>
      <c r="E1400" s="35">
        <v>12550.0</v>
      </c>
      <c r="F1400" s="35">
        <v>70.0</v>
      </c>
      <c r="G1400" s="47">
        <v>848.6</v>
      </c>
      <c r="H1400" s="35">
        <v>0.0</v>
      </c>
      <c r="I1400" s="35">
        <v>0.0</v>
      </c>
      <c r="J1400" s="48">
        <v>0.0</v>
      </c>
      <c r="K1400" s="35">
        <v>0.005577689243027889</v>
      </c>
      <c r="L1400" s="35">
        <v>0.0</v>
      </c>
      <c r="M1400" s="47">
        <v>12.122857142857143</v>
      </c>
      <c r="N1400" s="47">
        <v>0.0</v>
      </c>
      <c r="O1400" s="35">
        <v>0.0</v>
      </c>
      <c r="P1400" s="35">
        <v>-1.0</v>
      </c>
      <c r="Q1400" s="35" t="s">
        <v>141</v>
      </c>
      <c r="R1400" s="35">
        <f>'DADOS CONSOLIDADOS'!$I1400</f>
        <v>0</v>
      </c>
      <c r="S1400" s="35"/>
    </row>
    <row r="1401" ht="15.75" customHeight="1">
      <c r="A1401" s="37">
        <v>44947.0</v>
      </c>
      <c r="B1401" s="35" t="s">
        <v>142</v>
      </c>
      <c r="C1401" s="35" t="s">
        <v>144</v>
      </c>
      <c r="D1401" s="35" t="s">
        <v>139</v>
      </c>
      <c r="E1401" s="35">
        <v>26660.0</v>
      </c>
      <c r="F1401" s="35">
        <v>310.0</v>
      </c>
      <c r="G1401" s="47">
        <v>302.5</v>
      </c>
      <c r="H1401" s="35">
        <v>8.0</v>
      </c>
      <c r="I1401" s="35">
        <v>0.0</v>
      </c>
      <c r="J1401" s="48">
        <v>0.0</v>
      </c>
      <c r="K1401" s="35">
        <v>0.011627906976744186</v>
      </c>
      <c r="L1401" s="35">
        <v>0.0</v>
      </c>
      <c r="M1401" s="47">
        <v>0.9758064516129032</v>
      </c>
      <c r="N1401" s="47">
        <v>0.0</v>
      </c>
      <c r="O1401" s="35">
        <v>0.0</v>
      </c>
      <c r="P1401" s="35">
        <v>-1.0</v>
      </c>
      <c r="Q1401" s="35" t="s">
        <v>141</v>
      </c>
      <c r="R1401" s="35">
        <f>'DADOS CONSOLIDADOS'!$I1401</f>
        <v>0</v>
      </c>
      <c r="S1401" s="35"/>
    </row>
    <row r="1402" ht="15.75" customHeight="1">
      <c r="A1402" s="37">
        <v>44947.0</v>
      </c>
      <c r="B1402" s="35" t="s">
        <v>140</v>
      </c>
      <c r="C1402" s="35" t="s">
        <v>144</v>
      </c>
      <c r="D1402" s="35" t="s">
        <v>139</v>
      </c>
      <c r="E1402" s="35">
        <v>68020.0</v>
      </c>
      <c r="F1402" s="35">
        <v>530.0</v>
      </c>
      <c r="G1402" s="47">
        <v>649.4</v>
      </c>
      <c r="H1402" s="35">
        <v>14.0</v>
      </c>
      <c r="I1402" s="35">
        <v>0.0</v>
      </c>
      <c r="J1402" s="48">
        <v>0.0</v>
      </c>
      <c r="K1402" s="35">
        <v>0.0077918259335489565</v>
      </c>
      <c r="L1402" s="35">
        <v>0.0</v>
      </c>
      <c r="M1402" s="47">
        <v>1.2252830188679245</v>
      </c>
      <c r="N1402" s="47">
        <v>0.0</v>
      </c>
      <c r="O1402" s="35">
        <v>0.0</v>
      </c>
      <c r="P1402" s="35">
        <v>-1.0</v>
      </c>
      <c r="Q1402" s="35" t="s">
        <v>141</v>
      </c>
      <c r="R1402" s="35">
        <f>'DADOS CONSOLIDADOS'!$I1402</f>
        <v>0</v>
      </c>
      <c r="S1402" s="35"/>
    </row>
    <row r="1403" ht="15.75" customHeight="1">
      <c r="A1403" s="37">
        <v>44948.0</v>
      </c>
      <c r="B1403" s="35" t="s">
        <v>145</v>
      </c>
      <c r="C1403" s="35" t="s">
        <v>135</v>
      </c>
      <c r="D1403" s="35" t="s">
        <v>139</v>
      </c>
      <c r="E1403" s="35">
        <v>13110.0</v>
      </c>
      <c r="F1403" s="35">
        <v>180.0</v>
      </c>
      <c r="G1403" s="47">
        <v>450.79999999999995</v>
      </c>
      <c r="H1403" s="35"/>
      <c r="I1403" s="35">
        <v>0.0</v>
      </c>
      <c r="J1403" s="48">
        <v>0.0</v>
      </c>
      <c r="K1403" s="35">
        <v>0.013729977116704805</v>
      </c>
      <c r="L1403" s="35">
        <v>0.0</v>
      </c>
      <c r="M1403" s="47">
        <v>2.5044444444444443</v>
      </c>
      <c r="N1403" s="47">
        <v>0.0</v>
      </c>
      <c r="O1403" s="35">
        <v>0.0</v>
      </c>
      <c r="P1403" s="35">
        <v>-1.0</v>
      </c>
      <c r="Q1403" s="35" t="s">
        <v>137</v>
      </c>
      <c r="R1403" s="35">
        <f>'DADOS CONSOLIDADOS'!$I1403</f>
        <v>0</v>
      </c>
      <c r="S1403" s="35"/>
    </row>
    <row r="1404" ht="15.75" customHeight="1">
      <c r="A1404" s="37">
        <v>44948.0</v>
      </c>
      <c r="B1404" s="35" t="s">
        <v>143</v>
      </c>
      <c r="C1404" s="35" t="s">
        <v>135</v>
      </c>
      <c r="D1404" s="35" t="s">
        <v>139</v>
      </c>
      <c r="E1404" s="35">
        <v>3370.0</v>
      </c>
      <c r="F1404" s="35">
        <v>400.0</v>
      </c>
      <c r="G1404" s="47">
        <v>866.7</v>
      </c>
      <c r="H1404" s="35"/>
      <c r="I1404" s="35">
        <v>0.0</v>
      </c>
      <c r="J1404" s="48">
        <v>0.0</v>
      </c>
      <c r="K1404" s="35">
        <v>0.11869436201780416</v>
      </c>
      <c r="L1404" s="35">
        <v>0.0</v>
      </c>
      <c r="M1404" s="47">
        <v>2.16675</v>
      </c>
      <c r="N1404" s="47">
        <v>0.0</v>
      </c>
      <c r="O1404" s="35">
        <v>0.0</v>
      </c>
      <c r="P1404" s="35">
        <v>-1.0</v>
      </c>
      <c r="Q1404" s="35" t="s">
        <v>137</v>
      </c>
      <c r="R1404" s="35">
        <f>'DADOS CONSOLIDADOS'!$I1404</f>
        <v>0</v>
      </c>
      <c r="S1404" s="35"/>
    </row>
    <row r="1405" ht="15.75" customHeight="1">
      <c r="A1405" s="37">
        <v>44948.0</v>
      </c>
      <c r="B1405" s="35" t="s">
        <v>138</v>
      </c>
      <c r="C1405" s="35" t="s">
        <v>135</v>
      </c>
      <c r="D1405" s="35" t="s">
        <v>139</v>
      </c>
      <c r="E1405" s="35">
        <v>490.0</v>
      </c>
      <c r="F1405" s="35">
        <v>120.0</v>
      </c>
      <c r="G1405" s="47">
        <v>93.69999999999999</v>
      </c>
      <c r="H1405" s="35"/>
      <c r="I1405" s="35">
        <v>0.0</v>
      </c>
      <c r="J1405" s="48">
        <v>0.0</v>
      </c>
      <c r="K1405" s="35">
        <v>0.24489795918367346</v>
      </c>
      <c r="L1405" s="35">
        <v>0.0</v>
      </c>
      <c r="M1405" s="47">
        <v>0.7808333333333333</v>
      </c>
      <c r="N1405" s="47">
        <v>0.0</v>
      </c>
      <c r="O1405" s="35">
        <v>0.0</v>
      </c>
      <c r="P1405" s="35">
        <v>-1.0</v>
      </c>
      <c r="Q1405" s="35" t="s">
        <v>137</v>
      </c>
      <c r="R1405" s="35">
        <f>'DADOS CONSOLIDADOS'!$I1405</f>
        <v>0</v>
      </c>
      <c r="S1405" s="35"/>
    </row>
    <row r="1406" ht="15.75" customHeight="1">
      <c r="A1406" s="37">
        <v>44948.0</v>
      </c>
      <c r="B1406" s="35" t="s">
        <v>134</v>
      </c>
      <c r="C1406" s="35" t="s">
        <v>135</v>
      </c>
      <c r="D1406" s="35" t="s">
        <v>136</v>
      </c>
      <c r="E1406" s="35">
        <v>53650.0</v>
      </c>
      <c r="F1406" s="35">
        <v>1050.0</v>
      </c>
      <c r="G1406" s="47">
        <v>451.59999999999997</v>
      </c>
      <c r="H1406" s="35"/>
      <c r="I1406" s="35">
        <v>0.0</v>
      </c>
      <c r="J1406" s="48">
        <v>0.0</v>
      </c>
      <c r="K1406" s="35">
        <v>0.0195712954333644</v>
      </c>
      <c r="L1406" s="35">
        <v>0.0</v>
      </c>
      <c r="M1406" s="47">
        <v>0.4300952380952381</v>
      </c>
      <c r="N1406" s="47">
        <v>0.0</v>
      </c>
      <c r="O1406" s="35">
        <v>0.0</v>
      </c>
      <c r="P1406" s="35">
        <v>-1.0</v>
      </c>
      <c r="Q1406" s="35" t="s">
        <v>137</v>
      </c>
      <c r="R1406" s="35">
        <f>'DADOS CONSOLIDADOS'!$I1406</f>
        <v>0</v>
      </c>
      <c r="S1406" s="35"/>
    </row>
    <row r="1407" ht="15.75" customHeight="1">
      <c r="A1407" s="37">
        <v>44948.0</v>
      </c>
      <c r="B1407" s="35" t="s">
        <v>140</v>
      </c>
      <c r="C1407" s="35" t="s">
        <v>135</v>
      </c>
      <c r="D1407" s="35" t="s">
        <v>139</v>
      </c>
      <c r="E1407" s="35">
        <v>21860.0</v>
      </c>
      <c r="F1407" s="35">
        <v>160.0</v>
      </c>
      <c r="G1407" s="47">
        <v>751.5999999999999</v>
      </c>
      <c r="H1407" s="35">
        <v>0.0</v>
      </c>
      <c r="I1407" s="35">
        <v>0.0</v>
      </c>
      <c r="J1407" s="48">
        <v>0.0</v>
      </c>
      <c r="K1407" s="35">
        <v>0.007319304666056725</v>
      </c>
      <c r="L1407" s="35">
        <v>0.0</v>
      </c>
      <c r="M1407" s="47">
        <v>4.6975</v>
      </c>
      <c r="N1407" s="47">
        <v>0.0</v>
      </c>
      <c r="O1407" s="35">
        <v>0.0</v>
      </c>
      <c r="P1407" s="35">
        <v>-1.0</v>
      </c>
      <c r="Q1407" s="35" t="s">
        <v>141</v>
      </c>
      <c r="R1407" s="35">
        <f>'DADOS CONSOLIDADOS'!$I1407</f>
        <v>0</v>
      </c>
      <c r="S1407" s="35"/>
    </row>
    <row r="1408" ht="15.75" customHeight="1">
      <c r="A1408" s="37">
        <v>44948.0</v>
      </c>
      <c r="B1408" s="35" t="s">
        <v>140</v>
      </c>
      <c r="C1408" s="35" t="s">
        <v>135</v>
      </c>
      <c r="D1408" s="35" t="s">
        <v>139</v>
      </c>
      <c r="E1408" s="35">
        <v>15810.0</v>
      </c>
      <c r="F1408" s="35">
        <v>100.0</v>
      </c>
      <c r="G1408" s="47">
        <v>536.5</v>
      </c>
      <c r="H1408" s="35">
        <v>0.0</v>
      </c>
      <c r="I1408" s="35">
        <v>0.0</v>
      </c>
      <c r="J1408" s="48">
        <v>0.0</v>
      </c>
      <c r="K1408" s="35">
        <v>0.006325110689437065</v>
      </c>
      <c r="L1408" s="35">
        <v>0.0</v>
      </c>
      <c r="M1408" s="47">
        <v>5.365</v>
      </c>
      <c r="N1408" s="47">
        <v>0.0</v>
      </c>
      <c r="O1408" s="35">
        <v>0.0</v>
      </c>
      <c r="P1408" s="35">
        <v>-1.0</v>
      </c>
      <c r="Q1408" s="35" t="s">
        <v>141</v>
      </c>
      <c r="R1408" s="35">
        <f>'DADOS CONSOLIDADOS'!$I1408</f>
        <v>0</v>
      </c>
      <c r="S1408" s="35"/>
    </row>
    <row r="1409" ht="15.75" customHeight="1">
      <c r="A1409" s="37">
        <v>44948.0</v>
      </c>
      <c r="B1409" s="35" t="s">
        <v>140</v>
      </c>
      <c r="C1409" s="35" t="s">
        <v>135</v>
      </c>
      <c r="D1409" s="35" t="s">
        <v>139</v>
      </c>
      <c r="E1409" s="35">
        <v>23930.0</v>
      </c>
      <c r="F1409" s="35">
        <v>60.0</v>
      </c>
      <c r="G1409" s="47">
        <v>830.8</v>
      </c>
      <c r="H1409" s="35">
        <v>0.0</v>
      </c>
      <c r="I1409" s="35">
        <v>0.0</v>
      </c>
      <c r="J1409" s="48">
        <v>0.0</v>
      </c>
      <c r="K1409" s="35">
        <v>0.0025073129962390303</v>
      </c>
      <c r="L1409" s="35">
        <v>0.0</v>
      </c>
      <c r="M1409" s="47">
        <v>13.846666666666666</v>
      </c>
      <c r="N1409" s="47">
        <v>0.0</v>
      </c>
      <c r="O1409" s="35">
        <v>0.0</v>
      </c>
      <c r="P1409" s="35">
        <v>-1.0</v>
      </c>
      <c r="Q1409" s="35" t="s">
        <v>141</v>
      </c>
      <c r="R1409" s="35">
        <f>'DADOS CONSOLIDADOS'!$I1409</f>
        <v>0</v>
      </c>
      <c r="S1409" s="35"/>
    </row>
    <row r="1410" ht="15.75" customHeight="1">
      <c r="A1410" s="37">
        <v>44948.0</v>
      </c>
      <c r="B1410" s="35" t="s">
        <v>140</v>
      </c>
      <c r="C1410" s="35" t="s">
        <v>135</v>
      </c>
      <c r="D1410" s="35" t="s">
        <v>139</v>
      </c>
      <c r="E1410" s="35">
        <v>61150.0</v>
      </c>
      <c r="F1410" s="35">
        <v>390.0</v>
      </c>
      <c r="G1410" s="47">
        <v>1968.3000000000002</v>
      </c>
      <c r="H1410" s="35">
        <v>0.0</v>
      </c>
      <c r="I1410" s="35">
        <v>0.0</v>
      </c>
      <c r="J1410" s="48">
        <v>0.0</v>
      </c>
      <c r="K1410" s="35">
        <v>0.006377759607522486</v>
      </c>
      <c r="L1410" s="35">
        <v>0.0</v>
      </c>
      <c r="M1410" s="47">
        <v>5.046923076923077</v>
      </c>
      <c r="N1410" s="47">
        <v>0.0</v>
      </c>
      <c r="O1410" s="35">
        <v>0.0</v>
      </c>
      <c r="P1410" s="35">
        <v>-1.0</v>
      </c>
      <c r="Q1410" s="35" t="s">
        <v>141</v>
      </c>
      <c r="R1410" s="35">
        <f>'DADOS CONSOLIDADOS'!$I1410</f>
        <v>0</v>
      </c>
      <c r="S1410" s="35"/>
    </row>
    <row r="1411" ht="15.75" customHeight="1">
      <c r="A1411" s="37">
        <v>44948.0</v>
      </c>
      <c r="B1411" s="35" t="s">
        <v>140</v>
      </c>
      <c r="C1411" s="35" t="s">
        <v>135</v>
      </c>
      <c r="D1411" s="35" t="s">
        <v>136</v>
      </c>
      <c r="E1411" s="35">
        <v>15550.0</v>
      </c>
      <c r="F1411" s="35">
        <v>90.0</v>
      </c>
      <c r="G1411" s="47">
        <v>994.5</v>
      </c>
      <c r="H1411" s="35">
        <v>0.0</v>
      </c>
      <c r="I1411" s="35">
        <v>0.0</v>
      </c>
      <c r="J1411" s="48">
        <v>0.0</v>
      </c>
      <c r="K1411" s="35">
        <v>0.005787781350482315</v>
      </c>
      <c r="L1411" s="35">
        <v>0.0</v>
      </c>
      <c r="M1411" s="47">
        <v>11.05</v>
      </c>
      <c r="N1411" s="47">
        <v>0.0</v>
      </c>
      <c r="O1411" s="35">
        <v>0.0</v>
      </c>
      <c r="P1411" s="35">
        <v>-1.0</v>
      </c>
      <c r="Q1411" s="35" t="s">
        <v>141</v>
      </c>
      <c r="R1411" s="35">
        <f>'DADOS CONSOLIDADOS'!$I1411</f>
        <v>0</v>
      </c>
      <c r="S1411" s="35"/>
    </row>
    <row r="1412" ht="15.75" customHeight="1">
      <c r="A1412" s="37">
        <v>44948.0</v>
      </c>
      <c r="B1412" s="35" t="s">
        <v>142</v>
      </c>
      <c r="C1412" s="35" t="s">
        <v>144</v>
      </c>
      <c r="D1412" s="35" t="s">
        <v>139</v>
      </c>
      <c r="E1412" s="35">
        <v>30420.0</v>
      </c>
      <c r="F1412" s="35">
        <v>320.0</v>
      </c>
      <c r="G1412" s="47">
        <v>325.79999999999995</v>
      </c>
      <c r="H1412" s="35">
        <v>4.0</v>
      </c>
      <c r="I1412" s="35">
        <v>0.0</v>
      </c>
      <c r="J1412" s="48">
        <v>0.0</v>
      </c>
      <c r="K1412" s="35">
        <v>0.01051939513477975</v>
      </c>
      <c r="L1412" s="35">
        <v>0.0</v>
      </c>
      <c r="M1412" s="47">
        <v>1.018125</v>
      </c>
      <c r="N1412" s="47">
        <v>0.0</v>
      </c>
      <c r="O1412" s="35">
        <v>0.0</v>
      </c>
      <c r="P1412" s="35">
        <v>-1.0</v>
      </c>
      <c r="Q1412" s="35" t="s">
        <v>141</v>
      </c>
      <c r="R1412" s="35">
        <f>'DADOS CONSOLIDADOS'!$I1412</f>
        <v>0</v>
      </c>
      <c r="S1412" s="35"/>
    </row>
    <row r="1413" ht="15.75" customHeight="1">
      <c r="A1413" s="37">
        <v>44948.0</v>
      </c>
      <c r="B1413" s="35" t="s">
        <v>140</v>
      </c>
      <c r="C1413" s="35" t="s">
        <v>144</v>
      </c>
      <c r="D1413" s="35" t="s">
        <v>139</v>
      </c>
      <c r="E1413" s="35">
        <v>71080.0</v>
      </c>
      <c r="F1413" s="35">
        <v>550.0</v>
      </c>
      <c r="G1413" s="47">
        <v>703.8</v>
      </c>
      <c r="H1413" s="35">
        <v>9.0</v>
      </c>
      <c r="I1413" s="35">
        <v>0.0</v>
      </c>
      <c r="J1413" s="48">
        <v>0.0</v>
      </c>
      <c r="K1413" s="35">
        <v>0.007737760270118177</v>
      </c>
      <c r="L1413" s="35">
        <v>0.0</v>
      </c>
      <c r="M1413" s="47">
        <v>1.2796363636363635</v>
      </c>
      <c r="N1413" s="47">
        <v>0.0</v>
      </c>
      <c r="O1413" s="35">
        <v>0.0</v>
      </c>
      <c r="P1413" s="35">
        <v>-1.0</v>
      </c>
      <c r="Q1413" s="35" t="s">
        <v>141</v>
      </c>
      <c r="R1413" s="35">
        <f>'DADOS CONSOLIDADOS'!$I1413</f>
        <v>0</v>
      </c>
      <c r="S1413" s="35"/>
    </row>
    <row r="1414" ht="15.75" customHeight="1">
      <c r="A1414" s="37">
        <v>44949.0</v>
      </c>
      <c r="B1414" s="35" t="s">
        <v>134</v>
      </c>
      <c r="C1414" s="35" t="s">
        <v>135</v>
      </c>
      <c r="D1414" s="35" t="s">
        <v>136</v>
      </c>
      <c r="E1414" s="35">
        <v>55140.0</v>
      </c>
      <c r="F1414" s="35">
        <v>710.0</v>
      </c>
      <c r="G1414" s="47">
        <v>289.20000000000005</v>
      </c>
      <c r="H1414" s="35"/>
      <c r="I1414" s="35">
        <v>0.0</v>
      </c>
      <c r="J1414" s="48">
        <v>0.0</v>
      </c>
      <c r="K1414" s="35">
        <v>0.012876314834965543</v>
      </c>
      <c r="L1414" s="35">
        <v>0.0</v>
      </c>
      <c r="M1414" s="47">
        <v>0.4073239436619719</v>
      </c>
      <c r="N1414" s="47">
        <v>0.0</v>
      </c>
      <c r="O1414" s="35">
        <v>0.0</v>
      </c>
      <c r="P1414" s="35">
        <v>-1.0</v>
      </c>
      <c r="Q1414" s="35" t="s">
        <v>137</v>
      </c>
      <c r="R1414" s="35">
        <f>'DADOS CONSOLIDADOS'!$I1414</f>
        <v>0</v>
      </c>
      <c r="S1414" s="35"/>
    </row>
    <row r="1415" ht="15.75" customHeight="1">
      <c r="A1415" s="37">
        <v>44949.0</v>
      </c>
      <c r="B1415" s="35" t="s">
        <v>145</v>
      </c>
      <c r="C1415" s="35" t="s">
        <v>135</v>
      </c>
      <c r="D1415" s="35" t="s">
        <v>139</v>
      </c>
      <c r="E1415" s="35">
        <v>11550.0</v>
      </c>
      <c r="F1415" s="35">
        <v>90.0</v>
      </c>
      <c r="G1415" s="47">
        <v>480.4</v>
      </c>
      <c r="H1415" s="35"/>
      <c r="I1415" s="35">
        <v>0.0</v>
      </c>
      <c r="J1415" s="48">
        <v>0.0</v>
      </c>
      <c r="K1415" s="35">
        <v>0.007792207792207792</v>
      </c>
      <c r="L1415" s="35">
        <v>0.0</v>
      </c>
      <c r="M1415" s="47">
        <v>5.337777777777777</v>
      </c>
      <c r="N1415" s="47">
        <v>0.0</v>
      </c>
      <c r="O1415" s="35">
        <v>0.0</v>
      </c>
      <c r="P1415" s="35">
        <v>-1.0</v>
      </c>
      <c r="Q1415" s="35" t="s">
        <v>137</v>
      </c>
      <c r="R1415" s="35">
        <f>'DADOS CONSOLIDADOS'!$I1415</f>
        <v>0</v>
      </c>
      <c r="S1415" s="35"/>
    </row>
    <row r="1416" ht="15.75" customHeight="1">
      <c r="A1416" s="37">
        <v>44949.0</v>
      </c>
      <c r="B1416" s="35" t="s">
        <v>138</v>
      </c>
      <c r="C1416" s="35" t="s">
        <v>135</v>
      </c>
      <c r="D1416" s="35" t="s">
        <v>139</v>
      </c>
      <c r="E1416" s="35">
        <v>1590.0</v>
      </c>
      <c r="F1416" s="35">
        <v>350.0</v>
      </c>
      <c r="G1416" s="47">
        <v>379.0</v>
      </c>
      <c r="H1416" s="35"/>
      <c r="I1416" s="35">
        <v>3.0</v>
      </c>
      <c r="J1416" s="48">
        <v>20205.0</v>
      </c>
      <c r="K1416" s="35">
        <v>0.22012578616352202</v>
      </c>
      <c r="L1416" s="35">
        <v>1.0</v>
      </c>
      <c r="M1416" s="47">
        <v>1.082857142857143</v>
      </c>
      <c r="N1416" s="47">
        <v>126.33333333333333</v>
      </c>
      <c r="O1416" s="35">
        <v>53.31134564643799</v>
      </c>
      <c r="P1416" s="35">
        <v>52.31134564643799</v>
      </c>
      <c r="Q1416" s="35" t="s">
        <v>137</v>
      </c>
      <c r="R1416" s="35">
        <f>'DADOS CONSOLIDADOS'!$I1416</f>
        <v>3</v>
      </c>
      <c r="S1416" s="35"/>
    </row>
    <row r="1417" ht="15.75" customHeight="1">
      <c r="A1417" s="37">
        <v>44949.0</v>
      </c>
      <c r="B1417" s="35" t="s">
        <v>143</v>
      </c>
      <c r="C1417" s="35" t="s">
        <v>135</v>
      </c>
      <c r="D1417" s="35" t="s">
        <v>139</v>
      </c>
      <c r="E1417" s="35">
        <v>5330.0</v>
      </c>
      <c r="F1417" s="35">
        <v>520.0</v>
      </c>
      <c r="G1417" s="47">
        <v>1796.8000000000002</v>
      </c>
      <c r="H1417" s="35"/>
      <c r="I1417" s="35">
        <v>0.0</v>
      </c>
      <c r="J1417" s="48">
        <v>0.0</v>
      </c>
      <c r="K1417" s="35">
        <v>0.0975609756097561</v>
      </c>
      <c r="L1417" s="35">
        <v>0.0</v>
      </c>
      <c r="M1417" s="47">
        <v>3.4553846153846157</v>
      </c>
      <c r="N1417" s="47">
        <v>0.0</v>
      </c>
      <c r="O1417" s="35">
        <v>0.0</v>
      </c>
      <c r="P1417" s="35">
        <v>-1.0</v>
      </c>
      <c r="Q1417" s="35" t="s">
        <v>137</v>
      </c>
      <c r="R1417" s="35">
        <f>'DADOS CONSOLIDADOS'!$I1417</f>
        <v>0</v>
      </c>
      <c r="S1417" s="35"/>
    </row>
    <row r="1418" ht="15.75" customHeight="1">
      <c r="A1418" s="37">
        <v>44949.0</v>
      </c>
      <c r="B1418" s="35" t="s">
        <v>140</v>
      </c>
      <c r="C1418" s="35" t="s">
        <v>135</v>
      </c>
      <c r="D1418" s="35" t="s">
        <v>139</v>
      </c>
      <c r="E1418" s="35">
        <v>25190.0</v>
      </c>
      <c r="F1418" s="35">
        <v>120.0</v>
      </c>
      <c r="G1418" s="47">
        <v>741.5</v>
      </c>
      <c r="H1418" s="35">
        <v>0.0</v>
      </c>
      <c r="I1418" s="35">
        <v>0.0</v>
      </c>
      <c r="J1418" s="48">
        <v>0.0</v>
      </c>
      <c r="K1418" s="35">
        <v>0.004763795156808257</v>
      </c>
      <c r="L1418" s="35">
        <v>0.0</v>
      </c>
      <c r="M1418" s="47">
        <v>6.179166666666666</v>
      </c>
      <c r="N1418" s="47">
        <v>0.0</v>
      </c>
      <c r="O1418" s="35">
        <v>0.0</v>
      </c>
      <c r="P1418" s="35">
        <v>-1.0</v>
      </c>
      <c r="Q1418" s="35" t="s">
        <v>141</v>
      </c>
      <c r="R1418" s="35">
        <f>'DADOS CONSOLIDADOS'!$I1418</f>
        <v>0</v>
      </c>
      <c r="S1418" s="35"/>
    </row>
    <row r="1419" ht="15.75" customHeight="1">
      <c r="A1419" s="37">
        <v>44949.0</v>
      </c>
      <c r="B1419" s="35" t="s">
        <v>140</v>
      </c>
      <c r="C1419" s="35" t="s">
        <v>135</v>
      </c>
      <c r="D1419" s="35" t="s">
        <v>139</v>
      </c>
      <c r="E1419" s="35">
        <v>14780.0</v>
      </c>
      <c r="F1419" s="35">
        <v>70.0</v>
      </c>
      <c r="G1419" s="47">
        <v>533.4000000000001</v>
      </c>
      <c r="H1419" s="35">
        <v>0.0</v>
      </c>
      <c r="I1419" s="35">
        <v>0.0</v>
      </c>
      <c r="J1419" s="48">
        <v>0.0</v>
      </c>
      <c r="K1419" s="35">
        <v>0.004736129905277402</v>
      </c>
      <c r="L1419" s="35">
        <v>0.0</v>
      </c>
      <c r="M1419" s="47">
        <v>7.620000000000001</v>
      </c>
      <c r="N1419" s="47">
        <v>0.0</v>
      </c>
      <c r="O1419" s="35">
        <v>0.0</v>
      </c>
      <c r="P1419" s="35">
        <v>-1.0</v>
      </c>
      <c r="Q1419" s="35" t="s">
        <v>141</v>
      </c>
      <c r="R1419" s="35">
        <f>'DADOS CONSOLIDADOS'!$I1419</f>
        <v>0</v>
      </c>
      <c r="S1419" s="35"/>
    </row>
    <row r="1420" ht="15.75" customHeight="1">
      <c r="A1420" s="37">
        <v>44949.0</v>
      </c>
      <c r="B1420" s="35" t="s">
        <v>140</v>
      </c>
      <c r="C1420" s="35" t="s">
        <v>135</v>
      </c>
      <c r="D1420" s="35" t="s">
        <v>139</v>
      </c>
      <c r="E1420" s="35">
        <v>21950.0</v>
      </c>
      <c r="F1420" s="35">
        <v>80.0</v>
      </c>
      <c r="G1420" s="47">
        <v>785.5</v>
      </c>
      <c r="H1420" s="35">
        <v>0.0</v>
      </c>
      <c r="I1420" s="35">
        <v>0.0</v>
      </c>
      <c r="J1420" s="48">
        <v>0.0</v>
      </c>
      <c r="K1420" s="35">
        <v>0.0036446469248291574</v>
      </c>
      <c r="L1420" s="35">
        <v>0.0</v>
      </c>
      <c r="M1420" s="47">
        <v>9.81875</v>
      </c>
      <c r="N1420" s="47">
        <v>0.0</v>
      </c>
      <c r="O1420" s="35">
        <v>0.0</v>
      </c>
      <c r="P1420" s="35">
        <v>-1.0</v>
      </c>
      <c r="Q1420" s="35" t="s">
        <v>141</v>
      </c>
      <c r="R1420" s="35">
        <f>'DADOS CONSOLIDADOS'!$I1420</f>
        <v>0</v>
      </c>
      <c r="S1420" s="35"/>
    </row>
    <row r="1421" ht="15.75" customHeight="1">
      <c r="A1421" s="37">
        <v>44949.0</v>
      </c>
      <c r="B1421" s="35" t="s">
        <v>140</v>
      </c>
      <c r="C1421" s="35" t="s">
        <v>135</v>
      </c>
      <c r="D1421" s="35" t="s">
        <v>139</v>
      </c>
      <c r="E1421" s="35">
        <v>54460.0</v>
      </c>
      <c r="F1421" s="35">
        <v>180.0</v>
      </c>
      <c r="G1421" s="47">
        <v>1879.4</v>
      </c>
      <c r="H1421" s="35">
        <v>0.0</v>
      </c>
      <c r="I1421" s="35">
        <v>0.0</v>
      </c>
      <c r="J1421" s="48">
        <v>0.0</v>
      </c>
      <c r="K1421" s="35">
        <v>0.0033051781123760557</v>
      </c>
      <c r="L1421" s="35">
        <v>0.0</v>
      </c>
      <c r="M1421" s="47">
        <v>10.44111111111111</v>
      </c>
      <c r="N1421" s="47">
        <v>0.0</v>
      </c>
      <c r="O1421" s="35">
        <v>0.0</v>
      </c>
      <c r="P1421" s="35">
        <v>-1.0</v>
      </c>
      <c r="Q1421" s="35" t="s">
        <v>141</v>
      </c>
      <c r="R1421" s="35">
        <f>'DADOS CONSOLIDADOS'!$I1421</f>
        <v>0</v>
      </c>
      <c r="S1421" s="35"/>
    </row>
    <row r="1422" ht="15.75" customHeight="1">
      <c r="A1422" s="37">
        <v>44949.0</v>
      </c>
      <c r="B1422" s="35" t="s">
        <v>140</v>
      </c>
      <c r="C1422" s="35" t="s">
        <v>135</v>
      </c>
      <c r="D1422" s="35" t="s">
        <v>136</v>
      </c>
      <c r="E1422" s="35">
        <v>16340.0</v>
      </c>
      <c r="F1422" s="35">
        <v>80.0</v>
      </c>
      <c r="G1422" s="47">
        <v>966.1</v>
      </c>
      <c r="H1422" s="35">
        <v>0.0</v>
      </c>
      <c r="I1422" s="35">
        <v>0.0</v>
      </c>
      <c r="J1422" s="48">
        <v>0.0</v>
      </c>
      <c r="K1422" s="35">
        <v>0.004895960832313341</v>
      </c>
      <c r="L1422" s="35">
        <v>0.0</v>
      </c>
      <c r="M1422" s="47">
        <v>12.07625</v>
      </c>
      <c r="N1422" s="47">
        <v>0.0</v>
      </c>
      <c r="O1422" s="35">
        <v>0.0</v>
      </c>
      <c r="P1422" s="35">
        <v>-1.0</v>
      </c>
      <c r="Q1422" s="35" t="s">
        <v>141</v>
      </c>
      <c r="R1422" s="35">
        <f>'DADOS CONSOLIDADOS'!$I1422</f>
        <v>0</v>
      </c>
      <c r="S1422" s="35"/>
    </row>
    <row r="1423" ht="15.75" customHeight="1">
      <c r="A1423" s="37">
        <v>44949.0</v>
      </c>
      <c r="B1423" s="35" t="s">
        <v>142</v>
      </c>
      <c r="C1423" s="35" t="s">
        <v>144</v>
      </c>
      <c r="D1423" s="35" t="s">
        <v>139</v>
      </c>
      <c r="E1423" s="35">
        <v>28170.0</v>
      </c>
      <c r="F1423" s="35">
        <v>360.0</v>
      </c>
      <c r="G1423" s="47">
        <v>313.09999999999997</v>
      </c>
      <c r="H1423" s="35">
        <v>6.0</v>
      </c>
      <c r="I1423" s="35">
        <v>0.0</v>
      </c>
      <c r="J1423" s="48">
        <v>0.0</v>
      </c>
      <c r="K1423" s="35">
        <v>0.012779552715654952</v>
      </c>
      <c r="L1423" s="35">
        <v>0.0</v>
      </c>
      <c r="M1423" s="47">
        <v>0.8697222222222222</v>
      </c>
      <c r="N1423" s="47">
        <v>0.0</v>
      </c>
      <c r="O1423" s="35">
        <v>0.0</v>
      </c>
      <c r="P1423" s="35">
        <v>-1.0</v>
      </c>
      <c r="Q1423" s="35" t="s">
        <v>141</v>
      </c>
      <c r="R1423" s="35">
        <f>'DADOS CONSOLIDADOS'!$I1423</f>
        <v>0</v>
      </c>
      <c r="S1423" s="35"/>
    </row>
    <row r="1424" ht="15.75" customHeight="1">
      <c r="A1424" s="37">
        <v>44949.0</v>
      </c>
      <c r="B1424" s="35" t="s">
        <v>140</v>
      </c>
      <c r="C1424" s="35" t="s">
        <v>144</v>
      </c>
      <c r="D1424" s="35" t="s">
        <v>139</v>
      </c>
      <c r="E1424" s="35">
        <v>67260.0</v>
      </c>
      <c r="F1424" s="35">
        <v>480.0</v>
      </c>
      <c r="G1424" s="47">
        <v>679.0999999999999</v>
      </c>
      <c r="H1424" s="35">
        <v>13.0</v>
      </c>
      <c r="I1424" s="35">
        <v>0.0</v>
      </c>
      <c r="J1424" s="48">
        <v>0.0</v>
      </c>
      <c r="K1424" s="35">
        <v>0.007136485280999108</v>
      </c>
      <c r="L1424" s="35">
        <v>0.0</v>
      </c>
      <c r="M1424" s="47">
        <v>1.4147916666666664</v>
      </c>
      <c r="N1424" s="47">
        <v>0.0</v>
      </c>
      <c r="O1424" s="35">
        <v>0.0</v>
      </c>
      <c r="P1424" s="35">
        <v>-1.0</v>
      </c>
      <c r="Q1424" s="35" t="s">
        <v>141</v>
      </c>
      <c r="R1424" s="35">
        <f>'DADOS CONSOLIDADOS'!$I1424</f>
        <v>0</v>
      </c>
      <c r="S1424" s="35"/>
    </row>
    <row r="1425" ht="15.75" customHeight="1">
      <c r="A1425" s="37">
        <v>44950.0</v>
      </c>
      <c r="B1425" s="35" t="s">
        <v>138</v>
      </c>
      <c r="C1425" s="35" t="s">
        <v>135</v>
      </c>
      <c r="D1425" s="35" t="s">
        <v>139</v>
      </c>
      <c r="E1425" s="35">
        <v>2170.0</v>
      </c>
      <c r="F1425" s="35">
        <v>300.0</v>
      </c>
      <c r="G1425" s="47">
        <v>204.20000000000002</v>
      </c>
      <c r="H1425" s="35"/>
      <c r="I1425" s="35">
        <v>0.0</v>
      </c>
      <c r="J1425" s="48">
        <v>0.0</v>
      </c>
      <c r="K1425" s="35">
        <v>0.1382488479262673</v>
      </c>
      <c r="L1425" s="35">
        <v>0.0</v>
      </c>
      <c r="M1425" s="47">
        <v>0.6806666666666668</v>
      </c>
      <c r="N1425" s="47">
        <v>0.0</v>
      </c>
      <c r="O1425" s="35">
        <v>0.0</v>
      </c>
      <c r="P1425" s="35">
        <v>-1.0</v>
      </c>
      <c r="Q1425" s="35" t="s">
        <v>137</v>
      </c>
      <c r="R1425" s="35">
        <f>'DADOS CONSOLIDADOS'!$I1425</f>
        <v>0</v>
      </c>
      <c r="S1425" s="35"/>
    </row>
    <row r="1426" ht="15.75" customHeight="1">
      <c r="A1426" s="37">
        <v>44950.0</v>
      </c>
      <c r="B1426" s="35" t="s">
        <v>134</v>
      </c>
      <c r="C1426" s="35" t="s">
        <v>135</v>
      </c>
      <c r="D1426" s="35" t="s">
        <v>136</v>
      </c>
      <c r="E1426" s="35">
        <v>47960.0</v>
      </c>
      <c r="F1426" s="35">
        <v>1110.0</v>
      </c>
      <c r="G1426" s="47">
        <v>484.90000000000003</v>
      </c>
      <c r="H1426" s="35"/>
      <c r="I1426" s="35">
        <v>0.0</v>
      </c>
      <c r="J1426" s="48">
        <v>0.0</v>
      </c>
      <c r="K1426" s="35">
        <v>0.023144286905754794</v>
      </c>
      <c r="L1426" s="35">
        <v>0.0</v>
      </c>
      <c r="M1426" s="47">
        <v>0.4368468468468469</v>
      </c>
      <c r="N1426" s="47">
        <v>0.0</v>
      </c>
      <c r="O1426" s="35">
        <v>0.0</v>
      </c>
      <c r="P1426" s="35">
        <v>-1.0</v>
      </c>
      <c r="Q1426" s="35" t="s">
        <v>137</v>
      </c>
      <c r="R1426" s="35">
        <f>'DADOS CONSOLIDADOS'!$I1426</f>
        <v>0</v>
      </c>
      <c r="S1426" s="35"/>
    </row>
    <row r="1427" ht="15.75" customHeight="1">
      <c r="A1427" s="37">
        <v>44950.0</v>
      </c>
      <c r="B1427" s="35" t="s">
        <v>143</v>
      </c>
      <c r="C1427" s="35" t="s">
        <v>135</v>
      </c>
      <c r="D1427" s="35" t="s">
        <v>139</v>
      </c>
      <c r="E1427" s="35">
        <v>8410.0</v>
      </c>
      <c r="F1427" s="35">
        <v>600.0</v>
      </c>
      <c r="G1427" s="47">
        <v>1498.8</v>
      </c>
      <c r="H1427" s="35"/>
      <c r="I1427" s="35">
        <v>0.0</v>
      </c>
      <c r="J1427" s="48">
        <v>0.0</v>
      </c>
      <c r="K1427" s="35">
        <v>0.0713436385255648</v>
      </c>
      <c r="L1427" s="35">
        <v>0.0</v>
      </c>
      <c r="M1427" s="47">
        <v>2.4979999999999998</v>
      </c>
      <c r="N1427" s="47">
        <v>0.0</v>
      </c>
      <c r="O1427" s="35">
        <v>0.0</v>
      </c>
      <c r="P1427" s="35">
        <v>-1.0</v>
      </c>
      <c r="Q1427" s="35" t="s">
        <v>137</v>
      </c>
      <c r="R1427" s="35">
        <f>'DADOS CONSOLIDADOS'!$I1427</f>
        <v>0</v>
      </c>
      <c r="S1427" s="35"/>
    </row>
    <row r="1428" ht="15.75" customHeight="1">
      <c r="A1428" s="37">
        <v>44950.0</v>
      </c>
      <c r="B1428" s="35" t="s">
        <v>145</v>
      </c>
      <c r="C1428" s="35" t="s">
        <v>135</v>
      </c>
      <c r="D1428" s="35" t="s">
        <v>139</v>
      </c>
      <c r="E1428" s="35">
        <v>14470.0</v>
      </c>
      <c r="F1428" s="35">
        <v>150.0</v>
      </c>
      <c r="G1428" s="47">
        <v>640.8</v>
      </c>
      <c r="H1428" s="35"/>
      <c r="I1428" s="35">
        <v>0.0</v>
      </c>
      <c r="J1428" s="48">
        <v>0.0</v>
      </c>
      <c r="K1428" s="35">
        <v>0.010366275051831375</v>
      </c>
      <c r="L1428" s="35">
        <v>0.0</v>
      </c>
      <c r="M1428" s="47">
        <v>4.271999999999999</v>
      </c>
      <c r="N1428" s="47">
        <v>0.0</v>
      </c>
      <c r="O1428" s="35">
        <v>0.0</v>
      </c>
      <c r="P1428" s="35">
        <v>-1.0</v>
      </c>
      <c r="Q1428" s="35" t="s">
        <v>137</v>
      </c>
      <c r="R1428" s="35">
        <f>'DADOS CONSOLIDADOS'!$I1428</f>
        <v>0</v>
      </c>
      <c r="S1428" s="35"/>
    </row>
    <row r="1429" ht="15.75" customHeight="1">
      <c r="A1429" s="37">
        <v>44950.0</v>
      </c>
      <c r="B1429" s="35" t="s">
        <v>140</v>
      </c>
      <c r="C1429" s="35" t="s">
        <v>135</v>
      </c>
      <c r="D1429" s="35" t="s">
        <v>139</v>
      </c>
      <c r="E1429" s="35">
        <v>21710.0</v>
      </c>
      <c r="F1429" s="35">
        <v>120.0</v>
      </c>
      <c r="G1429" s="47">
        <v>799.2</v>
      </c>
      <c r="H1429" s="35">
        <v>0.0</v>
      </c>
      <c r="I1429" s="35">
        <v>0.0</v>
      </c>
      <c r="J1429" s="48">
        <v>0.0</v>
      </c>
      <c r="K1429" s="35">
        <v>0.0055274067250115156</v>
      </c>
      <c r="L1429" s="35">
        <v>0.0</v>
      </c>
      <c r="M1429" s="47">
        <v>6.66</v>
      </c>
      <c r="N1429" s="47">
        <v>0.0</v>
      </c>
      <c r="O1429" s="35">
        <v>0.0</v>
      </c>
      <c r="P1429" s="35">
        <v>-1.0</v>
      </c>
      <c r="Q1429" s="35" t="s">
        <v>141</v>
      </c>
      <c r="R1429" s="35">
        <f>'DADOS CONSOLIDADOS'!$I1429</f>
        <v>0</v>
      </c>
      <c r="S1429" s="35"/>
    </row>
    <row r="1430" ht="15.75" customHeight="1">
      <c r="A1430" s="37">
        <v>44950.0</v>
      </c>
      <c r="B1430" s="35" t="s">
        <v>140</v>
      </c>
      <c r="C1430" s="35" t="s">
        <v>135</v>
      </c>
      <c r="D1430" s="35" t="s">
        <v>139</v>
      </c>
      <c r="E1430" s="35">
        <v>14020.0</v>
      </c>
      <c r="F1430" s="35">
        <v>60.0</v>
      </c>
      <c r="G1430" s="47">
        <v>510.90000000000003</v>
      </c>
      <c r="H1430" s="35">
        <v>0.0</v>
      </c>
      <c r="I1430" s="35">
        <v>0.0</v>
      </c>
      <c r="J1430" s="48">
        <v>0.0</v>
      </c>
      <c r="K1430" s="35">
        <v>0.0042796005706134095</v>
      </c>
      <c r="L1430" s="35">
        <v>0.0</v>
      </c>
      <c r="M1430" s="47">
        <v>8.515</v>
      </c>
      <c r="N1430" s="47">
        <v>0.0</v>
      </c>
      <c r="O1430" s="35">
        <v>0.0</v>
      </c>
      <c r="P1430" s="35">
        <v>-1.0</v>
      </c>
      <c r="Q1430" s="35" t="s">
        <v>141</v>
      </c>
      <c r="R1430" s="35">
        <f>'DADOS CONSOLIDADOS'!$I1430</f>
        <v>0</v>
      </c>
      <c r="S1430" s="35"/>
    </row>
    <row r="1431" ht="15.75" customHeight="1">
      <c r="A1431" s="37">
        <v>44950.0</v>
      </c>
      <c r="B1431" s="35" t="s">
        <v>140</v>
      </c>
      <c r="C1431" s="35" t="s">
        <v>135</v>
      </c>
      <c r="D1431" s="35" t="s">
        <v>139</v>
      </c>
      <c r="E1431" s="35">
        <v>25930.0</v>
      </c>
      <c r="F1431" s="35">
        <v>160.0</v>
      </c>
      <c r="G1431" s="47">
        <v>828.8</v>
      </c>
      <c r="H1431" s="35">
        <v>0.0</v>
      </c>
      <c r="I1431" s="35">
        <v>0.0</v>
      </c>
      <c r="J1431" s="48">
        <v>0.0</v>
      </c>
      <c r="K1431" s="35">
        <v>0.006170458927882761</v>
      </c>
      <c r="L1431" s="35">
        <v>0.0</v>
      </c>
      <c r="M1431" s="47">
        <v>5.18</v>
      </c>
      <c r="N1431" s="47">
        <v>0.0</v>
      </c>
      <c r="O1431" s="35">
        <v>0.0</v>
      </c>
      <c r="P1431" s="35">
        <v>-1.0</v>
      </c>
      <c r="Q1431" s="35" t="s">
        <v>141</v>
      </c>
      <c r="R1431" s="35">
        <f>'DADOS CONSOLIDADOS'!$I1431</f>
        <v>0</v>
      </c>
      <c r="S1431" s="35"/>
    </row>
    <row r="1432" ht="15.75" customHeight="1">
      <c r="A1432" s="37">
        <v>44950.0</v>
      </c>
      <c r="B1432" s="35" t="s">
        <v>140</v>
      </c>
      <c r="C1432" s="35" t="s">
        <v>135</v>
      </c>
      <c r="D1432" s="35" t="s">
        <v>139</v>
      </c>
      <c r="E1432" s="35">
        <v>51850.0</v>
      </c>
      <c r="F1432" s="35">
        <v>320.0</v>
      </c>
      <c r="G1432" s="47">
        <v>1852.5</v>
      </c>
      <c r="H1432" s="35">
        <v>0.0</v>
      </c>
      <c r="I1432" s="35">
        <v>0.0</v>
      </c>
      <c r="J1432" s="48">
        <v>0.0</v>
      </c>
      <c r="K1432" s="35">
        <v>0.006171648987463838</v>
      </c>
      <c r="L1432" s="35">
        <v>0.0</v>
      </c>
      <c r="M1432" s="47">
        <v>5.7890625</v>
      </c>
      <c r="N1432" s="47">
        <v>0.0</v>
      </c>
      <c r="O1432" s="35">
        <v>0.0</v>
      </c>
      <c r="P1432" s="35">
        <v>-1.0</v>
      </c>
      <c r="Q1432" s="35" t="s">
        <v>141</v>
      </c>
      <c r="R1432" s="35">
        <f>'DADOS CONSOLIDADOS'!$I1432</f>
        <v>0</v>
      </c>
      <c r="S1432" s="35"/>
    </row>
    <row r="1433" ht="15.75" customHeight="1">
      <c r="A1433" s="37">
        <v>44950.0</v>
      </c>
      <c r="B1433" s="35" t="s">
        <v>140</v>
      </c>
      <c r="C1433" s="35" t="s">
        <v>135</v>
      </c>
      <c r="D1433" s="35" t="s">
        <v>136</v>
      </c>
      <c r="E1433" s="35">
        <v>14180.0</v>
      </c>
      <c r="F1433" s="35">
        <v>40.0</v>
      </c>
      <c r="G1433" s="47">
        <v>979.3000000000001</v>
      </c>
      <c r="H1433" s="35">
        <v>0.0</v>
      </c>
      <c r="I1433" s="35">
        <v>0.0</v>
      </c>
      <c r="J1433" s="48">
        <v>0.0</v>
      </c>
      <c r="K1433" s="35">
        <v>0.0028208744710860366</v>
      </c>
      <c r="L1433" s="35">
        <v>0.0</v>
      </c>
      <c r="M1433" s="47">
        <v>24.4825</v>
      </c>
      <c r="N1433" s="47">
        <v>0.0</v>
      </c>
      <c r="O1433" s="35">
        <v>0.0</v>
      </c>
      <c r="P1433" s="35">
        <v>-1.0</v>
      </c>
      <c r="Q1433" s="35" t="s">
        <v>141</v>
      </c>
      <c r="R1433" s="35">
        <f>'DADOS CONSOLIDADOS'!$I1433</f>
        <v>0</v>
      </c>
      <c r="S1433" s="35"/>
    </row>
    <row r="1434" ht="15.75" customHeight="1">
      <c r="A1434" s="37">
        <v>44950.0</v>
      </c>
      <c r="B1434" s="35" t="s">
        <v>142</v>
      </c>
      <c r="C1434" s="35" t="s">
        <v>144</v>
      </c>
      <c r="D1434" s="35" t="s">
        <v>139</v>
      </c>
      <c r="E1434" s="35">
        <v>26600.0</v>
      </c>
      <c r="F1434" s="35">
        <v>370.0</v>
      </c>
      <c r="G1434" s="47">
        <v>301.70000000000005</v>
      </c>
      <c r="H1434" s="35">
        <v>7.0</v>
      </c>
      <c r="I1434" s="35">
        <v>0.0</v>
      </c>
      <c r="J1434" s="48">
        <v>0.0</v>
      </c>
      <c r="K1434" s="35">
        <v>0.013909774436090226</v>
      </c>
      <c r="L1434" s="35">
        <v>0.0</v>
      </c>
      <c r="M1434" s="47">
        <v>0.8154054054054055</v>
      </c>
      <c r="N1434" s="47">
        <v>0.0</v>
      </c>
      <c r="O1434" s="35">
        <v>0.0</v>
      </c>
      <c r="P1434" s="35">
        <v>-1.0</v>
      </c>
      <c r="Q1434" s="35" t="s">
        <v>141</v>
      </c>
      <c r="R1434" s="35">
        <f>'DADOS CONSOLIDADOS'!$I1434</f>
        <v>0</v>
      </c>
      <c r="S1434" s="35"/>
    </row>
    <row r="1435" ht="15.75" customHeight="1">
      <c r="A1435" s="37">
        <v>44950.0</v>
      </c>
      <c r="B1435" s="35" t="s">
        <v>140</v>
      </c>
      <c r="C1435" s="35" t="s">
        <v>144</v>
      </c>
      <c r="D1435" s="35" t="s">
        <v>139</v>
      </c>
      <c r="E1435" s="35">
        <v>58130.0</v>
      </c>
      <c r="F1435" s="35">
        <v>420.0</v>
      </c>
      <c r="G1435" s="47">
        <v>651.8000000000001</v>
      </c>
      <c r="H1435" s="35">
        <v>9.0</v>
      </c>
      <c r="I1435" s="35">
        <v>0.0</v>
      </c>
      <c r="J1435" s="48">
        <v>0.0</v>
      </c>
      <c r="K1435" s="35">
        <v>0.007225184930328574</v>
      </c>
      <c r="L1435" s="35">
        <v>0.0</v>
      </c>
      <c r="M1435" s="47">
        <v>1.5519047619047621</v>
      </c>
      <c r="N1435" s="47">
        <v>0.0</v>
      </c>
      <c r="O1435" s="35">
        <v>0.0</v>
      </c>
      <c r="P1435" s="35">
        <v>-1.0</v>
      </c>
      <c r="Q1435" s="35" t="s">
        <v>141</v>
      </c>
      <c r="R1435" s="35">
        <f>'DADOS CONSOLIDADOS'!$I1435</f>
        <v>0</v>
      </c>
      <c r="S1435" s="35"/>
    </row>
    <row r="1436" ht="15.75" customHeight="1">
      <c r="A1436" s="37">
        <v>44951.0</v>
      </c>
      <c r="B1436" s="35" t="s">
        <v>134</v>
      </c>
      <c r="C1436" s="35" t="s">
        <v>135</v>
      </c>
      <c r="D1436" s="35" t="s">
        <v>136</v>
      </c>
      <c r="E1436" s="35">
        <v>49830.0</v>
      </c>
      <c r="F1436" s="35">
        <v>960.0</v>
      </c>
      <c r="G1436" s="47">
        <v>384.5</v>
      </c>
      <c r="H1436" s="35"/>
      <c r="I1436" s="35">
        <v>0.0</v>
      </c>
      <c r="J1436" s="48">
        <v>0.0</v>
      </c>
      <c r="K1436" s="35">
        <v>0.01926550270921132</v>
      </c>
      <c r="L1436" s="35">
        <v>0.0</v>
      </c>
      <c r="M1436" s="47">
        <v>0.4005208333333333</v>
      </c>
      <c r="N1436" s="47">
        <v>0.0</v>
      </c>
      <c r="O1436" s="35">
        <v>0.0</v>
      </c>
      <c r="P1436" s="35">
        <v>-1.0</v>
      </c>
      <c r="Q1436" s="35" t="s">
        <v>137</v>
      </c>
      <c r="R1436" s="35">
        <f>'DADOS CONSOLIDADOS'!$I1436</f>
        <v>0</v>
      </c>
      <c r="S1436" s="35"/>
    </row>
    <row r="1437" ht="15.75" customHeight="1">
      <c r="A1437" s="37">
        <v>44951.0</v>
      </c>
      <c r="B1437" s="35" t="s">
        <v>143</v>
      </c>
      <c r="C1437" s="35" t="s">
        <v>135</v>
      </c>
      <c r="D1437" s="35" t="s">
        <v>139</v>
      </c>
      <c r="E1437" s="35">
        <v>9820.0</v>
      </c>
      <c r="F1437" s="35">
        <v>580.0</v>
      </c>
      <c r="G1437" s="47">
        <v>1278.7</v>
      </c>
      <c r="H1437" s="35"/>
      <c r="I1437" s="35">
        <v>0.0</v>
      </c>
      <c r="J1437" s="48">
        <v>0.0</v>
      </c>
      <c r="K1437" s="35">
        <v>0.059063136456211814</v>
      </c>
      <c r="L1437" s="35">
        <v>0.0</v>
      </c>
      <c r="M1437" s="47">
        <v>2.2046551724137933</v>
      </c>
      <c r="N1437" s="47">
        <v>0.0</v>
      </c>
      <c r="O1437" s="35">
        <v>0.0</v>
      </c>
      <c r="P1437" s="35">
        <v>-1.0</v>
      </c>
      <c r="Q1437" s="35" t="s">
        <v>137</v>
      </c>
      <c r="R1437" s="35">
        <f>'DADOS CONSOLIDADOS'!$I1437</f>
        <v>0</v>
      </c>
      <c r="S1437" s="35"/>
    </row>
    <row r="1438" ht="15.75" customHeight="1">
      <c r="A1438" s="37">
        <v>44951.0</v>
      </c>
      <c r="B1438" s="35" t="s">
        <v>145</v>
      </c>
      <c r="C1438" s="35" t="s">
        <v>135</v>
      </c>
      <c r="D1438" s="35" t="s">
        <v>139</v>
      </c>
      <c r="E1438" s="35">
        <v>11260.0</v>
      </c>
      <c r="F1438" s="35">
        <v>60.0</v>
      </c>
      <c r="G1438" s="47">
        <v>599.4</v>
      </c>
      <c r="H1438" s="35"/>
      <c r="I1438" s="35">
        <v>4.0</v>
      </c>
      <c r="J1438" s="48">
        <v>20205.0</v>
      </c>
      <c r="K1438" s="35">
        <v>0.0053285968028419185</v>
      </c>
      <c r="L1438" s="35">
        <v>1.0</v>
      </c>
      <c r="M1438" s="47">
        <v>9.99</v>
      </c>
      <c r="N1438" s="47">
        <v>149.85</v>
      </c>
      <c r="O1438" s="35">
        <v>33.70870870870871</v>
      </c>
      <c r="P1438" s="35">
        <v>32.708708708708706</v>
      </c>
      <c r="Q1438" s="35" t="s">
        <v>137</v>
      </c>
      <c r="R1438" s="35">
        <f>'DADOS CONSOLIDADOS'!$I1438</f>
        <v>4</v>
      </c>
      <c r="S1438" s="35"/>
    </row>
    <row r="1439" ht="15.75" customHeight="1">
      <c r="A1439" s="37">
        <v>44951.0</v>
      </c>
      <c r="B1439" s="35" t="s">
        <v>138</v>
      </c>
      <c r="C1439" s="35" t="s">
        <v>135</v>
      </c>
      <c r="D1439" s="35" t="s">
        <v>139</v>
      </c>
      <c r="E1439" s="35">
        <v>1340.0</v>
      </c>
      <c r="F1439" s="35">
        <v>220.0</v>
      </c>
      <c r="G1439" s="47">
        <v>129.60000000000002</v>
      </c>
      <c r="H1439" s="35"/>
      <c r="I1439" s="35">
        <v>0.0</v>
      </c>
      <c r="J1439" s="48">
        <v>0.0</v>
      </c>
      <c r="K1439" s="35">
        <v>0.16417910447761194</v>
      </c>
      <c r="L1439" s="35">
        <v>0.0</v>
      </c>
      <c r="M1439" s="47">
        <v>0.5890909090909092</v>
      </c>
      <c r="N1439" s="47">
        <v>0.0</v>
      </c>
      <c r="O1439" s="35">
        <v>0.0</v>
      </c>
      <c r="P1439" s="35">
        <v>-1.0</v>
      </c>
      <c r="Q1439" s="35" t="s">
        <v>137</v>
      </c>
      <c r="R1439" s="35">
        <f>'DADOS CONSOLIDADOS'!$I1439</f>
        <v>0</v>
      </c>
      <c r="S1439" s="35"/>
    </row>
    <row r="1440" ht="15.75" customHeight="1">
      <c r="A1440" s="37">
        <v>44951.0</v>
      </c>
      <c r="B1440" s="35" t="s">
        <v>140</v>
      </c>
      <c r="C1440" s="35" t="s">
        <v>135</v>
      </c>
      <c r="D1440" s="35" t="s">
        <v>139</v>
      </c>
      <c r="E1440" s="35">
        <v>26710.0</v>
      </c>
      <c r="F1440" s="35">
        <v>140.0</v>
      </c>
      <c r="G1440" s="47">
        <v>839.2</v>
      </c>
      <c r="H1440" s="35">
        <v>0.0</v>
      </c>
      <c r="I1440" s="35">
        <v>0.0</v>
      </c>
      <c r="J1440" s="48">
        <v>0.0</v>
      </c>
      <c r="K1440" s="35">
        <v>0.005241482590789966</v>
      </c>
      <c r="L1440" s="35">
        <v>0.0</v>
      </c>
      <c r="M1440" s="47">
        <v>5.994285714285715</v>
      </c>
      <c r="N1440" s="47">
        <v>0.0</v>
      </c>
      <c r="O1440" s="35">
        <v>0.0</v>
      </c>
      <c r="P1440" s="35">
        <v>-1.0</v>
      </c>
      <c r="Q1440" s="35" t="s">
        <v>141</v>
      </c>
      <c r="R1440" s="35">
        <f>'DADOS CONSOLIDADOS'!$I1440</f>
        <v>0</v>
      </c>
      <c r="S1440" s="35"/>
    </row>
    <row r="1441" ht="15.75" customHeight="1">
      <c r="A1441" s="37">
        <v>44951.0</v>
      </c>
      <c r="B1441" s="35" t="s">
        <v>140</v>
      </c>
      <c r="C1441" s="35" t="s">
        <v>135</v>
      </c>
      <c r="D1441" s="35" t="s">
        <v>139</v>
      </c>
      <c r="E1441" s="35">
        <v>21220.0</v>
      </c>
      <c r="F1441" s="35">
        <v>110.0</v>
      </c>
      <c r="G1441" s="47">
        <v>615.3</v>
      </c>
      <c r="H1441" s="35">
        <v>0.0</v>
      </c>
      <c r="I1441" s="35">
        <v>0.0</v>
      </c>
      <c r="J1441" s="48">
        <v>0.0</v>
      </c>
      <c r="K1441" s="35">
        <v>0.0051837888784165885</v>
      </c>
      <c r="L1441" s="35">
        <v>0.0</v>
      </c>
      <c r="M1441" s="47">
        <v>5.593636363636363</v>
      </c>
      <c r="N1441" s="47">
        <v>0.0</v>
      </c>
      <c r="O1441" s="35">
        <v>0.0</v>
      </c>
      <c r="P1441" s="35">
        <v>-1.0</v>
      </c>
      <c r="Q1441" s="35" t="s">
        <v>141</v>
      </c>
      <c r="R1441" s="35">
        <f>'DADOS CONSOLIDADOS'!$I1441</f>
        <v>0</v>
      </c>
      <c r="S1441" s="35"/>
    </row>
    <row r="1442" ht="15.75" customHeight="1">
      <c r="A1442" s="37">
        <v>44951.0</v>
      </c>
      <c r="B1442" s="35" t="s">
        <v>140</v>
      </c>
      <c r="C1442" s="35" t="s">
        <v>135</v>
      </c>
      <c r="D1442" s="35" t="s">
        <v>139</v>
      </c>
      <c r="E1442" s="35">
        <v>30860.0</v>
      </c>
      <c r="F1442" s="35">
        <v>110.0</v>
      </c>
      <c r="G1442" s="47">
        <v>891.5999999999999</v>
      </c>
      <c r="H1442" s="35">
        <v>0.0</v>
      </c>
      <c r="I1442" s="35">
        <v>0.0</v>
      </c>
      <c r="J1442" s="48">
        <v>0.0</v>
      </c>
      <c r="K1442" s="35">
        <v>0.0035644847699287103</v>
      </c>
      <c r="L1442" s="35">
        <v>0.0</v>
      </c>
      <c r="M1442" s="47">
        <v>8.105454545454545</v>
      </c>
      <c r="N1442" s="47">
        <v>0.0</v>
      </c>
      <c r="O1442" s="35">
        <v>0.0</v>
      </c>
      <c r="P1442" s="35">
        <v>-1.0</v>
      </c>
      <c r="Q1442" s="35" t="s">
        <v>141</v>
      </c>
      <c r="R1442" s="35">
        <f>'DADOS CONSOLIDADOS'!$I1442</f>
        <v>0</v>
      </c>
      <c r="S1442" s="35"/>
    </row>
    <row r="1443" ht="15.75" customHeight="1">
      <c r="A1443" s="37">
        <v>44951.0</v>
      </c>
      <c r="B1443" s="35" t="s">
        <v>140</v>
      </c>
      <c r="C1443" s="35" t="s">
        <v>135</v>
      </c>
      <c r="D1443" s="35" t="s">
        <v>139</v>
      </c>
      <c r="E1443" s="35">
        <v>67060.0</v>
      </c>
      <c r="F1443" s="35">
        <v>430.0</v>
      </c>
      <c r="G1443" s="47">
        <v>1956.8000000000002</v>
      </c>
      <c r="H1443" s="35">
        <v>0.0</v>
      </c>
      <c r="I1443" s="35">
        <v>1.0</v>
      </c>
      <c r="J1443" s="48">
        <v>20217.0</v>
      </c>
      <c r="K1443" s="35">
        <v>0.006412168207575306</v>
      </c>
      <c r="L1443" s="35">
        <v>0.002325581395348837</v>
      </c>
      <c r="M1443" s="47">
        <v>4.550697674418605</v>
      </c>
      <c r="N1443" s="47">
        <v>1956.8000000000002</v>
      </c>
      <c r="O1443" s="35">
        <v>10.331663941128372</v>
      </c>
      <c r="P1443" s="35">
        <v>9.331663941128372</v>
      </c>
      <c r="Q1443" s="35" t="s">
        <v>141</v>
      </c>
      <c r="R1443" s="35">
        <f>'DADOS CONSOLIDADOS'!$I1443</f>
        <v>1</v>
      </c>
      <c r="S1443" s="35"/>
    </row>
    <row r="1444" ht="15.75" customHeight="1">
      <c r="A1444" s="37">
        <v>44951.0</v>
      </c>
      <c r="B1444" s="35" t="s">
        <v>140</v>
      </c>
      <c r="C1444" s="35" t="s">
        <v>135</v>
      </c>
      <c r="D1444" s="35" t="s">
        <v>136</v>
      </c>
      <c r="E1444" s="35">
        <v>16080.0</v>
      </c>
      <c r="F1444" s="35">
        <v>80.0</v>
      </c>
      <c r="G1444" s="47">
        <v>1063.0</v>
      </c>
      <c r="H1444" s="35">
        <v>0.0</v>
      </c>
      <c r="I1444" s="35">
        <v>1.0</v>
      </c>
      <c r="J1444" s="48">
        <v>20217.0</v>
      </c>
      <c r="K1444" s="35">
        <v>0.004975124378109453</v>
      </c>
      <c r="L1444" s="35">
        <v>0.0125</v>
      </c>
      <c r="M1444" s="47">
        <v>13.2875</v>
      </c>
      <c r="N1444" s="47">
        <v>1063.0</v>
      </c>
      <c r="O1444" s="35">
        <v>19.018814675446848</v>
      </c>
      <c r="P1444" s="35">
        <v>18.018814675446848</v>
      </c>
      <c r="Q1444" s="35" t="s">
        <v>141</v>
      </c>
      <c r="R1444" s="35">
        <f>'DADOS CONSOLIDADOS'!$I1444</f>
        <v>1</v>
      </c>
      <c r="S1444" s="35"/>
    </row>
    <row r="1445" ht="15.75" customHeight="1">
      <c r="A1445" s="37">
        <v>44951.0</v>
      </c>
      <c r="B1445" s="35" t="s">
        <v>142</v>
      </c>
      <c r="C1445" s="35" t="s">
        <v>144</v>
      </c>
      <c r="D1445" s="35" t="s">
        <v>139</v>
      </c>
      <c r="E1445" s="35">
        <v>22820.0</v>
      </c>
      <c r="F1445" s="35">
        <v>360.0</v>
      </c>
      <c r="G1445" s="47">
        <v>288.7</v>
      </c>
      <c r="H1445" s="35">
        <v>9.0</v>
      </c>
      <c r="I1445" s="35">
        <v>0.0</v>
      </c>
      <c r="J1445" s="48">
        <v>0.0</v>
      </c>
      <c r="K1445" s="35">
        <v>0.015775635407537247</v>
      </c>
      <c r="L1445" s="35">
        <v>0.0</v>
      </c>
      <c r="M1445" s="47">
        <v>0.8019444444444445</v>
      </c>
      <c r="N1445" s="47">
        <v>0.0</v>
      </c>
      <c r="O1445" s="35">
        <v>0.0</v>
      </c>
      <c r="P1445" s="35">
        <v>-1.0</v>
      </c>
      <c r="Q1445" s="35" t="s">
        <v>141</v>
      </c>
      <c r="R1445" s="35">
        <f>'DADOS CONSOLIDADOS'!$I1445</f>
        <v>0</v>
      </c>
      <c r="S1445" s="35"/>
    </row>
    <row r="1446" ht="15.75" customHeight="1">
      <c r="A1446" s="37">
        <v>44951.0</v>
      </c>
      <c r="B1446" s="35" t="s">
        <v>140</v>
      </c>
      <c r="C1446" s="35" t="s">
        <v>144</v>
      </c>
      <c r="D1446" s="35" t="s">
        <v>139</v>
      </c>
      <c r="E1446" s="35">
        <v>61930.0</v>
      </c>
      <c r="F1446" s="35">
        <v>430.0</v>
      </c>
      <c r="G1446" s="47">
        <v>624.5</v>
      </c>
      <c r="H1446" s="35">
        <v>7.0</v>
      </c>
      <c r="I1446" s="35">
        <v>0.0</v>
      </c>
      <c r="J1446" s="48">
        <v>0.0</v>
      </c>
      <c r="K1446" s="35">
        <v>0.006943323106733409</v>
      </c>
      <c r="L1446" s="35">
        <v>0.0</v>
      </c>
      <c r="M1446" s="47">
        <v>1.4523255813953488</v>
      </c>
      <c r="N1446" s="47">
        <v>0.0</v>
      </c>
      <c r="O1446" s="35">
        <v>0.0</v>
      </c>
      <c r="P1446" s="35">
        <v>-1.0</v>
      </c>
      <c r="Q1446" s="35" t="s">
        <v>141</v>
      </c>
      <c r="R1446" s="35">
        <f>'DADOS CONSOLIDADOS'!$I1446</f>
        <v>0</v>
      </c>
      <c r="S1446" s="35"/>
    </row>
    <row r="1447" ht="15.75" customHeight="1">
      <c r="A1447" s="37">
        <v>44952.0</v>
      </c>
      <c r="B1447" s="35" t="s">
        <v>134</v>
      </c>
      <c r="C1447" s="35" t="s">
        <v>135</v>
      </c>
      <c r="D1447" s="35" t="s">
        <v>136</v>
      </c>
      <c r="E1447" s="35">
        <v>44840.0</v>
      </c>
      <c r="F1447" s="35">
        <v>880.0</v>
      </c>
      <c r="G1447" s="47">
        <v>366.2</v>
      </c>
      <c r="H1447" s="35"/>
      <c r="I1447" s="35">
        <v>0.0</v>
      </c>
      <c r="J1447" s="48">
        <v>0.0</v>
      </c>
      <c r="K1447" s="35">
        <v>0.019625334522747548</v>
      </c>
      <c r="L1447" s="35">
        <v>0.0</v>
      </c>
      <c r="M1447" s="47">
        <v>0.41613636363636364</v>
      </c>
      <c r="N1447" s="47">
        <v>0.0</v>
      </c>
      <c r="O1447" s="35">
        <v>0.0</v>
      </c>
      <c r="P1447" s="35">
        <v>-1.0</v>
      </c>
      <c r="Q1447" s="35" t="s">
        <v>137</v>
      </c>
      <c r="R1447" s="35">
        <f>'DADOS CONSOLIDADOS'!$I1447</f>
        <v>0</v>
      </c>
      <c r="S1447" s="35"/>
    </row>
    <row r="1448" ht="15.75" customHeight="1">
      <c r="A1448" s="37">
        <v>44952.0</v>
      </c>
      <c r="B1448" s="35" t="s">
        <v>138</v>
      </c>
      <c r="C1448" s="35" t="s">
        <v>135</v>
      </c>
      <c r="D1448" s="35" t="s">
        <v>139</v>
      </c>
      <c r="E1448" s="35">
        <v>1600.0</v>
      </c>
      <c r="F1448" s="35">
        <v>260.0</v>
      </c>
      <c r="G1448" s="47">
        <v>242.60000000000002</v>
      </c>
      <c r="H1448" s="35"/>
      <c r="I1448" s="35">
        <v>0.0</v>
      </c>
      <c r="J1448" s="48">
        <v>0.0</v>
      </c>
      <c r="K1448" s="35">
        <v>0.1625</v>
      </c>
      <c r="L1448" s="35">
        <v>0.0</v>
      </c>
      <c r="M1448" s="47">
        <v>0.9330769230769231</v>
      </c>
      <c r="N1448" s="47">
        <v>0.0</v>
      </c>
      <c r="O1448" s="35">
        <v>0.0</v>
      </c>
      <c r="P1448" s="35">
        <v>-1.0</v>
      </c>
      <c r="Q1448" s="35" t="s">
        <v>137</v>
      </c>
      <c r="R1448" s="35">
        <f>'DADOS CONSOLIDADOS'!$I1448</f>
        <v>0</v>
      </c>
      <c r="S1448" s="35"/>
    </row>
    <row r="1449" ht="15.75" customHeight="1">
      <c r="A1449" s="37">
        <v>44952.0</v>
      </c>
      <c r="B1449" s="35" t="s">
        <v>143</v>
      </c>
      <c r="C1449" s="35" t="s">
        <v>135</v>
      </c>
      <c r="D1449" s="35" t="s">
        <v>139</v>
      </c>
      <c r="E1449" s="35">
        <v>5500.0</v>
      </c>
      <c r="F1449" s="35">
        <v>520.0</v>
      </c>
      <c r="G1449" s="47">
        <v>1119.5</v>
      </c>
      <c r="H1449" s="35"/>
      <c r="I1449" s="35">
        <v>0.0</v>
      </c>
      <c r="J1449" s="48">
        <v>0.0</v>
      </c>
      <c r="K1449" s="35">
        <v>0.09454545454545454</v>
      </c>
      <c r="L1449" s="35">
        <v>0.0</v>
      </c>
      <c r="M1449" s="47">
        <v>2.1528846153846155</v>
      </c>
      <c r="N1449" s="47">
        <v>0.0</v>
      </c>
      <c r="O1449" s="35">
        <v>0.0</v>
      </c>
      <c r="P1449" s="35">
        <v>-1.0</v>
      </c>
      <c r="Q1449" s="35" t="s">
        <v>137</v>
      </c>
      <c r="R1449" s="35">
        <f>'DADOS CONSOLIDADOS'!$I1449</f>
        <v>0</v>
      </c>
      <c r="S1449" s="35"/>
    </row>
    <row r="1450" ht="15.75" customHeight="1">
      <c r="A1450" s="37">
        <v>44952.0</v>
      </c>
      <c r="B1450" s="35" t="s">
        <v>145</v>
      </c>
      <c r="C1450" s="35" t="s">
        <v>135</v>
      </c>
      <c r="D1450" s="35" t="s">
        <v>139</v>
      </c>
      <c r="E1450" s="35">
        <v>12320.0</v>
      </c>
      <c r="F1450" s="35">
        <v>180.0</v>
      </c>
      <c r="G1450" s="47">
        <v>602.4</v>
      </c>
      <c r="H1450" s="35"/>
      <c r="I1450" s="35">
        <v>0.0</v>
      </c>
      <c r="J1450" s="48">
        <v>0.0</v>
      </c>
      <c r="K1450" s="35">
        <v>0.01461038961038961</v>
      </c>
      <c r="L1450" s="35">
        <v>0.0</v>
      </c>
      <c r="M1450" s="47">
        <v>3.3466666666666667</v>
      </c>
      <c r="N1450" s="47">
        <v>0.0</v>
      </c>
      <c r="O1450" s="35">
        <v>0.0</v>
      </c>
      <c r="P1450" s="35">
        <v>-1.0</v>
      </c>
      <c r="Q1450" s="35" t="s">
        <v>137</v>
      </c>
      <c r="R1450" s="35">
        <f>'DADOS CONSOLIDADOS'!$I1450</f>
        <v>0</v>
      </c>
      <c r="S1450" s="35"/>
    </row>
    <row r="1451" ht="15.75" customHeight="1">
      <c r="A1451" s="37">
        <v>44952.0</v>
      </c>
      <c r="B1451" s="35" t="s">
        <v>140</v>
      </c>
      <c r="C1451" s="35" t="s">
        <v>135</v>
      </c>
      <c r="D1451" s="35" t="s">
        <v>139</v>
      </c>
      <c r="E1451" s="35">
        <v>32300.0</v>
      </c>
      <c r="F1451" s="35">
        <v>120.0</v>
      </c>
      <c r="G1451" s="47">
        <v>839.7</v>
      </c>
      <c r="H1451" s="35">
        <v>0.0</v>
      </c>
      <c r="I1451" s="35">
        <v>0.0</v>
      </c>
      <c r="J1451" s="48">
        <v>0.0</v>
      </c>
      <c r="K1451" s="35">
        <v>0.0037151702786377707</v>
      </c>
      <c r="L1451" s="35">
        <v>0.0</v>
      </c>
      <c r="M1451" s="47">
        <v>6.9975000000000005</v>
      </c>
      <c r="N1451" s="47">
        <v>0.0</v>
      </c>
      <c r="O1451" s="35">
        <v>0.0</v>
      </c>
      <c r="P1451" s="35">
        <v>-1.0</v>
      </c>
      <c r="Q1451" s="35" t="s">
        <v>141</v>
      </c>
      <c r="R1451" s="35">
        <f>'DADOS CONSOLIDADOS'!$I1451</f>
        <v>0</v>
      </c>
      <c r="S1451" s="35"/>
    </row>
    <row r="1452" ht="15.75" customHeight="1">
      <c r="A1452" s="37">
        <v>44952.0</v>
      </c>
      <c r="B1452" s="35" t="s">
        <v>140</v>
      </c>
      <c r="C1452" s="35" t="s">
        <v>135</v>
      </c>
      <c r="D1452" s="35" t="s">
        <v>139</v>
      </c>
      <c r="E1452" s="35">
        <v>25700.0</v>
      </c>
      <c r="F1452" s="35">
        <v>130.0</v>
      </c>
      <c r="G1452" s="47">
        <v>576.5</v>
      </c>
      <c r="H1452" s="35">
        <v>0.0</v>
      </c>
      <c r="I1452" s="35">
        <v>0.0</v>
      </c>
      <c r="J1452" s="48">
        <v>0.0</v>
      </c>
      <c r="K1452" s="35">
        <v>0.005058365758754864</v>
      </c>
      <c r="L1452" s="35">
        <v>0.0</v>
      </c>
      <c r="M1452" s="47">
        <v>4.434615384615385</v>
      </c>
      <c r="N1452" s="47">
        <v>0.0</v>
      </c>
      <c r="O1452" s="35">
        <v>0.0</v>
      </c>
      <c r="P1452" s="35">
        <v>-1.0</v>
      </c>
      <c r="Q1452" s="35" t="s">
        <v>141</v>
      </c>
      <c r="R1452" s="35">
        <f>'DADOS CONSOLIDADOS'!$I1452</f>
        <v>0</v>
      </c>
      <c r="S1452" s="35"/>
    </row>
    <row r="1453" ht="15.75" customHeight="1">
      <c r="A1453" s="37">
        <v>44952.0</v>
      </c>
      <c r="B1453" s="35" t="s">
        <v>140</v>
      </c>
      <c r="C1453" s="35" t="s">
        <v>135</v>
      </c>
      <c r="D1453" s="35" t="s">
        <v>139</v>
      </c>
      <c r="E1453" s="35">
        <v>32040.0</v>
      </c>
      <c r="F1453" s="35">
        <v>130.0</v>
      </c>
      <c r="G1453" s="47">
        <v>872.6999999999999</v>
      </c>
      <c r="H1453" s="35">
        <v>0.0</v>
      </c>
      <c r="I1453" s="35">
        <v>0.0</v>
      </c>
      <c r="J1453" s="48">
        <v>0.0</v>
      </c>
      <c r="K1453" s="35">
        <v>0.004057428214731586</v>
      </c>
      <c r="L1453" s="35">
        <v>0.0</v>
      </c>
      <c r="M1453" s="47">
        <v>6.7130769230769225</v>
      </c>
      <c r="N1453" s="47">
        <v>0.0</v>
      </c>
      <c r="O1453" s="35">
        <v>0.0</v>
      </c>
      <c r="P1453" s="35">
        <v>-1.0</v>
      </c>
      <c r="Q1453" s="35" t="s">
        <v>141</v>
      </c>
      <c r="R1453" s="35">
        <f>'DADOS CONSOLIDADOS'!$I1453</f>
        <v>0</v>
      </c>
      <c r="S1453" s="35"/>
    </row>
    <row r="1454" ht="15.75" customHeight="1">
      <c r="A1454" s="37">
        <v>44952.0</v>
      </c>
      <c r="B1454" s="35" t="s">
        <v>140</v>
      </c>
      <c r="C1454" s="35" t="s">
        <v>135</v>
      </c>
      <c r="D1454" s="35" t="s">
        <v>139</v>
      </c>
      <c r="E1454" s="35">
        <v>73260.0</v>
      </c>
      <c r="F1454" s="35">
        <v>360.0</v>
      </c>
      <c r="G1454" s="47">
        <v>1952.6</v>
      </c>
      <c r="H1454" s="35">
        <v>0.0</v>
      </c>
      <c r="I1454" s="35">
        <v>0.0</v>
      </c>
      <c r="J1454" s="48">
        <v>0.0</v>
      </c>
      <c r="K1454" s="35">
        <v>0.004914004914004914</v>
      </c>
      <c r="L1454" s="35">
        <v>0.0</v>
      </c>
      <c r="M1454" s="47">
        <v>5.4238888888888885</v>
      </c>
      <c r="N1454" s="47">
        <v>0.0</v>
      </c>
      <c r="O1454" s="35">
        <v>0.0</v>
      </c>
      <c r="P1454" s="35">
        <v>-1.0</v>
      </c>
      <c r="Q1454" s="35" t="s">
        <v>141</v>
      </c>
      <c r="R1454" s="35">
        <f>'DADOS CONSOLIDADOS'!$I1454</f>
        <v>0</v>
      </c>
      <c r="S1454" s="35"/>
    </row>
    <row r="1455" ht="15.75" customHeight="1">
      <c r="A1455" s="37">
        <v>44952.0</v>
      </c>
      <c r="B1455" s="35" t="s">
        <v>140</v>
      </c>
      <c r="C1455" s="35" t="s">
        <v>135</v>
      </c>
      <c r="D1455" s="35" t="s">
        <v>136</v>
      </c>
      <c r="E1455" s="35">
        <v>15510.0</v>
      </c>
      <c r="F1455" s="35">
        <v>110.0</v>
      </c>
      <c r="G1455" s="47">
        <v>1028.4</v>
      </c>
      <c r="H1455" s="35">
        <v>0.0</v>
      </c>
      <c r="I1455" s="35">
        <v>4.0</v>
      </c>
      <c r="J1455" s="48">
        <v>80868.0</v>
      </c>
      <c r="K1455" s="35">
        <v>0.0070921985815602835</v>
      </c>
      <c r="L1455" s="35">
        <v>0.03636363636363636</v>
      </c>
      <c r="M1455" s="47">
        <v>9.34909090909091</v>
      </c>
      <c r="N1455" s="47">
        <v>257.1</v>
      </c>
      <c r="O1455" s="35">
        <v>78.63477246207701</v>
      </c>
      <c r="P1455" s="35">
        <v>77.63477246207701</v>
      </c>
      <c r="Q1455" s="35" t="s">
        <v>141</v>
      </c>
      <c r="R1455" s="35">
        <f>'DADOS CONSOLIDADOS'!$I1455</f>
        <v>4</v>
      </c>
      <c r="S1455" s="35"/>
    </row>
    <row r="1456" ht="15.75" customHeight="1">
      <c r="A1456" s="37">
        <v>44952.0</v>
      </c>
      <c r="B1456" s="35" t="s">
        <v>142</v>
      </c>
      <c r="C1456" s="35" t="s">
        <v>144</v>
      </c>
      <c r="D1456" s="35" t="s">
        <v>139</v>
      </c>
      <c r="E1456" s="35">
        <v>20470.0</v>
      </c>
      <c r="F1456" s="35">
        <v>330.0</v>
      </c>
      <c r="G1456" s="47">
        <v>288.8</v>
      </c>
      <c r="H1456" s="35">
        <v>8.0</v>
      </c>
      <c r="I1456" s="35">
        <v>0.0</v>
      </c>
      <c r="J1456" s="48">
        <v>0.0</v>
      </c>
      <c r="K1456" s="35">
        <v>0.01612115290669272</v>
      </c>
      <c r="L1456" s="35">
        <v>0.0</v>
      </c>
      <c r="M1456" s="47">
        <v>0.8751515151515152</v>
      </c>
      <c r="N1456" s="47">
        <v>0.0</v>
      </c>
      <c r="O1456" s="35">
        <v>0.0</v>
      </c>
      <c r="P1456" s="35">
        <v>-1.0</v>
      </c>
      <c r="Q1456" s="35" t="s">
        <v>141</v>
      </c>
      <c r="R1456" s="35">
        <f>'DADOS CONSOLIDADOS'!$I1456</f>
        <v>0</v>
      </c>
      <c r="S1456" s="35"/>
    </row>
    <row r="1457" ht="15.75" customHeight="1">
      <c r="A1457" s="37">
        <v>44952.0</v>
      </c>
      <c r="B1457" s="35" t="s">
        <v>140</v>
      </c>
      <c r="C1457" s="35" t="s">
        <v>144</v>
      </c>
      <c r="D1457" s="35" t="s">
        <v>139</v>
      </c>
      <c r="E1457" s="35">
        <v>55680.0</v>
      </c>
      <c r="F1457" s="35">
        <v>400.0</v>
      </c>
      <c r="G1457" s="47">
        <v>624.0</v>
      </c>
      <c r="H1457" s="35">
        <v>8.0</v>
      </c>
      <c r="I1457" s="35">
        <v>0.0</v>
      </c>
      <c r="J1457" s="48">
        <v>0.0</v>
      </c>
      <c r="K1457" s="35">
        <v>0.007183908045977011</v>
      </c>
      <c r="L1457" s="35">
        <v>0.0</v>
      </c>
      <c r="M1457" s="47">
        <v>1.56</v>
      </c>
      <c r="N1457" s="47">
        <v>0.0</v>
      </c>
      <c r="O1457" s="35">
        <v>0.0</v>
      </c>
      <c r="P1457" s="35">
        <v>-1.0</v>
      </c>
      <c r="Q1457" s="35" t="s">
        <v>141</v>
      </c>
      <c r="R1457" s="35">
        <f>'DADOS CONSOLIDADOS'!$I1457</f>
        <v>0</v>
      </c>
      <c r="S1457" s="35"/>
    </row>
    <row r="1458" ht="15.75" customHeight="1">
      <c r="A1458" s="37">
        <v>44953.0</v>
      </c>
      <c r="B1458" s="35" t="s">
        <v>138</v>
      </c>
      <c r="C1458" s="35" t="s">
        <v>135</v>
      </c>
      <c r="D1458" s="35" t="s">
        <v>139</v>
      </c>
      <c r="E1458" s="35">
        <v>1520.0</v>
      </c>
      <c r="F1458" s="35">
        <v>290.0</v>
      </c>
      <c r="G1458" s="47">
        <v>359.3</v>
      </c>
      <c r="H1458" s="35"/>
      <c r="I1458" s="35">
        <v>0.0</v>
      </c>
      <c r="J1458" s="48">
        <v>0.0</v>
      </c>
      <c r="K1458" s="35">
        <v>0.19078947368421054</v>
      </c>
      <c r="L1458" s="35">
        <v>0.0</v>
      </c>
      <c r="M1458" s="47">
        <v>1.2389655172413794</v>
      </c>
      <c r="N1458" s="47">
        <v>0.0</v>
      </c>
      <c r="O1458" s="35">
        <v>0.0</v>
      </c>
      <c r="P1458" s="35">
        <v>-1.0</v>
      </c>
      <c r="Q1458" s="35" t="s">
        <v>137</v>
      </c>
      <c r="R1458" s="35">
        <f>'DADOS CONSOLIDADOS'!$I1458</f>
        <v>0</v>
      </c>
      <c r="S1458" s="35"/>
    </row>
    <row r="1459" ht="15.75" customHeight="1">
      <c r="A1459" s="37">
        <v>44953.0</v>
      </c>
      <c r="B1459" s="35" t="s">
        <v>134</v>
      </c>
      <c r="C1459" s="35" t="s">
        <v>135</v>
      </c>
      <c r="D1459" s="35" t="s">
        <v>136</v>
      </c>
      <c r="E1459" s="35">
        <v>42000.0</v>
      </c>
      <c r="F1459" s="35">
        <v>820.0</v>
      </c>
      <c r="G1459" s="47">
        <v>373.2</v>
      </c>
      <c r="H1459" s="35"/>
      <c r="I1459" s="35">
        <v>0.0</v>
      </c>
      <c r="J1459" s="48">
        <v>0.0</v>
      </c>
      <c r="K1459" s="35">
        <v>0.019523809523809523</v>
      </c>
      <c r="L1459" s="35">
        <v>0.0</v>
      </c>
      <c r="M1459" s="47">
        <v>0.45512195121951216</v>
      </c>
      <c r="N1459" s="47">
        <v>0.0</v>
      </c>
      <c r="O1459" s="35">
        <v>0.0</v>
      </c>
      <c r="P1459" s="35">
        <v>-1.0</v>
      </c>
      <c r="Q1459" s="35" t="s">
        <v>137</v>
      </c>
      <c r="R1459" s="35">
        <f>'DADOS CONSOLIDADOS'!$I1459</f>
        <v>0</v>
      </c>
      <c r="S1459" s="35"/>
    </row>
    <row r="1460" ht="15.75" customHeight="1">
      <c r="A1460" s="37">
        <v>44953.0</v>
      </c>
      <c r="B1460" s="35" t="s">
        <v>145</v>
      </c>
      <c r="C1460" s="35" t="s">
        <v>135</v>
      </c>
      <c r="D1460" s="35" t="s">
        <v>139</v>
      </c>
      <c r="E1460" s="35">
        <v>14500.0</v>
      </c>
      <c r="F1460" s="35">
        <v>150.0</v>
      </c>
      <c r="G1460" s="47">
        <v>590.8</v>
      </c>
      <c r="H1460" s="35"/>
      <c r="I1460" s="35">
        <v>0.0</v>
      </c>
      <c r="J1460" s="48">
        <v>0.0</v>
      </c>
      <c r="K1460" s="35">
        <v>0.010344827586206896</v>
      </c>
      <c r="L1460" s="35">
        <v>0.0</v>
      </c>
      <c r="M1460" s="47">
        <v>3.9386666666666663</v>
      </c>
      <c r="N1460" s="47">
        <v>0.0</v>
      </c>
      <c r="O1460" s="35">
        <v>0.0</v>
      </c>
      <c r="P1460" s="35">
        <v>-1.0</v>
      </c>
      <c r="Q1460" s="35" t="s">
        <v>137</v>
      </c>
      <c r="R1460" s="35">
        <f>'DADOS CONSOLIDADOS'!$I1460</f>
        <v>0</v>
      </c>
      <c r="S1460" s="35"/>
    </row>
    <row r="1461" ht="15.75" customHeight="1">
      <c r="A1461" s="37">
        <v>44953.0</v>
      </c>
      <c r="B1461" s="35" t="s">
        <v>143</v>
      </c>
      <c r="C1461" s="35" t="s">
        <v>135</v>
      </c>
      <c r="D1461" s="35" t="s">
        <v>139</v>
      </c>
      <c r="E1461" s="35">
        <v>7790.0</v>
      </c>
      <c r="F1461" s="35">
        <v>790.0</v>
      </c>
      <c r="G1461" s="47">
        <v>1328.4</v>
      </c>
      <c r="H1461" s="35"/>
      <c r="I1461" s="35">
        <v>0.0</v>
      </c>
      <c r="J1461" s="48">
        <v>0.0</v>
      </c>
      <c r="K1461" s="35">
        <v>0.10141206675224647</v>
      </c>
      <c r="L1461" s="35">
        <v>0.0</v>
      </c>
      <c r="M1461" s="47">
        <v>1.6815189873417722</v>
      </c>
      <c r="N1461" s="47">
        <v>0.0</v>
      </c>
      <c r="O1461" s="35">
        <v>0.0</v>
      </c>
      <c r="P1461" s="35">
        <v>-1.0</v>
      </c>
      <c r="Q1461" s="35" t="s">
        <v>137</v>
      </c>
      <c r="R1461" s="35">
        <f>'DADOS CONSOLIDADOS'!$I1461</f>
        <v>0</v>
      </c>
      <c r="S1461" s="35"/>
    </row>
    <row r="1462" ht="15.75" customHeight="1">
      <c r="A1462" s="37">
        <v>44953.0</v>
      </c>
      <c r="B1462" s="35" t="s">
        <v>140</v>
      </c>
      <c r="C1462" s="35" t="s">
        <v>135</v>
      </c>
      <c r="D1462" s="35" t="s">
        <v>139</v>
      </c>
      <c r="E1462" s="35">
        <v>28180.0</v>
      </c>
      <c r="F1462" s="35">
        <v>200.0</v>
      </c>
      <c r="G1462" s="47">
        <v>820.1</v>
      </c>
      <c r="H1462" s="35">
        <v>0.0</v>
      </c>
      <c r="I1462" s="35">
        <v>0.0</v>
      </c>
      <c r="J1462" s="48">
        <v>0.0</v>
      </c>
      <c r="K1462" s="35">
        <v>0.007097232079488999</v>
      </c>
      <c r="L1462" s="35">
        <v>0.0</v>
      </c>
      <c r="M1462" s="47">
        <v>4.1005</v>
      </c>
      <c r="N1462" s="47">
        <v>0.0</v>
      </c>
      <c r="O1462" s="35">
        <v>0.0</v>
      </c>
      <c r="P1462" s="35">
        <v>-1.0</v>
      </c>
      <c r="Q1462" s="35" t="s">
        <v>141</v>
      </c>
      <c r="R1462" s="35">
        <f>'DADOS CONSOLIDADOS'!$I1462</f>
        <v>0</v>
      </c>
      <c r="S1462" s="35"/>
    </row>
    <row r="1463" ht="15.75" customHeight="1">
      <c r="A1463" s="37">
        <v>44953.0</v>
      </c>
      <c r="B1463" s="35" t="s">
        <v>140</v>
      </c>
      <c r="C1463" s="35" t="s">
        <v>135</v>
      </c>
      <c r="D1463" s="35" t="s">
        <v>139</v>
      </c>
      <c r="E1463" s="35">
        <v>21640.0</v>
      </c>
      <c r="F1463" s="35">
        <v>100.0</v>
      </c>
      <c r="G1463" s="47">
        <v>575.3</v>
      </c>
      <c r="H1463" s="35">
        <v>0.0</v>
      </c>
      <c r="I1463" s="35">
        <v>0.0</v>
      </c>
      <c r="J1463" s="48">
        <v>0.0</v>
      </c>
      <c r="K1463" s="35">
        <v>0.0046210720887245845</v>
      </c>
      <c r="L1463" s="35">
        <v>0.0</v>
      </c>
      <c r="M1463" s="47">
        <v>5.752999999999999</v>
      </c>
      <c r="N1463" s="47">
        <v>0.0</v>
      </c>
      <c r="O1463" s="35">
        <v>0.0</v>
      </c>
      <c r="P1463" s="35">
        <v>-1.0</v>
      </c>
      <c r="Q1463" s="35" t="s">
        <v>141</v>
      </c>
      <c r="R1463" s="35">
        <f>'DADOS CONSOLIDADOS'!$I1463</f>
        <v>0</v>
      </c>
      <c r="S1463" s="35"/>
    </row>
    <row r="1464" ht="15.75" customHeight="1">
      <c r="A1464" s="37">
        <v>44953.0</v>
      </c>
      <c r="B1464" s="35" t="s">
        <v>140</v>
      </c>
      <c r="C1464" s="35" t="s">
        <v>135</v>
      </c>
      <c r="D1464" s="35" t="s">
        <v>139</v>
      </c>
      <c r="E1464" s="35">
        <v>34550.0</v>
      </c>
      <c r="F1464" s="35">
        <v>90.0</v>
      </c>
      <c r="G1464" s="47">
        <v>847.8</v>
      </c>
      <c r="H1464" s="35">
        <v>0.0</v>
      </c>
      <c r="I1464" s="35">
        <v>0.0</v>
      </c>
      <c r="J1464" s="48">
        <v>0.0</v>
      </c>
      <c r="K1464" s="35">
        <v>0.0026049204052098407</v>
      </c>
      <c r="L1464" s="35">
        <v>0.0</v>
      </c>
      <c r="M1464" s="47">
        <v>9.42</v>
      </c>
      <c r="N1464" s="47">
        <v>0.0</v>
      </c>
      <c r="O1464" s="35">
        <v>0.0</v>
      </c>
      <c r="P1464" s="35">
        <v>-1.0</v>
      </c>
      <c r="Q1464" s="35" t="s">
        <v>141</v>
      </c>
      <c r="R1464" s="35">
        <f>'DADOS CONSOLIDADOS'!$I1464</f>
        <v>0</v>
      </c>
      <c r="S1464" s="35"/>
    </row>
    <row r="1465" ht="15.75" customHeight="1">
      <c r="A1465" s="37">
        <v>44953.0</v>
      </c>
      <c r="B1465" s="35" t="s">
        <v>140</v>
      </c>
      <c r="C1465" s="35" t="s">
        <v>135</v>
      </c>
      <c r="D1465" s="35" t="s">
        <v>139</v>
      </c>
      <c r="E1465" s="35">
        <v>68710.0</v>
      </c>
      <c r="F1465" s="35">
        <v>360.0</v>
      </c>
      <c r="G1465" s="47">
        <v>1935.0</v>
      </c>
      <c r="H1465" s="35">
        <v>0.0</v>
      </c>
      <c r="I1465" s="35">
        <v>0.0</v>
      </c>
      <c r="J1465" s="48">
        <v>0.0</v>
      </c>
      <c r="K1465" s="35">
        <v>0.005239412021539805</v>
      </c>
      <c r="L1465" s="35">
        <v>0.0</v>
      </c>
      <c r="M1465" s="47">
        <v>5.375</v>
      </c>
      <c r="N1465" s="47">
        <v>0.0</v>
      </c>
      <c r="O1465" s="35">
        <v>0.0</v>
      </c>
      <c r="P1465" s="35">
        <v>-1.0</v>
      </c>
      <c r="Q1465" s="35" t="s">
        <v>141</v>
      </c>
      <c r="R1465" s="35">
        <f>'DADOS CONSOLIDADOS'!$I1465</f>
        <v>0</v>
      </c>
      <c r="S1465" s="35"/>
    </row>
    <row r="1466" ht="15.75" customHeight="1">
      <c r="A1466" s="37">
        <v>44953.0</v>
      </c>
      <c r="B1466" s="35" t="s">
        <v>140</v>
      </c>
      <c r="C1466" s="35" t="s">
        <v>135</v>
      </c>
      <c r="D1466" s="35" t="s">
        <v>136</v>
      </c>
      <c r="E1466" s="35">
        <v>15070.0</v>
      </c>
      <c r="F1466" s="35">
        <v>90.0</v>
      </c>
      <c r="G1466" s="47">
        <v>995.6999999999999</v>
      </c>
      <c r="H1466" s="35">
        <v>0.0</v>
      </c>
      <c r="I1466" s="35">
        <v>0.0</v>
      </c>
      <c r="J1466" s="48">
        <v>0.0</v>
      </c>
      <c r="K1466" s="35">
        <v>0.005972130059721301</v>
      </c>
      <c r="L1466" s="35">
        <v>0.0</v>
      </c>
      <c r="M1466" s="47">
        <v>11.063333333333333</v>
      </c>
      <c r="N1466" s="47">
        <v>0.0</v>
      </c>
      <c r="O1466" s="35">
        <v>0.0</v>
      </c>
      <c r="P1466" s="35">
        <v>-1.0</v>
      </c>
      <c r="Q1466" s="35" t="s">
        <v>141</v>
      </c>
      <c r="R1466" s="35">
        <f>'DADOS CONSOLIDADOS'!$I1466</f>
        <v>0</v>
      </c>
      <c r="S1466" s="35"/>
    </row>
    <row r="1467" ht="15.75" customHeight="1">
      <c r="A1467" s="37">
        <v>44953.0</v>
      </c>
      <c r="B1467" s="35" t="s">
        <v>142</v>
      </c>
      <c r="C1467" s="35" t="s">
        <v>144</v>
      </c>
      <c r="D1467" s="35" t="s">
        <v>139</v>
      </c>
      <c r="E1467" s="35">
        <v>20390.0</v>
      </c>
      <c r="F1467" s="35">
        <v>340.0</v>
      </c>
      <c r="G1467" s="47">
        <v>287.7</v>
      </c>
      <c r="H1467" s="35">
        <v>5.0</v>
      </c>
      <c r="I1467" s="35">
        <v>0.0</v>
      </c>
      <c r="J1467" s="48">
        <v>0.0</v>
      </c>
      <c r="K1467" s="35">
        <v>0.016674840608141245</v>
      </c>
      <c r="L1467" s="35">
        <v>0.0</v>
      </c>
      <c r="M1467" s="47">
        <v>0.8461764705882353</v>
      </c>
      <c r="N1467" s="47">
        <v>0.0</v>
      </c>
      <c r="O1467" s="35">
        <v>0.0</v>
      </c>
      <c r="P1467" s="35">
        <v>-1.0</v>
      </c>
      <c r="Q1467" s="35" t="s">
        <v>141</v>
      </c>
      <c r="R1467" s="35">
        <f>'DADOS CONSOLIDADOS'!$I1467</f>
        <v>0</v>
      </c>
      <c r="S1467" s="35"/>
    </row>
    <row r="1468" ht="15.75" customHeight="1">
      <c r="A1468" s="37">
        <v>44953.0</v>
      </c>
      <c r="B1468" s="35" t="s">
        <v>140</v>
      </c>
      <c r="C1468" s="35" t="s">
        <v>144</v>
      </c>
      <c r="D1468" s="35" t="s">
        <v>139</v>
      </c>
      <c r="E1468" s="35">
        <v>45290.0</v>
      </c>
      <c r="F1468" s="35">
        <v>390.0</v>
      </c>
      <c r="G1468" s="47">
        <v>621.0</v>
      </c>
      <c r="H1468" s="35">
        <v>7.0</v>
      </c>
      <c r="I1468" s="35">
        <v>0.0</v>
      </c>
      <c r="J1468" s="48">
        <v>0.0</v>
      </c>
      <c r="K1468" s="35">
        <v>0.008611172444248178</v>
      </c>
      <c r="L1468" s="35">
        <v>0.0</v>
      </c>
      <c r="M1468" s="47">
        <v>1.5923076923076922</v>
      </c>
      <c r="N1468" s="47">
        <v>0.0</v>
      </c>
      <c r="O1468" s="35">
        <v>0.0</v>
      </c>
      <c r="P1468" s="35">
        <v>-1.0</v>
      </c>
      <c r="Q1468" s="35" t="s">
        <v>141</v>
      </c>
      <c r="R1468" s="35">
        <f>'DADOS CONSOLIDADOS'!$I1468</f>
        <v>0</v>
      </c>
      <c r="S1468" s="35"/>
    </row>
    <row r="1469" ht="15.75" customHeight="1">
      <c r="A1469" s="37">
        <v>44954.0</v>
      </c>
      <c r="B1469" s="35" t="s">
        <v>138</v>
      </c>
      <c r="C1469" s="35" t="s">
        <v>135</v>
      </c>
      <c r="D1469" s="35" t="s">
        <v>139</v>
      </c>
      <c r="E1469" s="35">
        <v>560.0</v>
      </c>
      <c r="F1469" s="35">
        <v>110.0</v>
      </c>
      <c r="G1469" s="47">
        <v>41.7</v>
      </c>
      <c r="H1469" s="35"/>
      <c r="I1469" s="35">
        <v>0.0</v>
      </c>
      <c r="J1469" s="48">
        <v>0.0</v>
      </c>
      <c r="K1469" s="35">
        <v>0.19642857142857142</v>
      </c>
      <c r="L1469" s="35">
        <v>0.0</v>
      </c>
      <c r="M1469" s="47">
        <v>0.3790909090909091</v>
      </c>
      <c r="N1469" s="47">
        <v>0.0</v>
      </c>
      <c r="O1469" s="35">
        <v>0.0</v>
      </c>
      <c r="P1469" s="35">
        <v>-1.0</v>
      </c>
      <c r="Q1469" s="35" t="s">
        <v>137</v>
      </c>
      <c r="R1469" s="35">
        <f>'DADOS CONSOLIDADOS'!$I1469</f>
        <v>0</v>
      </c>
      <c r="S1469" s="35"/>
    </row>
    <row r="1470" ht="15.75" customHeight="1">
      <c r="A1470" s="37">
        <v>44954.0</v>
      </c>
      <c r="B1470" s="35" t="s">
        <v>145</v>
      </c>
      <c r="C1470" s="35" t="s">
        <v>135</v>
      </c>
      <c r="D1470" s="35" t="s">
        <v>139</v>
      </c>
      <c r="E1470" s="35">
        <v>22010.0</v>
      </c>
      <c r="F1470" s="35">
        <v>180.0</v>
      </c>
      <c r="G1470" s="47">
        <v>595.3</v>
      </c>
      <c r="H1470" s="35"/>
      <c r="I1470" s="35">
        <v>0.0</v>
      </c>
      <c r="J1470" s="48">
        <v>0.0</v>
      </c>
      <c r="K1470" s="35">
        <v>0.00817810086324398</v>
      </c>
      <c r="L1470" s="35">
        <v>0.0</v>
      </c>
      <c r="M1470" s="47">
        <v>3.307222222222222</v>
      </c>
      <c r="N1470" s="47">
        <v>0.0</v>
      </c>
      <c r="O1470" s="35">
        <v>0.0</v>
      </c>
      <c r="P1470" s="35">
        <v>-1.0</v>
      </c>
      <c r="Q1470" s="35" t="s">
        <v>137</v>
      </c>
      <c r="R1470" s="35">
        <f>'DADOS CONSOLIDADOS'!$I1470</f>
        <v>0</v>
      </c>
      <c r="S1470" s="35"/>
    </row>
    <row r="1471" ht="15.75" customHeight="1">
      <c r="A1471" s="37">
        <v>44954.0</v>
      </c>
      <c r="B1471" s="35" t="s">
        <v>134</v>
      </c>
      <c r="C1471" s="35" t="s">
        <v>135</v>
      </c>
      <c r="D1471" s="35" t="s">
        <v>136</v>
      </c>
      <c r="E1471" s="35">
        <v>43760.0</v>
      </c>
      <c r="F1471" s="35">
        <v>970.0</v>
      </c>
      <c r="G1471" s="47">
        <v>422.9</v>
      </c>
      <c r="H1471" s="35"/>
      <c r="I1471" s="35">
        <v>0.0</v>
      </c>
      <c r="J1471" s="48">
        <v>0.0</v>
      </c>
      <c r="K1471" s="35">
        <v>0.02216636197440585</v>
      </c>
      <c r="L1471" s="35">
        <v>0.0</v>
      </c>
      <c r="M1471" s="47">
        <v>0.43597938144329895</v>
      </c>
      <c r="N1471" s="47">
        <v>0.0</v>
      </c>
      <c r="O1471" s="35">
        <v>0.0</v>
      </c>
      <c r="P1471" s="35">
        <v>-1.0</v>
      </c>
      <c r="Q1471" s="35" t="s">
        <v>137</v>
      </c>
      <c r="R1471" s="35">
        <f>'DADOS CONSOLIDADOS'!$I1471</f>
        <v>0</v>
      </c>
      <c r="S1471" s="35"/>
    </row>
    <row r="1472" ht="15.75" customHeight="1">
      <c r="A1472" s="37">
        <v>44954.0</v>
      </c>
      <c r="B1472" s="35" t="s">
        <v>143</v>
      </c>
      <c r="C1472" s="35" t="s">
        <v>135</v>
      </c>
      <c r="D1472" s="35" t="s">
        <v>139</v>
      </c>
      <c r="E1472" s="35">
        <v>8300.0</v>
      </c>
      <c r="F1472" s="35">
        <v>870.0</v>
      </c>
      <c r="G1472" s="47">
        <v>1231.9</v>
      </c>
      <c r="H1472" s="35"/>
      <c r="I1472" s="35">
        <v>0.0</v>
      </c>
      <c r="J1472" s="48">
        <v>0.0</v>
      </c>
      <c r="K1472" s="35">
        <v>0.10481927710843374</v>
      </c>
      <c r="L1472" s="35">
        <v>0.0</v>
      </c>
      <c r="M1472" s="47">
        <v>1.415977011494253</v>
      </c>
      <c r="N1472" s="47">
        <v>0.0</v>
      </c>
      <c r="O1472" s="35">
        <v>0.0</v>
      </c>
      <c r="P1472" s="35">
        <v>-1.0</v>
      </c>
      <c r="Q1472" s="35" t="s">
        <v>137</v>
      </c>
      <c r="R1472" s="35">
        <f>'DADOS CONSOLIDADOS'!$I1472</f>
        <v>0</v>
      </c>
      <c r="S1472" s="35"/>
    </row>
    <row r="1473" ht="15.75" customHeight="1">
      <c r="A1473" s="37">
        <v>44954.0</v>
      </c>
      <c r="B1473" s="35" t="s">
        <v>140</v>
      </c>
      <c r="C1473" s="35" t="s">
        <v>135</v>
      </c>
      <c r="D1473" s="35" t="s">
        <v>139</v>
      </c>
      <c r="E1473" s="35">
        <v>26260.0</v>
      </c>
      <c r="F1473" s="35">
        <v>160.0</v>
      </c>
      <c r="G1473" s="47">
        <v>869.2</v>
      </c>
      <c r="H1473" s="35">
        <v>0.0</v>
      </c>
      <c r="I1473" s="35">
        <v>0.0</v>
      </c>
      <c r="J1473" s="48">
        <v>0.0</v>
      </c>
      <c r="K1473" s="35">
        <v>0.006092916984006093</v>
      </c>
      <c r="L1473" s="35">
        <v>0.0</v>
      </c>
      <c r="M1473" s="47">
        <v>5.4325</v>
      </c>
      <c r="N1473" s="47">
        <v>0.0</v>
      </c>
      <c r="O1473" s="35">
        <v>0.0</v>
      </c>
      <c r="P1473" s="35">
        <v>-1.0</v>
      </c>
      <c r="Q1473" s="35" t="s">
        <v>141</v>
      </c>
      <c r="R1473" s="35">
        <f>'DADOS CONSOLIDADOS'!$I1473</f>
        <v>0</v>
      </c>
      <c r="S1473" s="35"/>
    </row>
    <row r="1474" ht="15.75" customHeight="1">
      <c r="A1474" s="37">
        <v>44954.0</v>
      </c>
      <c r="B1474" s="35" t="s">
        <v>140</v>
      </c>
      <c r="C1474" s="35" t="s">
        <v>135</v>
      </c>
      <c r="D1474" s="35" t="s">
        <v>139</v>
      </c>
      <c r="E1474" s="35">
        <v>17550.0</v>
      </c>
      <c r="F1474" s="35">
        <v>120.0</v>
      </c>
      <c r="G1474" s="47">
        <v>613.5</v>
      </c>
      <c r="H1474" s="35">
        <v>0.0</v>
      </c>
      <c r="I1474" s="35">
        <v>0.0</v>
      </c>
      <c r="J1474" s="48">
        <v>0.0</v>
      </c>
      <c r="K1474" s="35">
        <v>0.006837606837606838</v>
      </c>
      <c r="L1474" s="35">
        <v>0.0</v>
      </c>
      <c r="M1474" s="47">
        <v>5.1125</v>
      </c>
      <c r="N1474" s="47">
        <v>0.0</v>
      </c>
      <c r="O1474" s="35">
        <v>0.0</v>
      </c>
      <c r="P1474" s="35">
        <v>-1.0</v>
      </c>
      <c r="Q1474" s="35" t="s">
        <v>141</v>
      </c>
      <c r="R1474" s="35">
        <f>'DADOS CONSOLIDADOS'!$I1474</f>
        <v>0</v>
      </c>
      <c r="S1474" s="35"/>
    </row>
    <row r="1475" ht="15.75" customHeight="1">
      <c r="A1475" s="37">
        <v>44954.0</v>
      </c>
      <c r="B1475" s="35" t="s">
        <v>140</v>
      </c>
      <c r="C1475" s="35" t="s">
        <v>135</v>
      </c>
      <c r="D1475" s="35" t="s">
        <v>139</v>
      </c>
      <c r="E1475" s="35">
        <v>34270.0</v>
      </c>
      <c r="F1475" s="35">
        <v>180.0</v>
      </c>
      <c r="G1475" s="47">
        <v>911.3</v>
      </c>
      <c r="H1475" s="35">
        <v>0.0</v>
      </c>
      <c r="I1475" s="35">
        <v>0.0</v>
      </c>
      <c r="J1475" s="48">
        <v>0.0</v>
      </c>
      <c r="K1475" s="35">
        <v>0.005252407353370295</v>
      </c>
      <c r="L1475" s="35">
        <v>0.0</v>
      </c>
      <c r="M1475" s="47">
        <v>5.062777777777778</v>
      </c>
      <c r="N1475" s="47">
        <v>0.0</v>
      </c>
      <c r="O1475" s="35">
        <v>0.0</v>
      </c>
      <c r="P1475" s="35">
        <v>-1.0</v>
      </c>
      <c r="Q1475" s="35" t="s">
        <v>141</v>
      </c>
      <c r="R1475" s="35">
        <f>'DADOS CONSOLIDADOS'!$I1475</f>
        <v>0</v>
      </c>
      <c r="S1475" s="35"/>
    </row>
    <row r="1476" ht="15.75" customHeight="1">
      <c r="A1476" s="37">
        <v>44954.0</v>
      </c>
      <c r="B1476" s="35" t="s">
        <v>140</v>
      </c>
      <c r="C1476" s="35" t="s">
        <v>135</v>
      </c>
      <c r="D1476" s="35" t="s">
        <v>139</v>
      </c>
      <c r="E1476" s="35">
        <v>69870.0</v>
      </c>
      <c r="F1476" s="35">
        <v>470.0</v>
      </c>
      <c r="G1476" s="47">
        <v>2027.8</v>
      </c>
      <c r="H1476" s="35">
        <v>0.0</v>
      </c>
      <c r="I1476" s="35">
        <v>0.0</v>
      </c>
      <c r="J1476" s="48">
        <v>0.0</v>
      </c>
      <c r="K1476" s="35">
        <v>0.006726778302561901</v>
      </c>
      <c r="L1476" s="35">
        <v>0.0</v>
      </c>
      <c r="M1476" s="47">
        <v>4.314468085106383</v>
      </c>
      <c r="N1476" s="47">
        <v>0.0</v>
      </c>
      <c r="O1476" s="35">
        <v>0.0</v>
      </c>
      <c r="P1476" s="35">
        <v>-1.0</v>
      </c>
      <c r="Q1476" s="35" t="s">
        <v>141</v>
      </c>
      <c r="R1476" s="35">
        <f>'DADOS CONSOLIDADOS'!$I1476</f>
        <v>0</v>
      </c>
      <c r="S1476" s="35"/>
    </row>
    <row r="1477" ht="15.75" customHeight="1">
      <c r="A1477" s="37">
        <v>44954.0</v>
      </c>
      <c r="B1477" s="35" t="s">
        <v>140</v>
      </c>
      <c r="C1477" s="35" t="s">
        <v>135</v>
      </c>
      <c r="D1477" s="35" t="s">
        <v>136</v>
      </c>
      <c r="E1477" s="35">
        <v>15300.0</v>
      </c>
      <c r="F1477" s="35">
        <v>90.0</v>
      </c>
      <c r="G1477" s="47">
        <v>1044.4</v>
      </c>
      <c r="H1477" s="35">
        <v>0.0</v>
      </c>
      <c r="I1477" s="35">
        <v>0.0</v>
      </c>
      <c r="J1477" s="48">
        <v>0.0</v>
      </c>
      <c r="K1477" s="35">
        <v>0.0058823529411764705</v>
      </c>
      <c r="L1477" s="35">
        <v>0.0</v>
      </c>
      <c r="M1477" s="47">
        <v>11.604444444444445</v>
      </c>
      <c r="N1477" s="47">
        <v>0.0</v>
      </c>
      <c r="O1477" s="35">
        <v>0.0</v>
      </c>
      <c r="P1477" s="35">
        <v>-1.0</v>
      </c>
      <c r="Q1477" s="35" t="s">
        <v>141</v>
      </c>
      <c r="R1477" s="35">
        <f>'DADOS CONSOLIDADOS'!$I1477</f>
        <v>0</v>
      </c>
      <c r="S1477" s="35"/>
    </row>
    <row r="1478" ht="15.75" customHeight="1">
      <c r="A1478" s="37">
        <v>44954.0</v>
      </c>
      <c r="B1478" s="35" t="s">
        <v>142</v>
      </c>
      <c r="C1478" s="35" t="s">
        <v>144</v>
      </c>
      <c r="D1478" s="35" t="s">
        <v>139</v>
      </c>
      <c r="E1478" s="35">
        <v>23230.0</v>
      </c>
      <c r="F1478" s="35">
        <v>250.0</v>
      </c>
      <c r="G1478" s="47">
        <v>294.20000000000005</v>
      </c>
      <c r="H1478" s="35">
        <v>4.0</v>
      </c>
      <c r="I1478" s="35">
        <v>0.0</v>
      </c>
      <c r="J1478" s="48">
        <v>0.0</v>
      </c>
      <c r="K1478" s="35">
        <v>0.01076194575979337</v>
      </c>
      <c r="L1478" s="35">
        <v>0.0</v>
      </c>
      <c r="M1478" s="47">
        <v>1.1768000000000003</v>
      </c>
      <c r="N1478" s="47">
        <v>0.0</v>
      </c>
      <c r="O1478" s="35">
        <v>0.0</v>
      </c>
      <c r="P1478" s="35">
        <v>-1.0</v>
      </c>
      <c r="Q1478" s="35" t="s">
        <v>141</v>
      </c>
      <c r="R1478" s="35">
        <f>'DADOS CONSOLIDADOS'!$I1478</f>
        <v>0</v>
      </c>
      <c r="S1478" s="35"/>
    </row>
    <row r="1479" ht="15.75" customHeight="1">
      <c r="A1479" s="37">
        <v>44954.0</v>
      </c>
      <c r="B1479" s="35" t="s">
        <v>140</v>
      </c>
      <c r="C1479" s="35" t="s">
        <v>144</v>
      </c>
      <c r="D1479" s="35" t="s">
        <v>139</v>
      </c>
      <c r="E1479" s="35">
        <v>51460.0</v>
      </c>
      <c r="F1479" s="35">
        <v>530.0</v>
      </c>
      <c r="G1479" s="47">
        <v>645.8</v>
      </c>
      <c r="H1479" s="35">
        <v>13.0</v>
      </c>
      <c r="I1479" s="35">
        <v>0.0</v>
      </c>
      <c r="J1479" s="48">
        <v>0.0</v>
      </c>
      <c r="K1479" s="35">
        <v>0.010299261562378547</v>
      </c>
      <c r="L1479" s="35">
        <v>0.0</v>
      </c>
      <c r="M1479" s="47">
        <v>1.2184905660377359</v>
      </c>
      <c r="N1479" s="47">
        <v>0.0</v>
      </c>
      <c r="O1479" s="35">
        <v>0.0</v>
      </c>
      <c r="P1479" s="35">
        <v>-1.0</v>
      </c>
      <c r="Q1479" s="35" t="s">
        <v>141</v>
      </c>
      <c r="R1479" s="35">
        <f>'DADOS CONSOLIDADOS'!$I1479</f>
        <v>0</v>
      </c>
      <c r="S1479" s="35"/>
    </row>
    <row r="1480" ht="15.75" customHeight="1">
      <c r="A1480" s="37">
        <v>44955.0</v>
      </c>
      <c r="B1480" s="35" t="s">
        <v>134</v>
      </c>
      <c r="C1480" s="35" t="s">
        <v>135</v>
      </c>
      <c r="D1480" s="35" t="s">
        <v>136</v>
      </c>
      <c r="E1480" s="35">
        <v>45780.0</v>
      </c>
      <c r="F1480" s="35">
        <v>1000.0</v>
      </c>
      <c r="G1480" s="47">
        <v>498.9</v>
      </c>
      <c r="H1480" s="35"/>
      <c r="I1480" s="35">
        <v>0.0</v>
      </c>
      <c r="J1480" s="48">
        <v>0.0</v>
      </c>
      <c r="K1480" s="35">
        <v>0.021843599825251202</v>
      </c>
      <c r="L1480" s="35">
        <v>0.0</v>
      </c>
      <c r="M1480" s="47">
        <v>0.49889999999999995</v>
      </c>
      <c r="N1480" s="47">
        <v>0.0</v>
      </c>
      <c r="O1480" s="35">
        <v>0.0</v>
      </c>
      <c r="P1480" s="35">
        <v>-1.0</v>
      </c>
      <c r="Q1480" s="35" t="s">
        <v>137</v>
      </c>
      <c r="R1480" s="35">
        <f>'DADOS CONSOLIDADOS'!$I1480</f>
        <v>0</v>
      </c>
      <c r="S1480" s="35"/>
    </row>
    <row r="1481" ht="15.75" customHeight="1">
      <c r="A1481" s="37">
        <v>44955.0</v>
      </c>
      <c r="B1481" s="35" t="s">
        <v>143</v>
      </c>
      <c r="C1481" s="35" t="s">
        <v>135</v>
      </c>
      <c r="D1481" s="35" t="s">
        <v>139</v>
      </c>
      <c r="E1481" s="35">
        <v>7460.0</v>
      </c>
      <c r="F1481" s="35">
        <v>730.0</v>
      </c>
      <c r="G1481" s="47">
        <v>1014.3000000000001</v>
      </c>
      <c r="H1481" s="35"/>
      <c r="I1481" s="35">
        <v>0.0</v>
      </c>
      <c r="J1481" s="48">
        <v>0.0</v>
      </c>
      <c r="K1481" s="35">
        <v>0.09785522788203753</v>
      </c>
      <c r="L1481" s="35">
        <v>0.0</v>
      </c>
      <c r="M1481" s="47">
        <v>1.3894520547945206</v>
      </c>
      <c r="N1481" s="47">
        <v>0.0</v>
      </c>
      <c r="O1481" s="35">
        <v>0.0</v>
      </c>
      <c r="P1481" s="35">
        <v>-1.0</v>
      </c>
      <c r="Q1481" s="35" t="s">
        <v>137</v>
      </c>
      <c r="R1481" s="35">
        <f>'DADOS CONSOLIDADOS'!$I1481</f>
        <v>0</v>
      </c>
      <c r="S1481" s="35"/>
    </row>
    <row r="1482" ht="15.75" customHeight="1">
      <c r="A1482" s="37">
        <v>44955.0</v>
      </c>
      <c r="B1482" s="35" t="s">
        <v>145</v>
      </c>
      <c r="C1482" s="35" t="s">
        <v>135</v>
      </c>
      <c r="D1482" s="35" t="s">
        <v>139</v>
      </c>
      <c r="E1482" s="35">
        <v>20640.0</v>
      </c>
      <c r="F1482" s="35">
        <v>140.0</v>
      </c>
      <c r="G1482" s="47">
        <v>591.4</v>
      </c>
      <c r="H1482" s="35"/>
      <c r="I1482" s="35">
        <v>1.0</v>
      </c>
      <c r="J1482" s="48">
        <v>20205.0</v>
      </c>
      <c r="K1482" s="35">
        <v>0.006782945736434108</v>
      </c>
      <c r="L1482" s="35">
        <v>1.0</v>
      </c>
      <c r="M1482" s="47">
        <v>4.224285714285714</v>
      </c>
      <c r="N1482" s="47">
        <v>591.4</v>
      </c>
      <c r="O1482" s="35">
        <v>34.16469394656747</v>
      </c>
      <c r="P1482" s="35">
        <v>33.16469394656747</v>
      </c>
      <c r="Q1482" s="35" t="s">
        <v>137</v>
      </c>
      <c r="R1482" s="35">
        <f>'DADOS CONSOLIDADOS'!$I1482</f>
        <v>1</v>
      </c>
      <c r="S1482" s="35"/>
    </row>
    <row r="1483" ht="15.75" customHeight="1">
      <c r="A1483" s="37">
        <v>44955.0</v>
      </c>
      <c r="B1483" s="35" t="s">
        <v>138</v>
      </c>
      <c r="C1483" s="35" t="s">
        <v>135</v>
      </c>
      <c r="D1483" s="35" t="s">
        <v>139</v>
      </c>
      <c r="E1483" s="35">
        <v>610.0</v>
      </c>
      <c r="F1483" s="35">
        <v>150.0</v>
      </c>
      <c r="G1483" s="47">
        <v>147.5</v>
      </c>
      <c r="H1483" s="35"/>
      <c r="I1483" s="35">
        <v>0.0</v>
      </c>
      <c r="J1483" s="48">
        <v>0.0</v>
      </c>
      <c r="K1483" s="35">
        <v>0.2459016393442623</v>
      </c>
      <c r="L1483" s="35">
        <v>0.0</v>
      </c>
      <c r="M1483" s="47">
        <v>0.9833333333333333</v>
      </c>
      <c r="N1483" s="47">
        <v>0.0</v>
      </c>
      <c r="O1483" s="35">
        <v>0.0</v>
      </c>
      <c r="P1483" s="35">
        <v>-1.0</v>
      </c>
      <c r="Q1483" s="35" t="s">
        <v>137</v>
      </c>
      <c r="R1483" s="35">
        <f>'DADOS CONSOLIDADOS'!$I1483</f>
        <v>0</v>
      </c>
      <c r="S1483" s="35"/>
    </row>
    <row r="1484" ht="15.75" customHeight="1">
      <c r="A1484" s="37">
        <v>44955.0</v>
      </c>
      <c r="B1484" s="35" t="s">
        <v>140</v>
      </c>
      <c r="C1484" s="35" t="s">
        <v>135</v>
      </c>
      <c r="D1484" s="35" t="s">
        <v>139</v>
      </c>
      <c r="E1484" s="35">
        <v>29620.0</v>
      </c>
      <c r="F1484" s="35">
        <v>270.0</v>
      </c>
      <c r="G1484" s="47">
        <v>931.5</v>
      </c>
      <c r="H1484" s="35">
        <v>0.0</v>
      </c>
      <c r="I1484" s="35">
        <v>0.0</v>
      </c>
      <c r="J1484" s="48">
        <v>0.0</v>
      </c>
      <c r="K1484" s="35">
        <v>0.00911546252532073</v>
      </c>
      <c r="L1484" s="35">
        <v>0.0</v>
      </c>
      <c r="M1484" s="47">
        <v>3.45</v>
      </c>
      <c r="N1484" s="47">
        <v>0.0</v>
      </c>
      <c r="O1484" s="35">
        <v>0.0</v>
      </c>
      <c r="P1484" s="35">
        <v>-1.0</v>
      </c>
      <c r="Q1484" s="35" t="s">
        <v>141</v>
      </c>
      <c r="R1484" s="35">
        <f>'DADOS CONSOLIDADOS'!$I1484</f>
        <v>0</v>
      </c>
      <c r="S1484" s="35"/>
    </row>
    <row r="1485" ht="15.75" customHeight="1">
      <c r="A1485" s="37">
        <v>44955.0</v>
      </c>
      <c r="B1485" s="35" t="s">
        <v>140</v>
      </c>
      <c r="C1485" s="35" t="s">
        <v>135</v>
      </c>
      <c r="D1485" s="35" t="s">
        <v>139</v>
      </c>
      <c r="E1485" s="35">
        <v>19030.0</v>
      </c>
      <c r="F1485" s="35">
        <v>40.0</v>
      </c>
      <c r="G1485" s="47">
        <v>641.3</v>
      </c>
      <c r="H1485" s="35">
        <v>0.0</v>
      </c>
      <c r="I1485" s="35">
        <v>0.0</v>
      </c>
      <c r="J1485" s="48">
        <v>0.0</v>
      </c>
      <c r="K1485" s="35">
        <v>0.0021019442984760903</v>
      </c>
      <c r="L1485" s="35">
        <v>0.0</v>
      </c>
      <c r="M1485" s="47">
        <v>16.0325</v>
      </c>
      <c r="N1485" s="47">
        <v>0.0</v>
      </c>
      <c r="O1485" s="35">
        <v>0.0</v>
      </c>
      <c r="P1485" s="35">
        <v>-1.0</v>
      </c>
      <c r="Q1485" s="35" t="s">
        <v>141</v>
      </c>
      <c r="R1485" s="35">
        <f>'DADOS CONSOLIDADOS'!$I1485</f>
        <v>0</v>
      </c>
      <c r="S1485" s="35"/>
    </row>
    <row r="1486" ht="15.75" customHeight="1">
      <c r="A1486" s="37">
        <v>44955.0</v>
      </c>
      <c r="B1486" s="35" t="s">
        <v>140</v>
      </c>
      <c r="C1486" s="35" t="s">
        <v>135</v>
      </c>
      <c r="D1486" s="35" t="s">
        <v>139</v>
      </c>
      <c r="E1486" s="35">
        <v>38310.0</v>
      </c>
      <c r="F1486" s="35">
        <v>140.0</v>
      </c>
      <c r="G1486" s="47">
        <v>966.5999999999999</v>
      </c>
      <c r="H1486" s="35">
        <v>0.0</v>
      </c>
      <c r="I1486" s="35">
        <v>0.0</v>
      </c>
      <c r="J1486" s="48">
        <v>0.0</v>
      </c>
      <c r="K1486" s="35">
        <v>0.0036543983294179067</v>
      </c>
      <c r="L1486" s="35">
        <v>0.0</v>
      </c>
      <c r="M1486" s="47">
        <v>6.904285714285714</v>
      </c>
      <c r="N1486" s="47">
        <v>0.0</v>
      </c>
      <c r="O1486" s="35">
        <v>0.0</v>
      </c>
      <c r="P1486" s="35">
        <v>-1.0</v>
      </c>
      <c r="Q1486" s="35" t="s">
        <v>141</v>
      </c>
      <c r="R1486" s="35">
        <f>'DADOS CONSOLIDADOS'!$I1486</f>
        <v>0</v>
      </c>
      <c r="S1486" s="35"/>
    </row>
    <row r="1487" ht="15.75" customHeight="1">
      <c r="A1487" s="37">
        <v>44955.0</v>
      </c>
      <c r="B1487" s="35" t="s">
        <v>140</v>
      </c>
      <c r="C1487" s="35" t="s">
        <v>135</v>
      </c>
      <c r="D1487" s="35" t="s">
        <v>139</v>
      </c>
      <c r="E1487" s="35">
        <v>80890.0</v>
      </c>
      <c r="F1487" s="35">
        <v>500.0</v>
      </c>
      <c r="G1487" s="47">
        <v>2143.5</v>
      </c>
      <c r="H1487" s="35">
        <v>0.0</v>
      </c>
      <c r="I1487" s="35">
        <v>1.0</v>
      </c>
      <c r="J1487" s="48">
        <v>20217.0</v>
      </c>
      <c r="K1487" s="35">
        <v>0.006181233774261343</v>
      </c>
      <c r="L1487" s="35">
        <v>0.002</v>
      </c>
      <c r="M1487" s="47">
        <v>4.287</v>
      </c>
      <c r="N1487" s="47">
        <v>2143.5</v>
      </c>
      <c r="O1487" s="35">
        <v>9.431770468859343</v>
      </c>
      <c r="P1487" s="35">
        <v>8.431770468859343</v>
      </c>
      <c r="Q1487" s="35" t="s">
        <v>141</v>
      </c>
      <c r="R1487" s="35">
        <f>'DADOS CONSOLIDADOS'!$I1487</f>
        <v>1</v>
      </c>
      <c r="S1487" s="35"/>
    </row>
    <row r="1488" ht="15.75" customHeight="1">
      <c r="A1488" s="37">
        <v>44955.0</v>
      </c>
      <c r="B1488" s="35" t="s">
        <v>140</v>
      </c>
      <c r="C1488" s="35" t="s">
        <v>135</v>
      </c>
      <c r="D1488" s="35" t="s">
        <v>136</v>
      </c>
      <c r="E1488" s="35">
        <v>16900.0</v>
      </c>
      <c r="F1488" s="35">
        <v>20.0</v>
      </c>
      <c r="G1488" s="47">
        <v>1130.6</v>
      </c>
      <c r="H1488" s="35">
        <v>0.0</v>
      </c>
      <c r="I1488" s="35">
        <v>0.0</v>
      </c>
      <c r="J1488" s="48">
        <v>0.0</v>
      </c>
      <c r="K1488" s="35">
        <v>0.001183431952662722</v>
      </c>
      <c r="L1488" s="35">
        <v>0.0</v>
      </c>
      <c r="M1488" s="47">
        <v>56.529999999999994</v>
      </c>
      <c r="N1488" s="47">
        <v>0.0</v>
      </c>
      <c r="O1488" s="35">
        <v>0.0</v>
      </c>
      <c r="P1488" s="35">
        <v>-1.0</v>
      </c>
      <c r="Q1488" s="35" t="s">
        <v>141</v>
      </c>
      <c r="R1488" s="35">
        <f>'DADOS CONSOLIDADOS'!$I1488</f>
        <v>0</v>
      </c>
      <c r="S1488" s="35"/>
    </row>
    <row r="1489" ht="15.75" customHeight="1">
      <c r="A1489" s="37">
        <v>44955.0</v>
      </c>
      <c r="B1489" s="35" t="s">
        <v>142</v>
      </c>
      <c r="C1489" s="35" t="s">
        <v>144</v>
      </c>
      <c r="D1489" s="35" t="s">
        <v>139</v>
      </c>
      <c r="E1489" s="35">
        <v>24080.0</v>
      </c>
      <c r="F1489" s="35">
        <v>360.0</v>
      </c>
      <c r="G1489" s="47">
        <v>320.4</v>
      </c>
      <c r="H1489" s="35">
        <v>5.0</v>
      </c>
      <c r="I1489" s="35">
        <v>0.0</v>
      </c>
      <c r="J1489" s="48">
        <v>0.0</v>
      </c>
      <c r="K1489" s="35">
        <v>0.014950166112956811</v>
      </c>
      <c r="L1489" s="35">
        <v>0.0</v>
      </c>
      <c r="M1489" s="47">
        <v>0.8899999999999999</v>
      </c>
      <c r="N1489" s="47">
        <v>0.0</v>
      </c>
      <c r="O1489" s="35">
        <v>0.0</v>
      </c>
      <c r="P1489" s="35">
        <v>-1.0</v>
      </c>
      <c r="Q1489" s="35" t="s">
        <v>141</v>
      </c>
      <c r="R1489" s="35">
        <f>'DADOS CONSOLIDADOS'!$I1489</f>
        <v>0</v>
      </c>
      <c r="S1489" s="35"/>
    </row>
    <row r="1490" ht="15.75" customHeight="1">
      <c r="A1490" s="37">
        <v>44955.0</v>
      </c>
      <c r="B1490" s="35" t="s">
        <v>140</v>
      </c>
      <c r="C1490" s="35" t="s">
        <v>144</v>
      </c>
      <c r="D1490" s="35" t="s">
        <v>139</v>
      </c>
      <c r="E1490" s="35">
        <v>52270.0</v>
      </c>
      <c r="F1490" s="35">
        <v>430.0</v>
      </c>
      <c r="G1490" s="47">
        <v>696.8000000000001</v>
      </c>
      <c r="H1490" s="35">
        <v>7.0</v>
      </c>
      <c r="I1490" s="35">
        <v>0.0</v>
      </c>
      <c r="J1490" s="48">
        <v>0.0</v>
      </c>
      <c r="K1490" s="35">
        <v>0.008226516166060838</v>
      </c>
      <c r="L1490" s="35">
        <v>0.0</v>
      </c>
      <c r="M1490" s="47">
        <v>1.62046511627907</v>
      </c>
      <c r="N1490" s="47">
        <v>0.0</v>
      </c>
      <c r="O1490" s="35">
        <v>0.0</v>
      </c>
      <c r="P1490" s="35">
        <v>-1.0</v>
      </c>
      <c r="Q1490" s="35" t="s">
        <v>141</v>
      </c>
      <c r="R1490" s="35">
        <f>'DADOS CONSOLIDADOS'!$I1490</f>
        <v>0</v>
      </c>
      <c r="S1490" s="35"/>
    </row>
    <row r="1491" ht="15.75" customHeight="1">
      <c r="A1491" s="37">
        <v>44956.0</v>
      </c>
      <c r="B1491" s="35" t="s">
        <v>134</v>
      </c>
      <c r="C1491" s="35" t="s">
        <v>135</v>
      </c>
      <c r="D1491" s="35" t="s">
        <v>136</v>
      </c>
      <c r="E1491" s="35">
        <v>45610.0</v>
      </c>
      <c r="F1491" s="35">
        <v>760.0</v>
      </c>
      <c r="G1491" s="47">
        <v>328.29999999999995</v>
      </c>
      <c r="H1491" s="35"/>
      <c r="I1491" s="35">
        <v>0.0</v>
      </c>
      <c r="J1491" s="48">
        <v>0.0</v>
      </c>
      <c r="K1491" s="35">
        <v>0.016663012497259374</v>
      </c>
      <c r="L1491" s="35">
        <v>0.0</v>
      </c>
      <c r="M1491" s="47">
        <v>0.43197368421052623</v>
      </c>
      <c r="N1491" s="47">
        <v>0.0</v>
      </c>
      <c r="O1491" s="35">
        <v>0.0</v>
      </c>
      <c r="P1491" s="35">
        <v>-1.0</v>
      </c>
      <c r="Q1491" s="35" t="s">
        <v>137</v>
      </c>
      <c r="R1491" s="35">
        <f>'DADOS CONSOLIDADOS'!$I1491</f>
        <v>0</v>
      </c>
      <c r="S1491" s="35"/>
    </row>
    <row r="1492" ht="15.75" customHeight="1">
      <c r="A1492" s="37">
        <v>44956.0</v>
      </c>
      <c r="B1492" s="35" t="s">
        <v>143</v>
      </c>
      <c r="C1492" s="35" t="s">
        <v>135</v>
      </c>
      <c r="D1492" s="35" t="s">
        <v>139</v>
      </c>
      <c r="E1492" s="35">
        <v>6540.0</v>
      </c>
      <c r="F1492" s="35">
        <v>790.0</v>
      </c>
      <c r="G1492" s="47">
        <v>1075.9</v>
      </c>
      <c r="H1492" s="35"/>
      <c r="I1492" s="35">
        <v>0.0</v>
      </c>
      <c r="J1492" s="48">
        <v>0.0</v>
      </c>
      <c r="K1492" s="35">
        <v>0.12079510703363915</v>
      </c>
      <c r="L1492" s="35">
        <v>0.0</v>
      </c>
      <c r="M1492" s="47">
        <v>1.3618987341772153</v>
      </c>
      <c r="N1492" s="47">
        <v>0.0</v>
      </c>
      <c r="O1492" s="35">
        <v>0.0</v>
      </c>
      <c r="P1492" s="35">
        <v>-1.0</v>
      </c>
      <c r="Q1492" s="35" t="s">
        <v>137</v>
      </c>
      <c r="R1492" s="35">
        <f>'DADOS CONSOLIDADOS'!$I1492</f>
        <v>0</v>
      </c>
      <c r="S1492" s="35"/>
    </row>
    <row r="1493" ht="15.75" customHeight="1">
      <c r="A1493" s="37">
        <v>44956.0</v>
      </c>
      <c r="B1493" s="35" t="s">
        <v>138</v>
      </c>
      <c r="C1493" s="35" t="s">
        <v>135</v>
      </c>
      <c r="D1493" s="35" t="s">
        <v>139</v>
      </c>
      <c r="E1493" s="35">
        <v>1480.0</v>
      </c>
      <c r="F1493" s="35">
        <v>260.0</v>
      </c>
      <c r="G1493" s="47">
        <v>158.0</v>
      </c>
      <c r="H1493" s="35"/>
      <c r="I1493" s="35">
        <v>0.0</v>
      </c>
      <c r="J1493" s="48">
        <v>0.0</v>
      </c>
      <c r="K1493" s="35">
        <v>0.17567567567567569</v>
      </c>
      <c r="L1493" s="35">
        <v>0.0</v>
      </c>
      <c r="M1493" s="47">
        <v>0.6076923076923076</v>
      </c>
      <c r="N1493" s="47">
        <v>0.0</v>
      </c>
      <c r="O1493" s="35">
        <v>0.0</v>
      </c>
      <c r="P1493" s="35">
        <v>-1.0</v>
      </c>
      <c r="Q1493" s="35" t="s">
        <v>137</v>
      </c>
      <c r="R1493" s="35">
        <f>'DADOS CONSOLIDADOS'!$I1493</f>
        <v>0</v>
      </c>
      <c r="S1493" s="35"/>
    </row>
    <row r="1494" ht="15.75" customHeight="1">
      <c r="A1494" s="37">
        <v>44956.0</v>
      </c>
      <c r="B1494" s="35" t="s">
        <v>145</v>
      </c>
      <c r="C1494" s="35" t="s">
        <v>135</v>
      </c>
      <c r="D1494" s="35" t="s">
        <v>139</v>
      </c>
      <c r="E1494" s="35">
        <v>20420.0</v>
      </c>
      <c r="F1494" s="35">
        <v>270.0</v>
      </c>
      <c r="G1494" s="47">
        <v>592.0</v>
      </c>
      <c r="H1494" s="35"/>
      <c r="I1494" s="35">
        <v>0.0</v>
      </c>
      <c r="J1494" s="48">
        <v>0.0</v>
      </c>
      <c r="K1494" s="35">
        <v>0.013222331047992164</v>
      </c>
      <c r="L1494" s="35">
        <v>0.0</v>
      </c>
      <c r="M1494" s="47">
        <v>2.1925925925925926</v>
      </c>
      <c r="N1494" s="47">
        <v>0.0</v>
      </c>
      <c r="O1494" s="35">
        <v>0.0</v>
      </c>
      <c r="P1494" s="35">
        <v>-1.0</v>
      </c>
      <c r="Q1494" s="35" t="s">
        <v>137</v>
      </c>
      <c r="R1494" s="35">
        <f>'DADOS CONSOLIDADOS'!$I1494</f>
        <v>0</v>
      </c>
      <c r="S1494" s="35"/>
    </row>
    <row r="1495" ht="15.75" customHeight="1">
      <c r="A1495" s="37">
        <v>44956.0</v>
      </c>
      <c r="B1495" s="35" t="s">
        <v>140</v>
      </c>
      <c r="C1495" s="35" t="s">
        <v>135</v>
      </c>
      <c r="D1495" s="35" t="s">
        <v>139</v>
      </c>
      <c r="E1495" s="35">
        <v>28900.0</v>
      </c>
      <c r="F1495" s="35">
        <v>220.0</v>
      </c>
      <c r="G1495" s="47">
        <v>876.4</v>
      </c>
      <c r="H1495" s="35">
        <v>0.0</v>
      </c>
      <c r="I1495" s="35">
        <v>0.0</v>
      </c>
      <c r="J1495" s="48">
        <v>0.0</v>
      </c>
      <c r="K1495" s="35">
        <v>0.007612456747404845</v>
      </c>
      <c r="L1495" s="35">
        <v>0.0</v>
      </c>
      <c r="M1495" s="47">
        <v>3.9836363636363634</v>
      </c>
      <c r="N1495" s="47">
        <v>0.0</v>
      </c>
      <c r="O1495" s="35">
        <v>0.0</v>
      </c>
      <c r="P1495" s="35">
        <v>-1.0</v>
      </c>
      <c r="Q1495" s="35" t="s">
        <v>141</v>
      </c>
      <c r="R1495" s="35">
        <f>'DADOS CONSOLIDADOS'!$I1495</f>
        <v>0</v>
      </c>
      <c r="S1495" s="35"/>
    </row>
    <row r="1496" ht="15.75" customHeight="1">
      <c r="A1496" s="37">
        <v>44956.0</v>
      </c>
      <c r="B1496" s="35" t="s">
        <v>140</v>
      </c>
      <c r="C1496" s="35" t="s">
        <v>135</v>
      </c>
      <c r="D1496" s="35" t="s">
        <v>139</v>
      </c>
      <c r="E1496" s="35">
        <v>18120.0</v>
      </c>
      <c r="F1496" s="35">
        <v>80.0</v>
      </c>
      <c r="G1496" s="47">
        <v>625.8</v>
      </c>
      <c r="H1496" s="35">
        <v>0.0</v>
      </c>
      <c r="I1496" s="35">
        <v>0.0</v>
      </c>
      <c r="J1496" s="48">
        <v>0.0</v>
      </c>
      <c r="K1496" s="35">
        <v>0.004415011037527594</v>
      </c>
      <c r="L1496" s="35">
        <v>0.0</v>
      </c>
      <c r="M1496" s="47">
        <v>7.8225</v>
      </c>
      <c r="N1496" s="47">
        <v>0.0</v>
      </c>
      <c r="O1496" s="35">
        <v>0.0</v>
      </c>
      <c r="P1496" s="35">
        <v>-1.0</v>
      </c>
      <c r="Q1496" s="35" t="s">
        <v>141</v>
      </c>
      <c r="R1496" s="35">
        <f>'DADOS CONSOLIDADOS'!$I1496</f>
        <v>0</v>
      </c>
      <c r="S1496" s="35"/>
    </row>
    <row r="1497" ht="15.75" customHeight="1">
      <c r="A1497" s="37">
        <v>44956.0</v>
      </c>
      <c r="B1497" s="35" t="s">
        <v>140</v>
      </c>
      <c r="C1497" s="35" t="s">
        <v>135</v>
      </c>
      <c r="D1497" s="35" t="s">
        <v>139</v>
      </c>
      <c r="E1497" s="35">
        <v>39090.0</v>
      </c>
      <c r="F1497" s="35">
        <v>140.0</v>
      </c>
      <c r="G1497" s="47">
        <v>934.5</v>
      </c>
      <c r="H1497" s="35">
        <v>0.0</v>
      </c>
      <c r="I1497" s="35">
        <v>0.0</v>
      </c>
      <c r="J1497" s="48">
        <v>0.0</v>
      </c>
      <c r="K1497" s="35">
        <v>0.003581478639038117</v>
      </c>
      <c r="L1497" s="35">
        <v>0.0</v>
      </c>
      <c r="M1497" s="47">
        <v>6.675</v>
      </c>
      <c r="N1497" s="47">
        <v>0.0</v>
      </c>
      <c r="O1497" s="35">
        <v>0.0</v>
      </c>
      <c r="P1497" s="35">
        <v>-1.0</v>
      </c>
      <c r="Q1497" s="35" t="s">
        <v>141</v>
      </c>
      <c r="R1497" s="35">
        <f>'DADOS CONSOLIDADOS'!$I1497</f>
        <v>0</v>
      </c>
      <c r="S1497" s="35"/>
    </row>
    <row r="1498" ht="15.75" customHeight="1">
      <c r="A1498" s="37">
        <v>44956.0</v>
      </c>
      <c r="B1498" s="35" t="s">
        <v>140</v>
      </c>
      <c r="C1498" s="35" t="s">
        <v>135</v>
      </c>
      <c r="D1498" s="35" t="s">
        <v>139</v>
      </c>
      <c r="E1498" s="35">
        <v>79220.0</v>
      </c>
      <c r="F1498" s="35">
        <v>360.0</v>
      </c>
      <c r="G1498" s="47">
        <v>2066.1000000000004</v>
      </c>
      <c r="H1498" s="35">
        <v>0.0</v>
      </c>
      <c r="I1498" s="35">
        <v>0.0</v>
      </c>
      <c r="J1498" s="48">
        <v>0.0</v>
      </c>
      <c r="K1498" s="35">
        <v>0.0045443069931835394</v>
      </c>
      <c r="L1498" s="35">
        <v>0.0</v>
      </c>
      <c r="M1498" s="47">
        <v>5.739166666666668</v>
      </c>
      <c r="N1498" s="47">
        <v>0.0</v>
      </c>
      <c r="O1498" s="35">
        <v>0.0</v>
      </c>
      <c r="P1498" s="35">
        <v>-1.0</v>
      </c>
      <c r="Q1498" s="35" t="s">
        <v>141</v>
      </c>
      <c r="R1498" s="35">
        <f>'DADOS CONSOLIDADOS'!$I1498</f>
        <v>0</v>
      </c>
      <c r="S1498" s="35"/>
    </row>
    <row r="1499" ht="15.75" customHeight="1">
      <c r="A1499" s="37">
        <v>44956.0</v>
      </c>
      <c r="B1499" s="35" t="s">
        <v>140</v>
      </c>
      <c r="C1499" s="35" t="s">
        <v>135</v>
      </c>
      <c r="D1499" s="35" t="s">
        <v>136</v>
      </c>
      <c r="E1499" s="35">
        <v>16520.0</v>
      </c>
      <c r="F1499" s="35">
        <v>50.0</v>
      </c>
      <c r="G1499" s="47">
        <v>1093.9</v>
      </c>
      <c r="H1499" s="35">
        <v>0.0</v>
      </c>
      <c r="I1499" s="35">
        <v>0.0</v>
      </c>
      <c r="J1499" s="48">
        <v>0.0</v>
      </c>
      <c r="K1499" s="35">
        <v>0.003026634382566586</v>
      </c>
      <c r="L1499" s="35">
        <v>0.0</v>
      </c>
      <c r="M1499" s="47">
        <v>21.878</v>
      </c>
      <c r="N1499" s="47">
        <v>0.0</v>
      </c>
      <c r="O1499" s="35">
        <v>0.0</v>
      </c>
      <c r="P1499" s="35">
        <v>-1.0</v>
      </c>
      <c r="Q1499" s="35" t="s">
        <v>141</v>
      </c>
      <c r="R1499" s="35">
        <f>'DADOS CONSOLIDADOS'!$I1499</f>
        <v>0</v>
      </c>
      <c r="S1499" s="35"/>
    </row>
    <row r="1500" ht="15.75" customHeight="1">
      <c r="A1500" s="37">
        <v>44956.0</v>
      </c>
      <c r="B1500" s="35" t="s">
        <v>142</v>
      </c>
      <c r="C1500" s="35" t="s">
        <v>144</v>
      </c>
      <c r="D1500" s="35" t="s">
        <v>139</v>
      </c>
      <c r="E1500" s="35">
        <v>24120.0</v>
      </c>
      <c r="F1500" s="35">
        <v>390.0</v>
      </c>
      <c r="G1500" s="47">
        <v>314.0</v>
      </c>
      <c r="H1500" s="35">
        <v>6.0</v>
      </c>
      <c r="I1500" s="35">
        <v>0.0</v>
      </c>
      <c r="J1500" s="48">
        <v>0.0</v>
      </c>
      <c r="K1500" s="35">
        <v>0.01616915422885572</v>
      </c>
      <c r="L1500" s="35">
        <v>0.0</v>
      </c>
      <c r="M1500" s="47">
        <v>0.8051282051282052</v>
      </c>
      <c r="N1500" s="47">
        <v>0.0</v>
      </c>
      <c r="O1500" s="35">
        <v>0.0</v>
      </c>
      <c r="P1500" s="35">
        <v>-1.0</v>
      </c>
      <c r="Q1500" s="35" t="s">
        <v>141</v>
      </c>
      <c r="R1500" s="35">
        <f>'DADOS CONSOLIDADOS'!$I1500</f>
        <v>0</v>
      </c>
      <c r="S1500" s="35"/>
    </row>
    <row r="1501" ht="15.75" customHeight="1">
      <c r="A1501" s="37">
        <v>44956.0</v>
      </c>
      <c r="B1501" s="35" t="s">
        <v>140</v>
      </c>
      <c r="C1501" s="35" t="s">
        <v>144</v>
      </c>
      <c r="D1501" s="35" t="s">
        <v>139</v>
      </c>
      <c r="E1501" s="35">
        <v>53340.0</v>
      </c>
      <c r="F1501" s="35">
        <v>440.0</v>
      </c>
      <c r="G1501" s="47">
        <v>677.3000000000001</v>
      </c>
      <c r="H1501" s="35">
        <v>13.0</v>
      </c>
      <c r="I1501" s="35">
        <v>0.0</v>
      </c>
      <c r="J1501" s="48">
        <v>0.0</v>
      </c>
      <c r="K1501" s="35">
        <v>0.008248968878890138</v>
      </c>
      <c r="L1501" s="35">
        <v>0.0</v>
      </c>
      <c r="M1501" s="47">
        <v>1.539318181818182</v>
      </c>
      <c r="N1501" s="47">
        <v>0.0</v>
      </c>
      <c r="O1501" s="35">
        <v>0.0</v>
      </c>
      <c r="P1501" s="35">
        <v>-1.0</v>
      </c>
      <c r="Q1501" s="35" t="s">
        <v>141</v>
      </c>
      <c r="R1501" s="35">
        <f>'DADOS CONSOLIDADOS'!$I1501</f>
        <v>0</v>
      </c>
      <c r="S1501" s="35"/>
    </row>
    <row r="1502" ht="15.75" customHeight="1">
      <c r="A1502" s="37">
        <v>44957.0</v>
      </c>
      <c r="B1502" s="35" t="s">
        <v>145</v>
      </c>
      <c r="C1502" s="35" t="s">
        <v>135</v>
      </c>
      <c r="D1502" s="35" t="s">
        <v>139</v>
      </c>
      <c r="E1502" s="35">
        <v>19470.0</v>
      </c>
      <c r="F1502" s="35">
        <v>220.0</v>
      </c>
      <c r="G1502" s="47">
        <v>582.4</v>
      </c>
      <c r="H1502" s="35"/>
      <c r="I1502" s="35">
        <v>0.0</v>
      </c>
      <c r="J1502" s="48">
        <v>0.0</v>
      </c>
      <c r="K1502" s="35">
        <v>0.011299435028248588</v>
      </c>
      <c r="L1502" s="35">
        <v>0.0</v>
      </c>
      <c r="M1502" s="47">
        <v>2.647272727272727</v>
      </c>
      <c r="N1502" s="47">
        <v>0.0</v>
      </c>
      <c r="O1502" s="35">
        <v>0.0</v>
      </c>
      <c r="P1502" s="35">
        <v>-1.0</v>
      </c>
      <c r="Q1502" s="35" t="s">
        <v>137</v>
      </c>
      <c r="R1502" s="35">
        <f>'DADOS CONSOLIDADOS'!$I1502</f>
        <v>0</v>
      </c>
      <c r="S1502" s="35"/>
    </row>
    <row r="1503" ht="15.75" customHeight="1">
      <c r="A1503" s="37">
        <v>44957.0</v>
      </c>
      <c r="B1503" s="35" t="s">
        <v>134</v>
      </c>
      <c r="C1503" s="35" t="s">
        <v>135</v>
      </c>
      <c r="D1503" s="35" t="s">
        <v>136</v>
      </c>
      <c r="E1503" s="35">
        <v>46250.0</v>
      </c>
      <c r="F1503" s="35">
        <v>1110.0</v>
      </c>
      <c r="G1503" s="47">
        <v>406.9</v>
      </c>
      <c r="H1503" s="35"/>
      <c r="I1503" s="35">
        <v>0.0</v>
      </c>
      <c r="J1503" s="48">
        <v>0.0</v>
      </c>
      <c r="K1503" s="35">
        <v>0.024</v>
      </c>
      <c r="L1503" s="35">
        <v>0.0</v>
      </c>
      <c r="M1503" s="47">
        <v>0.36657657657657655</v>
      </c>
      <c r="N1503" s="47">
        <v>0.0</v>
      </c>
      <c r="O1503" s="35">
        <v>0.0</v>
      </c>
      <c r="P1503" s="35">
        <v>-1.0</v>
      </c>
      <c r="Q1503" s="35" t="s">
        <v>137</v>
      </c>
      <c r="R1503" s="35">
        <f>'DADOS CONSOLIDADOS'!$I1503</f>
        <v>0</v>
      </c>
      <c r="S1503" s="35"/>
    </row>
    <row r="1504" ht="15.75" customHeight="1">
      <c r="A1504" s="37">
        <v>44957.0</v>
      </c>
      <c r="B1504" s="35" t="s">
        <v>143</v>
      </c>
      <c r="C1504" s="35" t="s">
        <v>135</v>
      </c>
      <c r="D1504" s="35" t="s">
        <v>139</v>
      </c>
      <c r="E1504" s="35">
        <v>10170.0</v>
      </c>
      <c r="F1504" s="35">
        <v>760.0</v>
      </c>
      <c r="G1504" s="47">
        <v>1052.3</v>
      </c>
      <c r="H1504" s="35"/>
      <c r="I1504" s="35">
        <v>0.0</v>
      </c>
      <c r="J1504" s="48">
        <v>0.0</v>
      </c>
      <c r="K1504" s="35">
        <v>0.07472959685349066</v>
      </c>
      <c r="L1504" s="35">
        <v>0.0</v>
      </c>
      <c r="M1504" s="47">
        <v>1.3846052631578947</v>
      </c>
      <c r="N1504" s="47">
        <v>0.0</v>
      </c>
      <c r="O1504" s="35">
        <v>0.0</v>
      </c>
      <c r="P1504" s="35">
        <v>-1.0</v>
      </c>
      <c r="Q1504" s="35" t="s">
        <v>137</v>
      </c>
      <c r="R1504" s="35">
        <f>'DADOS CONSOLIDADOS'!$I1504</f>
        <v>0</v>
      </c>
      <c r="S1504" s="35"/>
    </row>
    <row r="1505" ht="15.75" customHeight="1">
      <c r="A1505" s="37">
        <v>44957.0</v>
      </c>
      <c r="B1505" s="35" t="s">
        <v>138</v>
      </c>
      <c r="C1505" s="35" t="s">
        <v>135</v>
      </c>
      <c r="D1505" s="35" t="s">
        <v>139</v>
      </c>
      <c r="E1505" s="35">
        <v>1960.0</v>
      </c>
      <c r="F1505" s="35">
        <v>420.0</v>
      </c>
      <c r="G1505" s="47">
        <v>331.59999999999997</v>
      </c>
      <c r="H1505" s="35"/>
      <c r="I1505" s="35">
        <v>0.0</v>
      </c>
      <c r="J1505" s="48">
        <v>0.0</v>
      </c>
      <c r="K1505" s="35">
        <v>0.21428571428571427</v>
      </c>
      <c r="L1505" s="35">
        <v>0.0</v>
      </c>
      <c r="M1505" s="47">
        <v>0.7895238095238094</v>
      </c>
      <c r="N1505" s="47">
        <v>0.0</v>
      </c>
      <c r="O1505" s="35">
        <v>0.0</v>
      </c>
      <c r="P1505" s="35">
        <v>-1.0</v>
      </c>
      <c r="Q1505" s="35" t="s">
        <v>137</v>
      </c>
      <c r="R1505" s="35">
        <f>'DADOS CONSOLIDADOS'!$I1505</f>
        <v>0</v>
      </c>
      <c r="S1505" s="35"/>
    </row>
    <row r="1506" ht="15.75" customHeight="1">
      <c r="A1506" s="37">
        <v>44957.0</v>
      </c>
      <c r="B1506" s="35" t="s">
        <v>140</v>
      </c>
      <c r="C1506" s="35" t="s">
        <v>135</v>
      </c>
      <c r="D1506" s="35" t="s">
        <v>139</v>
      </c>
      <c r="E1506" s="35">
        <v>29160.0</v>
      </c>
      <c r="F1506" s="35">
        <v>160.0</v>
      </c>
      <c r="G1506" s="47">
        <v>843.1</v>
      </c>
      <c r="H1506" s="35">
        <v>0.0</v>
      </c>
      <c r="I1506" s="35">
        <v>0.0</v>
      </c>
      <c r="J1506" s="48">
        <v>0.0</v>
      </c>
      <c r="K1506" s="35">
        <v>0.0054869684499314125</v>
      </c>
      <c r="L1506" s="35">
        <v>0.0</v>
      </c>
      <c r="M1506" s="47">
        <v>5.269375</v>
      </c>
      <c r="N1506" s="47">
        <v>0.0</v>
      </c>
      <c r="O1506" s="35">
        <v>0.0</v>
      </c>
      <c r="P1506" s="35">
        <v>-1.0</v>
      </c>
      <c r="Q1506" s="35" t="s">
        <v>141</v>
      </c>
      <c r="R1506" s="35">
        <f>'DADOS CONSOLIDADOS'!$I1506</f>
        <v>0</v>
      </c>
      <c r="S1506" s="35"/>
    </row>
    <row r="1507" ht="15.75" customHeight="1">
      <c r="A1507" s="37">
        <v>44957.0</v>
      </c>
      <c r="B1507" s="35" t="s">
        <v>140</v>
      </c>
      <c r="C1507" s="35" t="s">
        <v>135</v>
      </c>
      <c r="D1507" s="35" t="s">
        <v>139</v>
      </c>
      <c r="E1507" s="35">
        <v>16950.0</v>
      </c>
      <c r="F1507" s="35">
        <v>60.0</v>
      </c>
      <c r="G1507" s="47">
        <v>590.2</v>
      </c>
      <c r="H1507" s="35">
        <v>0.0</v>
      </c>
      <c r="I1507" s="35">
        <v>0.0</v>
      </c>
      <c r="J1507" s="48">
        <v>0.0</v>
      </c>
      <c r="K1507" s="35">
        <v>0.0035398230088495575</v>
      </c>
      <c r="L1507" s="35">
        <v>0.0</v>
      </c>
      <c r="M1507" s="47">
        <v>9.836666666666668</v>
      </c>
      <c r="N1507" s="47">
        <v>0.0</v>
      </c>
      <c r="O1507" s="35">
        <v>0.0</v>
      </c>
      <c r="P1507" s="35">
        <v>-1.0</v>
      </c>
      <c r="Q1507" s="35" t="s">
        <v>141</v>
      </c>
      <c r="R1507" s="35">
        <f>'DADOS CONSOLIDADOS'!$I1507</f>
        <v>0</v>
      </c>
      <c r="S1507" s="35"/>
    </row>
    <row r="1508" ht="15.75" customHeight="1">
      <c r="A1508" s="37">
        <v>44957.0</v>
      </c>
      <c r="B1508" s="35" t="s">
        <v>140</v>
      </c>
      <c r="C1508" s="35" t="s">
        <v>135</v>
      </c>
      <c r="D1508" s="35" t="s">
        <v>139</v>
      </c>
      <c r="E1508" s="35">
        <v>35400.0</v>
      </c>
      <c r="F1508" s="35">
        <v>100.0</v>
      </c>
      <c r="G1508" s="47">
        <v>922.6999999999999</v>
      </c>
      <c r="H1508" s="35">
        <v>0.0</v>
      </c>
      <c r="I1508" s="35">
        <v>0.0</v>
      </c>
      <c r="J1508" s="48">
        <v>0.0</v>
      </c>
      <c r="K1508" s="35">
        <v>0.002824858757062147</v>
      </c>
      <c r="L1508" s="35">
        <v>0.0</v>
      </c>
      <c r="M1508" s="47">
        <v>9.226999999999999</v>
      </c>
      <c r="N1508" s="47">
        <v>0.0</v>
      </c>
      <c r="O1508" s="35">
        <v>0.0</v>
      </c>
      <c r="P1508" s="35">
        <v>-1.0</v>
      </c>
      <c r="Q1508" s="35" t="s">
        <v>141</v>
      </c>
      <c r="R1508" s="35">
        <f>'DADOS CONSOLIDADOS'!$I1508</f>
        <v>0</v>
      </c>
      <c r="S1508" s="35"/>
    </row>
    <row r="1509" ht="15.75" customHeight="1">
      <c r="A1509" s="37">
        <v>44957.0</v>
      </c>
      <c r="B1509" s="35" t="s">
        <v>140</v>
      </c>
      <c r="C1509" s="35" t="s">
        <v>135</v>
      </c>
      <c r="D1509" s="35" t="s">
        <v>139</v>
      </c>
      <c r="E1509" s="35">
        <v>75990.0</v>
      </c>
      <c r="F1509" s="35">
        <v>530.0</v>
      </c>
      <c r="G1509" s="47">
        <v>1993.5</v>
      </c>
      <c r="H1509" s="35">
        <v>0.0</v>
      </c>
      <c r="I1509" s="35">
        <v>0.0</v>
      </c>
      <c r="J1509" s="48">
        <v>0.0</v>
      </c>
      <c r="K1509" s="35">
        <v>0.006974601921305435</v>
      </c>
      <c r="L1509" s="35">
        <v>0.0</v>
      </c>
      <c r="M1509" s="47">
        <v>3.7613207547169814</v>
      </c>
      <c r="N1509" s="47">
        <v>0.0</v>
      </c>
      <c r="O1509" s="35">
        <v>0.0</v>
      </c>
      <c r="P1509" s="35">
        <v>-1.0</v>
      </c>
      <c r="Q1509" s="35" t="s">
        <v>141</v>
      </c>
      <c r="R1509" s="35">
        <f>'DADOS CONSOLIDADOS'!$I1509</f>
        <v>0</v>
      </c>
      <c r="S1509" s="35"/>
    </row>
    <row r="1510" ht="15.75" customHeight="1">
      <c r="A1510" s="37">
        <v>44957.0</v>
      </c>
      <c r="B1510" s="35" t="s">
        <v>140</v>
      </c>
      <c r="C1510" s="35" t="s">
        <v>135</v>
      </c>
      <c r="D1510" s="35" t="s">
        <v>136</v>
      </c>
      <c r="E1510" s="35">
        <v>15110.0</v>
      </c>
      <c r="F1510" s="35">
        <v>100.0</v>
      </c>
      <c r="G1510" s="47">
        <v>1054.5</v>
      </c>
      <c r="H1510" s="35">
        <v>0.0</v>
      </c>
      <c r="I1510" s="35">
        <v>0.0</v>
      </c>
      <c r="J1510" s="48">
        <v>0.0</v>
      </c>
      <c r="K1510" s="35">
        <v>0.0066181336863004635</v>
      </c>
      <c r="L1510" s="35">
        <v>0.0</v>
      </c>
      <c r="M1510" s="47">
        <v>10.545</v>
      </c>
      <c r="N1510" s="47">
        <v>0.0</v>
      </c>
      <c r="O1510" s="35">
        <v>0.0</v>
      </c>
      <c r="P1510" s="35">
        <v>-1.0</v>
      </c>
      <c r="Q1510" s="35" t="s">
        <v>141</v>
      </c>
      <c r="R1510" s="35">
        <f>'DADOS CONSOLIDADOS'!$I1510</f>
        <v>0</v>
      </c>
      <c r="S1510" s="35"/>
    </row>
    <row r="1511" ht="15.75" customHeight="1">
      <c r="A1511" s="37">
        <v>44957.0</v>
      </c>
      <c r="B1511" s="35" t="s">
        <v>142</v>
      </c>
      <c r="C1511" s="35" t="s">
        <v>144</v>
      </c>
      <c r="D1511" s="35" t="s">
        <v>139</v>
      </c>
      <c r="E1511" s="35">
        <v>24080.0</v>
      </c>
      <c r="F1511" s="35">
        <v>380.0</v>
      </c>
      <c r="G1511" s="47">
        <v>298.09999999999997</v>
      </c>
      <c r="H1511" s="35">
        <v>6.0</v>
      </c>
      <c r="I1511" s="35">
        <v>0.0</v>
      </c>
      <c r="J1511" s="48">
        <v>0.0</v>
      </c>
      <c r="K1511" s="35">
        <v>0.015780730897009966</v>
      </c>
      <c r="L1511" s="35">
        <v>0.0</v>
      </c>
      <c r="M1511" s="47">
        <v>0.7844736842105262</v>
      </c>
      <c r="N1511" s="47">
        <v>0.0</v>
      </c>
      <c r="O1511" s="35">
        <v>0.0</v>
      </c>
      <c r="P1511" s="35">
        <v>-1.0</v>
      </c>
      <c r="Q1511" s="35" t="s">
        <v>141</v>
      </c>
      <c r="R1511" s="35">
        <f>'DADOS CONSOLIDADOS'!$I1511</f>
        <v>0</v>
      </c>
      <c r="S1511" s="35"/>
    </row>
    <row r="1512" ht="15.75" customHeight="1">
      <c r="A1512" s="37">
        <v>44957.0</v>
      </c>
      <c r="B1512" s="35" t="s">
        <v>140</v>
      </c>
      <c r="C1512" s="35" t="s">
        <v>144</v>
      </c>
      <c r="D1512" s="35" t="s">
        <v>139</v>
      </c>
      <c r="E1512" s="35">
        <v>54060.0</v>
      </c>
      <c r="F1512" s="35">
        <v>500.0</v>
      </c>
      <c r="G1512" s="47">
        <v>644.7</v>
      </c>
      <c r="H1512" s="35">
        <v>13.0</v>
      </c>
      <c r="I1512" s="35">
        <v>0.0</v>
      </c>
      <c r="J1512" s="48">
        <v>0.0</v>
      </c>
      <c r="K1512" s="35">
        <v>0.00924898261191269</v>
      </c>
      <c r="L1512" s="35">
        <v>0.0</v>
      </c>
      <c r="M1512" s="47">
        <v>1.2894</v>
      </c>
      <c r="N1512" s="47">
        <v>0.0</v>
      </c>
      <c r="O1512" s="35">
        <v>0.0</v>
      </c>
      <c r="P1512" s="35">
        <v>-1.0</v>
      </c>
      <c r="Q1512" s="35" t="s">
        <v>141</v>
      </c>
      <c r="R1512" s="35">
        <f>'DADOS CONSOLIDADOS'!$I1512</f>
        <v>0</v>
      </c>
      <c r="S1512" s="35"/>
    </row>
    <row r="1513" ht="15.75" customHeight="1">
      <c r="A1513" s="37">
        <v>44958.0</v>
      </c>
      <c r="B1513" s="35" t="s">
        <v>134</v>
      </c>
      <c r="C1513" s="35" t="s">
        <v>135</v>
      </c>
      <c r="D1513" s="35" t="s">
        <v>136</v>
      </c>
      <c r="E1513" s="35">
        <v>48870.0</v>
      </c>
      <c r="F1513" s="35">
        <v>880.0</v>
      </c>
      <c r="G1513" s="47">
        <v>333.5</v>
      </c>
      <c r="H1513" s="35"/>
      <c r="I1513" s="35">
        <v>0.0</v>
      </c>
      <c r="J1513" s="48">
        <v>0.0</v>
      </c>
      <c r="K1513" s="35">
        <v>0.018006957233476572</v>
      </c>
      <c r="L1513" s="35">
        <v>0.0</v>
      </c>
      <c r="M1513" s="47">
        <v>0.3789772727272727</v>
      </c>
      <c r="N1513" s="47">
        <v>0.0</v>
      </c>
      <c r="O1513" s="35">
        <v>0.0</v>
      </c>
      <c r="P1513" s="35">
        <v>-1.0</v>
      </c>
      <c r="Q1513" s="35" t="s">
        <v>137</v>
      </c>
      <c r="R1513" s="35">
        <f>'DADOS CONSOLIDADOS'!$I1513</f>
        <v>0</v>
      </c>
      <c r="S1513" s="35"/>
    </row>
    <row r="1514" ht="15.75" customHeight="1">
      <c r="A1514" s="37">
        <v>44958.0</v>
      </c>
      <c r="B1514" s="35" t="s">
        <v>145</v>
      </c>
      <c r="C1514" s="35" t="s">
        <v>135</v>
      </c>
      <c r="D1514" s="35" t="s">
        <v>139</v>
      </c>
      <c r="E1514" s="35">
        <v>21850.0</v>
      </c>
      <c r="F1514" s="35">
        <v>240.0</v>
      </c>
      <c r="G1514" s="47">
        <v>699.3000000000001</v>
      </c>
      <c r="H1514" s="35"/>
      <c r="I1514" s="35">
        <v>0.0</v>
      </c>
      <c r="J1514" s="48">
        <v>0.0</v>
      </c>
      <c r="K1514" s="35">
        <v>0.010983981693363844</v>
      </c>
      <c r="L1514" s="35">
        <v>0.0</v>
      </c>
      <c r="M1514" s="47">
        <v>2.9137500000000003</v>
      </c>
      <c r="N1514" s="47">
        <v>0.0</v>
      </c>
      <c r="O1514" s="35">
        <v>0.0</v>
      </c>
      <c r="P1514" s="35">
        <v>-1.0</v>
      </c>
      <c r="Q1514" s="35" t="s">
        <v>137</v>
      </c>
      <c r="R1514" s="35">
        <f>'DADOS CONSOLIDADOS'!$I1514</f>
        <v>0</v>
      </c>
      <c r="S1514" s="35"/>
    </row>
    <row r="1515" ht="15.75" customHeight="1">
      <c r="A1515" s="37">
        <v>44958.0</v>
      </c>
      <c r="B1515" s="35" t="s">
        <v>143</v>
      </c>
      <c r="C1515" s="35" t="s">
        <v>135</v>
      </c>
      <c r="D1515" s="35" t="s">
        <v>139</v>
      </c>
      <c r="E1515" s="35">
        <v>11840.0</v>
      </c>
      <c r="F1515" s="35">
        <v>640.0</v>
      </c>
      <c r="G1515" s="47">
        <v>902.4</v>
      </c>
      <c r="H1515" s="35"/>
      <c r="I1515" s="35">
        <v>0.0</v>
      </c>
      <c r="J1515" s="48">
        <v>0.0</v>
      </c>
      <c r="K1515" s="35">
        <v>0.05405405405405406</v>
      </c>
      <c r="L1515" s="35">
        <v>0.0</v>
      </c>
      <c r="M1515" s="47">
        <v>1.41</v>
      </c>
      <c r="N1515" s="47">
        <v>0.0</v>
      </c>
      <c r="O1515" s="35">
        <v>0.0</v>
      </c>
      <c r="P1515" s="35">
        <v>-1.0</v>
      </c>
      <c r="Q1515" s="35" t="s">
        <v>137</v>
      </c>
      <c r="R1515" s="35">
        <f>'DADOS CONSOLIDADOS'!$I1515</f>
        <v>0</v>
      </c>
      <c r="S1515" s="35"/>
    </row>
    <row r="1516" ht="15.75" customHeight="1">
      <c r="A1516" s="37">
        <v>44958.0</v>
      </c>
      <c r="B1516" s="35" t="s">
        <v>138</v>
      </c>
      <c r="C1516" s="35" t="s">
        <v>135</v>
      </c>
      <c r="D1516" s="35" t="s">
        <v>139</v>
      </c>
      <c r="E1516" s="35">
        <v>1440.0</v>
      </c>
      <c r="F1516" s="35">
        <v>350.0</v>
      </c>
      <c r="G1516" s="47">
        <v>310.2</v>
      </c>
      <c r="H1516" s="35"/>
      <c r="I1516" s="35">
        <v>0.0</v>
      </c>
      <c r="J1516" s="48">
        <v>0.0</v>
      </c>
      <c r="K1516" s="35">
        <v>0.24305555555555555</v>
      </c>
      <c r="L1516" s="35">
        <v>0.0</v>
      </c>
      <c r="M1516" s="47">
        <v>0.8862857142857142</v>
      </c>
      <c r="N1516" s="47">
        <v>0.0</v>
      </c>
      <c r="O1516" s="35">
        <v>0.0</v>
      </c>
      <c r="P1516" s="35">
        <v>-1.0</v>
      </c>
      <c r="Q1516" s="35" t="s">
        <v>137</v>
      </c>
      <c r="R1516" s="35">
        <f>'DADOS CONSOLIDADOS'!$I1516</f>
        <v>0</v>
      </c>
      <c r="S1516" s="35"/>
    </row>
    <row r="1517" ht="15.75" customHeight="1">
      <c r="A1517" s="37">
        <v>44958.0</v>
      </c>
      <c r="B1517" s="35" t="s">
        <v>140</v>
      </c>
      <c r="C1517" s="35" t="s">
        <v>135</v>
      </c>
      <c r="D1517" s="35" t="s">
        <v>139</v>
      </c>
      <c r="E1517" s="35">
        <v>31800.0</v>
      </c>
      <c r="F1517" s="35">
        <v>150.0</v>
      </c>
      <c r="G1517" s="47">
        <v>826.5</v>
      </c>
      <c r="H1517" s="35">
        <v>0.0</v>
      </c>
      <c r="I1517" s="35">
        <v>0.0</v>
      </c>
      <c r="J1517" s="48">
        <v>0.0</v>
      </c>
      <c r="K1517" s="35">
        <v>0.0047169811320754715</v>
      </c>
      <c r="L1517" s="35">
        <v>0.0</v>
      </c>
      <c r="M1517" s="47">
        <v>5.51</v>
      </c>
      <c r="N1517" s="47">
        <v>0.0</v>
      </c>
      <c r="O1517" s="35">
        <v>0.0</v>
      </c>
      <c r="P1517" s="35">
        <v>-1.0</v>
      </c>
      <c r="Q1517" s="35" t="s">
        <v>141</v>
      </c>
      <c r="R1517" s="35">
        <f>'DADOS CONSOLIDADOS'!$I1517</f>
        <v>0</v>
      </c>
      <c r="S1517" s="35"/>
    </row>
    <row r="1518" ht="15.75" customHeight="1">
      <c r="A1518" s="37">
        <v>44958.0</v>
      </c>
      <c r="B1518" s="35" t="s">
        <v>140</v>
      </c>
      <c r="C1518" s="35" t="s">
        <v>135</v>
      </c>
      <c r="D1518" s="35" t="s">
        <v>139</v>
      </c>
      <c r="E1518" s="35">
        <v>18890.0</v>
      </c>
      <c r="F1518" s="35">
        <v>110.0</v>
      </c>
      <c r="G1518" s="47">
        <v>582.2</v>
      </c>
      <c r="H1518" s="35">
        <v>0.0</v>
      </c>
      <c r="I1518" s="35">
        <v>0.0</v>
      </c>
      <c r="J1518" s="48">
        <v>0.0</v>
      </c>
      <c r="K1518" s="35">
        <v>0.005823186871360508</v>
      </c>
      <c r="L1518" s="35">
        <v>0.0</v>
      </c>
      <c r="M1518" s="47">
        <v>5.292727272727273</v>
      </c>
      <c r="N1518" s="47">
        <v>0.0</v>
      </c>
      <c r="O1518" s="35">
        <v>0.0</v>
      </c>
      <c r="P1518" s="35">
        <v>-1.0</v>
      </c>
      <c r="Q1518" s="35" t="s">
        <v>141</v>
      </c>
      <c r="R1518" s="35">
        <f>'DADOS CONSOLIDADOS'!$I1518</f>
        <v>0</v>
      </c>
      <c r="S1518" s="35"/>
    </row>
    <row r="1519" ht="15.75" customHeight="1">
      <c r="A1519" s="37">
        <v>44958.0</v>
      </c>
      <c r="B1519" s="35" t="s">
        <v>140</v>
      </c>
      <c r="C1519" s="35" t="s">
        <v>135</v>
      </c>
      <c r="D1519" s="35" t="s">
        <v>139</v>
      </c>
      <c r="E1519" s="35">
        <v>44960.0</v>
      </c>
      <c r="F1519" s="35">
        <v>130.0</v>
      </c>
      <c r="G1519" s="47">
        <v>868.4000000000001</v>
      </c>
      <c r="H1519" s="35">
        <v>0.0</v>
      </c>
      <c r="I1519" s="35">
        <v>0.0</v>
      </c>
      <c r="J1519" s="48">
        <v>0.0</v>
      </c>
      <c r="K1519" s="35">
        <v>0.002891459074733096</v>
      </c>
      <c r="L1519" s="35">
        <v>0.0</v>
      </c>
      <c r="M1519" s="47">
        <v>6.680000000000001</v>
      </c>
      <c r="N1519" s="47">
        <v>0.0</v>
      </c>
      <c r="O1519" s="35">
        <v>0.0</v>
      </c>
      <c r="P1519" s="35">
        <v>-1.0</v>
      </c>
      <c r="Q1519" s="35" t="s">
        <v>141</v>
      </c>
      <c r="R1519" s="35">
        <f>'DADOS CONSOLIDADOS'!$I1519</f>
        <v>0</v>
      </c>
      <c r="S1519" s="35"/>
    </row>
    <row r="1520" ht="15.75" customHeight="1">
      <c r="A1520" s="37">
        <v>44958.0</v>
      </c>
      <c r="B1520" s="35" t="s">
        <v>140</v>
      </c>
      <c r="C1520" s="35" t="s">
        <v>135</v>
      </c>
      <c r="D1520" s="35" t="s">
        <v>139</v>
      </c>
      <c r="E1520" s="35">
        <v>88030.0</v>
      </c>
      <c r="F1520" s="35">
        <v>410.0</v>
      </c>
      <c r="G1520" s="47">
        <v>1941.3</v>
      </c>
      <c r="H1520" s="35">
        <v>0.0</v>
      </c>
      <c r="I1520" s="35">
        <v>1.0</v>
      </c>
      <c r="J1520" s="48">
        <v>20217.0</v>
      </c>
      <c r="K1520" s="35">
        <v>0.004657503123935022</v>
      </c>
      <c r="L1520" s="35">
        <v>0.0024390243902439024</v>
      </c>
      <c r="M1520" s="47">
        <v>4.734878048780487</v>
      </c>
      <c r="N1520" s="47">
        <v>1941.3</v>
      </c>
      <c r="O1520" s="35">
        <v>10.414155462834184</v>
      </c>
      <c r="P1520" s="35">
        <v>9.414155462834184</v>
      </c>
      <c r="Q1520" s="35" t="s">
        <v>141</v>
      </c>
      <c r="R1520" s="35">
        <f>'DADOS CONSOLIDADOS'!$I1520</f>
        <v>1</v>
      </c>
      <c r="S1520" s="35"/>
    </row>
    <row r="1521" ht="15.75" customHeight="1">
      <c r="A1521" s="37">
        <v>44958.0</v>
      </c>
      <c r="B1521" s="35" t="s">
        <v>140</v>
      </c>
      <c r="C1521" s="35" t="s">
        <v>135</v>
      </c>
      <c r="D1521" s="35" t="s">
        <v>136</v>
      </c>
      <c r="E1521" s="35">
        <v>16340.0</v>
      </c>
      <c r="F1521" s="35">
        <v>80.0</v>
      </c>
      <c r="G1521" s="47">
        <v>1020.3</v>
      </c>
      <c r="H1521" s="35">
        <v>0.0</v>
      </c>
      <c r="I1521" s="35">
        <v>0.0</v>
      </c>
      <c r="J1521" s="48">
        <v>0.0</v>
      </c>
      <c r="K1521" s="35">
        <v>0.004895960832313341</v>
      </c>
      <c r="L1521" s="35">
        <v>0.0</v>
      </c>
      <c r="M1521" s="47">
        <v>12.75375</v>
      </c>
      <c r="N1521" s="47">
        <v>0.0</v>
      </c>
      <c r="O1521" s="35">
        <v>0.0</v>
      </c>
      <c r="P1521" s="35">
        <v>-1.0</v>
      </c>
      <c r="Q1521" s="35" t="s">
        <v>141</v>
      </c>
      <c r="R1521" s="35">
        <f>'DADOS CONSOLIDADOS'!$I1521</f>
        <v>0</v>
      </c>
      <c r="S1521" s="35"/>
    </row>
    <row r="1522" ht="15.75" customHeight="1">
      <c r="A1522" s="37">
        <v>44958.0</v>
      </c>
      <c r="B1522" s="35" t="s">
        <v>142</v>
      </c>
      <c r="C1522" s="35" t="s">
        <v>144</v>
      </c>
      <c r="D1522" s="35" t="s">
        <v>139</v>
      </c>
      <c r="E1522" s="35">
        <v>22770.0</v>
      </c>
      <c r="F1522" s="35">
        <v>410.0</v>
      </c>
      <c r="G1522" s="47">
        <v>290.5</v>
      </c>
      <c r="H1522" s="35">
        <v>9.0</v>
      </c>
      <c r="I1522" s="35">
        <v>0.0</v>
      </c>
      <c r="J1522" s="48">
        <v>0.0</v>
      </c>
      <c r="K1522" s="35">
        <v>0.018006148440931048</v>
      </c>
      <c r="L1522" s="35">
        <v>0.0</v>
      </c>
      <c r="M1522" s="47">
        <v>0.7085365853658536</v>
      </c>
      <c r="N1522" s="47">
        <v>0.0</v>
      </c>
      <c r="O1522" s="35">
        <v>0.0</v>
      </c>
      <c r="P1522" s="35">
        <v>-1.0</v>
      </c>
      <c r="Q1522" s="35" t="s">
        <v>141</v>
      </c>
      <c r="R1522" s="35">
        <f>'DADOS CONSOLIDADOS'!$I1522</f>
        <v>0</v>
      </c>
      <c r="S1522" s="35"/>
    </row>
    <row r="1523" ht="15.75" customHeight="1">
      <c r="A1523" s="37">
        <v>44958.0</v>
      </c>
      <c r="B1523" s="35" t="s">
        <v>140</v>
      </c>
      <c r="C1523" s="35" t="s">
        <v>144</v>
      </c>
      <c r="D1523" s="35" t="s">
        <v>139</v>
      </c>
      <c r="E1523" s="35">
        <v>55390.0</v>
      </c>
      <c r="F1523" s="35">
        <v>360.0</v>
      </c>
      <c r="G1523" s="47">
        <v>630.5</v>
      </c>
      <c r="H1523" s="35">
        <v>8.0</v>
      </c>
      <c r="I1523" s="35">
        <v>0.0</v>
      </c>
      <c r="J1523" s="48">
        <v>0.0</v>
      </c>
      <c r="K1523" s="35">
        <v>0.006499368116988626</v>
      </c>
      <c r="L1523" s="35">
        <v>0.0</v>
      </c>
      <c r="M1523" s="47">
        <v>1.7513888888888889</v>
      </c>
      <c r="N1523" s="47">
        <v>0.0</v>
      </c>
      <c r="O1523" s="35">
        <v>0.0</v>
      </c>
      <c r="P1523" s="35">
        <v>-1.0</v>
      </c>
      <c r="Q1523" s="35" t="s">
        <v>141</v>
      </c>
      <c r="R1523" s="35">
        <f>'DADOS CONSOLIDADOS'!$I1523</f>
        <v>0</v>
      </c>
      <c r="S1523" s="35"/>
    </row>
    <row r="1524" ht="15.75" customHeight="1">
      <c r="A1524" s="37">
        <v>44959.0</v>
      </c>
      <c r="B1524" s="35" t="s">
        <v>145</v>
      </c>
      <c r="C1524" s="35" t="s">
        <v>135</v>
      </c>
      <c r="D1524" s="35" t="s">
        <v>139</v>
      </c>
      <c r="E1524" s="35">
        <v>18620.0</v>
      </c>
      <c r="F1524" s="35">
        <v>160.0</v>
      </c>
      <c r="G1524" s="47">
        <v>683.0</v>
      </c>
      <c r="H1524" s="35"/>
      <c r="I1524" s="35">
        <v>0.0</v>
      </c>
      <c r="J1524" s="48">
        <v>0.0</v>
      </c>
      <c r="K1524" s="35">
        <v>0.008592910848549946</v>
      </c>
      <c r="L1524" s="35">
        <v>0.0</v>
      </c>
      <c r="M1524" s="47">
        <v>4.26875</v>
      </c>
      <c r="N1524" s="47">
        <v>0.0</v>
      </c>
      <c r="O1524" s="35">
        <v>0.0</v>
      </c>
      <c r="P1524" s="35">
        <v>-1.0</v>
      </c>
      <c r="Q1524" s="35" t="s">
        <v>137</v>
      </c>
      <c r="R1524" s="35">
        <f>'DADOS CONSOLIDADOS'!$I1524</f>
        <v>0</v>
      </c>
      <c r="S1524" s="35"/>
    </row>
    <row r="1525" ht="15.75" customHeight="1">
      <c r="A1525" s="37">
        <v>44959.0</v>
      </c>
      <c r="B1525" s="35" t="s">
        <v>138</v>
      </c>
      <c r="C1525" s="35" t="s">
        <v>135</v>
      </c>
      <c r="D1525" s="35" t="s">
        <v>139</v>
      </c>
      <c r="E1525" s="35">
        <v>1360.0</v>
      </c>
      <c r="F1525" s="35">
        <v>190.0</v>
      </c>
      <c r="G1525" s="47">
        <v>178.6</v>
      </c>
      <c r="H1525" s="35"/>
      <c r="I1525" s="35">
        <v>0.0</v>
      </c>
      <c r="J1525" s="48">
        <v>0.0</v>
      </c>
      <c r="K1525" s="35">
        <v>0.13970588235294118</v>
      </c>
      <c r="L1525" s="35">
        <v>0.0</v>
      </c>
      <c r="M1525" s="47">
        <v>0.94</v>
      </c>
      <c r="N1525" s="47">
        <v>0.0</v>
      </c>
      <c r="O1525" s="35">
        <v>0.0</v>
      </c>
      <c r="P1525" s="35">
        <v>-1.0</v>
      </c>
      <c r="Q1525" s="35" t="s">
        <v>137</v>
      </c>
      <c r="R1525" s="35">
        <f>'DADOS CONSOLIDADOS'!$I1525</f>
        <v>0</v>
      </c>
      <c r="S1525" s="35"/>
    </row>
    <row r="1526" ht="15.75" customHeight="1">
      <c r="A1526" s="37">
        <v>44959.0</v>
      </c>
      <c r="B1526" s="35" t="s">
        <v>134</v>
      </c>
      <c r="C1526" s="35" t="s">
        <v>135</v>
      </c>
      <c r="D1526" s="35" t="s">
        <v>136</v>
      </c>
      <c r="E1526" s="35">
        <v>47340.0</v>
      </c>
      <c r="F1526" s="35">
        <v>910.0</v>
      </c>
      <c r="G1526" s="47">
        <v>347.1</v>
      </c>
      <c r="H1526" s="35"/>
      <c r="I1526" s="35">
        <v>0.0</v>
      </c>
      <c r="J1526" s="48">
        <v>0.0</v>
      </c>
      <c r="K1526" s="35">
        <v>0.01922264469792987</v>
      </c>
      <c r="L1526" s="35">
        <v>0.0</v>
      </c>
      <c r="M1526" s="47">
        <v>0.38142857142857145</v>
      </c>
      <c r="N1526" s="47">
        <v>0.0</v>
      </c>
      <c r="O1526" s="35">
        <v>0.0</v>
      </c>
      <c r="P1526" s="35">
        <v>-1.0</v>
      </c>
      <c r="Q1526" s="35" t="s">
        <v>137</v>
      </c>
      <c r="R1526" s="35">
        <f>'DADOS CONSOLIDADOS'!$I1526</f>
        <v>0</v>
      </c>
      <c r="S1526" s="35"/>
    </row>
    <row r="1527" ht="15.75" customHeight="1">
      <c r="A1527" s="37">
        <v>44959.0</v>
      </c>
      <c r="B1527" s="35" t="s">
        <v>143</v>
      </c>
      <c r="C1527" s="35" t="s">
        <v>135</v>
      </c>
      <c r="D1527" s="35" t="s">
        <v>139</v>
      </c>
      <c r="E1527" s="35">
        <v>5600.0</v>
      </c>
      <c r="F1527" s="35">
        <v>520.0</v>
      </c>
      <c r="G1527" s="47">
        <v>869.4</v>
      </c>
      <c r="H1527" s="35"/>
      <c r="I1527" s="35">
        <v>0.0</v>
      </c>
      <c r="J1527" s="48">
        <v>0.0</v>
      </c>
      <c r="K1527" s="35">
        <v>0.09285714285714286</v>
      </c>
      <c r="L1527" s="35">
        <v>0.0</v>
      </c>
      <c r="M1527" s="47">
        <v>1.6719230769230768</v>
      </c>
      <c r="N1527" s="47">
        <v>0.0</v>
      </c>
      <c r="O1527" s="35">
        <v>0.0</v>
      </c>
      <c r="P1527" s="35">
        <v>-1.0</v>
      </c>
      <c r="Q1527" s="35" t="s">
        <v>137</v>
      </c>
      <c r="R1527" s="35">
        <f>'DADOS CONSOLIDADOS'!$I1527</f>
        <v>0</v>
      </c>
      <c r="S1527" s="35"/>
    </row>
    <row r="1528" ht="15.75" customHeight="1">
      <c r="A1528" s="37">
        <v>44959.0</v>
      </c>
      <c r="B1528" s="35" t="s">
        <v>140</v>
      </c>
      <c r="C1528" s="35" t="s">
        <v>135</v>
      </c>
      <c r="D1528" s="35" t="s">
        <v>139</v>
      </c>
      <c r="E1528" s="35">
        <v>37330.0</v>
      </c>
      <c r="F1528" s="35">
        <v>170.0</v>
      </c>
      <c r="G1528" s="47">
        <v>818.8</v>
      </c>
      <c r="H1528" s="35">
        <v>0.0</v>
      </c>
      <c r="I1528" s="35">
        <v>0.0</v>
      </c>
      <c r="J1528" s="48">
        <v>0.0</v>
      </c>
      <c r="K1528" s="35">
        <v>0.004553978033753014</v>
      </c>
      <c r="L1528" s="35">
        <v>0.0</v>
      </c>
      <c r="M1528" s="47">
        <v>4.816470588235294</v>
      </c>
      <c r="N1528" s="47">
        <v>0.0</v>
      </c>
      <c r="O1528" s="35">
        <v>0.0</v>
      </c>
      <c r="P1528" s="35">
        <v>-1.0</v>
      </c>
      <c r="Q1528" s="35" t="s">
        <v>141</v>
      </c>
      <c r="R1528" s="35">
        <f>'DADOS CONSOLIDADOS'!$I1528</f>
        <v>0</v>
      </c>
      <c r="S1528" s="35"/>
    </row>
    <row r="1529" ht="15.75" customHeight="1">
      <c r="A1529" s="37">
        <v>44959.0</v>
      </c>
      <c r="B1529" s="35" t="s">
        <v>140</v>
      </c>
      <c r="C1529" s="35" t="s">
        <v>135</v>
      </c>
      <c r="D1529" s="35" t="s">
        <v>139</v>
      </c>
      <c r="E1529" s="35">
        <v>20060.0</v>
      </c>
      <c r="F1529" s="35">
        <v>150.0</v>
      </c>
      <c r="G1529" s="47">
        <v>580.4</v>
      </c>
      <c r="H1529" s="35">
        <v>0.0</v>
      </c>
      <c r="I1529" s="35">
        <v>0.0</v>
      </c>
      <c r="J1529" s="48">
        <v>0.0</v>
      </c>
      <c r="K1529" s="35">
        <v>0.007477567298105683</v>
      </c>
      <c r="L1529" s="35">
        <v>0.0</v>
      </c>
      <c r="M1529" s="47">
        <v>3.869333333333333</v>
      </c>
      <c r="N1529" s="47">
        <v>0.0</v>
      </c>
      <c r="O1529" s="35">
        <v>0.0</v>
      </c>
      <c r="P1529" s="35">
        <v>-1.0</v>
      </c>
      <c r="Q1529" s="35" t="s">
        <v>141</v>
      </c>
      <c r="R1529" s="35">
        <f>'DADOS CONSOLIDADOS'!$I1529</f>
        <v>0</v>
      </c>
      <c r="S1529" s="35"/>
    </row>
    <row r="1530" ht="15.75" customHeight="1">
      <c r="A1530" s="37">
        <v>44959.0</v>
      </c>
      <c r="B1530" s="35" t="s">
        <v>140</v>
      </c>
      <c r="C1530" s="35" t="s">
        <v>135</v>
      </c>
      <c r="D1530" s="35" t="s">
        <v>139</v>
      </c>
      <c r="E1530" s="35">
        <v>50180.0</v>
      </c>
      <c r="F1530" s="35">
        <v>100.0</v>
      </c>
      <c r="G1530" s="47">
        <v>866.2</v>
      </c>
      <c r="H1530" s="35">
        <v>0.0</v>
      </c>
      <c r="I1530" s="35">
        <v>0.0</v>
      </c>
      <c r="J1530" s="48">
        <v>0.0</v>
      </c>
      <c r="K1530" s="35">
        <v>0.0019928258270227183</v>
      </c>
      <c r="L1530" s="35">
        <v>0.0</v>
      </c>
      <c r="M1530" s="47">
        <v>8.662</v>
      </c>
      <c r="N1530" s="47">
        <v>0.0</v>
      </c>
      <c r="O1530" s="35">
        <v>0.0</v>
      </c>
      <c r="P1530" s="35">
        <v>-1.0</v>
      </c>
      <c r="Q1530" s="35" t="s">
        <v>141</v>
      </c>
      <c r="R1530" s="35">
        <f>'DADOS CONSOLIDADOS'!$I1530</f>
        <v>0</v>
      </c>
      <c r="S1530" s="35"/>
    </row>
    <row r="1531" ht="15.75" customHeight="1">
      <c r="A1531" s="37">
        <v>44959.0</v>
      </c>
      <c r="B1531" s="35" t="s">
        <v>140</v>
      </c>
      <c r="C1531" s="35" t="s">
        <v>135</v>
      </c>
      <c r="D1531" s="35" t="s">
        <v>139</v>
      </c>
      <c r="E1531" s="35">
        <v>87030.0</v>
      </c>
      <c r="F1531" s="35">
        <v>410.0</v>
      </c>
      <c r="G1531" s="47">
        <v>1928.8</v>
      </c>
      <c r="H1531" s="35">
        <v>0.0</v>
      </c>
      <c r="I1531" s="35">
        <v>0.0</v>
      </c>
      <c r="J1531" s="48">
        <v>0.0</v>
      </c>
      <c r="K1531" s="35">
        <v>0.004711019188785476</v>
      </c>
      <c r="L1531" s="35">
        <v>0.0</v>
      </c>
      <c r="M1531" s="47">
        <v>4.704390243902439</v>
      </c>
      <c r="N1531" s="47">
        <v>0.0</v>
      </c>
      <c r="O1531" s="35">
        <v>0.0</v>
      </c>
      <c r="P1531" s="35">
        <v>-1.0</v>
      </c>
      <c r="Q1531" s="35" t="s">
        <v>141</v>
      </c>
      <c r="R1531" s="35">
        <f>'DADOS CONSOLIDADOS'!$I1531</f>
        <v>0</v>
      </c>
      <c r="S1531" s="35"/>
    </row>
    <row r="1532" ht="15.75" customHeight="1">
      <c r="A1532" s="37">
        <v>44959.0</v>
      </c>
      <c r="B1532" s="35" t="s">
        <v>140</v>
      </c>
      <c r="C1532" s="35" t="s">
        <v>135</v>
      </c>
      <c r="D1532" s="35" t="s">
        <v>136</v>
      </c>
      <c r="E1532" s="35">
        <v>16030.0</v>
      </c>
      <c r="F1532" s="35">
        <v>20.0</v>
      </c>
      <c r="G1532" s="47">
        <v>1025.4</v>
      </c>
      <c r="H1532" s="35">
        <v>0.0</v>
      </c>
      <c r="I1532" s="35">
        <v>0.0</v>
      </c>
      <c r="J1532" s="48">
        <v>0.0</v>
      </c>
      <c r="K1532" s="35">
        <v>0.0012476606363069245</v>
      </c>
      <c r="L1532" s="35">
        <v>0.0</v>
      </c>
      <c r="M1532" s="47">
        <v>51.27</v>
      </c>
      <c r="N1532" s="47">
        <v>0.0</v>
      </c>
      <c r="O1532" s="35">
        <v>0.0</v>
      </c>
      <c r="P1532" s="35">
        <v>-1.0</v>
      </c>
      <c r="Q1532" s="35" t="s">
        <v>141</v>
      </c>
      <c r="R1532" s="35">
        <f>'DADOS CONSOLIDADOS'!$I1532</f>
        <v>0</v>
      </c>
      <c r="S1532" s="35"/>
    </row>
    <row r="1533" ht="15.75" customHeight="1">
      <c r="A1533" s="37">
        <v>44959.0</v>
      </c>
      <c r="B1533" s="35" t="s">
        <v>142</v>
      </c>
      <c r="C1533" s="35" t="s">
        <v>144</v>
      </c>
      <c r="D1533" s="35" t="s">
        <v>139</v>
      </c>
      <c r="E1533" s="35">
        <v>22630.0</v>
      </c>
      <c r="F1533" s="35">
        <v>270.0</v>
      </c>
      <c r="G1533" s="47">
        <v>291.0</v>
      </c>
      <c r="H1533" s="35">
        <v>3.0</v>
      </c>
      <c r="I1533" s="35">
        <v>0.0</v>
      </c>
      <c r="J1533" s="48">
        <v>0.0</v>
      </c>
      <c r="K1533" s="35">
        <v>0.011931064958020326</v>
      </c>
      <c r="L1533" s="35">
        <v>0.0</v>
      </c>
      <c r="M1533" s="47">
        <v>1.0777777777777777</v>
      </c>
      <c r="N1533" s="47">
        <v>0.0</v>
      </c>
      <c r="O1533" s="35">
        <v>0.0</v>
      </c>
      <c r="P1533" s="35">
        <v>-1.0</v>
      </c>
      <c r="Q1533" s="35" t="s">
        <v>141</v>
      </c>
      <c r="R1533" s="35">
        <f>'DADOS CONSOLIDADOS'!$I1533</f>
        <v>0</v>
      </c>
      <c r="S1533" s="35"/>
    </row>
    <row r="1534" ht="15.75" customHeight="1">
      <c r="A1534" s="37">
        <v>44959.0</v>
      </c>
      <c r="B1534" s="35" t="s">
        <v>140</v>
      </c>
      <c r="C1534" s="35" t="s">
        <v>144</v>
      </c>
      <c r="D1534" s="35" t="s">
        <v>139</v>
      </c>
      <c r="E1534" s="35">
        <v>55270.0</v>
      </c>
      <c r="F1534" s="35">
        <v>430.0</v>
      </c>
      <c r="G1534" s="47">
        <v>627.9</v>
      </c>
      <c r="H1534" s="35">
        <v>8.0</v>
      </c>
      <c r="I1534" s="35">
        <v>0.0</v>
      </c>
      <c r="J1534" s="48">
        <v>0.0</v>
      </c>
      <c r="K1534" s="35">
        <v>0.0077799891442011946</v>
      </c>
      <c r="L1534" s="35">
        <v>0.0</v>
      </c>
      <c r="M1534" s="47">
        <v>1.4602325581395348</v>
      </c>
      <c r="N1534" s="47">
        <v>0.0</v>
      </c>
      <c r="O1534" s="35">
        <v>0.0</v>
      </c>
      <c r="P1534" s="35">
        <v>-1.0</v>
      </c>
      <c r="Q1534" s="35" t="s">
        <v>141</v>
      </c>
      <c r="R1534" s="35">
        <f>'DADOS CONSOLIDADOS'!$I1534</f>
        <v>0</v>
      </c>
      <c r="S1534" s="35"/>
    </row>
    <row r="1535" ht="15.75" customHeight="1">
      <c r="A1535" s="37">
        <v>44960.0</v>
      </c>
      <c r="B1535" s="35" t="s">
        <v>145</v>
      </c>
      <c r="C1535" s="35" t="s">
        <v>135</v>
      </c>
      <c r="D1535" s="35" t="s">
        <v>139</v>
      </c>
      <c r="E1535" s="35">
        <v>20030.0</v>
      </c>
      <c r="F1535" s="35">
        <v>110.0</v>
      </c>
      <c r="G1535" s="47">
        <v>664.4</v>
      </c>
      <c r="H1535" s="35"/>
      <c r="I1535" s="35">
        <v>0.0</v>
      </c>
      <c r="J1535" s="48">
        <v>0.0</v>
      </c>
      <c r="K1535" s="35">
        <v>0.0054917623564653024</v>
      </c>
      <c r="L1535" s="35">
        <v>0.0</v>
      </c>
      <c r="M1535" s="47">
        <v>6.04</v>
      </c>
      <c r="N1535" s="47">
        <v>0.0</v>
      </c>
      <c r="O1535" s="35">
        <v>0.0</v>
      </c>
      <c r="P1535" s="35">
        <v>-1.0</v>
      </c>
      <c r="Q1535" s="35" t="s">
        <v>137</v>
      </c>
      <c r="R1535" s="35">
        <f>'DADOS CONSOLIDADOS'!$I1535</f>
        <v>0</v>
      </c>
      <c r="S1535" s="35"/>
    </row>
    <row r="1536" ht="15.75" customHeight="1">
      <c r="A1536" s="37">
        <v>44960.0</v>
      </c>
      <c r="B1536" s="35" t="s">
        <v>138</v>
      </c>
      <c r="C1536" s="35" t="s">
        <v>135</v>
      </c>
      <c r="D1536" s="35" t="s">
        <v>139</v>
      </c>
      <c r="E1536" s="35">
        <v>1300.0</v>
      </c>
      <c r="F1536" s="35">
        <v>150.0</v>
      </c>
      <c r="G1536" s="47">
        <v>126.6</v>
      </c>
      <c r="H1536" s="35"/>
      <c r="I1536" s="35">
        <v>0.0</v>
      </c>
      <c r="J1536" s="48">
        <v>0.0</v>
      </c>
      <c r="K1536" s="35">
        <v>0.11538461538461539</v>
      </c>
      <c r="L1536" s="35">
        <v>0.0</v>
      </c>
      <c r="M1536" s="47">
        <v>0.844</v>
      </c>
      <c r="N1536" s="47">
        <v>0.0</v>
      </c>
      <c r="O1536" s="35">
        <v>0.0</v>
      </c>
      <c r="P1536" s="35">
        <v>-1.0</v>
      </c>
      <c r="Q1536" s="35" t="s">
        <v>137</v>
      </c>
      <c r="R1536" s="35">
        <f>'DADOS CONSOLIDADOS'!$I1536</f>
        <v>0</v>
      </c>
      <c r="S1536" s="35"/>
    </row>
    <row r="1537" ht="15.75" customHeight="1">
      <c r="A1537" s="37">
        <v>44960.0</v>
      </c>
      <c r="B1537" s="35" t="s">
        <v>143</v>
      </c>
      <c r="C1537" s="35" t="s">
        <v>135</v>
      </c>
      <c r="D1537" s="35" t="s">
        <v>139</v>
      </c>
      <c r="E1537" s="35">
        <v>13560.0</v>
      </c>
      <c r="F1537" s="35">
        <v>1200.0</v>
      </c>
      <c r="G1537" s="47">
        <v>2398.0</v>
      </c>
      <c r="H1537" s="35"/>
      <c r="I1537" s="35">
        <v>0.0</v>
      </c>
      <c r="J1537" s="48">
        <v>0.0</v>
      </c>
      <c r="K1537" s="35">
        <v>0.08849557522123894</v>
      </c>
      <c r="L1537" s="35">
        <v>0.0</v>
      </c>
      <c r="M1537" s="47">
        <v>1.9983333333333333</v>
      </c>
      <c r="N1537" s="47">
        <v>0.0</v>
      </c>
      <c r="O1537" s="35">
        <v>0.0</v>
      </c>
      <c r="P1537" s="35">
        <v>-1.0</v>
      </c>
      <c r="Q1537" s="35" t="s">
        <v>137</v>
      </c>
      <c r="R1537" s="35">
        <f>'DADOS CONSOLIDADOS'!$I1537</f>
        <v>0</v>
      </c>
      <c r="S1537" s="35"/>
    </row>
    <row r="1538" ht="15.75" customHeight="1">
      <c r="A1538" s="37">
        <v>44960.0</v>
      </c>
      <c r="B1538" s="35" t="s">
        <v>134</v>
      </c>
      <c r="C1538" s="35" t="s">
        <v>135</v>
      </c>
      <c r="D1538" s="35" t="s">
        <v>136</v>
      </c>
      <c r="E1538" s="35">
        <v>45070.0</v>
      </c>
      <c r="F1538" s="35">
        <v>730.0</v>
      </c>
      <c r="G1538" s="47">
        <v>279.7</v>
      </c>
      <c r="H1538" s="35"/>
      <c r="I1538" s="35">
        <v>0.0</v>
      </c>
      <c r="J1538" s="48">
        <v>0.0</v>
      </c>
      <c r="K1538" s="35">
        <v>0.01619702684712669</v>
      </c>
      <c r="L1538" s="35">
        <v>0.0</v>
      </c>
      <c r="M1538" s="47">
        <v>0.38315068493150684</v>
      </c>
      <c r="N1538" s="47">
        <v>0.0</v>
      </c>
      <c r="O1538" s="35">
        <v>0.0</v>
      </c>
      <c r="P1538" s="35">
        <v>-1.0</v>
      </c>
      <c r="Q1538" s="35" t="s">
        <v>137</v>
      </c>
      <c r="R1538" s="35">
        <f>'DADOS CONSOLIDADOS'!$I1538</f>
        <v>0</v>
      </c>
      <c r="S1538" s="35"/>
    </row>
    <row r="1539" ht="15.75" customHeight="1">
      <c r="A1539" s="37">
        <v>44960.0</v>
      </c>
      <c r="B1539" s="35" t="s">
        <v>140</v>
      </c>
      <c r="C1539" s="35" t="s">
        <v>135</v>
      </c>
      <c r="D1539" s="35" t="s">
        <v>139</v>
      </c>
      <c r="E1539" s="35">
        <v>34710.0</v>
      </c>
      <c r="F1539" s="35">
        <v>230.0</v>
      </c>
      <c r="G1539" s="47">
        <v>823.1</v>
      </c>
      <c r="H1539" s="35">
        <v>0.0</v>
      </c>
      <c r="I1539" s="35">
        <v>0.0</v>
      </c>
      <c r="J1539" s="48">
        <v>0.0</v>
      </c>
      <c r="K1539" s="35">
        <v>0.006626332469029098</v>
      </c>
      <c r="L1539" s="35">
        <v>0.0</v>
      </c>
      <c r="M1539" s="47">
        <v>3.5786956521739133</v>
      </c>
      <c r="N1539" s="47">
        <v>0.0</v>
      </c>
      <c r="O1539" s="35">
        <v>0.0</v>
      </c>
      <c r="P1539" s="35">
        <v>-1.0</v>
      </c>
      <c r="Q1539" s="35" t="s">
        <v>141</v>
      </c>
      <c r="R1539" s="35">
        <f>'DADOS CONSOLIDADOS'!$I1539</f>
        <v>0</v>
      </c>
      <c r="S1539" s="35"/>
    </row>
    <row r="1540" ht="15.75" customHeight="1">
      <c r="A1540" s="37">
        <v>44960.0</v>
      </c>
      <c r="B1540" s="35" t="s">
        <v>140</v>
      </c>
      <c r="C1540" s="35" t="s">
        <v>135</v>
      </c>
      <c r="D1540" s="35" t="s">
        <v>139</v>
      </c>
      <c r="E1540" s="35">
        <v>22880.0</v>
      </c>
      <c r="F1540" s="35">
        <v>180.0</v>
      </c>
      <c r="G1540" s="47">
        <v>578.6</v>
      </c>
      <c r="H1540" s="35">
        <v>0.0</v>
      </c>
      <c r="I1540" s="35">
        <v>0.0</v>
      </c>
      <c r="J1540" s="48">
        <v>0.0</v>
      </c>
      <c r="K1540" s="35">
        <v>0.007867132867132868</v>
      </c>
      <c r="L1540" s="35">
        <v>0.0</v>
      </c>
      <c r="M1540" s="47">
        <v>3.2144444444444447</v>
      </c>
      <c r="N1540" s="47">
        <v>0.0</v>
      </c>
      <c r="O1540" s="35">
        <v>0.0</v>
      </c>
      <c r="P1540" s="35">
        <v>-1.0</v>
      </c>
      <c r="Q1540" s="35" t="s">
        <v>141</v>
      </c>
      <c r="R1540" s="35">
        <f>'DADOS CONSOLIDADOS'!$I1540</f>
        <v>0</v>
      </c>
      <c r="S1540" s="35"/>
    </row>
    <row r="1541" ht="15.75" customHeight="1">
      <c r="A1541" s="37">
        <v>44960.0</v>
      </c>
      <c r="B1541" s="35" t="s">
        <v>140</v>
      </c>
      <c r="C1541" s="35" t="s">
        <v>135</v>
      </c>
      <c r="D1541" s="35" t="s">
        <v>139</v>
      </c>
      <c r="E1541" s="35">
        <v>48730.0</v>
      </c>
      <c r="F1541" s="35">
        <v>120.0</v>
      </c>
      <c r="G1541" s="47">
        <v>865.3</v>
      </c>
      <c r="H1541" s="35">
        <v>0.0</v>
      </c>
      <c r="I1541" s="35">
        <v>0.0</v>
      </c>
      <c r="J1541" s="48">
        <v>0.0</v>
      </c>
      <c r="K1541" s="35">
        <v>0.002462548737943772</v>
      </c>
      <c r="L1541" s="35">
        <v>0.0</v>
      </c>
      <c r="M1541" s="47">
        <v>7.2108333333333325</v>
      </c>
      <c r="N1541" s="47">
        <v>0.0</v>
      </c>
      <c r="O1541" s="35">
        <v>0.0</v>
      </c>
      <c r="P1541" s="35">
        <v>-1.0</v>
      </c>
      <c r="Q1541" s="35" t="s">
        <v>141</v>
      </c>
      <c r="R1541" s="35">
        <f>'DADOS CONSOLIDADOS'!$I1541</f>
        <v>0</v>
      </c>
      <c r="S1541" s="35"/>
    </row>
    <row r="1542" ht="15.75" customHeight="1">
      <c r="A1542" s="37">
        <v>44960.0</v>
      </c>
      <c r="B1542" s="35" t="s">
        <v>140</v>
      </c>
      <c r="C1542" s="35" t="s">
        <v>135</v>
      </c>
      <c r="D1542" s="35" t="s">
        <v>139</v>
      </c>
      <c r="E1542" s="35">
        <v>84780.0</v>
      </c>
      <c r="F1542" s="35">
        <v>400.0</v>
      </c>
      <c r="G1542" s="47">
        <v>1935.3999999999999</v>
      </c>
      <c r="H1542" s="35">
        <v>0.0</v>
      </c>
      <c r="I1542" s="35">
        <v>0.0</v>
      </c>
      <c r="J1542" s="48">
        <v>0.0</v>
      </c>
      <c r="K1542" s="35">
        <v>0.004718093890068413</v>
      </c>
      <c r="L1542" s="35">
        <v>0.0</v>
      </c>
      <c r="M1542" s="47">
        <v>4.8385</v>
      </c>
      <c r="N1542" s="47">
        <v>0.0</v>
      </c>
      <c r="O1542" s="35">
        <v>0.0</v>
      </c>
      <c r="P1542" s="35">
        <v>-1.0</v>
      </c>
      <c r="Q1542" s="35" t="s">
        <v>141</v>
      </c>
      <c r="R1542" s="35">
        <f>'DADOS CONSOLIDADOS'!$I1542</f>
        <v>0</v>
      </c>
      <c r="S1542" s="35"/>
    </row>
    <row r="1543" ht="15.75" customHeight="1">
      <c r="A1543" s="37">
        <v>44960.0</v>
      </c>
      <c r="B1543" s="35" t="s">
        <v>140</v>
      </c>
      <c r="C1543" s="35" t="s">
        <v>135</v>
      </c>
      <c r="D1543" s="35" t="s">
        <v>136</v>
      </c>
      <c r="E1543" s="35">
        <v>15880.0</v>
      </c>
      <c r="F1543" s="35">
        <v>90.0</v>
      </c>
      <c r="G1543" s="47">
        <v>1016.9</v>
      </c>
      <c r="H1543" s="35">
        <v>0.0</v>
      </c>
      <c r="I1543" s="35">
        <v>0.0</v>
      </c>
      <c r="J1543" s="48">
        <v>0.0</v>
      </c>
      <c r="K1543" s="35">
        <v>0.005667506297229219</v>
      </c>
      <c r="L1543" s="35">
        <v>0.0</v>
      </c>
      <c r="M1543" s="47">
        <v>11.29888888888889</v>
      </c>
      <c r="N1543" s="47">
        <v>0.0</v>
      </c>
      <c r="O1543" s="35">
        <v>0.0</v>
      </c>
      <c r="P1543" s="35">
        <v>-1.0</v>
      </c>
      <c r="Q1543" s="35" t="s">
        <v>141</v>
      </c>
      <c r="R1543" s="35">
        <f>'DADOS CONSOLIDADOS'!$I1543</f>
        <v>0</v>
      </c>
      <c r="S1543" s="35"/>
    </row>
    <row r="1544" ht="15.75" customHeight="1">
      <c r="A1544" s="37">
        <v>44960.0</v>
      </c>
      <c r="B1544" s="35" t="s">
        <v>142</v>
      </c>
      <c r="C1544" s="35" t="s">
        <v>144</v>
      </c>
      <c r="D1544" s="35" t="s">
        <v>139</v>
      </c>
      <c r="E1544" s="35">
        <v>22460.0</v>
      </c>
      <c r="F1544" s="35">
        <v>440.0</v>
      </c>
      <c r="G1544" s="47">
        <v>288.7</v>
      </c>
      <c r="H1544" s="35">
        <v>8.0</v>
      </c>
      <c r="I1544" s="35">
        <v>0.0</v>
      </c>
      <c r="J1544" s="48">
        <v>0.0</v>
      </c>
      <c r="K1544" s="35">
        <v>0.019590382902938557</v>
      </c>
      <c r="L1544" s="35">
        <v>0.0</v>
      </c>
      <c r="M1544" s="47">
        <v>0.6561363636363636</v>
      </c>
      <c r="N1544" s="47">
        <v>0.0</v>
      </c>
      <c r="O1544" s="35">
        <v>0.0</v>
      </c>
      <c r="P1544" s="35">
        <v>-1.0</v>
      </c>
      <c r="Q1544" s="35" t="s">
        <v>141</v>
      </c>
      <c r="R1544" s="35">
        <f>'DADOS CONSOLIDADOS'!$I1544</f>
        <v>0</v>
      </c>
      <c r="S1544" s="35"/>
    </row>
    <row r="1545" ht="15.75" customHeight="1">
      <c r="A1545" s="37">
        <v>44960.0</v>
      </c>
      <c r="B1545" s="35" t="s">
        <v>140</v>
      </c>
      <c r="C1545" s="35" t="s">
        <v>144</v>
      </c>
      <c r="D1545" s="35" t="s">
        <v>139</v>
      </c>
      <c r="E1545" s="35">
        <v>53140.0</v>
      </c>
      <c r="F1545" s="35">
        <v>450.0</v>
      </c>
      <c r="G1545" s="47">
        <v>630.4</v>
      </c>
      <c r="H1545" s="35">
        <v>10.0</v>
      </c>
      <c r="I1545" s="35">
        <v>0.0</v>
      </c>
      <c r="J1545" s="48">
        <v>0.0</v>
      </c>
      <c r="K1545" s="35">
        <v>0.008468197214904027</v>
      </c>
      <c r="L1545" s="35">
        <v>0.0</v>
      </c>
      <c r="M1545" s="47">
        <v>1.4008888888888889</v>
      </c>
      <c r="N1545" s="47">
        <v>0.0</v>
      </c>
      <c r="O1545" s="35">
        <v>0.0</v>
      </c>
      <c r="P1545" s="35">
        <v>-1.0</v>
      </c>
      <c r="Q1545" s="35" t="s">
        <v>141</v>
      </c>
      <c r="R1545" s="35">
        <f>'DADOS CONSOLIDADOS'!$I1545</f>
        <v>0</v>
      </c>
      <c r="S1545" s="35"/>
    </row>
    <row r="1546" ht="15.75" customHeight="1">
      <c r="A1546" s="37">
        <v>44961.0</v>
      </c>
      <c r="B1546" s="35" t="s">
        <v>134</v>
      </c>
      <c r="C1546" s="35" t="s">
        <v>135</v>
      </c>
      <c r="D1546" s="35" t="s">
        <v>136</v>
      </c>
      <c r="E1546" s="35">
        <v>45960.0</v>
      </c>
      <c r="F1546" s="35">
        <v>1220.0</v>
      </c>
      <c r="G1546" s="47">
        <v>526.8</v>
      </c>
      <c r="H1546" s="35"/>
      <c r="I1546" s="35">
        <v>0.0</v>
      </c>
      <c r="J1546" s="48">
        <v>0.0</v>
      </c>
      <c r="K1546" s="35">
        <v>0.026544821583986074</v>
      </c>
      <c r="L1546" s="35">
        <v>0.0</v>
      </c>
      <c r="M1546" s="47">
        <v>0.43180327868852453</v>
      </c>
      <c r="N1546" s="47">
        <v>0.0</v>
      </c>
      <c r="O1546" s="35">
        <v>0.0</v>
      </c>
      <c r="P1546" s="35">
        <v>-1.0</v>
      </c>
      <c r="Q1546" s="35" t="s">
        <v>137</v>
      </c>
      <c r="R1546" s="35">
        <f>'DADOS CONSOLIDADOS'!$I1546</f>
        <v>0</v>
      </c>
      <c r="S1546" s="35"/>
    </row>
    <row r="1547" ht="15.75" customHeight="1">
      <c r="A1547" s="37">
        <v>44961.0</v>
      </c>
      <c r="B1547" s="35" t="s">
        <v>138</v>
      </c>
      <c r="C1547" s="35" t="s">
        <v>135</v>
      </c>
      <c r="D1547" s="35" t="s">
        <v>139</v>
      </c>
      <c r="E1547" s="35">
        <v>480.0</v>
      </c>
      <c r="F1547" s="35">
        <v>130.0</v>
      </c>
      <c r="G1547" s="47">
        <v>97.69999999999999</v>
      </c>
      <c r="H1547" s="35"/>
      <c r="I1547" s="35">
        <v>1.0</v>
      </c>
      <c r="J1547" s="48">
        <v>20205.0</v>
      </c>
      <c r="K1547" s="35">
        <v>0.2708333333333333</v>
      </c>
      <c r="L1547" s="35">
        <v>1.0</v>
      </c>
      <c r="M1547" s="47">
        <v>0.7515384615384615</v>
      </c>
      <c r="N1547" s="47">
        <v>97.69999999999999</v>
      </c>
      <c r="O1547" s="35">
        <v>206.80655066530196</v>
      </c>
      <c r="P1547" s="35">
        <v>205.80655066530196</v>
      </c>
      <c r="Q1547" s="35" t="s">
        <v>137</v>
      </c>
      <c r="R1547" s="35">
        <f>'DADOS CONSOLIDADOS'!$I1547</f>
        <v>1</v>
      </c>
      <c r="S1547" s="35"/>
    </row>
    <row r="1548" ht="15.75" customHeight="1">
      <c r="A1548" s="37">
        <v>44961.0</v>
      </c>
      <c r="B1548" s="35" t="s">
        <v>145</v>
      </c>
      <c r="C1548" s="35" t="s">
        <v>135</v>
      </c>
      <c r="D1548" s="35" t="s">
        <v>139</v>
      </c>
      <c r="E1548" s="35">
        <v>20550.0</v>
      </c>
      <c r="F1548" s="35">
        <v>160.0</v>
      </c>
      <c r="G1548" s="47">
        <v>655.1</v>
      </c>
      <c r="H1548" s="35"/>
      <c r="I1548" s="35">
        <v>0.0</v>
      </c>
      <c r="J1548" s="48">
        <v>0.0</v>
      </c>
      <c r="K1548" s="35">
        <v>0.007785888077858881</v>
      </c>
      <c r="L1548" s="35">
        <v>0.0</v>
      </c>
      <c r="M1548" s="47">
        <v>4.094375</v>
      </c>
      <c r="N1548" s="47">
        <v>0.0</v>
      </c>
      <c r="O1548" s="35">
        <v>0.0</v>
      </c>
      <c r="P1548" s="35">
        <v>-1.0</v>
      </c>
      <c r="Q1548" s="35" t="s">
        <v>137</v>
      </c>
      <c r="R1548" s="35">
        <f>'DADOS CONSOLIDADOS'!$I1548</f>
        <v>0</v>
      </c>
      <c r="S1548" s="35"/>
    </row>
    <row r="1549" ht="15.75" customHeight="1">
      <c r="A1549" s="37">
        <v>44961.0</v>
      </c>
      <c r="B1549" s="35" t="s">
        <v>143</v>
      </c>
      <c r="C1549" s="35" t="s">
        <v>135</v>
      </c>
      <c r="D1549" s="35" t="s">
        <v>139</v>
      </c>
      <c r="E1549" s="35">
        <v>7660.0</v>
      </c>
      <c r="F1549" s="35">
        <v>740.0</v>
      </c>
      <c r="G1549" s="47">
        <v>1377.7</v>
      </c>
      <c r="H1549" s="35"/>
      <c r="I1549" s="35">
        <v>0.0</v>
      </c>
      <c r="J1549" s="48">
        <v>0.0</v>
      </c>
      <c r="K1549" s="35">
        <v>0.09660574412532637</v>
      </c>
      <c r="L1549" s="35">
        <v>0.0</v>
      </c>
      <c r="M1549" s="47">
        <v>1.8617567567567568</v>
      </c>
      <c r="N1549" s="47">
        <v>0.0</v>
      </c>
      <c r="O1549" s="35">
        <v>0.0</v>
      </c>
      <c r="P1549" s="35">
        <v>-1.0</v>
      </c>
      <c r="Q1549" s="35" t="s">
        <v>137</v>
      </c>
      <c r="R1549" s="35">
        <f>'DADOS CONSOLIDADOS'!$I1549</f>
        <v>0</v>
      </c>
      <c r="S1549" s="35"/>
    </row>
    <row r="1550" ht="15.75" customHeight="1">
      <c r="A1550" s="37">
        <v>44961.0</v>
      </c>
      <c r="B1550" s="35" t="s">
        <v>140</v>
      </c>
      <c r="C1550" s="35" t="s">
        <v>135</v>
      </c>
      <c r="D1550" s="35" t="s">
        <v>139</v>
      </c>
      <c r="E1550" s="35">
        <v>32300.0</v>
      </c>
      <c r="F1550" s="35">
        <v>170.0</v>
      </c>
      <c r="G1550" s="47">
        <v>830.6</v>
      </c>
      <c r="H1550" s="35">
        <v>0.0</v>
      </c>
      <c r="I1550" s="35">
        <v>0.0</v>
      </c>
      <c r="J1550" s="48">
        <v>0.0</v>
      </c>
      <c r="K1550" s="35">
        <v>0.005263157894736842</v>
      </c>
      <c r="L1550" s="35">
        <v>0.0</v>
      </c>
      <c r="M1550" s="47">
        <v>4.885882352941176</v>
      </c>
      <c r="N1550" s="47">
        <v>0.0</v>
      </c>
      <c r="O1550" s="35">
        <v>0.0</v>
      </c>
      <c r="P1550" s="35">
        <v>-1.0</v>
      </c>
      <c r="Q1550" s="35" t="s">
        <v>141</v>
      </c>
      <c r="R1550" s="35">
        <f>'DADOS CONSOLIDADOS'!$I1550</f>
        <v>0</v>
      </c>
      <c r="S1550" s="35"/>
    </row>
    <row r="1551" ht="15.75" customHeight="1">
      <c r="A1551" s="37">
        <v>44961.0</v>
      </c>
      <c r="B1551" s="35" t="s">
        <v>140</v>
      </c>
      <c r="C1551" s="35" t="s">
        <v>135</v>
      </c>
      <c r="D1551" s="35" t="s">
        <v>139</v>
      </c>
      <c r="E1551" s="35">
        <v>19080.0</v>
      </c>
      <c r="F1551" s="35">
        <v>110.0</v>
      </c>
      <c r="G1551" s="47">
        <v>601.5</v>
      </c>
      <c r="H1551" s="35">
        <v>0.0</v>
      </c>
      <c r="I1551" s="35">
        <v>0.0</v>
      </c>
      <c r="J1551" s="48">
        <v>0.0</v>
      </c>
      <c r="K1551" s="35">
        <v>0.005765199161425576</v>
      </c>
      <c r="L1551" s="35">
        <v>0.0</v>
      </c>
      <c r="M1551" s="47">
        <v>5.468181818181818</v>
      </c>
      <c r="N1551" s="47">
        <v>0.0</v>
      </c>
      <c r="O1551" s="35">
        <v>0.0</v>
      </c>
      <c r="P1551" s="35">
        <v>-1.0</v>
      </c>
      <c r="Q1551" s="35" t="s">
        <v>141</v>
      </c>
      <c r="R1551" s="35">
        <f>'DADOS CONSOLIDADOS'!$I1551</f>
        <v>0</v>
      </c>
      <c r="S1551" s="35"/>
    </row>
    <row r="1552" ht="15.75" customHeight="1">
      <c r="A1552" s="37">
        <v>44961.0</v>
      </c>
      <c r="B1552" s="35" t="s">
        <v>140</v>
      </c>
      <c r="C1552" s="35" t="s">
        <v>135</v>
      </c>
      <c r="D1552" s="35" t="s">
        <v>139</v>
      </c>
      <c r="E1552" s="35">
        <v>43960.0</v>
      </c>
      <c r="F1552" s="35">
        <v>110.0</v>
      </c>
      <c r="G1552" s="47">
        <v>876.3</v>
      </c>
      <c r="H1552" s="35">
        <v>0.0</v>
      </c>
      <c r="I1552" s="35">
        <v>0.0</v>
      </c>
      <c r="J1552" s="48">
        <v>0.0</v>
      </c>
      <c r="K1552" s="35">
        <v>0.002502274795268426</v>
      </c>
      <c r="L1552" s="35">
        <v>0.0</v>
      </c>
      <c r="M1552" s="47">
        <v>7.966363636363636</v>
      </c>
      <c r="N1552" s="47">
        <v>0.0</v>
      </c>
      <c r="O1552" s="35">
        <v>0.0</v>
      </c>
      <c r="P1552" s="35">
        <v>-1.0</v>
      </c>
      <c r="Q1552" s="35" t="s">
        <v>141</v>
      </c>
      <c r="R1552" s="35">
        <f>'DADOS CONSOLIDADOS'!$I1552</f>
        <v>0</v>
      </c>
      <c r="S1552" s="35"/>
    </row>
    <row r="1553" ht="15.75" customHeight="1">
      <c r="A1553" s="37">
        <v>44961.0</v>
      </c>
      <c r="B1553" s="35" t="s">
        <v>140</v>
      </c>
      <c r="C1553" s="35" t="s">
        <v>135</v>
      </c>
      <c r="D1553" s="35" t="s">
        <v>139</v>
      </c>
      <c r="E1553" s="35">
        <v>75770.0</v>
      </c>
      <c r="F1553" s="35">
        <v>460.0</v>
      </c>
      <c r="G1553" s="47">
        <v>1991.3999999999999</v>
      </c>
      <c r="H1553" s="35">
        <v>0.0</v>
      </c>
      <c r="I1553" s="35">
        <v>1.0</v>
      </c>
      <c r="J1553" s="48">
        <v>20217.0</v>
      </c>
      <c r="K1553" s="35">
        <v>0.006071004355285733</v>
      </c>
      <c r="L1553" s="35">
        <v>0.002173913043478261</v>
      </c>
      <c r="M1553" s="47">
        <v>4.329130434782608</v>
      </c>
      <c r="N1553" s="47">
        <v>1991.3999999999999</v>
      </c>
      <c r="O1553" s="35">
        <v>10.15215426333233</v>
      </c>
      <c r="P1553" s="35">
        <v>9.15215426333233</v>
      </c>
      <c r="Q1553" s="35" t="s">
        <v>141</v>
      </c>
      <c r="R1553" s="35">
        <f>'DADOS CONSOLIDADOS'!$I1553</f>
        <v>1</v>
      </c>
      <c r="S1553" s="35"/>
    </row>
    <row r="1554" ht="15.75" customHeight="1">
      <c r="A1554" s="37">
        <v>44961.0</v>
      </c>
      <c r="B1554" s="35" t="s">
        <v>140</v>
      </c>
      <c r="C1554" s="35" t="s">
        <v>135</v>
      </c>
      <c r="D1554" s="35" t="s">
        <v>136</v>
      </c>
      <c r="E1554" s="35">
        <v>14300.0</v>
      </c>
      <c r="F1554" s="35">
        <v>100.0</v>
      </c>
      <c r="G1554" s="47">
        <v>1008.1</v>
      </c>
      <c r="H1554" s="35">
        <v>0.0</v>
      </c>
      <c r="I1554" s="35">
        <v>0.0</v>
      </c>
      <c r="J1554" s="48">
        <v>0.0</v>
      </c>
      <c r="K1554" s="35">
        <v>0.006993006993006993</v>
      </c>
      <c r="L1554" s="35">
        <v>0.0</v>
      </c>
      <c r="M1554" s="47">
        <v>10.081</v>
      </c>
      <c r="N1554" s="47">
        <v>0.0</v>
      </c>
      <c r="O1554" s="35">
        <v>0.0</v>
      </c>
      <c r="P1554" s="35">
        <v>-1.0</v>
      </c>
      <c r="Q1554" s="35" t="s">
        <v>141</v>
      </c>
      <c r="R1554" s="35">
        <f>'DADOS CONSOLIDADOS'!$I1554</f>
        <v>0</v>
      </c>
      <c r="S1554" s="35"/>
    </row>
    <row r="1555" ht="15.75" customHeight="1">
      <c r="A1555" s="37">
        <v>44961.0</v>
      </c>
      <c r="B1555" s="35" t="s">
        <v>142</v>
      </c>
      <c r="C1555" s="35" t="s">
        <v>144</v>
      </c>
      <c r="D1555" s="35" t="s">
        <v>139</v>
      </c>
      <c r="E1555" s="35">
        <v>22240.0</v>
      </c>
      <c r="F1555" s="35">
        <v>240.0</v>
      </c>
      <c r="G1555" s="47">
        <v>297.3</v>
      </c>
      <c r="H1555" s="35">
        <v>7.0</v>
      </c>
      <c r="I1555" s="35">
        <v>0.0</v>
      </c>
      <c r="J1555" s="48">
        <v>0.0</v>
      </c>
      <c r="K1555" s="35">
        <v>0.01079136690647482</v>
      </c>
      <c r="L1555" s="35">
        <v>0.0</v>
      </c>
      <c r="M1555" s="47">
        <v>1.23875</v>
      </c>
      <c r="N1555" s="47">
        <v>0.0</v>
      </c>
      <c r="O1555" s="35">
        <v>0.0</v>
      </c>
      <c r="P1555" s="35">
        <v>-1.0</v>
      </c>
      <c r="Q1555" s="35" t="s">
        <v>141</v>
      </c>
      <c r="R1555" s="35">
        <f>'DADOS CONSOLIDADOS'!$I1555</f>
        <v>0</v>
      </c>
      <c r="S1555" s="35"/>
    </row>
    <row r="1556" ht="15.75" customHeight="1">
      <c r="A1556" s="37">
        <v>44961.0</v>
      </c>
      <c r="B1556" s="35" t="s">
        <v>140</v>
      </c>
      <c r="C1556" s="35" t="s">
        <v>144</v>
      </c>
      <c r="D1556" s="35" t="s">
        <v>139</v>
      </c>
      <c r="E1556" s="35">
        <v>50630.0</v>
      </c>
      <c r="F1556" s="35">
        <v>470.0</v>
      </c>
      <c r="G1556" s="47">
        <v>642.4</v>
      </c>
      <c r="H1556" s="35">
        <v>11.0</v>
      </c>
      <c r="I1556" s="35">
        <v>0.0</v>
      </c>
      <c r="J1556" s="48">
        <v>0.0</v>
      </c>
      <c r="K1556" s="35">
        <v>0.009283033774442031</v>
      </c>
      <c r="L1556" s="35">
        <v>0.0</v>
      </c>
      <c r="M1556" s="47">
        <v>1.366808510638298</v>
      </c>
      <c r="N1556" s="47">
        <v>0.0</v>
      </c>
      <c r="O1556" s="35">
        <v>0.0</v>
      </c>
      <c r="P1556" s="35">
        <v>-1.0</v>
      </c>
      <c r="Q1556" s="35" t="s">
        <v>141</v>
      </c>
      <c r="R1556" s="35">
        <f>'DADOS CONSOLIDADOS'!$I1556</f>
        <v>0</v>
      </c>
      <c r="S1556" s="35"/>
    </row>
    <row r="1557" ht="15.75" customHeight="1">
      <c r="A1557" s="37">
        <v>44962.0</v>
      </c>
      <c r="B1557" s="35" t="s">
        <v>138</v>
      </c>
      <c r="C1557" s="35" t="s">
        <v>135</v>
      </c>
      <c r="D1557" s="35" t="s">
        <v>139</v>
      </c>
      <c r="E1557" s="35">
        <v>710.0</v>
      </c>
      <c r="F1557" s="35">
        <v>180.0</v>
      </c>
      <c r="G1557" s="47">
        <v>86.89999999999999</v>
      </c>
      <c r="H1557" s="35"/>
      <c r="I1557" s="35">
        <v>0.0</v>
      </c>
      <c r="J1557" s="48">
        <v>0.0</v>
      </c>
      <c r="K1557" s="35">
        <v>0.2535211267605634</v>
      </c>
      <c r="L1557" s="35">
        <v>0.0</v>
      </c>
      <c r="M1557" s="47">
        <v>0.48277777777777775</v>
      </c>
      <c r="N1557" s="47">
        <v>0.0</v>
      </c>
      <c r="O1557" s="35">
        <v>0.0</v>
      </c>
      <c r="P1557" s="35">
        <v>-1.0</v>
      </c>
      <c r="Q1557" s="35" t="s">
        <v>137</v>
      </c>
      <c r="R1557" s="35">
        <f>'DADOS CONSOLIDADOS'!$I1557</f>
        <v>0</v>
      </c>
      <c r="S1557" s="35"/>
    </row>
    <row r="1558" ht="15.75" customHeight="1">
      <c r="A1558" s="37">
        <v>44962.0</v>
      </c>
      <c r="B1558" s="35" t="s">
        <v>134</v>
      </c>
      <c r="C1558" s="35" t="s">
        <v>135</v>
      </c>
      <c r="D1558" s="35" t="s">
        <v>136</v>
      </c>
      <c r="E1558" s="35">
        <v>49030.0</v>
      </c>
      <c r="F1558" s="35">
        <v>1140.0</v>
      </c>
      <c r="G1558" s="47">
        <v>473.8</v>
      </c>
      <c r="H1558" s="35"/>
      <c r="I1558" s="35">
        <v>0.0</v>
      </c>
      <c r="J1558" s="48">
        <v>0.0</v>
      </c>
      <c r="K1558" s="35">
        <v>0.023251070772996124</v>
      </c>
      <c r="L1558" s="35">
        <v>0.0</v>
      </c>
      <c r="M1558" s="47">
        <v>0.4156140350877193</v>
      </c>
      <c r="N1558" s="47">
        <v>0.0</v>
      </c>
      <c r="O1558" s="35">
        <v>0.0</v>
      </c>
      <c r="P1558" s="35">
        <v>-1.0</v>
      </c>
      <c r="Q1558" s="35" t="s">
        <v>137</v>
      </c>
      <c r="R1558" s="35">
        <f>'DADOS CONSOLIDADOS'!$I1558</f>
        <v>0</v>
      </c>
      <c r="S1558" s="35"/>
    </row>
    <row r="1559" ht="15.75" customHeight="1">
      <c r="A1559" s="37">
        <v>44962.0</v>
      </c>
      <c r="B1559" s="35" t="s">
        <v>143</v>
      </c>
      <c r="C1559" s="35" t="s">
        <v>135</v>
      </c>
      <c r="D1559" s="35" t="s">
        <v>139</v>
      </c>
      <c r="E1559" s="35">
        <v>8160.0</v>
      </c>
      <c r="F1559" s="35">
        <v>960.0</v>
      </c>
      <c r="G1559" s="47">
        <v>1858.8999999999999</v>
      </c>
      <c r="H1559" s="35"/>
      <c r="I1559" s="35">
        <v>0.0</v>
      </c>
      <c r="J1559" s="48">
        <v>0.0</v>
      </c>
      <c r="K1559" s="35">
        <v>0.11764705882352941</v>
      </c>
      <c r="L1559" s="35">
        <v>0.0</v>
      </c>
      <c r="M1559" s="47">
        <v>1.9363541666666666</v>
      </c>
      <c r="N1559" s="47">
        <v>0.0</v>
      </c>
      <c r="O1559" s="35">
        <v>0.0</v>
      </c>
      <c r="P1559" s="35">
        <v>-1.0</v>
      </c>
      <c r="Q1559" s="35" t="s">
        <v>137</v>
      </c>
      <c r="R1559" s="35">
        <f>'DADOS CONSOLIDADOS'!$I1559</f>
        <v>0</v>
      </c>
      <c r="S1559" s="35"/>
    </row>
    <row r="1560" ht="15.75" customHeight="1">
      <c r="A1560" s="37">
        <v>44962.0</v>
      </c>
      <c r="B1560" s="35" t="s">
        <v>145</v>
      </c>
      <c r="C1560" s="35" t="s">
        <v>135</v>
      </c>
      <c r="D1560" s="35" t="s">
        <v>139</v>
      </c>
      <c r="E1560" s="35">
        <v>23500.0</v>
      </c>
      <c r="F1560" s="35">
        <v>120.0</v>
      </c>
      <c r="G1560" s="47">
        <v>637.9</v>
      </c>
      <c r="H1560" s="35"/>
      <c r="I1560" s="35">
        <v>0.0</v>
      </c>
      <c r="J1560" s="48">
        <v>0.0</v>
      </c>
      <c r="K1560" s="35">
        <v>0.005106382978723404</v>
      </c>
      <c r="L1560" s="35">
        <v>0.0</v>
      </c>
      <c r="M1560" s="47">
        <v>5.315833333333333</v>
      </c>
      <c r="N1560" s="47">
        <v>0.0</v>
      </c>
      <c r="O1560" s="35">
        <v>0.0</v>
      </c>
      <c r="P1560" s="35">
        <v>-1.0</v>
      </c>
      <c r="Q1560" s="35" t="s">
        <v>137</v>
      </c>
      <c r="R1560" s="35">
        <f>'DADOS CONSOLIDADOS'!$I1560</f>
        <v>0</v>
      </c>
      <c r="S1560" s="35"/>
    </row>
    <row r="1561" ht="15.75" customHeight="1">
      <c r="A1561" s="37">
        <v>44962.0</v>
      </c>
      <c r="B1561" s="35" t="s">
        <v>140</v>
      </c>
      <c r="C1561" s="35" t="s">
        <v>135</v>
      </c>
      <c r="D1561" s="35" t="s">
        <v>139</v>
      </c>
      <c r="E1561" s="35">
        <v>31280.0</v>
      </c>
      <c r="F1561" s="35">
        <v>140.0</v>
      </c>
      <c r="G1561" s="47">
        <v>913.5</v>
      </c>
      <c r="H1561" s="35">
        <v>0.0</v>
      </c>
      <c r="I1561" s="35">
        <v>0.0</v>
      </c>
      <c r="J1561" s="48">
        <v>0.0</v>
      </c>
      <c r="K1561" s="35">
        <v>0.004475703324808184</v>
      </c>
      <c r="L1561" s="35">
        <v>0.0</v>
      </c>
      <c r="M1561" s="47">
        <v>6.525</v>
      </c>
      <c r="N1561" s="47">
        <v>0.0</v>
      </c>
      <c r="O1561" s="35">
        <v>0.0</v>
      </c>
      <c r="P1561" s="35">
        <v>-1.0</v>
      </c>
      <c r="Q1561" s="35" t="s">
        <v>141</v>
      </c>
      <c r="R1561" s="35">
        <f>'DADOS CONSOLIDADOS'!$I1561</f>
        <v>0</v>
      </c>
      <c r="S1561" s="35"/>
    </row>
    <row r="1562" ht="15.75" customHeight="1">
      <c r="A1562" s="37">
        <v>44962.0</v>
      </c>
      <c r="B1562" s="35" t="s">
        <v>140</v>
      </c>
      <c r="C1562" s="35" t="s">
        <v>135</v>
      </c>
      <c r="D1562" s="35" t="s">
        <v>139</v>
      </c>
      <c r="E1562" s="35">
        <v>17690.0</v>
      </c>
      <c r="F1562" s="35">
        <v>150.0</v>
      </c>
      <c r="G1562" s="47">
        <v>636.3000000000001</v>
      </c>
      <c r="H1562" s="35">
        <v>0.0</v>
      </c>
      <c r="I1562" s="35">
        <v>0.0</v>
      </c>
      <c r="J1562" s="48">
        <v>0.0</v>
      </c>
      <c r="K1562" s="35">
        <v>0.008479366873940079</v>
      </c>
      <c r="L1562" s="35">
        <v>0.0</v>
      </c>
      <c r="M1562" s="47">
        <v>4.242000000000001</v>
      </c>
      <c r="N1562" s="47">
        <v>0.0</v>
      </c>
      <c r="O1562" s="35">
        <v>0.0</v>
      </c>
      <c r="P1562" s="35">
        <v>-1.0</v>
      </c>
      <c r="Q1562" s="35" t="s">
        <v>141</v>
      </c>
      <c r="R1562" s="35">
        <f>'DADOS CONSOLIDADOS'!$I1562</f>
        <v>0</v>
      </c>
      <c r="S1562" s="35"/>
    </row>
    <row r="1563" ht="15.75" customHeight="1">
      <c r="A1563" s="37">
        <v>44962.0</v>
      </c>
      <c r="B1563" s="35" t="s">
        <v>140</v>
      </c>
      <c r="C1563" s="35" t="s">
        <v>135</v>
      </c>
      <c r="D1563" s="35" t="s">
        <v>139</v>
      </c>
      <c r="E1563" s="35">
        <v>38490.0</v>
      </c>
      <c r="F1563" s="35">
        <v>100.0</v>
      </c>
      <c r="G1563" s="47">
        <v>946.5</v>
      </c>
      <c r="H1563" s="35">
        <v>0.0</v>
      </c>
      <c r="I1563" s="35">
        <v>1.0</v>
      </c>
      <c r="J1563" s="48">
        <v>20217.0</v>
      </c>
      <c r="K1563" s="35">
        <v>0.002598077422707197</v>
      </c>
      <c r="L1563" s="35">
        <v>0.01</v>
      </c>
      <c r="M1563" s="47">
        <v>9.465</v>
      </c>
      <c r="N1563" s="47">
        <v>946.5</v>
      </c>
      <c r="O1563" s="35">
        <v>21.35974643423138</v>
      </c>
      <c r="P1563" s="35">
        <v>20.35974643423138</v>
      </c>
      <c r="Q1563" s="35" t="s">
        <v>141</v>
      </c>
      <c r="R1563" s="35">
        <f>'DADOS CONSOLIDADOS'!$I1563</f>
        <v>1</v>
      </c>
      <c r="S1563" s="35"/>
    </row>
    <row r="1564" ht="15.75" customHeight="1">
      <c r="A1564" s="37">
        <v>44962.0</v>
      </c>
      <c r="B1564" s="35" t="s">
        <v>140</v>
      </c>
      <c r="C1564" s="35" t="s">
        <v>135</v>
      </c>
      <c r="D1564" s="35" t="s">
        <v>139</v>
      </c>
      <c r="E1564" s="35">
        <v>78080.0</v>
      </c>
      <c r="F1564" s="35">
        <v>560.0</v>
      </c>
      <c r="G1564" s="47">
        <v>2129.6</v>
      </c>
      <c r="H1564" s="35">
        <v>0.0</v>
      </c>
      <c r="I1564" s="35">
        <v>0.0</v>
      </c>
      <c r="J1564" s="48">
        <v>0.0</v>
      </c>
      <c r="K1564" s="35">
        <v>0.007172131147540984</v>
      </c>
      <c r="L1564" s="35">
        <v>0.0</v>
      </c>
      <c r="M1564" s="47">
        <v>3.8028571428571425</v>
      </c>
      <c r="N1564" s="47">
        <v>0.0</v>
      </c>
      <c r="O1564" s="35">
        <v>0.0</v>
      </c>
      <c r="P1564" s="35">
        <v>-1.0</v>
      </c>
      <c r="Q1564" s="35" t="s">
        <v>141</v>
      </c>
      <c r="R1564" s="35">
        <f>'DADOS CONSOLIDADOS'!$I1564</f>
        <v>0</v>
      </c>
      <c r="S1564" s="35"/>
    </row>
    <row r="1565" ht="15.75" customHeight="1">
      <c r="A1565" s="37">
        <v>44962.0</v>
      </c>
      <c r="B1565" s="35" t="s">
        <v>140</v>
      </c>
      <c r="C1565" s="35" t="s">
        <v>135</v>
      </c>
      <c r="D1565" s="35" t="s">
        <v>136</v>
      </c>
      <c r="E1565" s="35">
        <v>15730.0</v>
      </c>
      <c r="F1565" s="35">
        <v>90.0</v>
      </c>
      <c r="G1565" s="47">
        <v>1117.2</v>
      </c>
      <c r="H1565" s="35">
        <v>0.0</v>
      </c>
      <c r="I1565" s="35">
        <v>0.0</v>
      </c>
      <c r="J1565" s="48">
        <v>0.0</v>
      </c>
      <c r="K1565" s="35">
        <v>0.00572155117609663</v>
      </c>
      <c r="L1565" s="35">
        <v>0.0</v>
      </c>
      <c r="M1565" s="47">
        <v>12.413333333333334</v>
      </c>
      <c r="N1565" s="47">
        <v>0.0</v>
      </c>
      <c r="O1565" s="35">
        <v>0.0</v>
      </c>
      <c r="P1565" s="35">
        <v>-1.0</v>
      </c>
      <c r="Q1565" s="35" t="s">
        <v>141</v>
      </c>
      <c r="R1565" s="35">
        <f>'DADOS CONSOLIDADOS'!$I1565</f>
        <v>0</v>
      </c>
      <c r="S1565" s="35"/>
    </row>
    <row r="1566" ht="15.75" customHeight="1">
      <c r="A1566" s="37">
        <v>44962.0</v>
      </c>
      <c r="B1566" s="35" t="s">
        <v>142</v>
      </c>
      <c r="C1566" s="35" t="s">
        <v>144</v>
      </c>
      <c r="D1566" s="35" t="s">
        <v>139</v>
      </c>
      <c r="E1566" s="35">
        <v>25230.0</v>
      </c>
      <c r="F1566" s="35">
        <v>290.0</v>
      </c>
      <c r="G1566" s="47">
        <v>320.79999999999995</v>
      </c>
      <c r="H1566" s="35">
        <v>5.0</v>
      </c>
      <c r="I1566" s="35">
        <v>0.0</v>
      </c>
      <c r="J1566" s="48">
        <v>0.0</v>
      </c>
      <c r="K1566" s="35">
        <v>0.011494252873563218</v>
      </c>
      <c r="L1566" s="35">
        <v>0.0</v>
      </c>
      <c r="M1566" s="47">
        <v>1.106206896551724</v>
      </c>
      <c r="N1566" s="47">
        <v>0.0</v>
      </c>
      <c r="O1566" s="35">
        <v>0.0</v>
      </c>
      <c r="P1566" s="35">
        <v>-1.0</v>
      </c>
      <c r="Q1566" s="35" t="s">
        <v>141</v>
      </c>
      <c r="R1566" s="35">
        <f>'DADOS CONSOLIDADOS'!$I1566</f>
        <v>0</v>
      </c>
      <c r="S1566" s="35"/>
    </row>
    <row r="1567" ht="15.75" customHeight="1">
      <c r="A1567" s="37">
        <v>44962.0</v>
      </c>
      <c r="B1567" s="35" t="s">
        <v>140</v>
      </c>
      <c r="C1567" s="35" t="s">
        <v>144</v>
      </c>
      <c r="D1567" s="35" t="s">
        <v>139</v>
      </c>
      <c r="E1567" s="35">
        <v>58460.0</v>
      </c>
      <c r="F1567" s="35">
        <v>690.0</v>
      </c>
      <c r="G1567" s="47">
        <v>695.3</v>
      </c>
      <c r="H1567" s="35">
        <v>13.0</v>
      </c>
      <c r="I1567" s="35">
        <v>0.0</v>
      </c>
      <c r="J1567" s="48">
        <v>0.0</v>
      </c>
      <c r="K1567" s="35">
        <v>0.011802942182689019</v>
      </c>
      <c r="L1567" s="35">
        <v>0.0</v>
      </c>
      <c r="M1567" s="47">
        <v>1.0076811594202897</v>
      </c>
      <c r="N1567" s="47">
        <v>0.0</v>
      </c>
      <c r="O1567" s="35">
        <v>0.0</v>
      </c>
      <c r="P1567" s="35">
        <v>-1.0</v>
      </c>
      <c r="Q1567" s="35" t="s">
        <v>141</v>
      </c>
      <c r="R1567" s="35">
        <f>'DADOS CONSOLIDADOS'!$I1567</f>
        <v>0</v>
      </c>
      <c r="S1567" s="35"/>
    </row>
    <row r="1568" ht="15.75" customHeight="1">
      <c r="A1568" s="37">
        <v>44963.0</v>
      </c>
      <c r="B1568" s="35" t="s">
        <v>145</v>
      </c>
      <c r="C1568" s="35" t="s">
        <v>135</v>
      </c>
      <c r="D1568" s="35" t="s">
        <v>139</v>
      </c>
      <c r="E1568" s="35">
        <v>26040.0</v>
      </c>
      <c r="F1568" s="35">
        <v>220.0</v>
      </c>
      <c r="G1568" s="47">
        <v>818.9</v>
      </c>
      <c r="H1568" s="35"/>
      <c r="I1568" s="35">
        <v>0.0</v>
      </c>
      <c r="J1568" s="48">
        <v>0.0</v>
      </c>
      <c r="K1568" s="35">
        <v>0.008448540706605223</v>
      </c>
      <c r="L1568" s="35">
        <v>0.0</v>
      </c>
      <c r="M1568" s="47">
        <v>3.722272727272727</v>
      </c>
      <c r="N1568" s="47">
        <v>0.0</v>
      </c>
      <c r="O1568" s="35">
        <v>0.0</v>
      </c>
      <c r="P1568" s="35">
        <v>-1.0</v>
      </c>
      <c r="Q1568" s="35" t="s">
        <v>137</v>
      </c>
      <c r="R1568" s="35">
        <f>'DADOS CONSOLIDADOS'!$I1568</f>
        <v>0</v>
      </c>
      <c r="S1568" s="35"/>
    </row>
    <row r="1569" ht="15.75" customHeight="1">
      <c r="A1569" s="37">
        <v>44963.0</v>
      </c>
      <c r="B1569" s="35" t="s">
        <v>134</v>
      </c>
      <c r="C1569" s="35" t="s">
        <v>135</v>
      </c>
      <c r="D1569" s="35" t="s">
        <v>136</v>
      </c>
      <c r="E1569" s="35">
        <v>41010.0</v>
      </c>
      <c r="F1569" s="35">
        <v>1010.0</v>
      </c>
      <c r="G1569" s="47">
        <v>411.4</v>
      </c>
      <c r="H1569" s="35"/>
      <c r="I1569" s="35">
        <v>0.0</v>
      </c>
      <c r="J1569" s="48">
        <v>0.0</v>
      </c>
      <c r="K1569" s="35">
        <v>0.024628139478176055</v>
      </c>
      <c r="L1569" s="35">
        <v>0.0</v>
      </c>
      <c r="M1569" s="47">
        <v>0.4073267326732673</v>
      </c>
      <c r="N1569" s="47">
        <v>0.0</v>
      </c>
      <c r="O1569" s="35">
        <v>0.0</v>
      </c>
      <c r="P1569" s="35">
        <v>-1.0</v>
      </c>
      <c r="Q1569" s="35" t="s">
        <v>137</v>
      </c>
      <c r="R1569" s="35">
        <f>'DADOS CONSOLIDADOS'!$I1569</f>
        <v>0</v>
      </c>
      <c r="S1569" s="35"/>
    </row>
    <row r="1570" ht="15.75" customHeight="1">
      <c r="A1570" s="37">
        <v>44963.0</v>
      </c>
      <c r="B1570" s="35" t="s">
        <v>143</v>
      </c>
      <c r="C1570" s="35" t="s">
        <v>135</v>
      </c>
      <c r="D1570" s="35" t="s">
        <v>139</v>
      </c>
      <c r="E1570" s="35">
        <v>7970.0</v>
      </c>
      <c r="F1570" s="35">
        <v>670.0</v>
      </c>
      <c r="G1570" s="47">
        <v>1505.6999999999998</v>
      </c>
      <c r="H1570" s="35"/>
      <c r="I1570" s="35">
        <v>0.0</v>
      </c>
      <c r="J1570" s="48">
        <v>0.0</v>
      </c>
      <c r="K1570" s="35">
        <v>0.08406524466750313</v>
      </c>
      <c r="L1570" s="35">
        <v>0.0</v>
      </c>
      <c r="M1570" s="47">
        <v>2.2473134328358206</v>
      </c>
      <c r="N1570" s="47">
        <v>0.0</v>
      </c>
      <c r="O1570" s="35">
        <v>0.0</v>
      </c>
      <c r="P1570" s="35">
        <v>-1.0</v>
      </c>
      <c r="Q1570" s="35" t="s">
        <v>137</v>
      </c>
      <c r="R1570" s="35">
        <f>'DADOS CONSOLIDADOS'!$I1570</f>
        <v>0</v>
      </c>
      <c r="S1570" s="35"/>
    </row>
    <row r="1571" ht="15.75" customHeight="1">
      <c r="A1571" s="37">
        <v>44963.0</v>
      </c>
      <c r="B1571" s="35" t="s">
        <v>138</v>
      </c>
      <c r="C1571" s="35" t="s">
        <v>135</v>
      </c>
      <c r="D1571" s="35" t="s">
        <v>139</v>
      </c>
      <c r="E1571" s="35">
        <v>1920.0</v>
      </c>
      <c r="F1571" s="35">
        <v>290.0</v>
      </c>
      <c r="G1571" s="47">
        <v>244.4</v>
      </c>
      <c r="H1571" s="35"/>
      <c r="I1571" s="35">
        <v>0.0</v>
      </c>
      <c r="J1571" s="48">
        <v>0.0</v>
      </c>
      <c r="K1571" s="35">
        <v>0.15104166666666666</v>
      </c>
      <c r="L1571" s="35">
        <v>0.0</v>
      </c>
      <c r="M1571" s="47">
        <v>0.8427586206896552</v>
      </c>
      <c r="N1571" s="47">
        <v>0.0</v>
      </c>
      <c r="O1571" s="35">
        <v>0.0</v>
      </c>
      <c r="P1571" s="35">
        <v>-1.0</v>
      </c>
      <c r="Q1571" s="35" t="s">
        <v>137</v>
      </c>
      <c r="R1571" s="35">
        <f>'DADOS CONSOLIDADOS'!$I1571</f>
        <v>0</v>
      </c>
      <c r="S1571" s="35"/>
    </row>
    <row r="1572" ht="15.75" customHeight="1">
      <c r="A1572" s="37">
        <v>44963.0</v>
      </c>
      <c r="B1572" s="35" t="s">
        <v>140</v>
      </c>
      <c r="C1572" s="35" t="s">
        <v>135</v>
      </c>
      <c r="D1572" s="35" t="s">
        <v>139</v>
      </c>
      <c r="E1572" s="35">
        <v>36380.0</v>
      </c>
      <c r="F1572" s="35">
        <v>130.0</v>
      </c>
      <c r="G1572" s="47">
        <v>872.6</v>
      </c>
      <c r="H1572" s="35">
        <v>0.0</v>
      </c>
      <c r="I1572" s="35">
        <v>0.0</v>
      </c>
      <c r="J1572" s="48">
        <v>0.0</v>
      </c>
      <c r="K1572" s="35">
        <v>0.0035733919736118747</v>
      </c>
      <c r="L1572" s="35">
        <v>0.0</v>
      </c>
      <c r="M1572" s="47">
        <v>6.712307692307692</v>
      </c>
      <c r="N1572" s="47">
        <v>0.0</v>
      </c>
      <c r="O1572" s="35">
        <v>0.0</v>
      </c>
      <c r="P1572" s="35">
        <v>-1.0</v>
      </c>
      <c r="Q1572" s="35" t="s">
        <v>141</v>
      </c>
      <c r="R1572" s="35">
        <f>'DADOS CONSOLIDADOS'!$I1572</f>
        <v>0</v>
      </c>
      <c r="S1572" s="35"/>
    </row>
    <row r="1573" ht="15.75" customHeight="1">
      <c r="A1573" s="37">
        <v>44963.0</v>
      </c>
      <c r="B1573" s="35" t="s">
        <v>140</v>
      </c>
      <c r="C1573" s="35" t="s">
        <v>135</v>
      </c>
      <c r="D1573" s="35" t="s">
        <v>139</v>
      </c>
      <c r="E1573" s="35">
        <v>20220.0</v>
      </c>
      <c r="F1573" s="35">
        <v>150.0</v>
      </c>
      <c r="G1573" s="47">
        <v>629.0999999999999</v>
      </c>
      <c r="H1573" s="35">
        <v>0.0</v>
      </c>
      <c r="I1573" s="35">
        <v>0.0</v>
      </c>
      <c r="J1573" s="48">
        <v>0.0</v>
      </c>
      <c r="K1573" s="35">
        <v>0.00741839762611276</v>
      </c>
      <c r="L1573" s="35">
        <v>0.0</v>
      </c>
      <c r="M1573" s="47">
        <v>4.193999999999999</v>
      </c>
      <c r="N1573" s="47">
        <v>0.0</v>
      </c>
      <c r="O1573" s="35">
        <v>0.0</v>
      </c>
      <c r="P1573" s="35">
        <v>-1.0</v>
      </c>
      <c r="Q1573" s="35" t="s">
        <v>141</v>
      </c>
      <c r="R1573" s="35">
        <f>'DADOS CONSOLIDADOS'!$I1573</f>
        <v>0</v>
      </c>
      <c r="S1573" s="35"/>
    </row>
    <row r="1574" ht="15.75" customHeight="1">
      <c r="A1574" s="37">
        <v>44963.0</v>
      </c>
      <c r="B1574" s="35" t="s">
        <v>140</v>
      </c>
      <c r="C1574" s="35" t="s">
        <v>135</v>
      </c>
      <c r="D1574" s="35" t="s">
        <v>139</v>
      </c>
      <c r="E1574" s="35">
        <v>49270.0</v>
      </c>
      <c r="F1574" s="35">
        <v>120.0</v>
      </c>
      <c r="G1574" s="47">
        <v>931.4</v>
      </c>
      <c r="H1574" s="35">
        <v>0.0</v>
      </c>
      <c r="I1574" s="35">
        <v>0.0</v>
      </c>
      <c r="J1574" s="48">
        <v>0.0</v>
      </c>
      <c r="K1574" s="35">
        <v>0.0024355591637913536</v>
      </c>
      <c r="L1574" s="35">
        <v>0.0</v>
      </c>
      <c r="M1574" s="47">
        <v>7.761666666666667</v>
      </c>
      <c r="N1574" s="47">
        <v>0.0</v>
      </c>
      <c r="O1574" s="35">
        <v>0.0</v>
      </c>
      <c r="P1574" s="35">
        <v>-1.0</v>
      </c>
      <c r="Q1574" s="35" t="s">
        <v>141</v>
      </c>
      <c r="R1574" s="35">
        <f>'DADOS CONSOLIDADOS'!$I1574</f>
        <v>0</v>
      </c>
      <c r="S1574" s="35"/>
    </row>
    <row r="1575" ht="15.75" customHeight="1">
      <c r="A1575" s="37">
        <v>44963.0</v>
      </c>
      <c r="B1575" s="35" t="s">
        <v>140</v>
      </c>
      <c r="C1575" s="35" t="s">
        <v>135</v>
      </c>
      <c r="D1575" s="35" t="s">
        <v>139</v>
      </c>
      <c r="E1575" s="35">
        <v>94840.0</v>
      </c>
      <c r="F1575" s="35">
        <v>460.0</v>
      </c>
      <c r="G1575" s="47">
        <v>2080.7</v>
      </c>
      <c r="H1575" s="35">
        <v>0.0</v>
      </c>
      <c r="I1575" s="35">
        <v>0.0</v>
      </c>
      <c r="J1575" s="48">
        <v>0.0</v>
      </c>
      <c r="K1575" s="35">
        <v>0.004850274145929988</v>
      </c>
      <c r="L1575" s="35">
        <v>0.0</v>
      </c>
      <c r="M1575" s="47">
        <v>4.523260869565217</v>
      </c>
      <c r="N1575" s="47">
        <v>0.0</v>
      </c>
      <c r="O1575" s="35">
        <v>0.0</v>
      </c>
      <c r="P1575" s="35">
        <v>-1.0</v>
      </c>
      <c r="Q1575" s="35" t="s">
        <v>141</v>
      </c>
      <c r="R1575" s="35">
        <f>'DADOS CONSOLIDADOS'!$I1575</f>
        <v>0</v>
      </c>
      <c r="S1575" s="35"/>
    </row>
    <row r="1576" ht="15.75" customHeight="1">
      <c r="A1576" s="37">
        <v>44963.0</v>
      </c>
      <c r="B1576" s="35" t="s">
        <v>140</v>
      </c>
      <c r="C1576" s="35" t="s">
        <v>135</v>
      </c>
      <c r="D1576" s="35" t="s">
        <v>136</v>
      </c>
      <c r="E1576" s="35">
        <v>16290.0</v>
      </c>
      <c r="F1576" s="35">
        <v>80.0</v>
      </c>
      <c r="G1576" s="47">
        <v>1094.8</v>
      </c>
      <c r="H1576" s="35">
        <v>0.0</v>
      </c>
      <c r="I1576" s="35">
        <v>0.0</v>
      </c>
      <c r="J1576" s="48">
        <v>0.0</v>
      </c>
      <c r="K1576" s="35">
        <v>0.004910988336402701</v>
      </c>
      <c r="L1576" s="35">
        <v>0.0</v>
      </c>
      <c r="M1576" s="47">
        <v>13.684999999999999</v>
      </c>
      <c r="N1576" s="47">
        <v>0.0</v>
      </c>
      <c r="O1576" s="35">
        <v>0.0</v>
      </c>
      <c r="P1576" s="35">
        <v>-1.0</v>
      </c>
      <c r="Q1576" s="35" t="s">
        <v>141</v>
      </c>
      <c r="R1576" s="35">
        <f>'DADOS CONSOLIDADOS'!$I1576</f>
        <v>0</v>
      </c>
      <c r="S1576" s="35"/>
    </row>
    <row r="1577" ht="15.75" customHeight="1">
      <c r="A1577" s="37">
        <v>44963.0</v>
      </c>
      <c r="B1577" s="35" t="s">
        <v>142</v>
      </c>
      <c r="C1577" s="35" t="s">
        <v>144</v>
      </c>
      <c r="D1577" s="35" t="s">
        <v>139</v>
      </c>
      <c r="E1577" s="35">
        <v>24090.0</v>
      </c>
      <c r="F1577" s="35">
        <v>190.0</v>
      </c>
      <c r="G1577" s="47">
        <v>312.1</v>
      </c>
      <c r="H1577" s="35">
        <v>4.0</v>
      </c>
      <c r="I1577" s="35">
        <v>0.0</v>
      </c>
      <c r="J1577" s="48">
        <v>0.0</v>
      </c>
      <c r="K1577" s="35">
        <v>0.0078870900788709</v>
      </c>
      <c r="L1577" s="35">
        <v>0.0</v>
      </c>
      <c r="M1577" s="47">
        <v>1.6426315789473684</v>
      </c>
      <c r="N1577" s="47">
        <v>0.0</v>
      </c>
      <c r="O1577" s="35">
        <v>0.0</v>
      </c>
      <c r="P1577" s="35">
        <v>-1.0</v>
      </c>
      <c r="Q1577" s="35" t="s">
        <v>141</v>
      </c>
      <c r="R1577" s="35">
        <f>'DADOS CONSOLIDADOS'!$I1577</f>
        <v>0</v>
      </c>
      <c r="S1577" s="35"/>
    </row>
    <row r="1578" ht="15.75" customHeight="1">
      <c r="A1578" s="37">
        <v>44963.0</v>
      </c>
      <c r="B1578" s="35" t="s">
        <v>140</v>
      </c>
      <c r="C1578" s="35" t="s">
        <v>144</v>
      </c>
      <c r="D1578" s="35" t="s">
        <v>139</v>
      </c>
      <c r="E1578" s="35">
        <v>54750.0</v>
      </c>
      <c r="F1578" s="35">
        <v>530.0</v>
      </c>
      <c r="G1578" s="47">
        <v>670.9000000000001</v>
      </c>
      <c r="H1578" s="35">
        <v>18.0</v>
      </c>
      <c r="I1578" s="35">
        <v>0.0</v>
      </c>
      <c r="J1578" s="48">
        <v>0.0</v>
      </c>
      <c r="K1578" s="35">
        <v>0.009680365296803653</v>
      </c>
      <c r="L1578" s="35">
        <v>0.0</v>
      </c>
      <c r="M1578" s="47">
        <v>1.2658490566037737</v>
      </c>
      <c r="N1578" s="47">
        <v>0.0</v>
      </c>
      <c r="O1578" s="35">
        <v>0.0</v>
      </c>
      <c r="P1578" s="35">
        <v>-1.0</v>
      </c>
      <c r="Q1578" s="35" t="s">
        <v>141</v>
      </c>
      <c r="R1578" s="35">
        <f>'DADOS CONSOLIDADOS'!$I1578</f>
        <v>0</v>
      </c>
      <c r="S1578" s="35"/>
    </row>
    <row r="1579" ht="15.75" customHeight="1">
      <c r="A1579" s="37">
        <v>44964.0</v>
      </c>
      <c r="B1579" s="35" t="s">
        <v>134</v>
      </c>
      <c r="C1579" s="35" t="s">
        <v>135</v>
      </c>
      <c r="D1579" s="35" t="s">
        <v>136</v>
      </c>
      <c r="E1579" s="35">
        <v>48080.0</v>
      </c>
      <c r="F1579" s="35">
        <v>1000.0</v>
      </c>
      <c r="G1579" s="47">
        <v>475.5</v>
      </c>
      <c r="H1579" s="35"/>
      <c r="I1579" s="35">
        <v>0.0</v>
      </c>
      <c r="J1579" s="48">
        <v>0.0</v>
      </c>
      <c r="K1579" s="35">
        <v>0.020798668885191347</v>
      </c>
      <c r="L1579" s="35">
        <v>0.0</v>
      </c>
      <c r="M1579" s="47">
        <v>0.4755</v>
      </c>
      <c r="N1579" s="47">
        <v>0.0</v>
      </c>
      <c r="O1579" s="35">
        <v>0.0</v>
      </c>
      <c r="P1579" s="35">
        <v>-1.0</v>
      </c>
      <c r="Q1579" s="35" t="s">
        <v>137</v>
      </c>
      <c r="R1579" s="35">
        <f>'DADOS CONSOLIDADOS'!$I1579</f>
        <v>0</v>
      </c>
      <c r="S1579" s="35"/>
    </row>
    <row r="1580" ht="15.75" customHeight="1">
      <c r="A1580" s="37">
        <v>44964.0</v>
      </c>
      <c r="B1580" s="35" t="s">
        <v>138</v>
      </c>
      <c r="C1580" s="35" t="s">
        <v>135</v>
      </c>
      <c r="D1580" s="35" t="s">
        <v>139</v>
      </c>
      <c r="E1580" s="35">
        <v>2100.0</v>
      </c>
      <c r="F1580" s="35">
        <v>350.0</v>
      </c>
      <c r="G1580" s="47">
        <v>197.89999999999998</v>
      </c>
      <c r="H1580" s="35"/>
      <c r="I1580" s="35">
        <v>0.0</v>
      </c>
      <c r="J1580" s="48">
        <v>0.0</v>
      </c>
      <c r="K1580" s="35">
        <v>0.16666666666666666</v>
      </c>
      <c r="L1580" s="35">
        <v>0.0</v>
      </c>
      <c r="M1580" s="47">
        <v>0.5654285714285714</v>
      </c>
      <c r="N1580" s="47">
        <v>0.0</v>
      </c>
      <c r="O1580" s="35">
        <v>0.0</v>
      </c>
      <c r="P1580" s="35">
        <v>-1.0</v>
      </c>
      <c r="Q1580" s="35" t="s">
        <v>137</v>
      </c>
      <c r="R1580" s="35">
        <f>'DADOS CONSOLIDADOS'!$I1580</f>
        <v>0</v>
      </c>
      <c r="S1580" s="35"/>
    </row>
    <row r="1581" ht="15.75" customHeight="1">
      <c r="A1581" s="37">
        <v>44964.0</v>
      </c>
      <c r="B1581" s="35" t="s">
        <v>143</v>
      </c>
      <c r="C1581" s="35" t="s">
        <v>135</v>
      </c>
      <c r="D1581" s="35" t="s">
        <v>139</v>
      </c>
      <c r="E1581" s="35">
        <v>7470.0</v>
      </c>
      <c r="F1581" s="35">
        <v>610.0</v>
      </c>
      <c r="G1581" s="47">
        <v>1466.6</v>
      </c>
      <c r="H1581" s="35"/>
      <c r="I1581" s="35">
        <v>0.0</v>
      </c>
      <c r="J1581" s="48">
        <v>0.0</v>
      </c>
      <c r="K1581" s="35">
        <v>0.08165997322623829</v>
      </c>
      <c r="L1581" s="35">
        <v>0.0</v>
      </c>
      <c r="M1581" s="47">
        <v>2.404262295081967</v>
      </c>
      <c r="N1581" s="47">
        <v>0.0</v>
      </c>
      <c r="O1581" s="35">
        <v>0.0</v>
      </c>
      <c r="P1581" s="35">
        <v>-1.0</v>
      </c>
      <c r="Q1581" s="35" t="s">
        <v>137</v>
      </c>
      <c r="R1581" s="35">
        <f>'DADOS CONSOLIDADOS'!$I1581</f>
        <v>0</v>
      </c>
      <c r="S1581" s="35"/>
    </row>
    <row r="1582" ht="15.75" customHeight="1">
      <c r="A1582" s="37">
        <v>44964.0</v>
      </c>
      <c r="B1582" s="35" t="s">
        <v>145</v>
      </c>
      <c r="C1582" s="35" t="s">
        <v>135</v>
      </c>
      <c r="D1582" s="35" t="s">
        <v>139</v>
      </c>
      <c r="E1582" s="35">
        <v>26480.0</v>
      </c>
      <c r="F1582" s="35">
        <v>260.0</v>
      </c>
      <c r="G1582" s="47">
        <v>804.9</v>
      </c>
      <c r="H1582" s="35"/>
      <c r="I1582" s="35">
        <v>0.0</v>
      </c>
      <c r="J1582" s="48">
        <v>0.0</v>
      </c>
      <c r="K1582" s="35">
        <v>0.009818731117824773</v>
      </c>
      <c r="L1582" s="35">
        <v>0.0</v>
      </c>
      <c r="M1582" s="47">
        <v>3.0957692307692306</v>
      </c>
      <c r="N1582" s="47">
        <v>0.0</v>
      </c>
      <c r="O1582" s="35">
        <v>0.0</v>
      </c>
      <c r="P1582" s="35">
        <v>-1.0</v>
      </c>
      <c r="Q1582" s="35" t="s">
        <v>137</v>
      </c>
      <c r="R1582" s="35">
        <f>'DADOS CONSOLIDADOS'!$I1582</f>
        <v>0</v>
      </c>
      <c r="S1582" s="35"/>
    </row>
    <row r="1583" ht="15.75" customHeight="1">
      <c r="A1583" s="37">
        <v>44964.0</v>
      </c>
      <c r="B1583" s="35" t="s">
        <v>140</v>
      </c>
      <c r="C1583" s="35" t="s">
        <v>135</v>
      </c>
      <c r="D1583" s="35" t="s">
        <v>139</v>
      </c>
      <c r="E1583" s="35">
        <v>30270.0</v>
      </c>
      <c r="F1583" s="35">
        <v>210.0</v>
      </c>
      <c r="G1583" s="47">
        <v>862.0999999999999</v>
      </c>
      <c r="H1583" s="35">
        <v>0.0</v>
      </c>
      <c r="I1583" s="35">
        <v>0.0</v>
      </c>
      <c r="J1583" s="48">
        <v>0.0</v>
      </c>
      <c r="K1583" s="35">
        <v>0.006937561942517344</v>
      </c>
      <c r="L1583" s="35">
        <v>0.0</v>
      </c>
      <c r="M1583" s="47">
        <v>4.105238095238095</v>
      </c>
      <c r="N1583" s="47">
        <v>0.0</v>
      </c>
      <c r="O1583" s="35">
        <v>0.0</v>
      </c>
      <c r="P1583" s="35">
        <v>-1.0</v>
      </c>
      <c r="Q1583" s="35" t="s">
        <v>141</v>
      </c>
      <c r="R1583" s="35">
        <f>'DADOS CONSOLIDADOS'!$I1583</f>
        <v>0</v>
      </c>
      <c r="S1583" s="35"/>
    </row>
    <row r="1584" ht="15.75" customHeight="1">
      <c r="A1584" s="37">
        <v>44964.0</v>
      </c>
      <c r="B1584" s="35" t="s">
        <v>140</v>
      </c>
      <c r="C1584" s="35" t="s">
        <v>135</v>
      </c>
      <c r="D1584" s="35" t="s">
        <v>139</v>
      </c>
      <c r="E1584" s="35">
        <v>21060.0</v>
      </c>
      <c r="F1584" s="35">
        <v>70.0</v>
      </c>
      <c r="G1584" s="47">
        <v>606.1</v>
      </c>
      <c r="H1584" s="35">
        <v>0.0</v>
      </c>
      <c r="I1584" s="35">
        <v>0.0</v>
      </c>
      <c r="J1584" s="48">
        <v>0.0</v>
      </c>
      <c r="K1584" s="35">
        <v>0.0033238366571699905</v>
      </c>
      <c r="L1584" s="35">
        <v>0.0</v>
      </c>
      <c r="M1584" s="47">
        <v>8.65857142857143</v>
      </c>
      <c r="N1584" s="47">
        <v>0.0</v>
      </c>
      <c r="O1584" s="35">
        <v>0.0</v>
      </c>
      <c r="P1584" s="35">
        <v>-1.0</v>
      </c>
      <c r="Q1584" s="35" t="s">
        <v>141</v>
      </c>
      <c r="R1584" s="35">
        <f>'DADOS CONSOLIDADOS'!$I1584</f>
        <v>0</v>
      </c>
      <c r="S1584" s="35"/>
    </row>
    <row r="1585" ht="15.75" customHeight="1">
      <c r="A1585" s="37">
        <v>44964.0</v>
      </c>
      <c r="B1585" s="35" t="s">
        <v>140</v>
      </c>
      <c r="C1585" s="35" t="s">
        <v>135</v>
      </c>
      <c r="D1585" s="35" t="s">
        <v>139</v>
      </c>
      <c r="E1585" s="35">
        <v>45310.0</v>
      </c>
      <c r="F1585" s="35">
        <v>130.0</v>
      </c>
      <c r="G1585" s="47">
        <v>901.2</v>
      </c>
      <c r="H1585" s="35">
        <v>0.0</v>
      </c>
      <c r="I1585" s="35">
        <v>0.0</v>
      </c>
      <c r="J1585" s="48">
        <v>0.0</v>
      </c>
      <c r="K1585" s="35">
        <v>0.0028691238137276537</v>
      </c>
      <c r="L1585" s="35">
        <v>0.0</v>
      </c>
      <c r="M1585" s="47">
        <v>6.932307692307693</v>
      </c>
      <c r="N1585" s="47">
        <v>0.0</v>
      </c>
      <c r="O1585" s="35">
        <v>0.0</v>
      </c>
      <c r="P1585" s="35">
        <v>-1.0</v>
      </c>
      <c r="Q1585" s="35" t="s">
        <v>141</v>
      </c>
      <c r="R1585" s="35">
        <f>'DADOS CONSOLIDADOS'!$I1585</f>
        <v>0</v>
      </c>
      <c r="S1585" s="35"/>
    </row>
    <row r="1586" ht="15.75" customHeight="1">
      <c r="A1586" s="37">
        <v>44964.0</v>
      </c>
      <c r="B1586" s="35" t="s">
        <v>140</v>
      </c>
      <c r="C1586" s="35" t="s">
        <v>135</v>
      </c>
      <c r="D1586" s="35" t="s">
        <v>139</v>
      </c>
      <c r="E1586" s="35">
        <v>81180.0</v>
      </c>
      <c r="F1586" s="35">
        <v>360.0</v>
      </c>
      <c r="G1586" s="47">
        <v>2001.0</v>
      </c>
      <c r="H1586" s="35">
        <v>0.0</v>
      </c>
      <c r="I1586" s="35">
        <v>1.0</v>
      </c>
      <c r="J1586" s="48">
        <v>20217.0</v>
      </c>
      <c r="K1586" s="35">
        <v>0.004434589800443459</v>
      </c>
      <c r="L1586" s="35">
        <v>0.002777777777777778</v>
      </c>
      <c r="M1586" s="47">
        <v>5.558333333333334</v>
      </c>
      <c r="N1586" s="47">
        <v>2001.0</v>
      </c>
      <c r="O1586" s="35">
        <v>10.10344827586207</v>
      </c>
      <c r="P1586" s="35">
        <v>9.10344827586207</v>
      </c>
      <c r="Q1586" s="35" t="s">
        <v>141</v>
      </c>
      <c r="R1586" s="35">
        <f>'DADOS CONSOLIDADOS'!$I1586</f>
        <v>1</v>
      </c>
      <c r="S1586" s="35"/>
    </row>
    <row r="1587" ht="15.75" customHeight="1">
      <c r="A1587" s="37">
        <v>44964.0</v>
      </c>
      <c r="B1587" s="35" t="s">
        <v>140</v>
      </c>
      <c r="C1587" s="35" t="s">
        <v>135</v>
      </c>
      <c r="D1587" s="35" t="s">
        <v>136</v>
      </c>
      <c r="E1587" s="35">
        <v>15120.0</v>
      </c>
      <c r="F1587" s="35">
        <v>70.0</v>
      </c>
      <c r="G1587" s="47">
        <v>1057.3999999999999</v>
      </c>
      <c r="H1587" s="35">
        <v>0.0</v>
      </c>
      <c r="I1587" s="35">
        <v>0.0</v>
      </c>
      <c r="J1587" s="48">
        <v>0.0</v>
      </c>
      <c r="K1587" s="35">
        <v>0.004629629629629629</v>
      </c>
      <c r="L1587" s="35">
        <v>0.0</v>
      </c>
      <c r="M1587" s="47">
        <v>15.105714285714283</v>
      </c>
      <c r="N1587" s="47">
        <v>0.0</v>
      </c>
      <c r="O1587" s="35">
        <v>0.0</v>
      </c>
      <c r="P1587" s="35">
        <v>-1.0</v>
      </c>
      <c r="Q1587" s="35" t="s">
        <v>141</v>
      </c>
      <c r="R1587" s="35">
        <f>'DADOS CONSOLIDADOS'!$I1587</f>
        <v>0</v>
      </c>
      <c r="S1587" s="35"/>
    </row>
    <row r="1588" ht="15.75" customHeight="1">
      <c r="A1588" s="37">
        <v>44964.0</v>
      </c>
      <c r="B1588" s="35" t="s">
        <v>142</v>
      </c>
      <c r="C1588" s="35" t="s">
        <v>144</v>
      </c>
      <c r="D1588" s="35" t="s">
        <v>139</v>
      </c>
      <c r="E1588" s="35">
        <v>21410.0</v>
      </c>
      <c r="F1588" s="35">
        <v>240.0</v>
      </c>
      <c r="G1588" s="47">
        <v>298.09999999999997</v>
      </c>
      <c r="H1588" s="35">
        <v>5.0</v>
      </c>
      <c r="I1588" s="35">
        <v>0.0</v>
      </c>
      <c r="J1588" s="48">
        <v>0.0</v>
      </c>
      <c r="K1588" s="35">
        <v>0.011209715086408221</v>
      </c>
      <c r="L1588" s="35">
        <v>0.0</v>
      </c>
      <c r="M1588" s="47">
        <v>1.2420833333333332</v>
      </c>
      <c r="N1588" s="47">
        <v>0.0</v>
      </c>
      <c r="O1588" s="35">
        <v>0.0</v>
      </c>
      <c r="P1588" s="35">
        <v>-1.0</v>
      </c>
      <c r="Q1588" s="35" t="s">
        <v>141</v>
      </c>
      <c r="R1588" s="35">
        <f>'DADOS CONSOLIDADOS'!$I1588</f>
        <v>0</v>
      </c>
      <c r="S1588" s="35"/>
    </row>
    <row r="1589" ht="15.75" customHeight="1">
      <c r="A1589" s="37">
        <v>44964.0</v>
      </c>
      <c r="B1589" s="35" t="s">
        <v>140</v>
      </c>
      <c r="C1589" s="35" t="s">
        <v>144</v>
      </c>
      <c r="D1589" s="35" t="s">
        <v>139</v>
      </c>
      <c r="E1589" s="35">
        <v>52260.0</v>
      </c>
      <c r="F1589" s="35">
        <v>480.0</v>
      </c>
      <c r="G1589" s="47">
        <v>648.9</v>
      </c>
      <c r="H1589" s="35">
        <v>9.0</v>
      </c>
      <c r="I1589" s="35">
        <v>0.0</v>
      </c>
      <c r="J1589" s="48">
        <v>0.0</v>
      </c>
      <c r="K1589" s="35">
        <v>0.009184845005740528</v>
      </c>
      <c r="L1589" s="35">
        <v>0.0</v>
      </c>
      <c r="M1589" s="47">
        <v>1.351875</v>
      </c>
      <c r="N1589" s="47">
        <v>0.0</v>
      </c>
      <c r="O1589" s="35">
        <v>0.0</v>
      </c>
      <c r="P1589" s="35">
        <v>-1.0</v>
      </c>
      <c r="Q1589" s="35" t="s">
        <v>141</v>
      </c>
      <c r="R1589" s="35">
        <f>'DADOS CONSOLIDADOS'!$I1589</f>
        <v>0</v>
      </c>
      <c r="S1589" s="35"/>
    </row>
    <row r="1590" ht="15.75" customHeight="1">
      <c r="A1590" s="37">
        <v>44965.0</v>
      </c>
      <c r="B1590" s="35" t="s">
        <v>134</v>
      </c>
      <c r="C1590" s="35" t="s">
        <v>135</v>
      </c>
      <c r="D1590" s="35" t="s">
        <v>136</v>
      </c>
      <c r="E1590" s="35">
        <v>46240.0</v>
      </c>
      <c r="F1590" s="35">
        <v>1050.0</v>
      </c>
      <c r="G1590" s="47">
        <v>416.1</v>
      </c>
      <c r="H1590" s="35"/>
      <c r="I1590" s="35">
        <v>0.0</v>
      </c>
      <c r="J1590" s="48">
        <v>0.0</v>
      </c>
      <c r="K1590" s="35">
        <v>0.022707612456747406</v>
      </c>
      <c r="L1590" s="35">
        <v>0.0</v>
      </c>
      <c r="M1590" s="47">
        <v>0.3962857142857143</v>
      </c>
      <c r="N1590" s="47">
        <v>0.0</v>
      </c>
      <c r="O1590" s="35">
        <v>0.0</v>
      </c>
      <c r="P1590" s="35">
        <v>-1.0</v>
      </c>
      <c r="Q1590" s="35" t="s">
        <v>137</v>
      </c>
      <c r="R1590" s="35">
        <f>'DADOS CONSOLIDADOS'!$I1590</f>
        <v>0</v>
      </c>
      <c r="S1590" s="35"/>
    </row>
    <row r="1591" ht="15.75" customHeight="1">
      <c r="A1591" s="37">
        <v>44965.0</v>
      </c>
      <c r="B1591" s="35" t="s">
        <v>138</v>
      </c>
      <c r="C1591" s="35" t="s">
        <v>135</v>
      </c>
      <c r="D1591" s="35" t="s">
        <v>139</v>
      </c>
      <c r="E1591" s="35">
        <v>1750.0</v>
      </c>
      <c r="F1591" s="35">
        <v>300.0</v>
      </c>
      <c r="G1591" s="47">
        <v>216.20000000000002</v>
      </c>
      <c r="H1591" s="35"/>
      <c r="I1591" s="35">
        <v>0.0</v>
      </c>
      <c r="J1591" s="48">
        <v>0.0</v>
      </c>
      <c r="K1591" s="35">
        <v>0.17142857142857143</v>
      </c>
      <c r="L1591" s="35">
        <v>0.0</v>
      </c>
      <c r="M1591" s="47">
        <v>0.7206666666666667</v>
      </c>
      <c r="N1591" s="47">
        <v>0.0</v>
      </c>
      <c r="O1591" s="35">
        <v>0.0</v>
      </c>
      <c r="P1591" s="35">
        <v>-1.0</v>
      </c>
      <c r="Q1591" s="35" t="s">
        <v>137</v>
      </c>
      <c r="R1591" s="35">
        <f>'DADOS CONSOLIDADOS'!$I1591</f>
        <v>0</v>
      </c>
      <c r="S1591" s="35"/>
    </row>
    <row r="1592" ht="15.75" customHeight="1">
      <c r="A1592" s="37">
        <v>44965.0</v>
      </c>
      <c r="B1592" s="35" t="s">
        <v>143</v>
      </c>
      <c r="C1592" s="35" t="s">
        <v>135</v>
      </c>
      <c r="D1592" s="35" t="s">
        <v>139</v>
      </c>
      <c r="E1592" s="35">
        <v>3110.0</v>
      </c>
      <c r="F1592" s="35">
        <v>510.0</v>
      </c>
      <c r="G1592" s="47">
        <v>1354.6000000000001</v>
      </c>
      <c r="H1592" s="35"/>
      <c r="I1592" s="35">
        <v>0.0</v>
      </c>
      <c r="J1592" s="48">
        <v>0.0</v>
      </c>
      <c r="K1592" s="35">
        <v>0.1639871382636656</v>
      </c>
      <c r="L1592" s="35">
        <v>0.0</v>
      </c>
      <c r="M1592" s="47">
        <v>2.656078431372549</v>
      </c>
      <c r="N1592" s="47">
        <v>0.0</v>
      </c>
      <c r="O1592" s="35">
        <v>0.0</v>
      </c>
      <c r="P1592" s="35">
        <v>-1.0</v>
      </c>
      <c r="Q1592" s="35" t="s">
        <v>137</v>
      </c>
      <c r="R1592" s="35">
        <f>'DADOS CONSOLIDADOS'!$I1592</f>
        <v>0</v>
      </c>
      <c r="S1592" s="35"/>
    </row>
    <row r="1593" ht="15.75" customHeight="1">
      <c r="A1593" s="37">
        <v>44965.0</v>
      </c>
      <c r="B1593" s="35" t="s">
        <v>145</v>
      </c>
      <c r="C1593" s="35" t="s">
        <v>135</v>
      </c>
      <c r="D1593" s="35" t="s">
        <v>139</v>
      </c>
      <c r="E1593" s="35">
        <v>25560.0</v>
      </c>
      <c r="F1593" s="35">
        <v>100.0</v>
      </c>
      <c r="G1593" s="47">
        <v>806.1</v>
      </c>
      <c r="H1593" s="35"/>
      <c r="I1593" s="35">
        <v>0.0</v>
      </c>
      <c r="J1593" s="48">
        <v>0.0</v>
      </c>
      <c r="K1593" s="35">
        <v>0.003912363067292645</v>
      </c>
      <c r="L1593" s="35">
        <v>0.0</v>
      </c>
      <c r="M1593" s="47">
        <v>8.061</v>
      </c>
      <c r="N1593" s="47">
        <v>0.0</v>
      </c>
      <c r="O1593" s="35">
        <v>0.0</v>
      </c>
      <c r="P1593" s="35">
        <v>-1.0</v>
      </c>
      <c r="Q1593" s="35" t="s">
        <v>137</v>
      </c>
      <c r="R1593" s="35">
        <f>'DADOS CONSOLIDADOS'!$I1593</f>
        <v>0</v>
      </c>
      <c r="S1593" s="35"/>
    </row>
    <row r="1594" ht="15.75" customHeight="1">
      <c r="A1594" s="37">
        <v>44965.0</v>
      </c>
      <c r="B1594" s="35" t="s">
        <v>140</v>
      </c>
      <c r="C1594" s="35" t="s">
        <v>135</v>
      </c>
      <c r="D1594" s="35" t="s">
        <v>139</v>
      </c>
      <c r="E1594" s="35">
        <v>30110.0</v>
      </c>
      <c r="F1594" s="35">
        <v>130.0</v>
      </c>
      <c r="G1594" s="47">
        <v>813.1999999999999</v>
      </c>
      <c r="H1594" s="35">
        <v>0.0</v>
      </c>
      <c r="I1594" s="35">
        <v>0.0</v>
      </c>
      <c r="J1594" s="48">
        <v>0.0</v>
      </c>
      <c r="K1594" s="35">
        <v>0.004317502490866822</v>
      </c>
      <c r="L1594" s="35">
        <v>0.0</v>
      </c>
      <c r="M1594" s="47">
        <v>6.255384615384615</v>
      </c>
      <c r="N1594" s="47">
        <v>0.0</v>
      </c>
      <c r="O1594" s="35">
        <v>0.0</v>
      </c>
      <c r="P1594" s="35">
        <v>-1.0</v>
      </c>
      <c r="Q1594" s="35" t="s">
        <v>141</v>
      </c>
      <c r="R1594" s="35">
        <f>'DADOS CONSOLIDADOS'!$I1594</f>
        <v>0</v>
      </c>
      <c r="S1594" s="35"/>
    </row>
    <row r="1595" ht="15.75" customHeight="1">
      <c r="A1595" s="37">
        <v>44965.0</v>
      </c>
      <c r="B1595" s="35" t="s">
        <v>140</v>
      </c>
      <c r="C1595" s="35" t="s">
        <v>135</v>
      </c>
      <c r="D1595" s="35" t="s">
        <v>139</v>
      </c>
      <c r="E1595" s="35">
        <v>17410.0</v>
      </c>
      <c r="F1595" s="35">
        <v>70.0</v>
      </c>
      <c r="G1595" s="47">
        <v>574.3</v>
      </c>
      <c r="H1595" s="35">
        <v>0.0</v>
      </c>
      <c r="I1595" s="35">
        <v>0.0</v>
      </c>
      <c r="J1595" s="48">
        <v>0.0</v>
      </c>
      <c r="K1595" s="35">
        <v>0.00402067777139575</v>
      </c>
      <c r="L1595" s="35">
        <v>0.0</v>
      </c>
      <c r="M1595" s="47">
        <v>8.204285714285714</v>
      </c>
      <c r="N1595" s="47">
        <v>0.0</v>
      </c>
      <c r="O1595" s="35">
        <v>0.0</v>
      </c>
      <c r="P1595" s="35">
        <v>-1.0</v>
      </c>
      <c r="Q1595" s="35" t="s">
        <v>141</v>
      </c>
      <c r="R1595" s="35">
        <f>'DADOS CONSOLIDADOS'!$I1595</f>
        <v>0</v>
      </c>
      <c r="S1595" s="35"/>
    </row>
    <row r="1596" ht="15.75" customHeight="1">
      <c r="A1596" s="37">
        <v>44965.0</v>
      </c>
      <c r="B1596" s="35" t="s">
        <v>140</v>
      </c>
      <c r="C1596" s="35" t="s">
        <v>135</v>
      </c>
      <c r="D1596" s="35" t="s">
        <v>139</v>
      </c>
      <c r="E1596" s="35">
        <v>40740.0</v>
      </c>
      <c r="F1596" s="35">
        <v>220.0</v>
      </c>
      <c r="G1596" s="47">
        <v>868.8</v>
      </c>
      <c r="H1596" s="35">
        <v>0.0</v>
      </c>
      <c r="I1596" s="35">
        <v>0.0</v>
      </c>
      <c r="J1596" s="48">
        <v>0.0</v>
      </c>
      <c r="K1596" s="35">
        <v>0.005400098183603338</v>
      </c>
      <c r="L1596" s="35">
        <v>0.0</v>
      </c>
      <c r="M1596" s="47">
        <v>3.9490909090909088</v>
      </c>
      <c r="N1596" s="47">
        <v>0.0</v>
      </c>
      <c r="O1596" s="35">
        <v>0.0</v>
      </c>
      <c r="P1596" s="35">
        <v>-1.0</v>
      </c>
      <c r="Q1596" s="35" t="s">
        <v>141</v>
      </c>
      <c r="R1596" s="35">
        <f>'DADOS CONSOLIDADOS'!$I1596</f>
        <v>0</v>
      </c>
      <c r="S1596" s="35"/>
    </row>
    <row r="1597" ht="15.75" customHeight="1">
      <c r="A1597" s="37">
        <v>44965.0</v>
      </c>
      <c r="B1597" s="35" t="s">
        <v>140</v>
      </c>
      <c r="C1597" s="35" t="s">
        <v>135</v>
      </c>
      <c r="D1597" s="35" t="s">
        <v>139</v>
      </c>
      <c r="E1597" s="35">
        <v>80610.0</v>
      </c>
      <c r="F1597" s="35">
        <v>520.0</v>
      </c>
      <c r="G1597" s="47">
        <v>1921.3999999999999</v>
      </c>
      <c r="H1597" s="35">
        <v>0.0</v>
      </c>
      <c r="I1597" s="35">
        <v>1.0</v>
      </c>
      <c r="J1597" s="48">
        <v>20217.0</v>
      </c>
      <c r="K1597" s="35">
        <v>0.006450812554273664</v>
      </c>
      <c r="L1597" s="35">
        <v>0.0019230769230769232</v>
      </c>
      <c r="M1597" s="47">
        <v>3.695</v>
      </c>
      <c r="N1597" s="47">
        <v>1921.3999999999999</v>
      </c>
      <c r="O1597" s="35">
        <v>10.522015197252005</v>
      </c>
      <c r="P1597" s="35">
        <v>9.522015197252003</v>
      </c>
      <c r="Q1597" s="35" t="s">
        <v>141</v>
      </c>
      <c r="R1597" s="35">
        <f>'DADOS CONSOLIDADOS'!$I1597</f>
        <v>1</v>
      </c>
      <c r="S1597" s="35"/>
    </row>
    <row r="1598" ht="15.75" customHeight="1">
      <c r="A1598" s="37">
        <v>44965.0</v>
      </c>
      <c r="B1598" s="35" t="s">
        <v>140</v>
      </c>
      <c r="C1598" s="35" t="s">
        <v>135</v>
      </c>
      <c r="D1598" s="35" t="s">
        <v>136</v>
      </c>
      <c r="E1598" s="35">
        <v>14990.0</v>
      </c>
      <c r="F1598" s="35">
        <v>70.0</v>
      </c>
      <c r="G1598" s="47">
        <v>1020.9000000000001</v>
      </c>
      <c r="H1598" s="35">
        <v>0.0</v>
      </c>
      <c r="I1598" s="35">
        <v>0.0</v>
      </c>
      <c r="J1598" s="48">
        <v>0.0</v>
      </c>
      <c r="K1598" s="35">
        <v>0.004669779853235491</v>
      </c>
      <c r="L1598" s="35">
        <v>0.0</v>
      </c>
      <c r="M1598" s="47">
        <v>14.584285714285716</v>
      </c>
      <c r="N1598" s="47">
        <v>0.0</v>
      </c>
      <c r="O1598" s="35">
        <v>0.0</v>
      </c>
      <c r="P1598" s="35">
        <v>-1.0</v>
      </c>
      <c r="Q1598" s="35" t="s">
        <v>141</v>
      </c>
      <c r="R1598" s="35">
        <f>'DADOS CONSOLIDADOS'!$I1598</f>
        <v>0</v>
      </c>
      <c r="S1598" s="35"/>
    </row>
    <row r="1599" ht="15.75" customHeight="1">
      <c r="A1599" s="37">
        <v>44965.0</v>
      </c>
      <c r="B1599" s="35" t="s">
        <v>142</v>
      </c>
      <c r="C1599" s="35" t="s">
        <v>144</v>
      </c>
      <c r="D1599" s="35" t="s">
        <v>139</v>
      </c>
      <c r="E1599" s="35">
        <v>20430.0</v>
      </c>
      <c r="F1599" s="35">
        <v>400.0</v>
      </c>
      <c r="G1599" s="47">
        <v>287.6</v>
      </c>
      <c r="H1599" s="35">
        <v>8.0</v>
      </c>
      <c r="I1599" s="35">
        <v>0.0</v>
      </c>
      <c r="J1599" s="48">
        <v>0.0</v>
      </c>
      <c r="K1599" s="35">
        <v>0.01957905041605482</v>
      </c>
      <c r="L1599" s="35">
        <v>0.0</v>
      </c>
      <c r="M1599" s="47">
        <v>0.7190000000000001</v>
      </c>
      <c r="N1599" s="47">
        <v>0.0</v>
      </c>
      <c r="O1599" s="35">
        <v>0.0</v>
      </c>
      <c r="P1599" s="35">
        <v>-1.0</v>
      </c>
      <c r="Q1599" s="35" t="s">
        <v>141</v>
      </c>
      <c r="R1599" s="35">
        <f>'DADOS CONSOLIDADOS'!$I1599</f>
        <v>0</v>
      </c>
      <c r="S1599" s="35"/>
    </row>
    <row r="1600" ht="15.75" customHeight="1">
      <c r="A1600" s="37">
        <v>44965.0</v>
      </c>
      <c r="B1600" s="35" t="s">
        <v>140</v>
      </c>
      <c r="C1600" s="35" t="s">
        <v>144</v>
      </c>
      <c r="D1600" s="35" t="s">
        <v>139</v>
      </c>
      <c r="E1600" s="35">
        <v>53180.0</v>
      </c>
      <c r="F1600" s="35">
        <v>490.0</v>
      </c>
      <c r="G1600" s="47">
        <v>625.6</v>
      </c>
      <c r="H1600" s="35">
        <v>15.0</v>
      </c>
      <c r="I1600" s="35">
        <v>0.0</v>
      </c>
      <c r="J1600" s="48">
        <v>0.0</v>
      </c>
      <c r="K1600" s="35">
        <v>0.009213990221887928</v>
      </c>
      <c r="L1600" s="35">
        <v>0.0</v>
      </c>
      <c r="M1600" s="47">
        <v>1.276734693877551</v>
      </c>
      <c r="N1600" s="47">
        <v>0.0</v>
      </c>
      <c r="O1600" s="35">
        <v>0.0</v>
      </c>
      <c r="P1600" s="35">
        <v>-1.0</v>
      </c>
      <c r="Q1600" s="35" t="s">
        <v>141</v>
      </c>
      <c r="R1600" s="35">
        <f>'DADOS CONSOLIDADOS'!$I1600</f>
        <v>0</v>
      </c>
      <c r="S1600" s="35"/>
    </row>
    <row r="1601" ht="15.75" customHeight="1">
      <c r="A1601" s="37">
        <v>44966.0</v>
      </c>
      <c r="B1601" s="35" t="s">
        <v>138</v>
      </c>
      <c r="C1601" s="35" t="s">
        <v>135</v>
      </c>
      <c r="D1601" s="35" t="s">
        <v>139</v>
      </c>
      <c r="E1601" s="35">
        <v>1920.0</v>
      </c>
      <c r="F1601" s="35">
        <v>270.0</v>
      </c>
      <c r="G1601" s="47">
        <v>220.39999999999998</v>
      </c>
      <c r="H1601" s="35"/>
      <c r="I1601" s="35">
        <v>0.0</v>
      </c>
      <c r="J1601" s="48">
        <v>0.0</v>
      </c>
      <c r="K1601" s="35">
        <v>0.140625</v>
      </c>
      <c r="L1601" s="35">
        <v>0.0</v>
      </c>
      <c r="M1601" s="47">
        <v>0.8162962962962962</v>
      </c>
      <c r="N1601" s="47">
        <v>0.0</v>
      </c>
      <c r="O1601" s="35">
        <v>0.0</v>
      </c>
      <c r="P1601" s="35">
        <v>-1.0</v>
      </c>
      <c r="Q1601" s="35" t="s">
        <v>137</v>
      </c>
      <c r="R1601" s="35">
        <f>'DADOS CONSOLIDADOS'!$I1601</f>
        <v>0</v>
      </c>
      <c r="S1601" s="35"/>
    </row>
    <row r="1602" ht="15.75" customHeight="1">
      <c r="A1602" s="37">
        <v>44966.0</v>
      </c>
      <c r="B1602" s="35" t="s">
        <v>134</v>
      </c>
      <c r="C1602" s="35" t="s">
        <v>135</v>
      </c>
      <c r="D1602" s="35" t="s">
        <v>136</v>
      </c>
      <c r="E1602" s="35">
        <v>40740.0</v>
      </c>
      <c r="F1602" s="35">
        <v>930.0</v>
      </c>
      <c r="G1602" s="47">
        <v>393.5</v>
      </c>
      <c r="H1602" s="35"/>
      <c r="I1602" s="35">
        <v>0.0</v>
      </c>
      <c r="J1602" s="48">
        <v>0.0</v>
      </c>
      <c r="K1602" s="35">
        <v>0.022827687776141383</v>
      </c>
      <c r="L1602" s="35">
        <v>0.0</v>
      </c>
      <c r="M1602" s="47">
        <v>0.42311827956989245</v>
      </c>
      <c r="N1602" s="47">
        <v>0.0</v>
      </c>
      <c r="O1602" s="35">
        <v>0.0</v>
      </c>
      <c r="P1602" s="35">
        <v>-1.0</v>
      </c>
      <c r="Q1602" s="35" t="s">
        <v>137</v>
      </c>
      <c r="R1602" s="35">
        <f>'DADOS CONSOLIDADOS'!$I1602</f>
        <v>0</v>
      </c>
      <c r="S1602" s="35"/>
    </row>
    <row r="1603" ht="15.75" customHeight="1">
      <c r="A1603" s="37">
        <v>44966.0</v>
      </c>
      <c r="B1603" s="35" t="s">
        <v>145</v>
      </c>
      <c r="C1603" s="35" t="s">
        <v>135</v>
      </c>
      <c r="D1603" s="35" t="s">
        <v>139</v>
      </c>
      <c r="E1603" s="35">
        <v>26400.0</v>
      </c>
      <c r="F1603" s="35">
        <v>270.0</v>
      </c>
      <c r="G1603" s="47">
        <v>783.8</v>
      </c>
      <c r="H1603" s="35"/>
      <c r="I1603" s="35">
        <v>0.0</v>
      </c>
      <c r="J1603" s="48">
        <v>0.0</v>
      </c>
      <c r="K1603" s="35">
        <v>0.010227272727272727</v>
      </c>
      <c r="L1603" s="35">
        <v>0.0</v>
      </c>
      <c r="M1603" s="47">
        <v>2.9029629629629627</v>
      </c>
      <c r="N1603" s="47">
        <v>0.0</v>
      </c>
      <c r="O1603" s="35">
        <v>0.0</v>
      </c>
      <c r="P1603" s="35">
        <v>-1.0</v>
      </c>
      <c r="Q1603" s="35" t="s">
        <v>137</v>
      </c>
      <c r="R1603" s="35">
        <f>'DADOS CONSOLIDADOS'!$I1603</f>
        <v>0</v>
      </c>
      <c r="S1603" s="35"/>
    </row>
    <row r="1604" ht="15.75" customHeight="1">
      <c r="A1604" s="37">
        <v>44966.0</v>
      </c>
      <c r="B1604" s="35" t="s">
        <v>143</v>
      </c>
      <c r="C1604" s="35" t="s">
        <v>135</v>
      </c>
      <c r="D1604" s="35" t="s">
        <v>139</v>
      </c>
      <c r="E1604" s="35">
        <v>3210.0</v>
      </c>
      <c r="F1604" s="35">
        <v>400.0</v>
      </c>
      <c r="G1604" s="47">
        <v>1191.2</v>
      </c>
      <c r="H1604" s="35"/>
      <c r="I1604" s="35">
        <v>0.0</v>
      </c>
      <c r="J1604" s="48">
        <v>0.0</v>
      </c>
      <c r="K1604" s="35">
        <v>0.12461059190031153</v>
      </c>
      <c r="L1604" s="35">
        <v>0.0</v>
      </c>
      <c r="M1604" s="47">
        <v>2.978</v>
      </c>
      <c r="N1604" s="47">
        <v>0.0</v>
      </c>
      <c r="O1604" s="35">
        <v>0.0</v>
      </c>
      <c r="P1604" s="35">
        <v>-1.0</v>
      </c>
      <c r="Q1604" s="35" t="s">
        <v>137</v>
      </c>
      <c r="R1604" s="35">
        <f>'DADOS CONSOLIDADOS'!$I1604</f>
        <v>0</v>
      </c>
      <c r="S1604" s="35"/>
    </row>
    <row r="1605" ht="15.75" customHeight="1">
      <c r="A1605" s="37">
        <v>44966.0</v>
      </c>
      <c r="B1605" s="35" t="s">
        <v>140</v>
      </c>
      <c r="C1605" s="35" t="s">
        <v>135</v>
      </c>
      <c r="D1605" s="35" t="s">
        <v>139</v>
      </c>
      <c r="E1605" s="35">
        <v>32390.0</v>
      </c>
      <c r="F1605" s="35">
        <v>180.0</v>
      </c>
      <c r="G1605" s="47">
        <v>828.3</v>
      </c>
      <c r="H1605" s="35">
        <v>0.0</v>
      </c>
      <c r="I1605" s="35">
        <v>0.0</v>
      </c>
      <c r="J1605" s="48">
        <v>0.0</v>
      </c>
      <c r="K1605" s="35">
        <v>0.005557270762581044</v>
      </c>
      <c r="L1605" s="35">
        <v>0.0</v>
      </c>
      <c r="M1605" s="47">
        <v>4.601666666666667</v>
      </c>
      <c r="N1605" s="47">
        <v>0.0</v>
      </c>
      <c r="O1605" s="35">
        <v>0.0</v>
      </c>
      <c r="P1605" s="35">
        <v>-1.0</v>
      </c>
      <c r="Q1605" s="35" t="s">
        <v>141</v>
      </c>
      <c r="R1605" s="35">
        <f>'DADOS CONSOLIDADOS'!$I1605</f>
        <v>0</v>
      </c>
      <c r="S1605" s="35"/>
    </row>
    <row r="1606" ht="15.75" customHeight="1">
      <c r="A1606" s="37">
        <v>44966.0</v>
      </c>
      <c r="B1606" s="35" t="s">
        <v>140</v>
      </c>
      <c r="C1606" s="35" t="s">
        <v>135</v>
      </c>
      <c r="D1606" s="35" t="s">
        <v>139</v>
      </c>
      <c r="E1606" s="35">
        <v>20060.0</v>
      </c>
      <c r="F1606" s="35">
        <v>110.0</v>
      </c>
      <c r="G1606" s="47">
        <v>576.8</v>
      </c>
      <c r="H1606" s="35">
        <v>0.0</v>
      </c>
      <c r="I1606" s="35">
        <v>0.0</v>
      </c>
      <c r="J1606" s="48">
        <v>0.0</v>
      </c>
      <c r="K1606" s="35">
        <v>0.005483549351944167</v>
      </c>
      <c r="L1606" s="35">
        <v>0.0</v>
      </c>
      <c r="M1606" s="47">
        <v>5.243636363636363</v>
      </c>
      <c r="N1606" s="47">
        <v>0.0</v>
      </c>
      <c r="O1606" s="35">
        <v>0.0</v>
      </c>
      <c r="P1606" s="35">
        <v>-1.0</v>
      </c>
      <c r="Q1606" s="35" t="s">
        <v>141</v>
      </c>
      <c r="R1606" s="35">
        <f>'DADOS CONSOLIDADOS'!$I1606</f>
        <v>0</v>
      </c>
      <c r="S1606" s="35"/>
    </row>
    <row r="1607" ht="15.75" customHeight="1">
      <c r="A1607" s="37">
        <v>44966.0</v>
      </c>
      <c r="B1607" s="35" t="s">
        <v>140</v>
      </c>
      <c r="C1607" s="35" t="s">
        <v>135</v>
      </c>
      <c r="D1607" s="35" t="s">
        <v>139</v>
      </c>
      <c r="E1607" s="35">
        <v>52140.0</v>
      </c>
      <c r="F1607" s="35">
        <v>110.0</v>
      </c>
      <c r="G1607" s="47">
        <v>880.3</v>
      </c>
      <c r="H1607" s="35">
        <v>0.0</v>
      </c>
      <c r="I1607" s="35">
        <v>0.0</v>
      </c>
      <c r="J1607" s="48">
        <v>0.0</v>
      </c>
      <c r="K1607" s="35">
        <v>0.002109704641350211</v>
      </c>
      <c r="L1607" s="35">
        <v>0.0</v>
      </c>
      <c r="M1607" s="47">
        <v>8.002727272727272</v>
      </c>
      <c r="N1607" s="47">
        <v>0.0</v>
      </c>
      <c r="O1607" s="35">
        <v>0.0</v>
      </c>
      <c r="P1607" s="35">
        <v>-1.0</v>
      </c>
      <c r="Q1607" s="35" t="s">
        <v>141</v>
      </c>
      <c r="R1607" s="35">
        <f>'DADOS CONSOLIDADOS'!$I1607</f>
        <v>0</v>
      </c>
      <c r="S1607" s="35"/>
    </row>
    <row r="1608" ht="15.75" customHeight="1">
      <c r="A1608" s="37">
        <v>44966.0</v>
      </c>
      <c r="B1608" s="35" t="s">
        <v>140</v>
      </c>
      <c r="C1608" s="35" t="s">
        <v>135</v>
      </c>
      <c r="D1608" s="35" t="s">
        <v>139</v>
      </c>
      <c r="E1608" s="35">
        <v>88900.0</v>
      </c>
      <c r="F1608" s="35">
        <v>380.0</v>
      </c>
      <c r="G1608" s="47">
        <v>1941.5</v>
      </c>
      <c r="H1608" s="35">
        <v>0.0</v>
      </c>
      <c r="I1608" s="35">
        <v>1.0</v>
      </c>
      <c r="J1608" s="48">
        <v>20217.0</v>
      </c>
      <c r="K1608" s="35">
        <v>0.0042744656917885265</v>
      </c>
      <c r="L1608" s="35">
        <v>0.002631578947368421</v>
      </c>
      <c r="M1608" s="47">
        <v>5.109210526315789</v>
      </c>
      <c r="N1608" s="47">
        <v>1941.5</v>
      </c>
      <c r="O1608" s="35">
        <v>10.413082668040175</v>
      </c>
      <c r="P1608" s="35">
        <v>9.413082668040175</v>
      </c>
      <c r="Q1608" s="35" t="s">
        <v>141</v>
      </c>
      <c r="R1608" s="35">
        <f>'DADOS CONSOLIDADOS'!$I1608</f>
        <v>1</v>
      </c>
      <c r="S1608" s="35"/>
    </row>
    <row r="1609" ht="15.75" customHeight="1">
      <c r="A1609" s="37">
        <v>44966.0</v>
      </c>
      <c r="B1609" s="35" t="s">
        <v>140</v>
      </c>
      <c r="C1609" s="35" t="s">
        <v>135</v>
      </c>
      <c r="D1609" s="35" t="s">
        <v>136</v>
      </c>
      <c r="E1609" s="35">
        <v>15430.0</v>
      </c>
      <c r="F1609" s="35">
        <v>80.0</v>
      </c>
      <c r="G1609" s="47">
        <v>1026.8000000000002</v>
      </c>
      <c r="H1609" s="35">
        <v>0.0</v>
      </c>
      <c r="I1609" s="35">
        <v>0.0</v>
      </c>
      <c r="J1609" s="48">
        <v>0.0</v>
      </c>
      <c r="K1609" s="35">
        <v>0.005184705119896306</v>
      </c>
      <c r="L1609" s="35">
        <v>0.0</v>
      </c>
      <c r="M1609" s="47">
        <v>12.835000000000003</v>
      </c>
      <c r="N1609" s="47">
        <v>0.0</v>
      </c>
      <c r="O1609" s="35">
        <v>0.0</v>
      </c>
      <c r="P1609" s="35">
        <v>-1.0</v>
      </c>
      <c r="Q1609" s="35" t="s">
        <v>141</v>
      </c>
      <c r="R1609" s="35">
        <f>'DADOS CONSOLIDADOS'!$I1609</f>
        <v>0</v>
      </c>
      <c r="S1609" s="35"/>
    </row>
    <row r="1610" ht="15.75" customHeight="1">
      <c r="A1610" s="37">
        <v>44966.0</v>
      </c>
      <c r="B1610" s="35" t="s">
        <v>142</v>
      </c>
      <c r="C1610" s="35" t="s">
        <v>144</v>
      </c>
      <c r="D1610" s="35" t="s">
        <v>139</v>
      </c>
      <c r="E1610" s="35">
        <v>20550.0</v>
      </c>
      <c r="F1610" s="35">
        <v>400.0</v>
      </c>
      <c r="G1610" s="47">
        <v>291.90000000000003</v>
      </c>
      <c r="H1610" s="35">
        <v>9.0</v>
      </c>
      <c r="I1610" s="35">
        <v>0.0</v>
      </c>
      <c r="J1610" s="48">
        <v>0.0</v>
      </c>
      <c r="K1610" s="35">
        <v>0.019464720194647202</v>
      </c>
      <c r="L1610" s="35">
        <v>0.0</v>
      </c>
      <c r="M1610" s="47">
        <v>0.7297500000000001</v>
      </c>
      <c r="N1610" s="47">
        <v>0.0</v>
      </c>
      <c r="O1610" s="35">
        <v>0.0</v>
      </c>
      <c r="P1610" s="35">
        <v>-1.0</v>
      </c>
      <c r="Q1610" s="35" t="s">
        <v>141</v>
      </c>
      <c r="R1610" s="35">
        <f>'DADOS CONSOLIDADOS'!$I1610</f>
        <v>0</v>
      </c>
      <c r="S1610" s="35"/>
    </row>
    <row r="1611" ht="15.75" customHeight="1">
      <c r="A1611" s="37">
        <v>44966.0</v>
      </c>
      <c r="B1611" s="35" t="s">
        <v>140</v>
      </c>
      <c r="C1611" s="35" t="s">
        <v>144</v>
      </c>
      <c r="D1611" s="35" t="s">
        <v>139</v>
      </c>
      <c r="E1611" s="35">
        <v>55770.0</v>
      </c>
      <c r="F1611" s="35">
        <v>630.0</v>
      </c>
      <c r="G1611" s="47">
        <v>629.7</v>
      </c>
      <c r="H1611" s="35">
        <v>9.0</v>
      </c>
      <c r="I1611" s="35">
        <v>0.0</v>
      </c>
      <c r="J1611" s="48">
        <v>0.0</v>
      </c>
      <c r="K1611" s="35">
        <v>0.011296395911780527</v>
      </c>
      <c r="L1611" s="35">
        <v>0.0</v>
      </c>
      <c r="M1611" s="47">
        <v>0.9995238095238096</v>
      </c>
      <c r="N1611" s="47">
        <v>0.0</v>
      </c>
      <c r="O1611" s="35">
        <v>0.0</v>
      </c>
      <c r="P1611" s="35">
        <v>-1.0</v>
      </c>
      <c r="Q1611" s="35" t="s">
        <v>141</v>
      </c>
      <c r="R1611" s="35">
        <f>'DADOS CONSOLIDADOS'!$I1611</f>
        <v>0</v>
      </c>
      <c r="S1611" s="35"/>
    </row>
    <row r="1612" ht="15.75" customHeight="1">
      <c r="A1612" s="37">
        <v>44967.0</v>
      </c>
      <c r="B1612" s="35" t="s">
        <v>145</v>
      </c>
      <c r="C1612" s="35" t="s">
        <v>135</v>
      </c>
      <c r="D1612" s="35" t="s">
        <v>139</v>
      </c>
      <c r="E1612" s="35">
        <v>23650.0</v>
      </c>
      <c r="F1612" s="35">
        <v>250.0</v>
      </c>
      <c r="G1612" s="47">
        <v>761.2</v>
      </c>
      <c r="H1612" s="35"/>
      <c r="I1612" s="35">
        <v>0.0</v>
      </c>
      <c r="J1612" s="48">
        <v>0.0</v>
      </c>
      <c r="K1612" s="35">
        <v>0.010570824524312896</v>
      </c>
      <c r="L1612" s="35">
        <v>0.0</v>
      </c>
      <c r="M1612" s="47">
        <v>3.0448000000000004</v>
      </c>
      <c r="N1612" s="47">
        <v>0.0</v>
      </c>
      <c r="O1612" s="35">
        <v>0.0</v>
      </c>
      <c r="P1612" s="35">
        <v>-1.0</v>
      </c>
      <c r="Q1612" s="35" t="s">
        <v>137</v>
      </c>
      <c r="R1612" s="35">
        <f>'DADOS CONSOLIDADOS'!$I1612</f>
        <v>0</v>
      </c>
      <c r="S1612" s="35"/>
    </row>
    <row r="1613" ht="15.75" customHeight="1">
      <c r="A1613" s="37">
        <v>44967.0</v>
      </c>
      <c r="B1613" s="35" t="s">
        <v>143</v>
      </c>
      <c r="C1613" s="35" t="s">
        <v>135</v>
      </c>
      <c r="D1613" s="35" t="s">
        <v>139</v>
      </c>
      <c r="E1613" s="35">
        <v>2060.0</v>
      </c>
      <c r="F1613" s="35">
        <v>210.0</v>
      </c>
      <c r="G1613" s="47">
        <v>590.5</v>
      </c>
      <c r="H1613" s="35"/>
      <c r="I1613" s="35">
        <v>0.0</v>
      </c>
      <c r="J1613" s="48">
        <v>0.0</v>
      </c>
      <c r="K1613" s="35">
        <v>0.10194174757281553</v>
      </c>
      <c r="L1613" s="35">
        <v>0.0</v>
      </c>
      <c r="M1613" s="47">
        <v>2.8119047619047617</v>
      </c>
      <c r="N1613" s="47">
        <v>0.0</v>
      </c>
      <c r="O1613" s="35">
        <v>0.0</v>
      </c>
      <c r="P1613" s="35">
        <v>-1.0</v>
      </c>
      <c r="Q1613" s="35" t="s">
        <v>137</v>
      </c>
      <c r="R1613" s="35">
        <f>'DADOS CONSOLIDADOS'!$I1613</f>
        <v>0</v>
      </c>
      <c r="S1613" s="35"/>
    </row>
    <row r="1614" ht="15.75" customHeight="1">
      <c r="A1614" s="37">
        <v>44967.0</v>
      </c>
      <c r="B1614" s="35" t="s">
        <v>138</v>
      </c>
      <c r="C1614" s="35" t="s">
        <v>135</v>
      </c>
      <c r="D1614" s="35" t="s">
        <v>139</v>
      </c>
      <c r="E1614" s="35">
        <v>1370.0</v>
      </c>
      <c r="F1614" s="35">
        <v>190.0</v>
      </c>
      <c r="G1614" s="47">
        <v>181.20000000000002</v>
      </c>
      <c r="H1614" s="35"/>
      <c r="I1614" s="35">
        <v>0.0</v>
      </c>
      <c r="J1614" s="48">
        <v>0.0</v>
      </c>
      <c r="K1614" s="35">
        <v>0.1386861313868613</v>
      </c>
      <c r="L1614" s="35">
        <v>0.0</v>
      </c>
      <c r="M1614" s="47">
        <v>0.9536842105263159</v>
      </c>
      <c r="N1614" s="47">
        <v>0.0</v>
      </c>
      <c r="O1614" s="35">
        <v>0.0</v>
      </c>
      <c r="P1614" s="35">
        <v>-1.0</v>
      </c>
      <c r="Q1614" s="35" t="s">
        <v>137</v>
      </c>
      <c r="R1614" s="35">
        <f>'DADOS CONSOLIDADOS'!$I1614</f>
        <v>0</v>
      </c>
      <c r="S1614" s="35"/>
    </row>
    <row r="1615" ht="15.75" customHeight="1">
      <c r="A1615" s="37">
        <v>44967.0</v>
      </c>
      <c r="B1615" s="35" t="s">
        <v>134</v>
      </c>
      <c r="C1615" s="35" t="s">
        <v>135</v>
      </c>
      <c r="D1615" s="35" t="s">
        <v>136</v>
      </c>
      <c r="E1615" s="35">
        <v>40860.0</v>
      </c>
      <c r="F1615" s="35">
        <v>880.0</v>
      </c>
      <c r="G1615" s="47">
        <v>393.7</v>
      </c>
      <c r="H1615" s="35"/>
      <c r="I1615" s="35">
        <v>0.0</v>
      </c>
      <c r="J1615" s="48">
        <v>0.0</v>
      </c>
      <c r="K1615" s="35">
        <v>0.021536955457660302</v>
      </c>
      <c r="L1615" s="35">
        <v>0.0</v>
      </c>
      <c r="M1615" s="47">
        <v>0.44738636363636364</v>
      </c>
      <c r="N1615" s="47">
        <v>0.0</v>
      </c>
      <c r="O1615" s="35">
        <v>0.0</v>
      </c>
      <c r="P1615" s="35">
        <v>-1.0</v>
      </c>
      <c r="Q1615" s="35" t="s">
        <v>137</v>
      </c>
      <c r="R1615" s="35">
        <f>'DADOS CONSOLIDADOS'!$I1615</f>
        <v>0</v>
      </c>
      <c r="S1615" s="35"/>
    </row>
    <row r="1616" ht="15.75" customHeight="1">
      <c r="A1616" s="37">
        <v>44967.0</v>
      </c>
      <c r="B1616" s="35" t="s">
        <v>140</v>
      </c>
      <c r="C1616" s="35" t="s">
        <v>135</v>
      </c>
      <c r="D1616" s="35" t="s">
        <v>139</v>
      </c>
      <c r="E1616" s="35">
        <v>31320.0</v>
      </c>
      <c r="F1616" s="35">
        <v>110.0</v>
      </c>
      <c r="G1616" s="47">
        <v>817.0</v>
      </c>
      <c r="H1616" s="35">
        <v>0.0</v>
      </c>
      <c r="I1616" s="35">
        <v>0.0</v>
      </c>
      <c r="J1616" s="48">
        <v>0.0</v>
      </c>
      <c r="K1616" s="35">
        <v>0.00351213282247765</v>
      </c>
      <c r="L1616" s="35">
        <v>0.0</v>
      </c>
      <c r="M1616" s="47">
        <v>7.427272727272728</v>
      </c>
      <c r="N1616" s="47">
        <v>0.0</v>
      </c>
      <c r="O1616" s="35">
        <v>0.0</v>
      </c>
      <c r="P1616" s="35">
        <v>-1.0</v>
      </c>
      <c r="Q1616" s="35" t="s">
        <v>141</v>
      </c>
      <c r="R1616" s="35">
        <f>'DADOS CONSOLIDADOS'!$I1616</f>
        <v>0</v>
      </c>
      <c r="S1616" s="35"/>
    </row>
    <row r="1617" ht="15.75" customHeight="1">
      <c r="A1617" s="37">
        <v>44967.0</v>
      </c>
      <c r="B1617" s="35" t="s">
        <v>140</v>
      </c>
      <c r="C1617" s="35" t="s">
        <v>135</v>
      </c>
      <c r="D1617" s="35" t="s">
        <v>139</v>
      </c>
      <c r="E1617" s="35">
        <v>19020.0</v>
      </c>
      <c r="F1617" s="35">
        <v>150.0</v>
      </c>
      <c r="G1617" s="47">
        <v>578.3</v>
      </c>
      <c r="H1617" s="35">
        <v>0.0</v>
      </c>
      <c r="I1617" s="35">
        <v>0.0</v>
      </c>
      <c r="J1617" s="48">
        <v>0.0</v>
      </c>
      <c r="K1617" s="35">
        <v>0.007886435331230283</v>
      </c>
      <c r="L1617" s="35">
        <v>0.0</v>
      </c>
      <c r="M1617" s="47">
        <v>3.855333333333333</v>
      </c>
      <c r="N1617" s="47">
        <v>0.0</v>
      </c>
      <c r="O1617" s="35">
        <v>0.0</v>
      </c>
      <c r="P1617" s="35">
        <v>-1.0</v>
      </c>
      <c r="Q1617" s="35" t="s">
        <v>141</v>
      </c>
      <c r="R1617" s="35">
        <f>'DADOS CONSOLIDADOS'!$I1617</f>
        <v>0</v>
      </c>
      <c r="S1617" s="35"/>
    </row>
    <row r="1618" ht="15.75" customHeight="1">
      <c r="A1618" s="37">
        <v>44967.0</v>
      </c>
      <c r="B1618" s="35" t="s">
        <v>140</v>
      </c>
      <c r="C1618" s="35" t="s">
        <v>135</v>
      </c>
      <c r="D1618" s="35" t="s">
        <v>139</v>
      </c>
      <c r="E1618" s="35">
        <v>50600.0</v>
      </c>
      <c r="F1618" s="35">
        <v>170.0</v>
      </c>
      <c r="G1618" s="47">
        <v>865.1</v>
      </c>
      <c r="H1618" s="35">
        <v>0.0</v>
      </c>
      <c r="I1618" s="35">
        <v>0.0</v>
      </c>
      <c r="J1618" s="48">
        <v>0.0</v>
      </c>
      <c r="K1618" s="35">
        <v>0.0033596837944664033</v>
      </c>
      <c r="L1618" s="35">
        <v>0.0</v>
      </c>
      <c r="M1618" s="47">
        <v>5.088823529411765</v>
      </c>
      <c r="N1618" s="47">
        <v>0.0</v>
      </c>
      <c r="O1618" s="35">
        <v>0.0</v>
      </c>
      <c r="P1618" s="35">
        <v>-1.0</v>
      </c>
      <c r="Q1618" s="35" t="s">
        <v>141</v>
      </c>
      <c r="R1618" s="35">
        <f>'DADOS CONSOLIDADOS'!$I1618</f>
        <v>0</v>
      </c>
      <c r="S1618" s="35"/>
    </row>
    <row r="1619" ht="15.75" customHeight="1">
      <c r="A1619" s="37">
        <v>44967.0</v>
      </c>
      <c r="B1619" s="35" t="s">
        <v>140</v>
      </c>
      <c r="C1619" s="35" t="s">
        <v>135</v>
      </c>
      <c r="D1619" s="35" t="s">
        <v>139</v>
      </c>
      <c r="E1619" s="35">
        <v>75900.0</v>
      </c>
      <c r="F1619" s="35">
        <v>420.0</v>
      </c>
      <c r="G1619" s="47">
        <v>1921.1000000000001</v>
      </c>
      <c r="H1619" s="35">
        <v>0.0</v>
      </c>
      <c r="I1619" s="35">
        <v>0.0</v>
      </c>
      <c r="J1619" s="48">
        <v>0.0</v>
      </c>
      <c r="K1619" s="35">
        <v>0.005533596837944664</v>
      </c>
      <c r="L1619" s="35">
        <v>0.0</v>
      </c>
      <c r="M1619" s="47">
        <v>4.57404761904762</v>
      </c>
      <c r="N1619" s="47">
        <v>0.0</v>
      </c>
      <c r="O1619" s="35">
        <v>0.0</v>
      </c>
      <c r="P1619" s="35">
        <v>-1.0</v>
      </c>
      <c r="Q1619" s="35" t="s">
        <v>141</v>
      </c>
      <c r="R1619" s="35">
        <f>'DADOS CONSOLIDADOS'!$I1619</f>
        <v>0</v>
      </c>
      <c r="S1619" s="35"/>
    </row>
    <row r="1620" ht="15.75" customHeight="1">
      <c r="A1620" s="37">
        <v>44967.0</v>
      </c>
      <c r="B1620" s="35" t="s">
        <v>140</v>
      </c>
      <c r="C1620" s="35" t="s">
        <v>135</v>
      </c>
      <c r="D1620" s="35" t="s">
        <v>136</v>
      </c>
      <c r="E1620" s="35">
        <v>15200.0</v>
      </c>
      <c r="F1620" s="35">
        <v>110.0</v>
      </c>
      <c r="G1620" s="47">
        <v>989.0999999999999</v>
      </c>
      <c r="H1620" s="35">
        <v>0.0</v>
      </c>
      <c r="I1620" s="35">
        <v>0.0</v>
      </c>
      <c r="J1620" s="48">
        <v>0.0</v>
      </c>
      <c r="K1620" s="35">
        <v>0.007236842105263158</v>
      </c>
      <c r="L1620" s="35">
        <v>0.0</v>
      </c>
      <c r="M1620" s="47">
        <v>8.99181818181818</v>
      </c>
      <c r="N1620" s="47">
        <v>0.0</v>
      </c>
      <c r="O1620" s="35">
        <v>0.0</v>
      </c>
      <c r="P1620" s="35">
        <v>-1.0</v>
      </c>
      <c r="Q1620" s="35" t="s">
        <v>141</v>
      </c>
      <c r="R1620" s="35">
        <f>'DADOS CONSOLIDADOS'!$I1620</f>
        <v>0</v>
      </c>
      <c r="S1620" s="35"/>
    </row>
    <row r="1621" ht="15.75" customHeight="1">
      <c r="A1621" s="37">
        <v>44967.0</v>
      </c>
      <c r="B1621" s="35" t="s">
        <v>142</v>
      </c>
      <c r="C1621" s="35" t="s">
        <v>144</v>
      </c>
      <c r="D1621" s="35" t="s">
        <v>139</v>
      </c>
      <c r="E1621" s="35">
        <v>21880.0</v>
      </c>
      <c r="F1621" s="35">
        <v>370.0</v>
      </c>
      <c r="G1621" s="47">
        <v>290.59999999999997</v>
      </c>
      <c r="H1621" s="35">
        <v>4.0</v>
      </c>
      <c r="I1621" s="35">
        <v>0.0</v>
      </c>
      <c r="J1621" s="48">
        <v>0.0</v>
      </c>
      <c r="K1621" s="35">
        <v>0.016910420475319928</v>
      </c>
      <c r="L1621" s="35">
        <v>0.0</v>
      </c>
      <c r="M1621" s="47">
        <v>0.7854054054054053</v>
      </c>
      <c r="N1621" s="47">
        <v>0.0</v>
      </c>
      <c r="O1621" s="35">
        <v>0.0</v>
      </c>
      <c r="P1621" s="35">
        <v>-1.0</v>
      </c>
      <c r="Q1621" s="35" t="s">
        <v>141</v>
      </c>
      <c r="R1621" s="35">
        <f>'DADOS CONSOLIDADOS'!$I1621</f>
        <v>0</v>
      </c>
      <c r="S1621" s="35"/>
    </row>
    <row r="1622" ht="15.75" customHeight="1">
      <c r="A1622" s="37">
        <v>44967.0</v>
      </c>
      <c r="B1622" s="35" t="s">
        <v>140</v>
      </c>
      <c r="C1622" s="35" t="s">
        <v>144</v>
      </c>
      <c r="D1622" s="35" t="s">
        <v>139</v>
      </c>
      <c r="E1622" s="35">
        <v>55200.0</v>
      </c>
      <c r="F1622" s="35">
        <v>530.0</v>
      </c>
      <c r="G1622" s="47">
        <v>629.7</v>
      </c>
      <c r="H1622" s="35">
        <v>20.0</v>
      </c>
      <c r="I1622" s="35">
        <v>0.0</v>
      </c>
      <c r="J1622" s="48">
        <v>0.0</v>
      </c>
      <c r="K1622" s="35">
        <v>0.00960144927536232</v>
      </c>
      <c r="L1622" s="35">
        <v>0.0</v>
      </c>
      <c r="M1622" s="47">
        <v>1.1881132075471699</v>
      </c>
      <c r="N1622" s="47">
        <v>0.0</v>
      </c>
      <c r="O1622" s="35">
        <v>0.0</v>
      </c>
      <c r="P1622" s="35">
        <v>-1.0</v>
      </c>
      <c r="Q1622" s="35" t="s">
        <v>141</v>
      </c>
      <c r="R1622" s="35">
        <f>'DADOS CONSOLIDADOS'!$I1622</f>
        <v>0</v>
      </c>
      <c r="S1622" s="35"/>
    </row>
    <row r="1623" ht="15.75" customHeight="1">
      <c r="A1623" s="37">
        <v>44968.0</v>
      </c>
      <c r="B1623" s="35" t="s">
        <v>134</v>
      </c>
      <c r="C1623" s="35" t="s">
        <v>135</v>
      </c>
      <c r="D1623" s="35" t="s">
        <v>136</v>
      </c>
      <c r="E1623" s="35">
        <v>43680.0</v>
      </c>
      <c r="F1623" s="35">
        <v>1170.0</v>
      </c>
      <c r="G1623" s="47">
        <v>509.5</v>
      </c>
      <c r="H1623" s="35"/>
      <c r="I1623" s="35">
        <v>0.0</v>
      </c>
      <c r="J1623" s="48">
        <v>0.0</v>
      </c>
      <c r="K1623" s="35">
        <v>0.026785714285714284</v>
      </c>
      <c r="L1623" s="35">
        <v>0.0</v>
      </c>
      <c r="M1623" s="47">
        <v>0.4354700854700855</v>
      </c>
      <c r="N1623" s="47">
        <v>0.0</v>
      </c>
      <c r="O1623" s="35">
        <v>0.0</v>
      </c>
      <c r="P1623" s="35">
        <v>-1.0</v>
      </c>
      <c r="Q1623" s="35" t="s">
        <v>137</v>
      </c>
      <c r="R1623" s="35">
        <f>'DADOS CONSOLIDADOS'!$I1623</f>
        <v>0</v>
      </c>
      <c r="S1623" s="35"/>
    </row>
    <row r="1624" ht="15.75" customHeight="1">
      <c r="A1624" s="37">
        <v>44968.0</v>
      </c>
      <c r="B1624" s="35" t="s">
        <v>143</v>
      </c>
      <c r="C1624" s="35" t="s">
        <v>135</v>
      </c>
      <c r="D1624" s="35" t="s">
        <v>139</v>
      </c>
      <c r="E1624" s="35">
        <v>1260.0</v>
      </c>
      <c r="F1624" s="35">
        <v>90.0</v>
      </c>
      <c r="G1624" s="47">
        <v>218.70000000000002</v>
      </c>
      <c r="H1624" s="35"/>
      <c r="I1624" s="35">
        <v>0.0</v>
      </c>
      <c r="J1624" s="48">
        <v>0.0</v>
      </c>
      <c r="K1624" s="35">
        <v>0.07142857142857142</v>
      </c>
      <c r="L1624" s="35">
        <v>0.0</v>
      </c>
      <c r="M1624" s="47">
        <v>2.43</v>
      </c>
      <c r="N1624" s="47">
        <v>0.0</v>
      </c>
      <c r="O1624" s="35">
        <v>0.0</v>
      </c>
      <c r="P1624" s="35">
        <v>-1.0</v>
      </c>
      <c r="Q1624" s="35" t="s">
        <v>137</v>
      </c>
      <c r="R1624" s="35">
        <f>'DADOS CONSOLIDADOS'!$I1624</f>
        <v>0</v>
      </c>
      <c r="S1624" s="35"/>
    </row>
    <row r="1625" ht="15.75" customHeight="1">
      <c r="A1625" s="37">
        <v>44968.0</v>
      </c>
      <c r="B1625" s="35" t="s">
        <v>145</v>
      </c>
      <c r="C1625" s="35" t="s">
        <v>135</v>
      </c>
      <c r="D1625" s="35" t="s">
        <v>139</v>
      </c>
      <c r="E1625" s="35">
        <v>24130.0</v>
      </c>
      <c r="F1625" s="35">
        <v>190.0</v>
      </c>
      <c r="G1625" s="47">
        <v>732.0</v>
      </c>
      <c r="H1625" s="35"/>
      <c r="I1625" s="35">
        <v>0.0</v>
      </c>
      <c r="J1625" s="48">
        <v>0.0</v>
      </c>
      <c r="K1625" s="35">
        <v>0.007874015748031496</v>
      </c>
      <c r="L1625" s="35">
        <v>0.0</v>
      </c>
      <c r="M1625" s="47">
        <v>3.8526315789473684</v>
      </c>
      <c r="N1625" s="47">
        <v>0.0</v>
      </c>
      <c r="O1625" s="35">
        <v>0.0</v>
      </c>
      <c r="P1625" s="35">
        <v>-1.0</v>
      </c>
      <c r="Q1625" s="35" t="s">
        <v>137</v>
      </c>
      <c r="R1625" s="35">
        <f>'DADOS CONSOLIDADOS'!$I1625</f>
        <v>0</v>
      </c>
      <c r="S1625" s="35"/>
    </row>
    <row r="1626" ht="15.75" customHeight="1">
      <c r="A1626" s="37">
        <v>44968.0</v>
      </c>
      <c r="B1626" s="35" t="s">
        <v>138</v>
      </c>
      <c r="C1626" s="35" t="s">
        <v>135</v>
      </c>
      <c r="D1626" s="35" t="s">
        <v>139</v>
      </c>
      <c r="E1626" s="35">
        <v>690.0</v>
      </c>
      <c r="F1626" s="35">
        <v>80.0</v>
      </c>
      <c r="G1626" s="47">
        <v>75.7</v>
      </c>
      <c r="H1626" s="35"/>
      <c r="I1626" s="35">
        <v>0.0</v>
      </c>
      <c r="J1626" s="48">
        <v>0.0</v>
      </c>
      <c r="K1626" s="35">
        <v>0.11594202898550725</v>
      </c>
      <c r="L1626" s="35">
        <v>0.0</v>
      </c>
      <c r="M1626" s="47">
        <v>0.94625</v>
      </c>
      <c r="N1626" s="47">
        <v>0.0</v>
      </c>
      <c r="O1626" s="35">
        <v>0.0</v>
      </c>
      <c r="P1626" s="35">
        <v>-1.0</v>
      </c>
      <c r="Q1626" s="35" t="s">
        <v>137</v>
      </c>
      <c r="R1626" s="35">
        <f>'DADOS CONSOLIDADOS'!$I1626</f>
        <v>0</v>
      </c>
      <c r="S1626" s="35"/>
    </row>
    <row r="1627" ht="15.75" customHeight="1">
      <c r="A1627" s="37">
        <v>44968.0</v>
      </c>
      <c r="B1627" s="35" t="s">
        <v>140</v>
      </c>
      <c r="C1627" s="35" t="s">
        <v>135</v>
      </c>
      <c r="D1627" s="35" t="s">
        <v>139</v>
      </c>
      <c r="E1627" s="35">
        <v>24110.0</v>
      </c>
      <c r="F1627" s="35">
        <v>120.0</v>
      </c>
      <c r="G1627" s="47">
        <v>843.1999999999999</v>
      </c>
      <c r="H1627" s="35">
        <v>0.0</v>
      </c>
      <c r="I1627" s="35">
        <v>0.0</v>
      </c>
      <c r="J1627" s="48">
        <v>0.0</v>
      </c>
      <c r="K1627" s="35">
        <v>0.004977187888842804</v>
      </c>
      <c r="L1627" s="35">
        <v>0.0</v>
      </c>
      <c r="M1627" s="47">
        <v>7.026666666666666</v>
      </c>
      <c r="N1627" s="47">
        <v>0.0</v>
      </c>
      <c r="O1627" s="35">
        <v>0.0</v>
      </c>
      <c r="P1627" s="35">
        <v>-1.0</v>
      </c>
      <c r="Q1627" s="35" t="s">
        <v>141</v>
      </c>
      <c r="R1627" s="35">
        <f>'DADOS CONSOLIDADOS'!$I1627</f>
        <v>0</v>
      </c>
      <c r="S1627" s="35"/>
    </row>
    <row r="1628" ht="15.75" customHeight="1">
      <c r="A1628" s="37">
        <v>44968.0</v>
      </c>
      <c r="B1628" s="35" t="s">
        <v>140</v>
      </c>
      <c r="C1628" s="35" t="s">
        <v>135</v>
      </c>
      <c r="D1628" s="35" t="s">
        <v>139</v>
      </c>
      <c r="E1628" s="35">
        <v>14770.0</v>
      </c>
      <c r="F1628" s="35">
        <v>80.0</v>
      </c>
      <c r="G1628" s="47">
        <v>599.0999999999999</v>
      </c>
      <c r="H1628" s="35">
        <v>0.0</v>
      </c>
      <c r="I1628" s="35">
        <v>0.0</v>
      </c>
      <c r="J1628" s="48">
        <v>0.0</v>
      </c>
      <c r="K1628" s="35">
        <v>0.005416384563303994</v>
      </c>
      <c r="L1628" s="35">
        <v>0.0</v>
      </c>
      <c r="M1628" s="47">
        <v>7.488749999999999</v>
      </c>
      <c r="N1628" s="47">
        <v>0.0</v>
      </c>
      <c r="O1628" s="35">
        <v>0.0</v>
      </c>
      <c r="P1628" s="35">
        <v>-1.0</v>
      </c>
      <c r="Q1628" s="35" t="s">
        <v>141</v>
      </c>
      <c r="R1628" s="35">
        <f>'DADOS CONSOLIDADOS'!$I1628</f>
        <v>0</v>
      </c>
      <c r="S1628" s="35"/>
    </row>
    <row r="1629" ht="15.75" customHeight="1">
      <c r="A1629" s="37">
        <v>44968.0</v>
      </c>
      <c r="B1629" s="35" t="s">
        <v>140</v>
      </c>
      <c r="C1629" s="35" t="s">
        <v>135</v>
      </c>
      <c r="D1629" s="35" t="s">
        <v>139</v>
      </c>
      <c r="E1629" s="35">
        <v>42360.0</v>
      </c>
      <c r="F1629" s="35">
        <v>220.0</v>
      </c>
      <c r="G1629" s="47">
        <v>906.7</v>
      </c>
      <c r="H1629" s="35">
        <v>0.0</v>
      </c>
      <c r="I1629" s="35">
        <v>0.0</v>
      </c>
      <c r="J1629" s="48">
        <v>0.0</v>
      </c>
      <c r="K1629" s="35">
        <v>0.005193578847969783</v>
      </c>
      <c r="L1629" s="35">
        <v>0.0</v>
      </c>
      <c r="M1629" s="47">
        <v>4.121363636363637</v>
      </c>
      <c r="N1629" s="47">
        <v>0.0</v>
      </c>
      <c r="O1629" s="35">
        <v>0.0</v>
      </c>
      <c r="P1629" s="35">
        <v>-1.0</v>
      </c>
      <c r="Q1629" s="35" t="s">
        <v>141</v>
      </c>
      <c r="R1629" s="35">
        <f>'DADOS CONSOLIDADOS'!$I1629</f>
        <v>0</v>
      </c>
      <c r="S1629" s="35"/>
    </row>
    <row r="1630" ht="15.75" customHeight="1">
      <c r="A1630" s="37">
        <v>44968.0</v>
      </c>
      <c r="B1630" s="35" t="s">
        <v>140</v>
      </c>
      <c r="C1630" s="35" t="s">
        <v>135</v>
      </c>
      <c r="D1630" s="35" t="s">
        <v>139</v>
      </c>
      <c r="E1630" s="35">
        <v>56540.0</v>
      </c>
      <c r="F1630" s="35">
        <v>360.0</v>
      </c>
      <c r="G1630" s="47">
        <v>2004.7</v>
      </c>
      <c r="H1630" s="35">
        <v>0.0</v>
      </c>
      <c r="I1630" s="35">
        <v>0.0</v>
      </c>
      <c r="J1630" s="48">
        <v>0.0</v>
      </c>
      <c r="K1630" s="35">
        <v>0.006367173682348779</v>
      </c>
      <c r="L1630" s="35">
        <v>0.0</v>
      </c>
      <c r="M1630" s="47">
        <v>5.568611111111111</v>
      </c>
      <c r="N1630" s="47">
        <v>0.0</v>
      </c>
      <c r="O1630" s="35">
        <v>0.0</v>
      </c>
      <c r="P1630" s="35">
        <v>-1.0</v>
      </c>
      <c r="Q1630" s="35" t="s">
        <v>141</v>
      </c>
      <c r="R1630" s="35">
        <f>'DADOS CONSOLIDADOS'!$I1630</f>
        <v>0</v>
      </c>
      <c r="S1630" s="35"/>
    </row>
    <row r="1631" ht="15.75" customHeight="1">
      <c r="A1631" s="37">
        <v>44968.0</v>
      </c>
      <c r="B1631" s="35" t="s">
        <v>140</v>
      </c>
      <c r="C1631" s="35" t="s">
        <v>135</v>
      </c>
      <c r="D1631" s="35" t="s">
        <v>136</v>
      </c>
      <c r="E1631" s="35">
        <v>13900.0</v>
      </c>
      <c r="F1631" s="35">
        <v>90.0</v>
      </c>
      <c r="G1631" s="47">
        <v>1043.8</v>
      </c>
      <c r="H1631" s="35">
        <v>0.0</v>
      </c>
      <c r="I1631" s="35">
        <v>0.0</v>
      </c>
      <c r="J1631" s="48">
        <v>0.0</v>
      </c>
      <c r="K1631" s="35">
        <v>0.006474820143884892</v>
      </c>
      <c r="L1631" s="35">
        <v>0.0</v>
      </c>
      <c r="M1631" s="47">
        <v>11.597777777777777</v>
      </c>
      <c r="N1631" s="47">
        <v>0.0</v>
      </c>
      <c r="O1631" s="35">
        <v>0.0</v>
      </c>
      <c r="P1631" s="35">
        <v>-1.0</v>
      </c>
      <c r="Q1631" s="35" t="s">
        <v>141</v>
      </c>
      <c r="R1631" s="35">
        <f>'DADOS CONSOLIDADOS'!$I1631</f>
        <v>0</v>
      </c>
      <c r="S1631" s="35"/>
    </row>
    <row r="1632" ht="15.75" customHeight="1">
      <c r="A1632" s="37">
        <v>44968.0</v>
      </c>
      <c r="B1632" s="35" t="s">
        <v>142</v>
      </c>
      <c r="C1632" s="35" t="s">
        <v>144</v>
      </c>
      <c r="D1632" s="35" t="s">
        <v>139</v>
      </c>
      <c r="E1632" s="35">
        <v>20730.0</v>
      </c>
      <c r="F1632" s="35">
        <v>370.0</v>
      </c>
      <c r="G1632" s="47">
        <v>298.9</v>
      </c>
      <c r="H1632" s="35">
        <v>4.0</v>
      </c>
      <c r="I1632" s="35">
        <v>0.0</v>
      </c>
      <c r="J1632" s="48">
        <v>0.0</v>
      </c>
      <c r="K1632" s="35">
        <v>0.017848528702363725</v>
      </c>
      <c r="L1632" s="35">
        <v>0.0</v>
      </c>
      <c r="M1632" s="47">
        <v>0.8078378378378378</v>
      </c>
      <c r="N1632" s="47">
        <v>0.0</v>
      </c>
      <c r="O1632" s="35">
        <v>0.0</v>
      </c>
      <c r="P1632" s="35">
        <v>-1.0</v>
      </c>
      <c r="Q1632" s="35" t="s">
        <v>141</v>
      </c>
      <c r="R1632" s="35">
        <f>'DADOS CONSOLIDADOS'!$I1632</f>
        <v>0</v>
      </c>
      <c r="S1632" s="35"/>
    </row>
    <row r="1633" ht="15.75" customHeight="1">
      <c r="A1633" s="37">
        <v>44968.0</v>
      </c>
      <c r="B1633" s="35" t="s">
        <v>140</v>
      </c>
      <c r="C1633" s="35" t="s">
        <v>144</v>
      </c>
      <c r="D1633" s="35" t="s">
        <v>139</v>
      </c>
      <c r="E1633" s="35">
        <v>57700.0</v>
      </c>
      <c r="F1633" s="35">
        <v>600.0</v>
      </c>
      <c r="G1633" s="47">
        <v>649.9</v>
      </c>
      <c r="H1633" s="35">
        <v>14.0</v>
      </c>
      <c r="I1633" s="35">
        <v>0.0</v>
      </c>
      <c r="J1633" s="48">
        <v>0.0</v>
      </c>
      <c r="K1633" s="35">
        <v>0.010398613518197574</v>
      </c>
      <c r="L1633" s="35">
        <v>0.0</v>
      </c>
      <c r="M1633" s="47">
        <v>1.0831666666666666</v>
      </c>
      <c r="N1633" s="47">
        <v>0.0</v>
      </c>
      <c r="O1633" s="35">
        <v>0.0</v>
      </c>
      <c r="P1633" s="35">
        <v>-1.0</v>
      </c>
      <c r="Q1633" s="35" t="s">
        <v>141</v>
      </c>
      <c r="R1633" s="35">
        <f>'DADOS CONSOLIDADOS'!$I1633</f>
        <v>0</v>
      </c>
      <c r="S1633" s="35"/>
    </row>
    <row r="1634" ht="15.75" customHeight="1">
      <c r="A1634" s="37">
        <v>44969.0</v>
      </c>
      <c r="B1634" s="35" t="s">
        <v>134</v>
      </c>
      <c r="C1634" s="35" t="s">
        <v>135</v>
      </c>
      <c r="D1634" s="35" t="s">
        <v>136</v>
      </c>
      <c r="E1634" s="35">
        <v>48190.0</v>
      </c>
      <c r="F1634" s="35">
        <v>1010.0</v>
      </c>
      <c r="G1634" s="47">
        <v>438.29999999999995</v>
      </c>
      <c r="H1634" s="35"/>
      <c r="I1634" s="35">
        <v>0.0</v>
      </c>
      <c r="J1634" s="48">
        <v>0.0</v>
      </c>
      <c r="K1634" s="35">
        <v>0.020958705125544718</v>
      </c>
      <c r="L1634" s="35">
        <v>0.0</v>
      </c>
      <c r="M1634" s="47">
        <v>0.4339603960396039</v>
      </c>
      <c r="N1634" s="47">
        <v>0.0</v>
      </c>
      <c r="O1634" s="35">
        <v>0.0</v>
      </c>
      <c r="P1634" s="35">
        <v>-1.0</v>
      </c>
      <c r="Q1634" s="35" t="s">
        <v>137</v>
      </c>
      <c r="R1634" s="35">
        <f>'DADOS CONSOLIDADOS'!$I1634</f>
        <v>0</v>
      </c>
      <c r="S1634" s="35"/>
    </row>
    <row r="1635" ht="15.75" customHeight="1">
      <c r="A1635" s="37">
        <v>44969.0</v>
      </c>
      <c r="B1635" s="35" t="s">
        <v>143</v>
      </c>
      <c r="C1635" s="35" t="s">
        <v>135</v>
      </c>
      <c r="D1635" s="35" t="s">
        <v>139</v>
      </c>
      <c r="E1635" s="35">
        <v>760.0</v>
      </c>
      <c r="F1635" s="35">
        <v>90.0</v>
      </c>
      <c r="G1635" s="47">
        <v>245.0</v>
      </c>
      <c r="H1635" s="35"/>
      <c r="I1635" s="35">
        <v>0.0</v>
      </c>
      <c r="J1635" s="48">
        <v>0.0</v>
      </c>
      <c r="K1635" s="35">
        <v>0.11842105263157894</v>
      </c>
      <c r="L1635" s="35">
        <v>0.0</v>
      </c>
      <c r="M1635" s="47">
        <v>2.7222222222222223</v>
      </c>
      <c r="N1635" s="47">
        <v>0.0</v>
      </c>
      <c r="O1635" s="35">
        <v>0.0</v>
      </c>
      <c r="P1635" s="35">
        <v>-1.0</v>
      </c>
      <c r="Q1635" s="35" t="s">
        <v>137</v>
      </c>
      <c r="R1635" s="35">
        <f>'DADOS CONSOLIDADOS'!$I1635</f>
        <v>0</v>
      </c>
      <c r="S1635" s="35"/>
    </row>
    <row r="1636" ht="15.75" customHeight="1">
      <c r="A1636" s="37">
        <v>44969.0</v>
      </c>
      <c r="B1636" s="35" t="s">
        <v>145</v>
      </c>
      <c r="C1636" s="35" t="s">
        <v>135</v>
      </c>
      <c r="D1636" s="35" t="s">
        <v>139</v>
      </c>
      <c r="E1636" s="35">
        <v>21850.0</v>
      </c>
      <c r="F1636" s="35">
        <v>360.0</v>
      </c>
      <c r="G1636" s="47">
        <v>746.4</v>
      </c>
      <c r="H1636" s="35"/>
      <c r="I1636" s="35">
        <v>0.0</v>
      </c>
      <c r="J1636" s="48">
        <v>0.0</v>
      </c>
      <c r="K1636" s="35">
        <v>0.016475972540045767</v>
      </c>
      <c r="L1636" s="35">
        <v>0.0</v>
      </c>
      <c r="M1636" s="47">
        <v>2.0733333333333333</v>
      </c>
      <c r="N1636" s="47">
        <v>0.0</v>
      </c>
      <c r="O1636" s="35">
        <v>0.0</v>
      </c>
      <c r="P1636" s="35">
        <v>-1.0</v>
      </c>
      <c r="Q1636" s="35" t="s">
        <v>137</v>
      </c>
      <c r="R1636" s="35">
        <f>'DADOS CONSOLIDADOS'!$I1636</f>
        <v>0</v>
      </c>
      <c r="S1636" s="35"/>
    </row>
    <row r="1637" ht="15.75" customHeight="1">
      <c r="A1637" s="37">
        <v>44969.0</v>
      </c>
      <c r="B1637" s="35" t="s">
        <v>138</v>
      </c>
      <c r="C1637" s="35" t="s">
        <v>135</v>
      </c>
      <c r="D1637" s="35" t="s">
        <v>139</v>
      </c>
      <c r="E1637" s="35">
        <v>790.0</v>
      </c>
      <c r="F1637" s="35">
        <v>130.0</v>
      </c>
      <c r="G1637" s="47">
        <v>131.9</v>
      </c>
      <c r="H1637" s="35"/>
      <c r="I1637" s="35">
        <v>0.0</v>
      </c>
      <c r="J1637" s="48">
        <v>0.0</v>
      </c>
      <c r="K1637" s="35">
        <v>0.16455696202531644</v>
      </c>
      <c r="L1637" s="35">
        <v>0.0</v>
      </c>
      <c r="M1637" s="47">
        <v>1.0146153846153847</v>
      </c>
      <c r="N1637" s="47">
        <v>0.0</v>
      </c>
      <c r="O1637" s="35">
        <v>0.0</v>
      </c>
      <c r="P1637" s="35">
        <v>-1.0</v>
      </c>
      <c r="Q1637" s="35" t="s">
        <v>137</v>
      </c>
      <c r="R1637" s="35">
        <f>'DADOS CONSOLIDADOS'!$I1637</f>
        <v>0</v>
      </c>
      <c r="S1637" s="35"/>
    </row>
    <row r="1638" ht="15.75" customHeight="1">
      <c r="A1638" s="37">
        <v>44969.0</v>
      </c>
      <c r="B1638" s="35" t="s">
        <v>140</v>
      </c>
      <c r="C1638" s="35" t="s">
        <v>135</v>
      </c>
      <c r="D1638" s="35" t="s">
        <v>139</v>
      </c>
      <c r="E1638" s="35">
        <v>22730.0</v>
      </c>
      <c r="F1638" s="35">
        <v>230.0</v>
      </c>
      <c r="G1638" s="47">
        <v>895.8</v>
      </c>
      <c r="H1638" s="35">
        <v>0.0</v>
      </c>
      <c r="I1638" s="35">
        <v>0.0</v>
      </c>
      <c r="J1638" s="48">
        <v>0.0</v>
      </c>
      <c r="K1638" s="35">
        <v>0.010118785745710514</v>
      </c>
      <c r="L1638" s="35">
        <v>0.0</v>
      </c>
      <c r="M1638" s="47">
        <v>3.894782608695652</v>
      </c>
      <c r="N1638" s="47">
        <v>0.0</v>
      </c>
      <c r="O1638" s="35">
        <v>0.0</v>
      </c>
      <c r="P1638" s="35">
        <v>-1.0</v>
      </c>
      <c r="Q1638" s="35" t="s">
        <v>141</v>
      </c>
      <c r="R1638" s="35">
        <f>'DADOS CONSOLIDADOS'!$I1638</f>
        <v>0</v>
      </c>
      <c r="S1638" s="35"/>
    </row>
    <row r="1639" ht="15.75" customHeight="1">
      <c r="A1639" s="37">
        <v>44969.0</v>
      </c>
      <c r="B1639" s="35" t="s">
        <v>140</v>
      </c>
      <c r="C1639" s="35" t="s">
        <v>135</v>
      </c>
      <c r="D1639" s="35" t="s">
        <v>139</v>
      </c>
      <c r="E1639" s="35">
        <v>14140.0</v>
      </c>
      <c r="F1639" s="35">
        <v>90.0</v>
      </c>
      <c r="G1639" s="47">
        <v>641.5999999999999</v>
      </c>
      <c r="H1639" s="35">
        <v>0.0</v>
      </c>
      <c r="I1639" s="35">
        <v>0.0</v>
      </c>
      <c r="J1639" s="48">
        <v>0.0</v>
      </c>
      <c r="K1639" s="35">
        <v>0.006364922206506365</v>
      </c>
      <c r="L1639" s="35">
        <v>0.0</v>
      </c>
      <c r="M1639" s="47">
        <v>7.128888888888888</v>
      </c>
      <c r="N1639" s="47">
        <v>0.0</v>
      </c>
      <c r="O1639" s="35">
        <v>0.0</v>
      </c>
      <c r="P1639" s="35">
        <v>-1.0</v>
      </c>
      <c r="Q1639" s="35" t="s">
        <v>141</v>
      </c>
      <c r="R1639" s="35">
        <f>'DADOS CONSOLIDADOS'!$I1639</f>
        <v>0</v>
      </c>
      <c r="S1639" s="35"/>
    </row>
    <row r="1640" ht="15.75" customHeight="1">
      <c r="A1640" s="37">
        <v>44969.0</v>
      </c>
      <c r="B1640" s="35" t="s">
        <v>140</v>
      </c>
      <c r="C1640" s="35" t="s">
        <v>135</v>
      </c>
      <c r="D1640" s="35" t="s">
        <v>139</v>
      </c>
      <c r="E1640" s="35">
        <v>44570.0</v>
      </c>
      <c r="F1640" s="35">
        <v>210.0</v>
      </c>
      <c r="G1640" s="47">
        <v>956.1</v>
      </c>
      <c r="H1640" s="35">
        <v>0.0</v>
      </c>
      <c r="I1640" s="35">
        <v>0.0</v>
      </c>
      <c r="J1640" s="48">
        <v>0.0</v>
      </c>
      <c r="K1640" s="35">
        <v>0.004711689477226834</v>
      </c>
      <c r="L1640" s="35">
        <v>0.0</v>
      </c>
      <c r="M1640" s="47">
        <v>4.552857142857143</v>
      </c>
      <c r="N1640" s="47">
        <v>0.0</v>
      </c>
      <c r="O1640" s="35">
        <v>0.0</v>
      </c>
      <c r="P1640" s="35">
        <v>-1.0</v>
      </c>
      <c r="Q1640" s="35" t="s">
        <v>141</v>
      </c>
      <c r="R1640" s="35">
        <f>'DADOS CONSOLIDADOS'!$I1640</f>
        <v>0</v>
      </c>
      <c r="S1640" s="35"/>
    </row>
    <row r="1641" ht="15.75" customHeight="1">
      <c r="A1641" s="37">
        <v>44969.0</v>
      </c>
      <c r="B1641" s="35" t="s">
        <v>140</v>
      </c>
      <c r="C1641" s="35" t="s">
        <v>135</v>
      </c>
      <c r="D1641" s="35" t="s">
        <v>139</v>
      </c>
      <c r="E1641" s="35">
        <v>60720.0</v>
      </c>
      <c r="F1641" s="35">
        <v>450.0</v>
      </c>
      <c r="G1641" s="47">
        <v>2111.6</v>
      </c>
      <c r="H1641" s="35">
        <v>0.0</v>
      </c>
      <c r="I1641" s="35">
        <v>0.0</v>
      </c>
      <c r="J1641" s="48">
        <v>0.0</v>
      </c>
      <c r="K1641" s="35">
        <v>0.007411067193675889</v>
      </c>
      <c r="L1641" s="35">
        <v>0.0</v>
      </c>
      <c r="M1641" s="47">
        <v>4.692444444444444</v>
      </c>
      <c r="N1641" s="47">
        <v>0.0</v>
      </c>
      <c r="O1641" s="35">
        <v>0.0</v>
      </c>
      <c r="P1641" s="35">
        <v>-1.0</v>
      </c>
      <c r="Q1641" s="35" t="s">
        <v>141</v>
      </c>
      <c r="R1641" s="35">
        <f>'DADOS CONSOLIDADOS'!$I1641</f>
        <v>0</v>
      </c>
      <c r="S1641" s="35"/>
    </row>
    <row r="1642" ht="15.75" customHeight="1">
      <c r="A1642" s="37">
        <v>44969.0</v>
      </c>
      <c r="B1642" s="35" t="s">
        <v>140</v>
      </c>
      <c r="C1642" s="35" t="s">
        <v>135</v>
      </c>
      <c r="D1642" s="35" t="s">
        <v>136</v>
      </c>
      <c r="E1642" s="35">
        <v>13760.0</v>
      </c>
      <c r="F1642" s="35">
        <v>70.0</v>
      </c>
      <c r="G1642" s="47">
        <v>1119.4</v>
      </c>
      <c r="H1642" s="35">
        <v>0.0</v>
      </c>
      <c r="I1642" s="35">
        <v>0.0</v>
      </c>
      <c r="J1642" s="48">
        <v>0.0</v>
      </c>
      <c r="K1642" s="35">
        <v>0.005087209302325582</v>
      </c>
      <c r="L1642" s="35">
        <v>0.0</v>
      </c>
      <c r="M1642" s="47">
        <v>15.991428571428573</v>
      </c>
      <c r="N1642" s="47">
        <v>0.0</v>
      </c>
      <c r="O1642" s="35">
        <v>0.0</v>
      </c>
      <c r="P1642" s="35">
        <v>-1.0</v>
      </c>
      <c r="Q1642" s="35" t="s">
        <v>141</v>
      </c>
      <c r="R1642" s="35">
        <f>'DADOS CONSOLIDADOS'!$I1642</f>
        <v>0</v>
      </c>
      <c r="S1642" s="35"/>
    </row>
    <row r="1643" ht="15.75" customHeight="1">
      <c r="A1643" s="37">
        <v>44969.0</v>
      </c>
      <c r="B1643" s="35" t="s">
        <v>142</v>
      </c>
      <c r="C1643" s="35" t="s">
        <v>144</v>
      </c>
      <c r="D1643" s="35" t="s">
        <v>139</v>
      </c>
      <c r="E1643" s="35">
        <v>21270.0</v>
      </c>
      <c r="F1643" s="35">
        <v>370.0</v>
      </c>
      <c r="G1643" s="47">
        <v>314.40000000000003</v>
      </c>
      <c r="H1643" s="35">
        <v>6.0</v>
      </c>
      <c r="I1643" s="35">
        <v>0.0</v>
      </c>
      <c r="J1643" s="48">
        <v>0.0</v>
      </c>
      <c r="K1643" s="35">
        <v>0.017395392571697227</v>
      </c>
      <c r="L1643" s="35">
        <v>0.0</v>
      </c>
      <c r="M1643" s="47">
        <v>0.8497297297297298</v>
      </c>
      <c r="N1643" s="47">
        <v>0.0</v>
      </c>
      <c r="O1643" s="35">
        <v>0.0</v>
      </c>
      <c r="P1643" s="35">
        <v>-1.0</v>
      </c>
      <c r="Q1643" s="35" t="s">
        <v>141</v>
      </c>
      <c r="R1643" s="35">
        <f>'DADOS CONSOLIDADOS'!$I1643</f>
        <v>0</v>
      </c>
      <c r="S1643" s="35"/>
    </row>
    <row r="1644" ht="15.75" customHeight="1">
      <c r="A1644" s="37">
        <v>44969.0</v>
      </c>
      <c r="B1644" s="35" t="s">
        <v>140</v>
      </c>
      <c r="C1644" s="35" t="s">
        <v>144</v>
      </c>
      <c r="D1644" s="35" t="s">
        <v>139</v>
      </c>
      <c r="E1644" s="35">
        <v>65580.0</v>
      </c>
      <c r="F1644" s="35">
        <v>510.0</v>
      </c>
      <c r="G1644" s="47">
        <v>690.9000000000001</v>
      </c>
      <c r="H1644" s="35">
        <v>7.0</v>
      </c>
      <c r="I1644" s="35">
        <v>0.0</v>
      </c>
      <c r="J1644" s="48">
        <v>0.0</v>
      </c>
      <c r="K1644" s="35">
        <v>0.00777676120768527</v>
      </c>
      <c r="L1644" s="35">
        <v>0.0</v>
      </c>
      <c r="M1644" s="47">
        <v>1.3547058823529414</v>
      </c>
      <c r="N1644" s="47">
        <v>0.0</v>
      </c>
      <c r="O1644" s="35">
        <v>0.0</v>
      </c>
      <c r="P1644" s="35">
        <v>-1.0</v>
      </c>
      <c r="Q1644" s="35" t="s">
        <v>141</v>
      </c>
      <c r="R1644" s="35">
        <f>'DADOS CONSOLIDADOS'!$I1644</f>
        <v>0</v>
      </c>
      <c r="S1644" s="35"/>
    </row>
    <row r="1645" ht="15.75" customHeight="1">
      <c r="A1645" s="37">
        <v>44970.0</v>
      </c>
      <c r="B1645" s="35" t="s">
        <v>138</v>
      </c>
      <c r="C1645" s="35" t="s">
        <v>135</v>
      </c>
      <c r="D1645" s="35" t="s">
        <v>139</v>
      </c>
      <c r="E1645" s="35">
        <v>1930.0</v>
      </c>
      <c r="F1645" s="35">
        <v>370.0</v>
      </c>
      <c r="G1645" s="47">
        <v>289.6</v>
      </c>
      <c r="H1645" s="35"/>
      <c r="I1645" s="35">
        <v>0.0</v>
      </c>
      <c r="J1645" s="48">
        <v>0.0</v>
      </c>
      <c r="K1645" s="35">
        <v>0.19170984455958548</v>
      </c>
      <c r="L1645" s="35">
        <v>0.0</v>
      </c>
      <c r="M1645" s="47">
        <v>0.7827027027027028</v>
      </c>
      <c r="N1645" s="47">
        <v>0.0</v>
      </c>
      <c r="O1645" s="35">
        <v>0.0</v>
      </c>
      <c r="P1645" s="35">
        <v>-1.0</v>
      </c>
      <c r="Q1645" s="35" t="s">
        <v>137</v>
      </c>
      <c r="R1645" s="35">
        <f>'DADOS CONSOLIDADOS'!$I1645</f>
        <v>0</v>
      </c>
      <c r="S1645" s="35"/>
    </row>
    <row r="1646" ht="15.75" customHeight="1">
      <c r="A1646" s="37">
        <v>44970.0</v>
      </c>
      <c r="B1646" s="35" t="s">
        <v>134</v>
      </c>
      <c r="C1646" s="35" t="s">
        <v>135</v>
      </c>
      <c r="D1646" s="35" t="s">
        <v>136</v>
      </c>
      <c r="E1646" s="35">
        <v>46460.0</v>
      </c>
      <c r="F1646" s="35">
        <v>1010.0</v>
      </c>
      <c r="G1646" s="47">
        <v>371.59999999999997</v>
      </c>
      <c r="H1646" s="35"/>
      <c r="I1646" s="35">
        <v>0.0</v>
      </c>
      <c r="J1646" s="48">
        <v>0.0</v>
      </c>
      <c r="K1646" s="35">
        <v>0.021739130434782608</v>
      </c>
      <c r="L1646" s="35">
        <v>0.0</v>
      </c>
      <c r="M1646" s="47">
        <v>0.3679207920792079</v>
      </c>
      <c r="N1646" s="47">
        <v>0.0</v>
      </c>
      <c r="O1646" s="35">
        <v>0.0</v>
      </c>
      <c r="P1646" s="35">
        <v>-1.0</v>
      </c>
      <c r="Q1646" s="35" t="s">
        <v>137</v>
      </c>
      <c r="R1646" s="35">
        <f>'DADOS CONSOLIDADOS'!$I1646</f>
        <v>0</v>
      </c>
      <c r="S1646" s="35"/>
    </row>
    <row r="1647" ht="15.75" customHeight="1">
      <c r="A1647" s="37">
        <v>44970.0</v>
      </c>
      <c r="B1647" s="35" t="s">
        <v>143</v>
      </c>
      <c r="C1647" s="35" t="s">
        <v>135</v>
      </c>
      <c r="D1647" s="35" t="s">
        <v>139</v>
      </c>
      <c r="E1647" s="35">
        <v>1160.0</v>
      </c>
      <c r="F1647" s="35">
        <v>90.0</v>
      </c>
      <c r="G1647" s="47">
        <v>228.79999999999998</v>
      </c>
      <c r="H1647" s="35"/>
      <c r="I1647" s="35">
        <v>0.0</v>
      </c>
      <c r="J1647" s="48">
        <v>0.0</v>
      </c>
      <c r="K1647" s="35">
        <v>0.07758620689655173</v>
      </c>
      <c r="L1647" s="35">
        <v>0.0</v>
      </c>
      <c r="M1647" s="47">
        <v>2.542222222222222</v>
      </c>
      <c r="N1647" s="47">
        <v>0.0</v>
      </c>
      <c r="O1647" s="35">
        <v>0.0</v>
      </c>
      <c r="P1647" s="35">
        <v>-1.0</v>
      </c>
      <c r="Q1647" s="35" t="s">
        <v>137</v>
      </c>
      <c r="R1647" s="35">
        <f>'DADOS CONSOLIDADOS'!$I1647</f>
        <v>0</v>
      </c>
      <c r="S1647" s="35"/>
    </row>
    <row r="1648" ht="15.75" customHeight="1">
      <c r="A1648" s="37">
        <v>44970.0</v>
      </c>
      <c r="B1648" s="35" t="s">
        <v>145</v>
      </c>
      <c r="C1648" s="35" t="s">
        <v>135</v>
      </c>
      <c r="D1648" s="35" t="s">
        <v>139</v>
      </c>
      <c r="E1648" s="35">
        <v>20700.0</v>
      </c>
      <c r="F1648" s="35">
        <v>220.0</v>
      </c>
      <c r="G1648" s="47">
        <v>767.3000000000001</v>
      </c>
      <c r="H1648" s="35"/>
      <c r="I1648" s="35">
        <v>4.0</v>
      </c>
      <c r="J1648" s="48">
        <v>14955.0</v>
      </c>
      <c r="K1648" s="35">
        <v>0.010628019323671498</v>
      </c>
      <c r="L1648" s="35">
        <v>1.0</v>
      </c>
      <c r="M1648" s="47">
        <v>3.4877272727272732</v>
      </c>
      <c r="N1648" s="47">
        <v>191.82500000000002</v>
      </c>
      <c r="O1648" s="35">
        <v>19.490420956601067</v>
      </c>
      <c r="P1648" s="35">
        <v>18.490420956601067</v>
      </c>
      <c r="Q1648" s="35" t="s">
        <v>137</v>
      </c>
      <c r="R1648" s="35">
        <f>'DADOS CONSOLIDADOS'!$I1648</f>
        <v>4</v>
      </c>
      <c r="S1648" s="35"/>
    </row>
    <row r="1649" ht="15.75" customHeight="1">
      <c r="A1649" s="37">
        <v>44970.0</v>
      </c>
      <c r="B1649" s="35" t="s">
        <v>140</v>
      </c>
      <c r="C1649" s="35" t="s">
        <v>135</v>
      </c>
      <c r="D1649" s="35" t="s">
        <v>139</v>
      </c>
      <c r="E1649" s="35">
        <v>26100.0</v>
      </c>
      <c r="F1649" s="35">
        <v>90.0</v>
      </c>
      <c r="G1649" s="47">
        <v>871.8000000000001</v>
      </c>
      <c r="H1649" s="35">
        <v>0.0</v>
      </c>
      <c r="I1649" s="35">
        <v>0.0</v>
      </c>
      <c r="J1649" s="48">
        <v>0.0</v>
      </c>
      <c r="K1649" s="35">
        <v>0.0034482758620689655</v>
      </c>
      <c r="L1649" s="35">
        <v>0.0</v>
      </c>
      <c r="M1649" s="47">
        <v>9.686666666666667</v>
      </c>
      <c r="N1649" s="47">
        <v>0.0</v>
      </c>
      <c r="O1649" s="35">
        <v>0.0</v>
      </c>
      <c r="P1649" s="35">
        <v>-1.0</v>
      </c>
      <c r="Q1649" s="35" t="s">
        <v>141</v>
      </c>
      <c r="R1649" s="35">
        <f>'DADOS CONSOLIDADOS'!$I1649</f>
        <v>0</v>
      </c>
      <c r="S1649" s="35"/>
    </row>
    <row r="1650" ht="15.75" customHeight="1">
      <c r="A1650" s="37">
        <v>44970.0</v>
      </c>
      <c r="B1650" s="35" t="s">
        <v>140</v>
      </c>
      <c r="C1650" s="35" t="s">
        <v>135</v>
      </c>
      <c r="D1650" s="35" t="s">
        <v>139</v>
      </c>
      <c r="E1650" s="35">
        <v>15270.0</v>
      </c>
      <c r="F1650" s="35">
        <v>160.0</v>
      </c>
      <c r="G1650" s="47">
        <v>621.5</v>
      </c>
      <c r="H1650" s="35">
        <v>0.0</v>
      </c>
      <c r="I1650" s="35">
        <v>0.0</v>
      </c>
      <c r="J1650" s="48">
        <v>0.0</v>
      </c>
      <c r="K1650" s="35">
        <v>0.010478061558611657</v>
      </c>
      <c r="L1650" s="35">
        <v>0.0</v>
      </c>
      <c r="M1650" s="47">
        <v>3.884375</v>
      </c>
      <c r="N1650" s="47">
        <v>0.0</v>
      </c>
      <c r="O1650" s="35">
        <v>0.0</v>
      </c>
      <c r="P1650" s="35">
        <v>-1.0</v>
      </c>
      <c r="Q1650" s="35" t="s">
        <v>141</v>
      </c>
      <c r="R1650" s="35">
        <f>'DADOS CONSOLIDADOS'!$I1650</f>
        <v>0</v>
      </c>
      <c r="S1650" s="35"/>
    </row>
    <row r="1651" ht="15.75" customHeight="1">
      <c r="A1651" s="37">
        <v>44970.0</v>
      </c>
      <c r="B1651" s="35" t="s">
        <v>140</v>
      </c>
      <c r="C1651" s="35" t="s">
        <v>135</v>
      </c>
      <c r="D1651" s="35" t="s">
        <v>139</v>
      </c>
      <c r="E1651" s="35">
        <v>46880.0</v>
      </c>
      <c r="F1651" s="35">
        <v>100.0</v>
      </c>
      <c r="G1651" s="47">
        <v>932.0</v>
      </c>
      <c r="H1651" s="35">
        <v>0.0</v>
      </c>
      <c r="I1651" s="35">
        <v>0.0</v>
      </c>
      <c r="J1651" s="48">
        <v>0.0</v>
      </c>
      <c r="K1651" s="35">
        <v>0.0021331058020477816</v>
      </c>
      <c r="L1651" s="35">
        <v>0.0</v>
      </c>
      <c r="M1651" s="47">
        <v>9.32</v>
      </c>
      <c r="N1651" s="47">
        <v>0.0</v>
      </c>
      <c r="O1651" s="35">
        <v>0.0</v>
      </c>
      <c r="P1651" s="35">
        <v>-1.0</v>
      </c>
      <c r="Q1651" s="35" t="s">
        <v>141</v>
      </c>
      <c r="R1651" s="35">
        <f>'DADOS CONSOLIDADOS'!$I1651</f>
        <v>0</v>
      </c>
      <c r="S1651" s="35"/>
    </row>
    <row r="1652" ht="15.75" customHeight="1">
      <c r="A1652" s="37">
        <v>44970.0</v>
      </c>
      <c r="B1652" s="35" t="s">
        <v>140</v>
      </c>
      <c r="C1652" s="35" t="s">
        <v>135</v>
      </c>
      <c r="D1652" s="35" t="s">
        <v>139</v>
      </c>
      <c r="E1652" s="35">
        <v>57850.0</v>
      </c>
      <c r="F1652" s="35">
        <v>390.0</v>
      </c>
      <c r="G1652" s="47">
        <v>2056.5</v>
      </c>
      <c r="H1652" s="35">
        <v>0.0</v>
      </c>
      <c r="I1652" s="35">
        <v>0.0</v>
      </c>
      <c r="J1652" s="48">
        <v>0.0</v>
      </c>
      <c r="K1652" s="35">
        <v>0.006741573033707865</v>
      </c>
      <c r="L1652" s="35">
        <v>0.0</v>
      </c>
      <c r="M1652" s="47">
        <v>5.273076923076923</v>
      </c>
      <c r="N1652" s="47">
        <v>0.0</v>
      </c>
      <c r="O1652" s="35">
        <v>0.0</v>
      </c>
      <c r="P1652" s="35">
        <v>-1.0</v>
      </c>
      <c r="Q1652" s="35" t="s">
        <v>141</v>
      </c>
      <c r="R1652" s="35">
        <f>'DADOS CONSOLIDADOS'!$I1652</f>
        <v>0</v>
      </c>
      <c r="S1652" s="35"/>
    </row>
    <row r="1653" ht="15.75" customHeight="1">
      <c r="A1653" s="37">
        <v>44970.0</v>
      </c>
      <c r="B1653" s="35" t="s">
        <v>140</v>
      </c>
      <c r="C1653" s="35" t="s">
        <v>135</v>
      </c>
      <c r="D1653" s="35" t="s">
        <v>136</v>
      </c>
      <c r="E1653" s="35">
        <v>15920.0</v>
      </c>
      <c r="F1653" s="35">
        <v>90.0</v>
      </c>
      <c r="G1653" s="47">
        <v>1097.0</v>
      </c>
      <c r="H1653" s="35">
        <v>0.0</v>
      </c>
      <c r="I1653" s="35">
        <v>0.0</v>
      </c>
      <c r="J1653" s="48">
        <v>0.0</v>
      </c>
      <c r="K1653" s="35">
        <v>0.005653266331658292</v>
      </c>
      <c r="L1653" s="35">
        <v>0.0</v>
      </c>
      <c r="M1653" s="47">
        <v>12.188888888888888</v>
      </c>
      <c r="N1653" s="47">
        <v>0.0</v>
      </c>
      <c r="O1653" s="35">
        <v>0.0</v>
      </c>
      <c r="P1653" s="35">
        <v>-1.0</v>
      </c>
      <c r="Q1653" s="35" t="s">
        <v>141</v>
      </c>
      <c r="R1653" s="35">
        <f>'DADOS CONSOLIDADOS'!$I1653</f>
        <v>0</v>
      </c>
      <c r="S1653" s="35"/>
    </row>
    <row r="1654" ht="15.75" customHeight="1">
      <c r="A1654" s="37">
        <v>44970.0</v>
      </c>
      <c r="B1654" s="35" t="s">
        <v>142</v>
      </c>
      <c r="C1654" s="35" t="s">
        <v>144</v>
      </c>
      <c r="D1654" s="35" t="s">
        <v>139</v>
      </c>
      <c r="E1654" s="35">
        <v>22600.0</v>
      </c>
      <c r="F1654" s="35">
        <v>450.0</v>
      </c>
      <c r="G1654" s="47">
        <v>312.8</v>
      </c>
      <c r="H1654" s="35">
        <v>8.0</v>
      </c>
      <c r="I1654" s="35">
        <v>0.0</v>
      </c>
      <c r="J1654" s="48">
        <v>0.0</v>
      </c>
      <c r="K1654" s="35">
        <v>0.01991150442477876</v>
      </c>
      <c r="L1654" s="35">
        <v>0.0</v>
      </c>
      <c r="M1654" s="47">
        <v>0.6951111111111111</v>
      </c>
      <c r="N1654" s="47">
        <v>0.0</v>
      </c>
      <c r="O1654" s="35">
        <v>0.0</v>
      </c>
      <c r="P1654" s="35">
        <v>-1.0</v>
      </c>
      <c r="Q1654" s="35" t="s">
        <v>141</v>
      </c>
      <c r="R1654" s="35">
        <f>'DADOS CONSOLIDADOS'!$I1654</f>
        <v>0</v>
      </c>
      <c r="S1654" s="35"/>
    </row>
    <row r="1655" ht="15.75" customHeight="1">
      <c r="A1655" s="37">
        <v>44970.0</v>
      </c>
      <c r="B1655" s="35" t="s">
        <v>140</v>
      </c>
      <c r="C1655" s="35" t="s">
        <v>144</v>
      </c>
      <c r="D1655" s="35" t="s">
        <v>139</v>
      </c>
      <c r="E1655" s="35">
        <v>65710.0</v>
      </c>
      <c r="F1655" s="35">
        <v>540.0</v>
      </c>
      <c r="G1655" s="47">
        <v>679.0</v>
      </c>
      <c r="H1655" s="35">
        <v>5.0</v>
      </c>
      <c r="I1655" s="35">
        <v>0.0</v>
      </c>
      <c r="J1655" s="48">
        <v>0.0</v>
      </c>
      <c r="K1655" s="35">
        <v>0.0082179272561254</v>
      </c>
      <c r="L1655" s="35">
        <v>0.0</v>
      </c>
      <c r="M1655" s="47">
        <v>1.2574074074074073</v>
      </c>
      <c r="N1655" s="47">
        <v>0.0</v>
      </c>
      <c r="O1655" s="35">
        <v>0.0</v>
      </c>
      <c r="P1655" s="35">
        <v>-1.0</v>
      </c>
      <c r="Q1655" s="35" t="s">
        <v>141</v>
      </c>
      <c r="R1655" s="35">
        <f>'DADOS CONSOLIDADOS'!$I1655</f>
        <v>0</v>
      </c>
      <c r="S1655" s="35"/>
    </row>
    <row r="1656" ht="15.75" customHeight="1">
      <c r="A1656" s="37">
        <v>44971.0</v>
      </c>
      <c r="B1656" s="35" t="s">
        <v>134</v>
      </c>
      <c r="C1656" s="35" t="s">
        <v>135</v>
      </c>
      <c r="D1656" s="35" t="s">
        <v>136</v>
      </c>
      <c r="E1656" s="35">
        <v>44390.0</v>
      </c>
      <c r="F1656" s="35">
        <v>980.0</v>
      </c>
      <c r="G1656" s="47">
        <v>407.29999999999995</v>
      </c>
      <c r="H1656" s="35"/>
      <c r="I1656" s="35">
        <v>0.0</v>
      </c>
      <c r="J1656" s="48">
        <v>0.0</v>
      </c>
      <c r="K1656" s="35">
        <v>0.02207704437936472</v>
      </c>
      <c r="L1656" s="35">
        <v>0.0</v>
      </c>
      <c r="M1656" s="47">
        <v>0.4156122448979591</v>
      </c>
      <c r="N1656" s="47">
        <v>0.0</v>
      </c>
      <c r="O1656" s="35">
        <v>0.0</v>
      </c>
      <c r="P1656" s="35">
        <v>-1.0</v>
      </c>
      <c r="Q1656" s="35" t="s">
        <v>137</v>
      </c>
      <c r="R1656" s="35">
        <f>'DADOS CONSOLIDADOS'!$I1656</f>
        <v>0</v>
      </c>
      <c r="S1656" s="35"/>
    </row>
    <row r="1657" ht="15.75" customHeight="1">
      <c r="A1657" s="37">
        <v>44971.0</v>
      </c>
      <c r="B1657" s="35" t="s">
        <v>138</v>
      </c>
      <c r="C1657" s="35" t="s">
        <v>135</v>
      </c>
      <c r="D1657" s="35" t="s">
        <v>139</v>
      </c>
      <c r="E1657" s="35">
        <v>2240.0</v>
      </c>
      <c r="F1657" s="35">
        <v>330.0</v>
      </c>
      <c r="G1657" s="47">
        <v>464.6</v>
      </c>
      <c r="H1657" s="35"/>
      <c r="I1657" s="35">
        <v>0.0</v>
      </c>
      <c r="J1657" s="48">
        <v>0.0</v>
      </c>
      <c r="K1657" s="35">
        <v>0.14732142857142858</v>
      </c>
      <c r="L1657" s="35">
        <v>0.0</v>
      </c>
      <c r="M1657" s="47">
        <v>1.407878787878788</v>
      </c>
      <c r="N1657" s="47">
        <v>0.0</v>
      </c>
      <c r="O1657" s="35">
        <v>0.0</v>
      </c>
      <c r="P1657" s="35">
        <v>-1.0</v>
      </c>
      <c r="Q1657" s="35" t="s">
        <v>137</v>
      </c>
      <c r="R1657" s="35">
        <f>'DADOS CONSOLIDADOS'!$I1657</f>
        <v>0</v>
      </c>
      <c r="S1657" s="35"/>
    </row>
    <row r="1658" ht="15.75" customHeight="1">
      <c r="A1658" s="37">
        <v>44971.0</v>
      </c>
      <c r="B1658" s="35" t="s">
        <v>143</v>
      </c>
      <c r="C1658" s="35" t="s">
        <v>135</v>
      </c>
      <c r="D1658" s="35" t="s">
        <v>139</v>
      </c>
      <c r="E1658" s="35">
        <v>2340.0</v>
      </c>
      <c r="F1658" s="35">
        <v>700.0</v>
      </c>
      <c r="G1658" s="47">
        <v>1924.9</v>
      </c>
      <c r="H1658" s="35"/>
      <c r="I1658" s="35">
        <v>0.0</v>
      </c>
      <c r="J1658" s="48">
        <v>0.0</v>
      </c>
      <c r="K1658" s="35">
        <v>0.29914529914529914</v>
      </c>
      <c r="L1658" s="35">
        <v>0.0</v>
      </c>
      <c r="M1658" s="47">
        <v>2.749857142857143</v>
      </c>
      <c r="N1658" s="47">
        <v>0.0</v>
      </c>
      <c r="O1658" s="35">
        <v>0.0</v>
      </c>
      <c r="P1658" s="35">
        <v>-1.0</v>
      </c>
      <c r="Q1658" s="35" t="s">
        <v>137</v>
      </c>
      <c r="R1658" s="35">
        <f>'DADOS CONSOLIDADOS'!$I1658</f>
        <v>0</v>
      </c>
      <c r="S1658" s="35"/>
    </row>
    <row r="1659" ht="15.75" customHeight="1">
      <c r="A1659" s="37">
        <v>44971.0</v>
      </c>
      <c r="B1659" s="35" t="s">
        <v>145</v>
      </c>
      <c r="C1659" s="35" t="s">
        <v>135</v>
      </c>
      <c r="D1659" s="35" t="s">
        <v>139</v>
      </c>
      <c r="E1659" s="35">
        <v>19650.0</v>
      </c>
      <c r="F1659" s="35">
        <v>250.0</v>
      </c>
      <c r="G1659" s="47">
        <v>769.3000000000001</v>
      </c>
      <c r="H1659" s="35"/>
      <c r="I1659" s="35">
        <v>3.0</v>
      </c>
      <c r="J1659" s="48">
        <v>18180.0</v>
      </c>
      <c r="K1659" s="35">
        <v>0.01272264631043257</v>
      </c>
      <c r="L1659" s="35">
        <v>1.0</v>
      </c>
      <c r="M1659" s="47">
        <v>3.0772000000000004</v>
      </c>
      <c r="N1659" s="47">
        <v>256.43333333333334</v>
      </c>
      <c r="O1659" s="35">
        <v>23.63187313141817</v>
      </c>
      <c r="P1659" s="35">
        <v>22.63187313141817</v>
      </c>
      <c r="Q1659" s="35" t="s">
        <v>137</v>
      </c>
      <c r="R1659" s="35">
        <f>'DADOS CONSOLIDADOS'!$I1659</f>
        <v>3</v>
      </c>
      <c r="S1659" s="35"/>
    </row>
    <row r="1660" ht="15.75" customHeight="1">
      <c r="A1660" s="37">
        <v>44971.0</v>
      </c>
      <c r="B1660" s="35" t="s">
        <v>140</v>
      </c>
      <c r="C1660" s="35" t="s">
        <v>135</v>
      </c>
      <c r="D1660" s="35" t="s">
        <v>139</v>
      </c>
      <c r="E1660" s="35">
        <v>24460.0</v>
      </c>
      <c r="F1660" s="35">
        <v>210.0</v>
      </c>
      <c r="G1660" s="47">
        <v>865.0</v>
      </c>
      <c r="H1660" s="35">
        <v>0.0</v>
      </c>
      <c r="I1660" s="35">
        <v>0.0</v>
      </c>
      <c r="J1660" s="48">
        <v>0.0</v>
      </c>
      <c r="K1660" s="35">
        <v>0.008585445625511038</v>
      </c>
      <c r="L1660" s="35">
        <v>0.0</v>
      </c>
      <c r="M1660" s="47">
        <v>4.119047619047619</v>
      </c>
      <c r="N1660" s="47">
        <v>0.0</v>
      </c>
      <c r="O1660" s="35">
        <v>0.0</v>
      </c>
      <c r="P1660" s="35">
        <v>-1.0</v>
      </c>
      <c r="Q1660" s="35" t="s">
        <v>141</v>
      </c>
      <c r="R1660" s="35">
        <f>'DADOS CONSOLIDADOS'!$I1660</f>
        <v>0</v>
      </c>
      <c r="S1660" s="35"/>
    </row>
    <row r="1661" ht="15.75" customHeight="1">
      <c r="A1661" s="37">
        <v>44971.0</v>
      </c>
      <c r="B1661" s="35" t="s">
        <v>140</v>
      </c>
      <c r="C1661" s="35" t="s">
        <v>135</v>
      </c>
      <c r="D1661" s="35" t="s">
        <v>139</v>
      </c>
      <c r="E1661" s="35">
        <v>15160.0</v>
      </c>
      <c r="F1661" s="35">
        <v>110.0</v>
      </c>
      <c r="G1661" s="47">
        <v>603.6</v>
      </c>
      <c r="H1661" s="35">
        <v>0.0</v>
      </c>
      <c r="I1661" s="35">
        <v>0.0</v>
      </c>
      <c r="J1661" s="48">
        <v>0.0</v>
      </c>
      <c r="K1661" s="35">
        <v>0.007255936675461741</v>
      </c>
      <c r="L1661" s="35">
        <v>0.0</v>
      </c>
      <c r="M1661" s="47">
        <v>5.487272727272727</v>
      </c>
      <c r="N1661" s="47">
        <v>0.0</v>
      </c>
      <c r="O1661" s="35">
        <v>0.0</v>
      </c>
      <c r="P1661" s="35">
        <v>-1.0</v>
      </c>
      <c r="Q1661" s="35" t="s">
        <v>141</v>
      </c>
      <c r="R1661" s="35">
        <f>'DADOS CONSOLIDADOS'!$I1661</f>
        <v>0</v>
      </c>
      <c r="S1661" s="35"/>
    </row>
    <row r="1662" ht="15.75" customHeight="1">
      <c r="A1662" s="37">
        <v>44971.0</v>
      </c>
      <c r="B1662" s="35" t="s">
        <v>140</v>
      </c>
      <c r="C1662" s="35" t="s">
        <v>135</v>
      </c>
      <c r="D1662" s="35" t="s">
        <v>139</v>
      </c>
      <c r="E1662" s="35">
        <v>50800.0</v>
      </c>
      <c r="F1662" s="35">
        <v>220.0</v>
      </c>
      <c r="G1662" s="47">
        <v>909.5999999999999</v>
      </c>
      <c r="H1662" s="35">
        <v>0.0</v>
      </c>
      <c r="I1662" s="35">
        <v>0.0</v>
      </c>
      <c r="J1662" s="48">
        <v>0.0</v>
      </c>
      <c r="K1662" s="35">
        <v>0.004330708661417323</v>
      </c>
      <c r="L1662" s="35">
        <v>0.0</v>
      </c>
      <c r="M1662" s="47">
        <v>4.134545454545454</v>
      </c>
      <c r="N1662" s="47">
        <v>0.0</v>
      </c>
      <c r="O1662" s="35">
        <v>0.0</v>
      </c>
      <c r="P1662" s="35">
        <v>-1.0</v>
      </c>
      <c r="Q1662" s="35" t="s">
        <v>141</v>
      </c>
      <c r="R1662" s="35">
        <f>'DADOS CONSOLIDADOS'!$I1662</f>
        <v>0</v>
      </c>
      <c r="S1662" s="35"/>
    </row>
    <row r="1663" ht="15.75" customHeight="1">
      <c r="A1663" s="37">
        <v>44971.0</v>
      </c>
      <c r="B1663" s="35" t="s">
        <v>140</v>
      </c>
      <c r="C1663" s="35" t="s">
        <v>135</v>
      </c>
      <c r="D1663" s="35" t="s">
        <v>139</v>
      </c>
      <c r="E1663" s="35">
        <v>59350.0</v>
      </c>
      <c r="F1663" s="35">
        <v>380.0</v>
      </c>
      <c r="G1663" s="47">
        <v>2023.1999999999998</v>
      </c>
      <c r="H1663" s="35">
        <v>0.0</v>
      </c>
      <c r="I1663" s="35">
        <v>0.0</v>
      </c>
      <c r="J1663" s="48">
        <v>0.0</v>
      </c>
      <c r="K1663" s="35">
        <v>0.006402695871946083</v>
      </c>
      <c r="L1663" s="35">
        <v>0.0</v>
      </c>
      <c r="M1663" s="47">
        <v>5.324210526315789</v>
      </c>
      <c r="N1663" s="47">
        <v>0.0</v>
      </c>
      <c r="O1663" s="35">
        <v>0.0</v>
      </c>
      <c r="P1663" s="35">
        <v>-1.0</v>
      </c>
      <c r="Q1663" s="35" t="s">
        <v>141</v>
      </c>
      <c r="R1663" s="35">
        <f>'DADOS CONSOLIDADOS'!$I1663</f>
        <v>0</v>
      </c>
      <c r="S1663" s="35"/>
    </row>
    <row r="1664" ht="15.75" customHeight="1">
      <c r="A1664" s="37">
        <v>44971.0</v>
      </c>
      <c r="B1664" s="35" t="s">
        <v>140</v>
      </c>
      <c r="C1664" s="35" t="s">
        <v>135</v>
      </c>
      <c r="D1664" s="35" t="s">
        <v>136</v>
      </c>
      <c r="E1664" s="35">
        <v>13380.0</v>
      </c>
      <c r="F1664" s="35">
        <v>70.0</v>
      </c>
      <c r="G1664" s="47">
        <v>1058.9</v>
      </c>
      <c r="H1664" s="35">
        <v>0.0</v>
      </c>
      <c r="I1664" s="35">
        <v>0.0</v>
      </c>
      <c r="J1664" s="48">
        <v>0.0</v>
      </c>
      <c r="K1664" s="35">
        <v>0.00523168908819133</v>
      </c>
      <c r="L1664" s="35">
        <v>0.0</v>
      </c>
      <c r="M1664" s="47">
        <v>15.127142857142859</v>
      </c>
      <c r="N1664" s="47">
        <v>0.0</v>
      </c>
      <c r="O1664" s="35">
        <v>0.0</v>
      </c>
      <c r="P1664" s="35">
        <v>-1.0</v>
      </c>
      <c r="Q1664" s="35" t="s">
        <v>141</v>
      </c>
      <c r="R1664" s="35">
        <f>'DADOS CONSOLIDADOS'!$I1664</f>
        <v>0</v>
      </c>
      <c r="S1664" s="35"/>
    </row>
    <row r="1665" ht="15.75" customHeight="1">
      <c r="A1665" s="37">
        <v>44971.0</v>
      </c>
      <c r="B1665" s="35" t="s">
        <v>142</v>
      </c>
      <c r="C1665" s="35" t="s">
        <v>144</v>
      </c>
      <c r="D1665" s="35" t="s">
        <v>139</v>
      </c>
      <c r="E1665" s="35">
        <v>20190.0</v>
      </c>
      <c r="F1665" s="35">
        <v>330.0</v>
      </c>
      <c r="G1665" s="47">
        <v>304.6</v>
      </c>
      <c r="H1665" s="35">
        <v>6.0</v>
      </c>
      <c r="I1665" s="35">
        <v>0.0</v>
      </c>
      <c r="J1665" s="48">
        <v>0.0</v>
      </c>
      <c r="K1665" s="35">
        <v>0.01634472511144131</v>
      </c>
      <c r="L1665" s="35">
        <v>0.0</v>
      </c>
      <c r="M1665" s="47">
        <v>0.9230303030303031</v>
      </c>
      <c r="N1665" s="47">
        <v>0.0</v>
      </c>
      <c r="O1665" s="35">
        <v>0.0</v>
      </c>
      <c r="P1665" s="35">
        <v>-1.0</v>
      </c>
      <c r="Q1665" s="35" t="s">
        <v>141</v>
      </c>
      <c r="R1665" s="35">
        <f>'DADOS CONSOLIDADOS'!$I1665</f>
        <v>0</v>
      </c>
      <c r="S1665" s="35"/>
    </row>
    <row r="1666" ht="15.75" customHeight="1">
      <c r="A1666" s="37">
        <v>44971.0</v>
      </c>
      <c r="B1666" s="35" t="s">
        <v>140</v>
      </c>
      <c r="C1666" s="35" t="s">
        <v>144</v>
      </c>
      <c r="D1666" s="35" t="s">
        <v>139</v>
      </c>
      <c r="E1666" s="35">
        <v>63320.0</v>
      </c>
      <c r="F1666" s="35">
        <v>640.0</v>
      </c>
      <c r="G1666" s="47">
        <v>652.8</v>
      </c>
      <c r="H1666" s="35">
        <v>20.0</v>
      </c>
      <c r="I1666" s="35">
        <v>0.0</v>
      </c>
      <c r="J1666" s="48">
        <v>0.0</v>
      </c>
      <c r="K1666" s="35">
        <v>0.01010739102969046</v>
      </c>
      <c r="L1666" s="35">
        <v>0.0</v>
      </c>
      <c r="M1666" s="47">
        <v>1.02</v>
      </c>
      <c r="N1666" s="47">
        <v>0.0</v>
      </c>
      <c r="O1666" s="35">
        <v>0.0</v>
      </c>
      <c r="P1666" s="35">
        <v>-1.0</v>
      </c>
      <c r="Q1666" s="35" t="s">
        <v>141</v>
      </c>
      <c r="R1666" s="35">
        <f>'DADOS CONSOLIDADOS'!$I1666</f>
        <v>0</v>
      </c>
      <c r="S1666" s="35"/>
    </row>
    <row r="1667" ht="15.75" customHeight="1">
      <c r="A1667" s="37">
        <v>44972.0</v>
      </c>
      <c r="B1667" s="35" t="s">
        <v>138</v>
      </c>
      <c r="C1667" s="35" t="s">
        <v>135</v>
      </c>
      <c r="D1667" s="35" t="s">
        <v>139</v>
      </c>
      <c r="E1667" s="35">
        <v>1660.0</v>
      </c>
      <c r="F1667" s="35">
        <v>290.0</v>
      </c>
      <c r="G1667" s="47">
        <v>224.0</v>
      </c>
      <c r="H1667" s="35"/>
      <c r="I1667" s="35">
        <v>0.0</v>
      </c>
      <c r="J1667" s="48">
        <v>0.0</v>
      </c>
      <c r="K1667" s="35">
        <v>0.1746987951807229</v>
      </c>
      <c r="L1667" s="35">
        <v>0.0</v>
      </c>
      <c r="M1667" s="47">
        <v>0.7724137931034483</v>
      </c>
      <c r="N1667" s="47">
        <v>0.0</v>
      </c>
      <c r="O1667" s="35">
        <v>0.0</v>
      </c>
      <c r="P1667" s="35">
        <v>-1.0</v>
      </c>
      <c r="Q1667" s="35" t="s">
        <v>137</v>
      </c>
      <c r="R1667" s="35">
        <f>'DADOS CONSOLIDADOS'!$I1667</f>
        <v>0</v>
      </c>
      <c r="S1667" s="35"/>
    </row>
    <row r="1668" ht="15.75" customHeight="1">
      <c r="A1668" s="37">
        <v>44972.0</v>
      </c>
      <c r="B1668" s="35" t="s">
        <v>143</v>
      </c>
      <c r="C1668" s="35" t="s">
        <v>135</v>
      </c>
      <c r="D1668" s="35" t="s">
        <v>139</v>
      </c>
      <c r="E1668" s="35">
        <v>1530.0</v>
      </c>
      <c r="F1668" s="35">
        <v>300.0</v>
      </c>
      <c r="G1668" s="47">
        <v>1004.2</v>
      </c>
      <c r="H1668" s="35"/>
      <c r="I1668" s="35">
        <v>0.0</v>
      </c>
      <c r="J1668" s="48">
        <v>0.0</v>
      </c>
      <c r="K1668" s="35">
        <v>0.19607843137254902</v>
      </c>
      <c r="L1668" s="35">
        <v>0.0</v>
      </c>
      <c r="M1668" s="47">
        <v>3.3473333333333333</v>
      </c>
      <c r="N1668" s="47">
        <v>0.0</v>
      </c>
      <c r="O1668" s="35">
        <v>0.0</v>
      </c>
      <c r="P1668" s="35">
        <v>-1.0</v>
      </c>
      <c r="Q1668" s="35" t="s">
        <v>137</v>
      </c>
      <c r="R1668" s="35">
        <f>'DADOS CONSOLIDADOS'!$I1668</f>
        <v>0</v>
      </c>
      <c r="S1668" s="35"/>
    </row>
    <row r="1669" ht="15.75" customHeight="1">
      <c r="A1669" s="37">
        <v>44972.0</v>
      </c>
      <c r="B1669" s="35" t="s">
        <v>134</v>
      </c>
      <c r="C1669" s="35" t="s">
        <v>135</v>
      </c>
      <c r="D1669" s="35" t="s">
        <v>136</v>
      </c>
      <c r="E1669" s="35">
        <v>44280.0</v>
      </c>
      <c r="F1669" s="35">
        <v>980.0</v>
      </c>
      <c r="G1669" s="47">
        <v>453.40000000000003</v>
      </c>
      <c r="H1669" s="35"/>
      <c r="I1669" s="35">
        <v>0.0</v>
      </c>
      <c r="J1669" s="48">
        <v>0.0</v>
      </c>
      <c r="K1669" s="35">
        <v>0.022131887985546522</v>
      </c>
      <c r="L1669" s="35">
        <v>0.0</v>
      </c>
      <c r="M1669" s="47">
        <v>0.46265306122448985</v>
      </c>
      <c r="N1669" s="47">
        <v>0.0</v>
      </c>
      <c r="O1669" s="35">
        <v>0.0</v>
      </c>
      <c r="P1669" s="35">
        <v>-1.0</v>
      </c>
      <c r="Q1669" s="35" t="s">
        <v>137</v>
      </c>
      <c r="R1669" s="35">
        <f>'DADOS CONSOLIDADOS'!$I1669</f>
        <v>0</v>
      </c>
      <c r="S1669" s="35"/>
    </row>
    <row r="1670" ht="15.75" customHeight="1">
      <c r="A1670" s="37">
        <v>44972.0</v>
      </c>
      <c r="B1670" s="35" t="s">
        <v>145</v>
      </c>
      <c r="C1670" s="35" t="s">
        <v>135</v>
      </c>
      <c r="D1670" s="35" t="s">
        <v>139</v>
      </c>
      <c r="E1670" s="35">
        <v>22750.0</v>
      </c>
      <c r="F1670" s="35">
        <v>180.0</v>
      </c>
      <c r="G1670" s="47">
        <v>777.9000000000001</v>
      </c>
      <c r="H1670" s="35"/>
      <c r="I1670" s="35">
        <v>0.0</v>
      </c>
      <c r="J1670" s="48">
        <v>0.0</v>
      </c>
      <c r="K1670" s="35">
        <v>0.007912087912087912</v>
      </c>
      <c r="L1670" s="35">
        <v>0.0</v>
      </c>
      <c r="M1670" s="47">
        <v>4.321666666666667</v>
      </c>
      <c r="N1670" s="47">
        <v>0.0</v>
      </c>
      <c r="O1670" s="35">
        <v>0.0</v>
      </c>
      <c r="P1670" s="35">
        <v>-1.0</v>
      </c>
      <c r="Q1670" s="35" t="s">
        <v>137</v>
      </c>
      <c r="R1670" s="35">
        <f>'DADOS CONSOLIDADOS'!$I1670</f>
        <v>0</v>
      </c>
      <c r="S1670" s="35"/>
    </row>
    <row r="1671" ht="15.75" customHeight="1">
      <c r="A1671" s="37">
        <v>44972.0</v>
      </c>
      <c r="B1671" s="35" t="s">
        <v>140</v>
      </c>
      <c r="C1671" s="35" t="s">
        <v>135</v>
      </c>
      <c r="D1671" s="35" t="s">
        <v>139</v>
      </c>
      <c r="E1671" s="35">
        <v>24090.0</v>
      </c>
      <c r="F1671" s="35">
        <v>120.0</v>
      </c>
      <c r="G1671" s="47">
        <v>828.0</v>
      </c>
      <c r="H1671" s="35">
        <v>0.0</v>
      </c>
      <c r="I1671" s="35">
        <v>1.0</v>
      </c>
      <c r="J1671" s="48">
        <v>20205.0</v>
      </c>
      <c r="K1671" s="35">
        <v>0.0049813200498132005</v>
      </c>
      <c r="L1671" s="35">
        <v>0.008333333333333333</v>
      </c>
      <c r="M1671" s="47">
        <v>6.9</v>
      </c>
      <c r="N1671" s="47">
        <v>828.0</v>
      </c>
      <c r="O1671" s="35">
        <v>24.402173913043477</v>
      </c>
      <c r="P1671" s="35">
        <v>23.402173913043477</v>
      </c>
      <c r="Q1671" s="35" t="s">
        <v>141</v>
      </c>
      <c r="R1671" s="35">
        <f>'DADOS CONSOLIDADOS'!$I1671</f>
        <v>1</v>
      </c>
      <c r="S1671" s="35"/>
    </row>
    <row r="1672" ht="15.75" customHeight="1">
      <c r="A1672" s="37">
        <v>44972.0</v>
      </c>
      <c r="B1672" s="35" t="s">
        <v>140</v>
      </c>
      <c r="C1672" s="35" t="s">
        <v>135</v>
      </c>
      <c r="D1672" s="35" t="s">
        <v>139</v>
      </c>
      <c r="E1672" s="35">
        <v>14080.0</v>
      </c>
      <c r="F1672" s="35">
        <v>130.0</v>
      </c>
      <c r="G1672" s="47">
        <v>577.1</v>
      </c>
      <c r="H1672" s="35">
        <v>0.0</v>
      </c>
      <c r="I1672" s="35">
        <v>0.0</v>
      </c>
      <c r="J1672" s="48">
        <v>0.0</v>
      </c>
      <c r="K1672" s="35">
        <v>0.009232954545454546</v>
      </c>
      <c r="L1672" s="35">
        <v>0.0</v>
      </c>
      <c r="M1672" s="47">
        <v>4.439230769230769</v>
      </c>
      <c r="N1672" s="47">
        <v>0.0</v>
      </c>
      <c r="O1672" s="35">
        <v>0.0</v>
      </c>
      <c r="P1672" s="35">
        <v>-1.0</v>
      </c>
      <c r="Q1672" s="35" t="s">
        <v>141</v>
      </c>
      <c r="R1672" s="35">
        <f>'DADOS CONSOLIDADOS'!$I1672</f>
        <v>0</v>
      </c>
      <c r="S1672" s="35"/>
    </row>
    <row r="1673" ht="15.75" customHeight="1">
      <c r="A1673" s="37">
        <v>44972.0</v>
      </c>
      <c r="B1673" s="35" t="s">
        <v>140</v>
      </c>
      <c r="C1673" s="35" t="s">
        <v>135</v>
      </c>
      <c r="D1673" s="35" t="s">
        <v>139</v>
      </c>
      <c r="E1673" s="35">
        <v>48920.0</v>
      </c>
      <c r="F1673" s="35">
        <v>200.0</v>
      </c>
      <c r="G1673" s="47">
        <v>885.5</v>
      </c>
      <c r="H1673" s="35">
        <v>0.0</v>
      </c>
      <c r="I1673" s="35">
        <v>0.0</v>
      </c>
      <c r="J1673" s="48">
        <v>0.0</v>
      </c>
      <c r="K1673" s="35">
        <v>0.004088307440719542</v>
      </c>
      <c r="L1673" s="35">
        <v>0.0</v>
      </c>
      <c r="M1673" s="47">
        <v>4.4275</v>
      </c>
      <c r="N1673" s="47">
        <v>0.0</v>
      </c>
      <c r="O1673" s="35">
        <v>0.0</v>
      </c>
      <c r="P1673" s="35">
        <v>-1.0</v>
      </c>
      <c r="Q1673" s="35" t="s">
        <v>141</v>
      </c>
      <c r="R1673" s="35">
        <f>'DADOS CONSOLIDADOS'!$I1673</f>
        <v>0</v>
      </c>
      <c r="S1673" s="35"/>
    </row>
    <row r="1674" ht="15.75" customHeight="1">
      <c r="A1674" s="37">
        <v>44972.0</v>
      </c>
      <c r="B1674" s="35" t="s">
        <v>140</v>
      </c>
      <c r="C1674" s="35" t="s">
        <v>135</v>
      </c>
      <c r="D1674" s="35" t="s">
        <v>139</v>
      </c>
      <c r="E1674" s="35">
        <v>63270.0</v>
      </c>
      <c r="F1674" s="35">
        <v>380.0</v>
      </c>
      <c r="G1674" s="47">
        <v>1941.5</v>
      </c>
      <c r="H1674" s="35">
        <v>0.0</v>
      </c>
      <c r="I1674" s="35">
        <v>0.0</v>
      </c>
      <c r="J1674" s="48">
        <v>0.0</v>
      </c>
      <c r="K1674" s="35">
        <v>0.006006006006006006</v>
      </c>
      <c r="L1674" s="35">
        <v>0.0</v>
      </c>
      <c r="M1674" s="47">
        <v>5.109210526315789</v>
      </c>
      <c r="N1674" s="47">
        <v>0.0</v>
      </c>
      <c r="O1674" s="35">
        <v>0.0</v>
      </c>
      <c r="P1674" s="35">
        <v>-1.0</v>
      </c>
      <c r="Q1674" s="35" t="s">
        <v>141</v>
      </c>
      <c r="R1674" s="35">
        <f>'DADOS CONSOLIDADOS'!$I1674</f>
        <v>0</v>
      </c>
      <c r="S1674" s="35"/>
    </row>
    <row r="1675" ht="15.75" customHeight="1">
      <c r="A1675" s="37">
        <v>44972.0</v>
      </c>
      <c r="B1675" s="35" t="s">
        <v>140</v>
      </c>
      <c r="C1675" s="35" t="s">
        <v>135</v>
      </c>
      <c r="D1675" s="35" t="s">
        <v>136</v>
      </c>
      <c r="E1675" s="35">
        <v>15180.0</v>
      </c>
      <c r="F1675" s="35">
        <v>90.0</v>
      </c>
      <c r="G1675" s="47">
        <v>1019.8000000000001</v>
      </c>
      <c r="H1675" s="35">
        <v>0.0</v>
      </c>
      <c r="I1675" s="35">
        <v>0.0</v>
      </c>
      <c r="J1675" s="48">
        <v>0.0</v>
      </c>
      <c r="K1675" s="35">
        <v>0.005928853754940711</v>
      </c>
      <c r="L1675" s="35">
        <v>0.0</v>
      </c>
      <c r="M1675" s="47">
        <v>11.331111111111111</v>
      </c>
      <c r="N1675" s="47">
        <v>0.0</v>
      </c>
      <c r="O1675" s="35">
        <v>0.0</v>
      </c>
      <c r="P1675" s="35">
        <v>-1.0</v>
      </c>
      <c r="Q1675" s="35" t="s">
        <v>141</v>
      </c>
      <c r="R1675" s="35">
        <f>'DADOS CONSOLIDADOS'!$I1675</f>
        <v>0</v>
      </c>
      <c r="S1675" s="35"/>
    </row>
    <row r="1676" ht="15.75" customHeight="1">
      <c r="A1676" s="37">
        <v>44972.0</v>
      </c>
      <c r="B1676" s="35" t="s">
        <v>142</v>
      </c>
      <c r="C1676" s="35" t="s">
        <v>144</v>
      </c>
      <c r="D1676" s="35" t="s">
        <v>139</v>
      </c>
      <c r="E1676" s="35">
        <v>20470.0</v>
      </c>
      <c r="F1676" s="35">
        <v>320.0</v>
      </c>
      <c r="G1676" s="47">
        <v>290.4</v>
      </c>
      <c r="H1676" s="35">
        <v>8.0</v>
      </c>
      <c r="I1676" s="35">
        <v>0.0</v>
      </c>
      <c r="J1676" s="48">
        <v>0.0</v>
      </c>
      <c r="K1676" s="35">
        <v>0.015632633121641426</v>
      </c>
      <c r="L1676" s="35">
        <v>0.0</v>
      </c>
      <c r="M1676" s="47">
        <v>0.9075</v>
      </c>
      <c r="N1676" s="47">
        <v>0.0</v>
      </c>
      <c r="O1676" s="35">
        <v>0.0</v>
      </c>
      <c r="P1676" s="35">
        <v>-1.0</v>
      </c>
      <c r="Q1676" s="35" t="s">
        <v>141</v>
      </c>
      <c r="R1676" s="35">
        <f>'DADOS CONSOLIDADOS'!$I1676</f>
        <v>0</v>
      </c>
      <c r="S1676" s="35"/>
    </row>
    <row r="1677" ht="15.75" customHeight="1">
      <c r="A1677" s="37">
        <v>44972.0</v>
      </c>
      <c r="B1677" s="35" t="s">
        <v>140</v>
      </c>
      <c r="C1677" s="35" t="s">
        <v>144</v>
      </c>
      <c r="D1677" s="35" t="s">
        <v>139</v>
      </c>
      <c r="E1677" s="35">
        <v>56330.0</v>
      </c>
      <c r="F1677" s="35">
        <v>520.0</v>
      </c>
      <c r="G1677" s="47">
        <v>625.8</v>
      </c>
      <c r="H1677" s="35">
        <v>11.0</v>
      </c>
      <c r="I1677" s="35">
        <v>0.0</v>
      </c>
      <c r="J1677" s="48">
        <v>0.0</v>
      </c>
      <c r="K1677" s="35">
        <v>0.009231315462453399</v>
      </c>
      <c r="L1677" s="35">
        <v>0.0</v>
      </c>
      <c r="M1677" s="47">
        <v>1.2034615384615384</v>
      </c>
      <c r="N1677" s="47">
        <v>0.0</v>
      </c>
      <c r="O1677" s="35">
        <v>0.0</v>
      </c>
      <c r="P1677" s="35">
        <v>-1.0</v>
      </c>
      <c r="Q1677" s="35" t="s">
        <v>141</v>
      </c>
      <c r="R1677" s="35">
        <f>'DADOS CONSOLIDADOS'!$I1677</f>
        <v>0</v>
      </c>
      <c r="S1677" s="35"/>
    </row>
    <row r="1678" ht="15.75" customHeight="1">
      <c r="A1678" s="37">
        <v>44973.0</v>
      </c>
      <c r="B1678" s="35" t="s">
        <v>145</v>
      </c>
      <c r="C1678" s="35" t="s">
        <v>135</v>
      </c>
      <c r="D1678" s="35" t="s">
        <v>139</v>
      </c>
      <c r="E1678" s="35">
        <v>23000.0</v>
      </c>
      <c r="F1678" s="35">
        <v>230.0</v>
      </c>
      <c r="G1678" s="47">
        <v>780.8</v>
      </c>
      <c r="H1678" s="35"/>
      <c r="I1678" s="35">
        <v>1.0</v>
      </c>
      <c r="J1678" s="48">
        <v>14955.0</v>
      </c>
      <c r="K1678" s="35">
        <v>0.01</v>
      </c>
      <c r="L1678" s="35">
        <v>1.0</v>
      </c>
      <c r="M1678" s="47">
        <v>3.394782608695652</v>
      </c>
      <c r="N1678" s="47">
        <v>780.8</v>
      </c>
      <c r="O1678" s="35">
        <v>19.15343237704918</v>
      </c>
      <c r="P1678" s="35">
        <v>18.15343237704918</v>
      </c>
      <c r="Q1678" s="35" t="s">
        <v>137</v>
      </c>
      <c r="R1678" s="35">
        <f>'DADOS CONSOLIDADOS'!$I1678</f>
        <v>1</v>
      </c>
      <c r="S1678" s="35"/>
    </row>
    <row r="1679" ht="15.75" customHeight="1">
      <c r="A1679" s="37">
        <v>44973.0</v>
      </c>
      <c r="B1679" s="35" t="s">
        <v>134</v>
      </c>
      <c r="C1679" s="35" t="s">
        <v>135</v>
      </c>
      <c r="D1679" s="35" t="s">
        <v>136</v>
      </c>
      <c r="E1679" s="35">
        <v>42870.0</v>
      </c>
      <c r="F1679" s="35">
        <v>970.0</v>
      </c>
      <c r="G1679" s="47">
        <v>481.3</v>
      </c>
      <c r="H1679" s="35"/>
      <c r="I1679" s="35">
        <v>0.0</v>
      </c>
      <c r="J1679" s="48">
        <v>0.0</v>
      </c>
      <c r="K1679" s="35">
        <v>0.022626545369722417</v>
      </c>
      <c r="L1679" s="35">
        <v>0.0</v>
      </c>
      <c r="M1679" s="47">
        <v>0.4961855670103093</v>
      </c>
      <c r="N1679" s="47">
        <v>0.0</v>
      </c>
      <c r="O1679" s="35">
        <v>0.0</v>
      </c>
      <c r="P1679" s="35">
        <v>-1.0</v>
      </c>
      <c r="Q1679" s="35" t="s">
        <v>137</v>
      </c>
      <c r="R1679" s="35">
        <f>'DADOS CONSOLIDADOS'!$I1679</f>
        <v>0</v>
      </c>
      <c r="S1679" s="35"/>
    </row>
    <row r="1680" ht="15.75" customHeight="1">
      <c r="A1680" s="37">
        <v>44973.0</v>
      </c>
      <c r="B1680" s="35" t="s">
        <v>138</v>
      </c>
      <c r="C1680" s="35" t="s">
        <v>135</v>
      </c>
      <c r="D1680" s="35" t="s">
        <v>139</v>
      </c>
      <c r="E1680" s="35">
        <v>1400.0</v>
      </c>
      <c r="F1680" s="35">
        <v>220.0</v>
      </c>
      <c r="G1680" s="47">
        <v>90.7</v>
      </c>
      <c r="H1680" s="35"/>
      <c r="I1680" s="35">
        <v>0.0</v>
      </c>
      <c r="J1680" s="48">
        <v>0.0</v>
      </c>
      <c r="K1680" s="35">
        <v>0.15714285714285714</v>
      </c>
      <c r="L1680" s="35">
        <v>0.0</v>
      </c>
      <c r="M1680" s="47">
        <v>0.4122727272727273</v>
      </c>
      <c r="N1680" s="47">
        <v>0.0</v>
      </c>
      <c r="O1680" s="35">
        <v>0.0</v>
      </c>
      <c r="P1680" s="35">
        <v>-1.0</v>
      </c>
      <c r="Q1680" s="35" t="s">
        <v>137</v>
      </c>
      <c r="R1680" s="35">
        <f>'DADOS CONSOLIDADOS'!$I1680</f>
        <v>0</v>
      </c>
      <c r="S1680" s="35"/>
    </row>
    <row r="1681" ht="15.75" customHeight="1">
      <c r="A1681" s="37">
        <v>44973.0</v>
      </c>
      <c r="B1681" s="35" t="s">
        <v>143</v>
      </c>
      <c r="C1681" s="35" t="s">
        <v>135</v>
      </c>
      <c r="D1681" s="35" t="s">
        <v>139</v>
      </c>
      <c r="E1681" s="35">
        <v>2990.0</v>
      </c>
      <c r="F1681" s="35">
        <v>690.0</v>
      </c>
      <c r="G1681" s="47">
        <v>2392.7000000000003</v>
      </c>
      <c r="H1681" s="35"/>
      <c r="I1681" s="35">
        <v>0.0</v>
      </c>
      <c r="J1681" s="48">
        <v>0.0</v>
      </c>
      <c r="K1681" s="35">
        <v>0.23076923076923078</v>
      </c>
      <c r="L1681" s="35">
        <v>0.0</v>
      </c>
      <c r="M1681" s="47">
        <v>3.46768115942029</v>
      </c>
      <c r="N1681" s="47">
        <v>0.0</v>
      </c>
      <c r="O1681" s="35">
        <v>0.0</v>
      </c>
      <c r="P1681" s="35">
        <v>-1.0</v>
      </c>
      <c r="Q1681" s="35" t="s">
        <v>137</v>
      </c>
      <c r="R1681" s="35">
        <f>'DADOS CONSOLIDADOS'!$I1681</f>
        <v>0</v>
      </c>
      <c r="S1681" s="35"/>
    </row>
    <row r="1682" ht="15.75" customHeight="1">
      <c r="A1682" s="37">
        <v>44973.0</v>
      </c>
      <c r="B1682" s="35" t="s">
        <v>140</v>
      </c>
      <c r="C1682" s="35" t="s">
        <v>135</v>
      </c>
      <c r="D1682" s="35" t="s">
        <v>139</v>
      </c>
      <c r="E1682" s="35">
        <v>26430.0</v>
      </c>
      <c r="F1682" s="35">
        <v>160.0</v>
      </c>
      <c r="G1682" s="47">
        <v>842.2</v>
      </c>
      <c r="H1682" s="35">
        <v>0.0</v>
      </c>
      <c r="I1682" s="35">
        <v>0.0</v>
      </c>
      <c r="J1682" s="48">
        <v>0.0</v>
      </c>
      <c r="K1682" s="35">
        <v>0.006053726825576996</v>
      </c>
      <c r="L1682" s="35">
        <v>0.0</v>
      </c>
      <c r="M1682" s="47">
        <v>5.26375</v>
      </c>
      <c r="N1682" s="47">
        <v>0.0</v>
      </c>
      <c r="O1682" s="35">
        <v>0.0</v>
      </c>
      <c r="P1682" s="35">
        <v>-1.0</v>
      </c>
      <c r="Q1682" s="35" t="s">
        <v>141</v>
      </c>
      <c r="R1682" s="35">
        <f>'DADOS CONSOLIDADOS'!$I1682</f>
        <v>0</v>
      </c>
      <c r="S1682" s="35"/>
    </row>
    <row r="1683" ht="15.75" customHeight="1">
      <c r="A1683" s="37">
        <v>44973.0</v>
      </c>
      <c r="B1683" s="35" t="s">
        <v>140</v>
      </c>
      <c r="C1683" s="35" t="s">
        <v>135</v>
      </c>
      <c r="D1683" s="35" t="s">
        <v>139</v>
      </c>
      <c r="E1683" s="35">
        <v>15920.0</v>
      </c>
      <c r="F1683" s="35">
        <v>160.0</v>
      </c>
      <c r="G1683" s="47">
        <v>585.9000000000001</v>
      </c>
      <c r="H1683" s="35">
        <v>0.0</v>
      </c>
      <c r="I1683" s="35">
        <v>0.0</v>
      </c>
      <c r="J1683" s="48">
        <v>0.0</v>
      </c>
      <c r="K1683" s="35">
        <v>0.010050251256281407</v>
      </c>
      <c r="L1683" s="35">
        <v>0.0</v>
      </c>
      <c r="M1683" s="47">
        <v>3.6618750000000007</v>
      </c>
      <c r="N1683" s="47">
        <v>0.0</v>
      </c>
      <c r="O1683" s="35">
        <v>0.0</v>
      </c>
      <c r="P1683" s="35">
        <v>-1.0</v>
      </c>
      <c r="Q1683" s="35" t="s">
        <v>141</v>
      </c>
      <c r="R1683" s="35">
        <f>'DADOS CONSOLIDADOS'!$I1683</f>
        <v>0</v>
      </c>
      <c r="S1683" s="35"/>
    </row>
    <row r="1684" ht="15.75" customHeight="1">
      <c r="A1684" s="37">
        <v>44973.0</v>
      </c>
      <c r="B1684" s="35" t="s">
        <v>140</v>
      </c>
      <c r="C1684" s="35" t="s">
        <v>135</v>
      </c>
      <c r="D1684" s="35" t="s">
        <v>139</v>
      </c>
      <c r="E1684" s="35">
        <v>38950.0</v>
      </c>
      <c r="F1684" s="35">
        <v>160.0</v>
      </c>
      <c r="G1684" s="47">
        <v>879.7</v>
      </c>
      <c r="H1684" s="35">
        <v>0.0</v>
      </c>
      <c r="I1684" s="35">
        <v>0.0</v>
      </c>
      <c r="J1684" s="48">
        <v>0.0</v>
      </c>
      <c r="K1684" s="35">
        <v>0.004107830551989731</v>
      </c>
      <c r="L1684" s="35">
        <v>0.0</v>
      </c>
      <c r="M1684" s="47">
        <v>5.498125</v>
      </c>
      <c r="N1684" s="47">
        <v>0.0</v>
      </c>
      <c r="O1684" s="35">
        <v>0.0</v>
      </c>
      <c r="P1684" s="35">
        <v>-1.0</v>
      </c>
      <c r="Q1684" s="35" t="s">
        <v>141</v>
      </c>
      <c r="R1684" s="35">
        <f>'DADOS CONSOLIDADOS'!$I1684</f>
        <v>0</v>
      </c>
      <c r="S1684" s="35"/>
    </row>
    <row r="1685" ht="15.75" customHeight="1">
      <c r="A1685" s="37">
        <v>44973.0</v>
      </c>
      <c r="B1685" s="35" t="s">
        <v>140</v>
      </c>
      <c r="C1685" s="35" t="s">
        <v>135</v>
      </c>
      <c r="D1685" s="35" t="s">
        <v>139</v>
      </c>
      <c r="E1685" s="35">
        <v>60220.0</v>
      </c>
      <c r="F1685" s="35">
        <v>380.0</v>
      </c>
      <c r="G1685" s="47">
        <v>1943.1</v>
      </c>
      <c r="H1685" s="35">
        <v>0.0</v>
      </c>
      <c r="I1685" s="35">
        <v>0.0</v>
      </c>
      <c r="J1685" s="48">
        <v>0.0</v>
      </c>
      <c r="K1685" s="35">
        <v>0.00631019594818997</v>
      </c>
      <c r="L1685" s="35">
        <v>0.0</v>
      </c>
      <c r="M1685" s="47">
        <v>5.113421052631579</v>
      </c>
      <c r="N1685" s="47">
        <v>0.0</v>
      </c>
      <c r="O1685" s="35">
        <v>0.0</v>
      </c>
      <c r="P1685" s="35">
        <v>-1.0</v>
      </c>
      <c r="Q1685" s="35" t="s">
        <v>141</v>
      </c>
      <c r="R1685" s="35">
        <f>'DADOS CONSOLIDADOS'!$I1685</f>
        <v>0</v>
      </c>
      <c r="S1685" s="35"/>
    </row>
    <row r="1686" ht="15.75" customHeight="1">
      <c r="A1686" s="37">
        <v>44973.0</v>
      </c>
      <c r="B1686" s="35" t="s">
        <v>140</v>
      </c>
      <c r="C1686" s="35" t="s">
        <v>135</v>
      </c>
      <c r="D1686" s="35" t="s">
        <v>136</v>
      </c>
      <c r="E1686" s="35">
        <v>16360.0</v>
      </c>
      <c r="F1686" s="35">
        <v>90.0</v>
      </c>
      <c r="G1686" s="47">
        <v>1065.3</v>
      </c>
      <c r="H1686" s="35">
        <v>0.0</v>
      </c>
      <c r="I1686" s="35">
        <v>1.0</v>
      </c>
      <c r="J1686" s="48">
        <v>22455.0</v>
      </c>
      <c r="K1686" s="35">
        <v>0.005501222493887531</v>
      </c>
      <c r="L1686" s="35">
        <v>0.011111111111111112</v>
      </c>
      <c r="M1686" s="47">
        <v>11.836666666666666</v>
      </c>
      <c r="N1686" s="47">
        <v>1065.3</v>
      </c>
      <c r="O1686" s="35">
        <v>21.078569417065616</v>
      </c>
      <c r="P1686" s="35">
        <v>20.078569417065616</v>
      </c>
      <c r="Q1686" s="35" t="s">
        <v>141</v>
      </c>
      <c r="R1686" s="35">
        <f>'DADOS CONSOLIDADOS'!$I1686</f>
        <v>1</v>
      </c>
      <c r="S1686" s="35"/>
    </row>
    <row r="1687" ht="15.75" customHeight="1">
      <c r="A1687" s="37">
        <v>44973.0</v>
      </c>
      <c r="B1687" s="35" t="s">
        <v>142</v>
      </c>
      <c r="C1687" s="35" t="s">
        <v>144</v>
      </c>
      <c r="D1687" s="35" t="s">
        <v>139</v>
      </c>
      <c r="E1687" s="35">
        <v>19490.0</v>
      </c>
      <c r="F1687" s="35">
        <v>270.0</v>
      </c>
      <c r="G1687" s="47">
        <v>290.79999999999995</v>
      </c>
      <c r="H1687" s="35">
        <v>4.0</v>
      </c>
      <c r="I1687" s="35">
        <v>0.0</v>
      </c>
      <c r="J1687" s="48">
        <v>0.0</v>
      </c>
      <c r="K1687" s="35">
        <v>0.013853258081067214</v>
      </c>
      <c r="L1687" s="35">
        <v>0.0</v>
      </c>
      <c r="M1687" s="47">
        <v>1.0770370370370368</v>
      </c>
      <c r="N1687" s="47">
        <v>0.0</v>
      </c>
      <c r="O1687" s="35">
        <v>0.0</v>
      </c>
      <c r="P1687" s="35">
        <v>-1.0</v>
      </c>
      <c r="Q1687" s="35" t="s">
        <v>141</v>
      </c>
      <c r="R1687" s="35">
        <f>'DADOS CONSOLIDADOS'!$I1687</f>
        <v>0</v>
      </c>
      <c r="S1687" s="35"/>
    </row>
    <row r="1688" ht="15.75" customHeight="1">
      <c r="A1688" s="37">
        <v>44973.0</v>
      </c>
      <c r="B1688" s="35" t="s">
        <v>140</v>
      </c>
      <c r="C1688" s="35" t="s">
        <v>144</v>
      </c>
      <c r="D1688" s="35" t="s">
        <v>139</v>
      </c>
      <c r="E1688" s="35">
        <v>56570.0</v>
      </c>
      <c r="F1688" s="35">
        <v>440.0</v>
      </c>
      <c r="G1688" s="47">
        <v>633.2</v>
      </c>
      <c r="H1688" s="35">
        <v>3.0</v>
      </c>
      <c r="I1688" s="35">
        <v>0.0</v>
      </c>
      <c r="J1688" s="48">
        <v>0.0</v>
      </c>
      <c r="K1688" s="35">
        <v>0.007777974191267456</v>
      </c>
      <c r="L1688" s="35">
        <v>0.0</v>
      </c>
      <c r="M1688" s="47">
        <v>1.4390909090909092</v>
      </c>
      <c r="N1688" s="47">
        <v>0.0</v>
      </c>
      <c r="O1688" s="35">
        <v>0.0</v>
      </c>
      <c r="P1688" s="35">
        <v>-1.0</v>
      </c>
      <c r="Q1688" s="35" t="s">
        <v>141</v>
      </c>
      <c r="R1688" s="35">
        <f>'DADOS CONSOLIDADOS'!$I1688</f>
        <v>0</v>
      </c>
      <c r="S1688" s="35"/>
    </row>
    <row r="1689" ht="15.75" customHeight="1">
      <c r="A1689" s="37">
        <v>44974.0</v>
      </c>
      <c r="B1689" s="35" t="s">
        <v>134</v>
      </c>
      <c r="C1689" s="35" t="s">
        <v>135</v>
      </c>
      <c r="D1689" s="35" t="s">
        <v>136</v>
      </c>
      <c r="E1689" s="35">
        <v>43360.0</v>
      </c>
      <c r="F1689" s="35">
        <v>900.0</v>
      </c>
      <c r="G1689" s="47">
        <v>394.7</v>
      </c>
      <c r="H1689" s="35"/>
      <c r="I1689" s="35">
        <v>0.0</v>
      </c>
      <c r="J1689" s="48">
        <v>0.0</v>
      </c>
      <c r="K1689" s="35">
        <v>0.020756457564575646</v>
      </c>
      <c r="L1689" s="35">
        <v>0.0</v>
      </c>
      <c r="M1689" s="47">
        <v>0.43855555555555553</v>
      </c>
      <c r="N1689" s="47">
        <v>0.0</v>
      </c>
      <c r="O1689" s="35">
        <v>0.0</v>
      </c>
      <c r="P1689" s="35">
        <v>-1.0</v>
      </c>
      <c r="Q1689" s="35" t="s">
        <v>137</v>
      </c>
      <c r="R1689" s="35">
        <f>'DADOS CONSOLIDADOS'!$I1689</f>
        <v>0</v>
      </c>
      <c r="S1689" s="35"/>
    </row>
    <row r="1690" ht="15.75" customHeight="1">
      <c r="A1690" s="37">
        <v>44974.0</v>
      </c>
      <c r="B1690" s="35" t="s">
        <v>145</v>
      </c>
      <c r="C1690" s="35" t="s">
        <v>135</v>
      </c>
      <c r="D1690" s="35" t="s">
        <v>139</v>
      </c>
      <c r="E1690" s="35">
        <v>23350.0</v>
      </c>
      <c r="F1690" s="35">
        <v>170.0</v>
      </c>
      <c r="G1690" s="47">
        <v>748.8</v>
      </c>
      <c r="H1690" s="35"/>
      <c r="I1690" s="35">
        <v>1.0</v>
      </c>
      <c r="J1690" s="48">
        <v>14955.0</v>
      </c>
      <c r="K1690" s="35">
        <v>0.007280513918629551</v>
      </c>
      <c r="L1690" s="35">
        <v>1.0</v>
      </c>
      <c r="M1690" s="47">
        <v>4.404705882352941</v>
      </c>
      <c r="N1690" s="47">
        <v>748.8</v>
      </c>
      <c r="O1690" s="35">
        <v>19.971955128205128</v>
      </c>
      <c r="P1690" s="35">
        <v>18.97195512820513</v>
      </c>
      <c r="Q1690" s="35" t="s">
        <v>137</v>
      </c>
      <c r="R1690" s="35">
        <f>'DADOS CONSOLIDADOS'!$I1690</f>
        <v>1</v>
      </c>
      <c r="S1690" s="35"/>
    </row>
    <row r="1691" ht="15.75" customHeight="1">
      <c r="A1691" s="37">
        <v>44974.0</v>
      </c>
      <c r="B1691" s="35" t="s">
        <v>138</v>
      </c>
      <c r="C1691" s="35" t="s">
        <v>135</v>
      </c>
      <c r="D1691" s="35" t="s">
        <v>139</v>
      </c>
      <c r="E1691" s="35">
        <v>1470.0</v>
      </c>
      <c r="F1691" s="35">
        <v>230.0</v>
      </c>
      <c r="G1691" s="47">
        <v>206.20000000000002</v>
      </c>
      <c r="H1691" s="35"/>
      <c r="I1691" s="35">
        <v>1.0</v>
      </c>
      <c r="J1691" s="48">
        <v>18180.0</v>
      </c>
      <c r="K1691" s="35">
        <v>0.1564625850340136</v>
      </c>
      <c r="L1691" s="35">
        <v>1.0</v>
      </c>
      <c r="M1691" s="47">
        <v>0.8965217391304349</v>
      </c>
      <c r="N1691" s="47">
        <v>206.20000000000002</v>
      </c>
      <c r="O1691" s="35">
        <v>88.16682832201745</v>
      </c>
      <c r="P1691" s="35">
        <v>87.16682832201745</v>
      </c>
      <c r="Q1691" s="35" t="s">
        <v>137</v>
      </c>
      <c r="R1691" s="35">
        <f>'DADOS CONSOLIDADOS'!$I1691</f>
        <v>1</v>
      </c>
      <c r="S1691" s="35"/>
    </row>
    <row r="1692" ht="15.75" customHeight="1">
      <c r="A1692" s="37">
        <v>44974.0</v>
      </c>
      <c r="B1692" s="35" t="s">
        <v>143</v>
      </c>
      <c r="C1692" s="35" t="s">
        <v>135</v>
      </c>
      <c r="D1692" s="35" t="s">
        <v>139</v>
      </c>
      <c r="E1692" s="35">
        <v>3080.0</v>
      </c>
      <c r="F1692" s="35">
        <v>770.0</v>
      </c>
      <c r="G1692" s="47">
        <v>2350.3</v>
      </c>
      <c r="H1692" s="35"/>
      <c r="I1692" s="35">
        <v>0.0</v>
      </c>
      <c r="J1692" s="48">
        <v>0.0</v>
      </c>
      <c r="K1692" s="35">
        <v>0.25</v>
      </c>
      <c r="L1692" s="35">
        <v>0.0</v>
      </c>
      <c r="M1692" s="47">
        <v>3.0523376623376626</v>
      </c>
      <c r="N1692" s="47">
        <v>0.0</v>
      </c>
      <c r="O1692" s="35">
        <v>0.0</v>
      </c>
      <c r="P1692" s="35">
        <v>-1.0</v>
      </c>
      <c r="Q1692" s="35" t="s">
        <v>137</v>
      </c>
      <c r="R1692" s="35">
        <f>'DADOS CONSOLIDADOS'!$I1692</f>
        <v>0</v>
      </c>
      <c r="S1692" s="35"/>
    </row>
    <row r="1693" ht="15.75" customHeight="1">
      <c r="A1693" s="37">
        <v>44974.0</v>
      </c>
      <c r="B1693" s="35" t="s">
        <v>140</v>
      </c>
      <c r="C1693" s="35" t="s">
        <v>135</v>
      </c>
      <c r="D1693" s="35" t="s">
        <v>139</v>
      </c>
      <c r="E1693" s="35">
        <v>24710.0</v>
      </c>
      <c r="F1693" s="35">
        <v>140.0</v>
      </c>
      <c r="G1693" s="47">
        <v>813.5</v>
      </c>
      <c r="H1693" s="35">
        <v>0.0</v>
      </c>
      <c r="I1693" s="35">
        <v>0.0</v>
      </c>
      <c r="J1693" s="48">
        <v>0.0</v>
      </c>
      <c r="K1693" s="35">
        <v>0.0056657223796034</v>
      </c>
      <c r="L1693" s="35">
        <v>0.0</v>
      </c>
      <c r="M1693" s="47">
        <v>5.810714285714286</v>
      </c>
      <c r="N1693" s="47">
        <v>0.0</v>
      </c>
      <c r="O1693" s="35">
        <v>0.0</v>
      </c>
      <c r="P1693" s="35">
        <v>-1.0</v>
      </c>
      <c r="Q1693" s="35" t="s">
        <v>141</v>
      </c>
      <c r="R1693" s="35">
        <f>'DADOS CONSOLIDADOS'!$I1693</f>
        <v>0</v>
      </c>
      <c r="S1693" s="35"/>
    </row>
    <row r="1694" ht="15.75" customHeight="1">
      <c r="A1694" s="37">
        <v>44974.0</v>
      </c>
      <c r="B1694" s="35" t="s">
        <v>140</v>
      </c>
      <c r="C1694" s="35" t="s">
        <v>135</v>
      </c>
      <c r="D1694" s="35" t="s">
        <v>139</v>
      </c>
      <c r="E1694" s="35">
        <v>17130.0</v>
      </c>
      <c r="F1694" s="35">
        <v>120.0</v>
      </c>
      <c r="G1694" s="47">
        <v>574.0999999999999</v>
      </c>
      <c r="H1694" s="35">
        <v>0.0</v>
      </c>
      <c r="I1694" s="35">
        <v>0.0</v>
      </c>
      <c r="J1694" s="48">
        <v>0.0</v>
      </c>
      <c r="K1694" s="35">
        <v>0.0070052539404553416</v>
      </c>
      <c r="L1694" s="35">
        <v>0.0</v>
      </c>
      <c r="M1694" s="47">
        <v>4.784166666666666</v>
      </c>
      <c r="N1694" s="47">
        <v>0.0</v>
      </c>
      <c r="O1694" s="35">
        <v>0.0</v>
      </c>
      <c r="P1694" s="35">
        <v>-1.0</v>
      </c>
      <c r="Q1694" s="35" t="s">
        <v>141</v>
      </c>
      <c r="R1694" s="35">
        <f>'DADOS CONSOLIDADOS'!$I1694</f>
        <v>0</v>
      </c>
      <c r="S1694" s="35"/>
    </row>
    <row r="1695" ht="15.75" customHeight="1">
      <c r="A1695" s="37">
        <v>44974.0</v>
      </c>
      <c r="B1695" s="35" t="s">
        <v>140</v>
      </c>
      <c r="C1695" s="35" t="s">
        <v>135</v>
      </c>
      <c r="D1695" s="35" t="s">
        <v>139</v>
      </c>
      <c r="E1695" s="35">
        <v>38020.0</v>
      </c>
      <c r="F1695" s="35">
        <v>110.0</v>
      </c>
      <c r="G1695" s="47">
        <v>854.8000000000001</v>
      </c>
      <c r="H1695" s="35">
        <v>0.0</v>
      </c>
      <c r="I1695" s="35">
        <v>0.0</v>
      </c>
      <c r="J1695" s="48">
        <v>0.0</v>
      </c>
      <c r="K1695" s="35">
        <v>0.0028932140978432403</v>
      </c>
      <c r="L1695" s="35">
        <v>0.0</v>
      </c>
      <c r="M1695" s="47">
        <v>7.770909090909091</v>
      </c>
      <c r="N1695" s="47">
        <v>0.0</v>
      </c>
      <c r="O1695" s="35">
        <v>0.0</v>
      </c>
      <c r="P1695" s="35">
        <v>-1.0</v>
      </c>
      <c r="Q1695" s="35" t="s">
        <v>141</v>
      </c>
      <c r="R1695" s="35">
        <f>'DADOS CONSOLIDADOS'!$I1695</f>
        <v>0</v>
      </c>
      <c r="S1695" s="35"/>
    </row>
    <row r="1696" ht="15.75" customHeight="1">
      <c r="A1696" s="37">
        <v>44974.0</v>
      </c>
      <c r="B1696" s="35" t="s">
        <v>140</v>
      </c>
      <c r="C1696" s="35" t="s">
        <v>135</v>
      </c>
      <c r="D1696" s="35" t="s">
        <v>139</v>
      </c>
      <c r="E1696" s="35">
        <v>65890.0</v>
      </c>
      <c r="F1696" s="35">
        <v>470.0</v>
      </c>
      <c r="G1696" s="47">
        <v>1936.9</v>
      </c>
      <c r="H1696" s="35">
        <v>0.0</v>
      </c>
      <c r="I1696" s="35">
        <v>0.0</v>
      </c>
      <c r="J1696" s="48">
        <v>0.0</v>
      </c>
      <c r="K1696" s="35">
        <v>0.007133100622249203</v>
      </c>
      <c r="L1696" s="35">
        <v>0.0</v>
      </c>
      <c r="M1696" s="47">
        <v>4.121063829787234</v>
      </c>
      <c r="N1696" s="47">
        <v>0.0</v>
      </c>
      <c r="O1696" s="35">
        <v>0.0</v>
      </c>
      <c r="P1696" s="35">
        <v>-1.0</v>
      </c>
      <c r="Q1696" s="35" t="s">
        <v>141</v>
      </c>
      <c r="R1696" s="35">
        <f>'DADOS CONSOLIDADOS'!$I1696</f>
        <v>0</v>
      </c>
      <c r="S1696" s="35"/>
    </row>
    <row r="1697" ht="15.75" customHeight="1">
      <c r="A1697" s="37">
        <v>44974.0</v>
      </c>
      <c r="B1697" s="35" t="s">
        <v>140</v>
      </c>
      <c r="C1697" s="35" t="s">
        <v>135</v>
      </c>
      <c r="D1697" s="35" t="s">
        <v>136</v>
      </c>
      <c r="E1697" s="35">
        <v>15450.0</v>
      </c>
      <c r="F1697" s="35">
        <v>80.0</v>
      </c>
      <c r="G1697" s="47">
        <v>994.5</v>
      </c>
      <c r="H1697" s="35">
        <v>0.0</v>
      </c>
      <c r="I1697" s="35">
        <v>2.0</v>
      </c>
      <c r="J1697" s="48">
        <v>40410.0</v>
      </c>
      <c r="K1697" s="35">
        <v>0.005177993527508091</v>
      </c>
      <c r="L1697" s="35">
        <v>0.025</v>
      </c>
      <c r="M1697" s="47">
        <v>12.43125</v>
      </c>
      <c r="N1697" s="47">
        <v>497.25</v>
      </c>
      <c r="O1697" s="35">
        <v>40.633484162895925</v>
      </c>
      <c r="P1697" s="35">
        <v>39.633484162895925</v>
      </c>
      <c r="Q1697" s="35" t="s">
        <v>141</v>
      </c>
      <c r="R1697" s="35">
        <f>'DADOS CONSOLIDADOS'!$I1697</f>
        <v>2</v>
      </c>
      <c r="S1697" s="35"/>
    </row>
    <row r="1698" ht="15.75" customHeight="1">
      <c r="A1698" s="37">
        <v>44974.0</v>
      </c>
      <c r="B1698" s="35" t="s">
        <v>142</v>
      </c>
      <c r="C1698" s="35" t="s">
        <v>144</v>
      </c>
      <c r="D1698" s="35" t="s">
        <v>139</v>
      </c>
      <c r="E1698" s="35">
        <v>17440.0</v>
      </c>
      <c r="F1698" s="35">
        <v>370.0</v>
      </c>
      <c r="G1698" s="47">
        <v>291.3</v>
      </c>
      <c r="H1698" s="35">
        <v>5.0</v>
      </c>
      <c r="I1698" s="35">
        <v>0.0</v>
      </c>
      <c r="J1698" s="48">
        <v>0.0</v>
      </c>
      <c r="K1698" s="35">
        <v>0.02121559633027523</v>
      </c>
      <c r="L1698" s="35">
        <v>0.0</v>
      </c>
      <c r="M1698" s="47">
        <v>0.7872972972972974</v>
      </c>
      <c r="N1698" s="47">
        <v>0.0</v>
      </c>
      <c r="O1698" s="35">
        <v>0.0</v>
      </c>
      <c r="P1698" s="35">
        <v>-1.0</v>
      </c>
      <c r="Q1698" s="35" t="s">
        <v>141</v>
      </c>
      <c r="R1698" s="35">
        <f>'DADOS CONSOLIDADOS'!$I1698</f>
        <v>0</v>
      </c>
      <c r="S1698" s="35"/>
    </row>
    <row r="1699" ht="15.75" customHeight="1">
      <c r="A1699" s="37">
        <v>44974.0</v>
      </c>
      <c r="B1699" s="35" t="s">
        <v>140</v>
      </c>
      <c r="C1699" s="35" t="s">
        <v>144</v>
      </c>
      <c r="D1699" s="35" t="s">
        <v>139</v>
      </c>
      <c r="E1699" s="35">
        <v>54060.0</v>
      </c>
      <c r="F1699" s="35">
        <v>540.0</v>
      </c>
      <c r="G1699" s="47">
        <v>628.4000000000001</v>
      </c>
      <c r="H1699" s="35">
        <v>10.0</v>
      </c>
      <c r="I1699" s="35">
        <v>0.0</v>
      </c>
      <c r="J1699" s="48">
        <v>0.0</v>
      </c>
      <c r="K1699" s="35">
        <v>0.009988901220865706</v>
      </c>
      <c r="L1699" s="35">
        <v>0.0</v>
      </c>
      <c r="M1699" s="47">
        <v>1.163703703703704</v>
      </c>
      <c r="N1699" s="47">
        <v>0.0</v>
      </c>
      <c r="O1699" s="35">
        <v>0.0</v>
      </c>
      <c r="P1699" s="35">
        <v>-1.0</v>
      </c>
      <c r="Q1699" s="35" t="s">
        <v>141</v>
      </c>
      <c r="R1699" s="35">
        <f>'DADOS CONSOLIDADOS'!$I1699</f>
        <v>0</v>
      </c>
      <c r="S1699" s="35"/>
    </row>
    <row r="1700" ht="15.75" customHeight="1">
      <c r="A1700" s="37">
        <v>44975.0</v>
      </c>
      <c r="B1700" s="35" t="s">
        <v>138</v>
      </c>
      <c r="C1700" s="35" t="s">
        <v>135</v>
      </c>
      <c r="D1700" s="35" t="s">
        <v>139</v>
      </c>
      <c r="E1700" s="35">
        <v>810.0</v>
      </c>
      <c r="F1700" s="35">
        <v>120.0</v>
      </c>
      <c r="G1700" s="47">
        <v>58.7</v>
      </c>
      <c r="H1700" s="35"/>
      <c r="I1700" s="35">
        <v>0.0</v>
      </c>
      <c r="J1700" s="48">
        <v>0.0</v>
      </c>
      <c r="K1700" s="35">
        <v>0.14814814814814814</v>
      </c>
      <c r="L1700" s="35">
        <v>0.0</v>
      </c>
      <c r="M1700" s="47">
        <v>0.4891666666666667</v>
      </c>
      <c r="N1700" s="47">
        <v>0.0</v>
      </c>
      <c r="O1700" s="35">
        <v>0.0</v>
      </c>
      <c r="P1700" s="35">
        <v>-1.0</v>
      </c>
      <c r="Q1700" s="35" t="s">
        <v>137</v>
      </c>
      <c r="R1700" s="35">
        <f>'DADOS CONSOLIDADOS'!$I1700</f>
        <v>0</v>
      </c>
      <c r="S1700" s="35"/>
    </row>
    <row r="1701" ht="15.75" customHeight="1">
      <c r="A1701" s="37">
        <v>44975.0</v>
      </c>
      <c r="B1701" s="35" t="s">
        <v>134</v>
      </c>
      <c r="C1701" s="35" t="s">
        <v>135</v>
      </c>
      <c r="D1701" s="35" t="s">
        <v>136</v>
      </c>
      <c r="E1701" s="35">
        <v>47410.0</v>
      </c>
      <c r="F1701" s="35">
        <v>1140.0</v>
      </c>
      <c r="G1701" s="47">
        <v>505.20000000000005</v>
      </c>
      <c r="H1701" s="35"/>
      <c r="I1701" s="35">
        <v>0.0</v>
      </c>
      <c r="J1701" s="48">
        <v>0.0</v>
      </c>
      <c r="K1701" s="35">
        <v>0.02404556000843704</v>
      </c>
      <c r="L1701" s="35">
        <v>0.0</v>
      </c>
      <c r="M1701" s="47">
        <v>0.44315789473684214</v>
      </c>
      <c r="N1701" s="47">
        <v>0.0</v>
      </c>
      <c r="O1701" s="35">
        <v>0.0</v>
      </c>
      <c r="P1701" s="35">
        <v>-1.0</v>
      </c>
      <c r="Q1701" s="35" t="s">
        <v>137</v>
      </c>
      <c r="R1701" s="35">
        <f>'DADOS CONSOLIDADOS'!$I1701</f>
        <v>0</v>
      </c>
      <c r="S1701" s="35"/>
    </row>
    <row r="1702" ht="15.75" customHeight="1">
      <c r="A1702" s="37">
        <v>44975.0</v>
      </c>
      <c r="B1702" s="35" t="s">
        <v>145</v>
      </c>
      <c r="C1702" s="35" t="s">
        <v>135</v>
      </c>
      <c r="D1702" s="35" t="s">
        <v>139</v>
      </c>
      <c r="E1702" s="35">
        <v>24040.0</v>
      </c>
      <c r="F1702" s="35">
        <v>190.0</v>
      </c>
      <c r="G1702" s="47">
        <v>705.1999999999999</v>
      </c>
      <c r="H1702" s="35"/>
      <c r="I1702" s="35">
        <v>0.0</v>
      </c>
      <c r="J1702" s="48">
        <v>0.0</v>
      </c>
      <c r="K1702" s="35">
        <v>0.007903494176372712</v>
      </c>
      <c r="L1702" s="35">
        <v>0.0</v>
      </c>
      <c r="M1702" s="47">
        <v>3.711578947368421</v>
      </c>
      <c r="N1702" s="47">
        <v>0.0</v>
      </c>
      <c r="O1702" s="35">
        <v>0.0</v>
      </c>
      <c r="P1702" s="35">
        <v>-1.0</v>
      </c>
      <c r="Q1702" s="35" t="s">
        <v>137</v>
      </c>
      <c r="R1702" s="35">
        <f>'DADOS CONSOLIDADOS'!$I1702</f>
        <v>0</v>
      </c>
      <c r="S1702" s="35"/>
    </row>
    <row r="1703" ht="15.75" customHeight="1">
      <c r="A1703" s="37">
        <v>44975.0</v>
      </c>
      <c r="B1703" s="35" t="s">
        <v>143</v>
      </c>
      <c r="C1703" s="35" t="s">
        <v>135</v>
      </c>
      <c r="D1703" s="35" t="s">
        <v>139</v>
      </c>
      <c r="E1703" s="35">
        <v>1860.0</v>
      </c>
      <c r="F1703" s="35">
        <v>230.0</v>
      </c>
      <c r="G1703" s="47">
        <v>682.6999999999999</v>
      </c>
      <c r="H1703" s="35"/>
      <c r="I1703" s="35">
        <v>0.0</v>
      </c>
      <c r="J1703" s="48">
        <v>0.0</v>
      </c>
      <c r="K1703" s="35">
        <v>0.12365591397849462</v>
      </c>
      <c r="L1703" s="35">
        <v>0.0</v>
      </c>
      <c r="M1703" s="47">
        <v>2.968260869565217</v>
      </c>
      <c r="N1703" s="47">
        <v>0.0</v>
      </c>
      <c r="O1703" s="35">
        <v>0.0</v>
      </c>
      <c r="P1703" s="35">
        <v>-1.0</v>
      </c>
      <c r="Q1703" s="35" t="s">
        <v>137</v>
      </c>
      <c r="R1703" s="35">
        <f>'DADOS CONSOLIDADOS'!$I1703</f>
        <v>0</v>
      </c>
      <c r="S1703" s="35"/>
    </row>
    <row r="1704" ht="15.75" customHeight="1">
      <c r="A1704" s="37">
        <v>44975.0</v>
      </c>
      <c r="B1704" s="35" t="s">
        <v>140</v>
      </c>
      <c r="C1704" s="35" t="s">
        <v>135</v>
      </c>
      <c r="D1704" s="35" t="s">
        <v>139</v>
      </c>
      <c r="E1704" s="35">
        <v>26240.0</v>
      </c>
      <c r="F1704" s="35">
        <v>220.0</v>
      </c>
      <c r="G1704" s="47">
        <v>833.4000000000001</v>
      </c>
      <c r="H1704" s="35">
        <v>0.0</v>
      </c>
      <c r="I1704" s="35">
        <v>0.0</v>
      </c>
      <c r="J1704" s="48">
        <v>0.0</v>
      </c>
      <c r="K1704" s="35">
        <v>0.008384146341463415</v>
      </c>
      <c r="L1704" s="35">
        <v>0.0</v>
      </c>
      <c r="M1704" s="47">
        <v>3.7881818181818185</v>
      </c>
      <c r="N1704" s="47">
        <v>0.0</v>
      </c>
      <c r="O1704" s="35">
        <v>0.0</v>
      </c>
      <c r="P1704" s="35">
        <v>-1.0</v>
      </c>
      <c r="Q1704" s="35" t="s">
        <v>141</v>
      </c>
      <c r="R1704" s="35">
        <f>'DADOS CONSOLIDADOS'!$I1704</f>
        <v>0</v>
      </c>
      <c r="S1704" s="35"/>
    </row>
    <row r="1705" ht="15.75" customHeight="1">
      <c r="A1705" s="37">
        <v>44975.0</v>
      </c>
      <c r="B1705" s="35" t="s">
        <v>140</v>
      </c>
      <c r="C1705" s="35" t="s">
        <v>135</v>
      </c>
      <c r="D1705" s="35" t="s">
        <v>139</v>
      </c>
      <c r="E1705" s="35">
        <v>16880.0</v>
      </c>
      <c r="F1705" s="35">
        <v>140.0</v>
      </c>
      <c r="G1705" s="47">
        <v>596.1999999999999</v>
      </c>
      <c r="H1705" s="35">
        <v>0.0</v>
      </c>
      <c r="I1705" s="35">
        <v>0.0</v>
      </c>
      <c r="J1705" s="48">
        <v>0.0</v>
      </c>
      <c r="K1705" s="35">
        <v>0.008293838862559242</v>
      </c>
      <c r="L1705" s="35">
        <v>0.0</v>
      </c>
      <c r="M1705" s="47">
        <v>4.258571428571428</v>
      </c>
      <c r="N1705" s="47">
        <v>0.0</v>
      </c>
      <c r="O1705" s="35">
        <v>0.0</v>
      </c>
      <c r="P1705" s="35">
        <v>-1.0</v>
      </c>
      <c r="Q1705" s="35" t="s">
        <v>141</v>
      </c>
      <c r="R1705" s="35">
        <f>'DADOS CONSOLIDADOS'!$I1705</f>
        <v>0</v>
      </c>
      <c r="S1705" s="35"/>
    </row>
    <row r="1706" ht="15.75" customHeight="1">
      <c r="A1706" s="37">
        <v>44975.0</v>
      </c>
      <c r="B1706" s="35" t="s">
        <v>140</v>
      </c>
      <c r="C1706" s="35" t="s">
        <v>135</v>
      </c>
      <c r="D1706" s="35" t="s">
        <v>139</v>
      </c>
      <c r="E1706" s="35">
        <v>39570.0</v>
      </c>
      <c r="F1706" s="35">
        <v>150.0</v>
      </c>
      <c r="G1706" s="47">
        <v>882.3000000000001</v>
      </c>
      <c r="H1706" s="35">
        <v>0.0</v>
      </c>
      <c r="I1706" s="35">
        <v>0.0</v>
      </c>
      <c r="J1706" s="48">
        <v>0.0</v>
      </c>
      <c r="K1706" s="35">
        <v>0.0037907505686125853</v>
      </c>
      <c r="L1706" s="35">
        <v>0.0</v>
      </c>
      <c r="M1706" s="47">
        <v>5.882000000000001</v>
      </c>
      <c r="N1706" s="47">
        <v>0.0</v>
      </c>
      <c r="O1706" s="35">
        <v>0.0</v>
      </c>
      <c r="P1706" s="35">
        <v>-1.0</v>
      </c>
      <c r="Q1706" s="35" t="s">
        <v>141</v>
      </c>
      <c r="R1706" s="35">
        <f>'DADOS CONSOLIDADOS'!$I1706</f>
        <v>0</v>
      </c>
      <c r="S1706" s="35"/>
    </row>
    <row r="1707" ht="15.75" customHeight="1">
      <c r="A1707" s="37">
        <v>44975.0</v>
      </c>
      <c r="B1707" s="35" t="s">
        <v>140</v>
      </c>
      <c r="C1707" s="35" t="s">
        <v>135</v>
      </c>
      <c r="D1707" s="35" t="s">
        <v>139</v>
      </c>
      <c r="E1707" s="35">
        <v>63230.0</v>
      </c>
      <c r="F1707" s="35">
        <v>560.0</v>
      </c>
      <c r="G1707" s="47">
        <v>1987.2</v>
      </c>
      <c r="H1707" s="35">
        <v>0.0</v>
      </c>
      <c r="I1707" s="35">
        <v>0.0</v>
      </c>
      <c r="J1707" s="48">
        <v>0.0</v>
      </c>
      <c r="K1707" s="35">
        <v>0.008856555432547842</v>
      </c>
      <c r="L1707" s="35">
        <v>0.0</v>
      </c>
      <c r="M1707" s="47">
        <v>3.5485714285714285</v>
      </c>
      <c r="N1707" s="47">
        <v>0.0</v>
      </c>
      <c r="O1707" s="35">
        <v>0.0</v>
      </c>
      <c r="P1707" s="35">
        <v>-1.0</v>
      </c>
      <c r="Q1707" s="35" t="s">
        <v>141</v>
      </c>
      <c r="R1707" s="35">
        <f>'DADOS CONSOLIDADOS'!$I1707</f>
        <v>0</v>
      </c>
      <c r="S1707" s="35"/>
    </row>
    <row r="1708" ht="15.75" customHeight="1">
      <c r="A1708" s="37">
        <v>44975.0</v>
      </c>
      <c r="B1708" s="35" t="s">
        <v>140</v>
      </c>
      <c r="C1708" s="35" t="s">
        <v>135</v>
      </c>
      <c r="D1708" s="35" t="s">
        <v>136</v>
      </c>
      <c r="E1708" s="35">
        <v>12260.0</v>
      </c>
      <c r="F1708" s="35">
        <v>50.0</v>
      </c>
      <c r="G1708" s="47">
        <v>994.5999999999999</v>
      </c>
      <c r="H1708" s="35">
        <v>0.0</v>
      </c>
      <c r="I1708" s="35">
        <v>0.0</v>
      </c>
      <c r="J1708" s="48">
        <v>0.0</v>
      </c>
      <c r="K1708" s="35">
        <v>0.004078303425774877</v>
      </c>
      <c r="L1708" s="35">
        <v>0.0</v>
      </c>
      <c r="M1708" s="47">
        <v>19.892</v>
      </c>
      <c r="N1708" s="47">
        <v>0.0</v>
      </c>
      <c r="O1708" s="35">
        <v>0.0</v>
      </c>
      <c r="P1708" s="35">
        <v>-1.0</v>
      </c>
      <c r="Q1708" s="35" t="s">
        <v>141</v>
      </c>
      <c r="R1708" s="35">
        <f>'DADOS CONSOLIDADOS'!$I1708</f>
        <v>0</v>
      </c>
      <c r="S1708" s="35"/>
    </row>
    <row r="1709" ht="15.75" customHeight="1">
      <c r="A1709" s="37">
        <v>44975.0</v>
      </c>
      <c r="B1709" s="35" t="s">
        <v>142</v>
      </c>
      <c r="C1709" s="35" t="s">
        <v>144</v>
      </c>
      <c r="D1709" s="35" t="s">
        <v>139</v>
      </c>
      <c r="E1709" s="35">
        <v>15020.0</v>
      </c>
      <c r="F1709" s="35">
        <v>350.0</v>
      </c>
      <c r="G1709" s="47">
        <v>295.7</v>
      </c>
      <c r="H1709" s="35">
        <v>8.0</v>
      </c>
      <c r="I1709" s="35">
        <v>0.0</v>
      </c>
      <c r="J1709" s="48">
        <v>0.0</v>
      </c>
      <c r="K1709" s="35">
        <v>0.02330226364846871</v>
      </c>
      <c r="L1709" s="35">
        <v>0.0</v>
      </c>
      <c r="M1709" s="47">
        <v>0.8448571428571429</v>
      </c>
      <c r="N1709" s="47">
        <v>0.0</v>
      </c>
      <c r="O1709" s="35">
        <v>0.0</v>
      </c>
      <c r="P1709" s="35">
        <v>-1.0</v>
      </c>
      <c r="Q1709" s="35" t="s">
        <v>141</v>
      </c>
      <c r="R1709" s="35">
        <f>'DADOS CONSOLIDADOS'!$I1709</f>
        <v>0</v>
      </c>
      <c r="S1709" s="35"/>
    </row>
    <row r="1710" ht="15.75" customHeight="1">
      <c r="A1710" s="37">
        <v>44975.0</v>
      </c>
      <c r="B1710" s="35" t="s">
        <v>140</v>
      </c>
      <c r="C1710" s="35" t="s">
        <v>144</v>
      </c>
      <c r="D1710" s="35" t="s">
        <v>139</v>
      </c>
      <c r="E1710" s="35">
        <v>48490.0</v>
      </c>
      <c r="F1710" s="35">
        <v>590.0</v>
      </c>
      <c r="G1710" s="47">
        <v>639.9</v>
      </c>
      <c r="H1710" s="35">
        <v>14.0</v>
      </c>
      <c r="I1710" s="35">
        <v>0.0</v>
      </c>
      <c r="J1710" s="48">
        <v>0.0</v>
      </c>
      <c r="K1710" s="35">
        <v>0.012167457207671685</v>
      </c>
      <c r="L1710" s="35">
        <v>0.0</v>
      </c>
      <c r="M1710" s="47">
        <v>1.0845762711864406</v>
      </c>
      <c r="N1710" s="47">
        <v>0.0</v>
      </c>
      <c r="O1710" s="35">
        <v>0.0</v>
      </c>
      <c r="P1710" s="35">
        <v>-1.0</v>
      </c>
      <c r="Q1710" s="35" t="s">
        <v>141</v>
      </c>
      <c r="R1710" s="35">
        <f>'DADOS CONSOLIDADOS'!$I1710</f>
        <v>0</v>
      </c>
      <c r="S1710" s="35"/>
    </row>
    <row r="1711" ht="15.75" customHeight="1">
      <c r="A1711" s="37">
        <v>44976.0</v>
      </c>
      <c r="B1711" s="35" t="s">
        <v>138</v>
      </c>
      <c r="C1711" s="35" t="s">
        <v>135</v>
      </c>
      <c r="D1711" s="35" t="s">
        <v>139</v>
      </c>
      <c r="E1711" s="35">
        <v>670.0</v>
      </c>
      <c r="F1711" s="35">
        <v>120.0</v>
      </c>
      <c r="G1711" s="47">
        <v>77.30000000000001</v>
      </c>
      <c r="H1711" s="35"/>
      <c r="I1711" s="35">
        <v>1.0</v>
      </c>
      <c r="J1711" s="48">
        <v>14955.0</v>
      </c>
      <c r="K1711" s="35">
        <v>0.1791044776119403</v>
      </c>
      <c r="L1711" s="35">
        <v>1.0</v>
      </c>
      <c r="M1711" s="47">
        <v>0.6441666666666668</v>
      </c>
      <c r="N1711" s="47">
        <v>77.30000000000001</v>
      </c>
      <c r="O1711" s="35">
        <v>193.46701164294953</v>
      </c>
      <c r="P1711" s="35">
        <v>192.46701164294953</v>
      </c>
      <c r="Q1711" s="35" t="s">
        <v>137</v>
      </c>
      <c r="R1711" s="35">
        <f>'DADOS CONSOLIDADOS'!$I1711</f>
        <v>1</v>
      </c>
      <c r="S1711" s="35"/>
    </row>
    <row r="1712" ht="15.75" customHeight="1">
      <c r="A1712" s="37">
        <v>44976.0</v>
      </c>
      <c r="B1712" s="35" t="s">
        <v>143</v>
      </c>
      <c r="C1712" s="35" t="s">
        <v>135</v>
      </c>
      <c r="D1712" s="35" t="s">
        <v>139</v>
      </c>
      <c r="E1712" s="35">
        <v>3020.0</v>
      </c>
      <c r="F1712" s="35">
        <v>330.0</v>
      </c>
      <c r="G1712" s="47">
        <v>1128.1</v>
      </c>
      <c r="H1712" s="35"/>
      <c r="I1712" s="35">
        <v>0.0</v>
      </c>
      <c r="J1712" s="48">
        <v>0.0</v>
      </c>
      <c r="K1712" s="35">
        <v>0.10927152317880795</v>
      </c>
      <c r="L1712" s="35">
        <v>0.0</v>
      </c>
      <c r="M1712" s="47">
        <v>3.418484848484848</v>
      </c>
      <c r="N1712" s="47">
        <v>0.0</v>
      </c>
      <c r="O1712" s="35">
        <v>0.0</v>
      </c>
      <c r="P1712" s="35">
        <v>-1.0</v>
      </c>
      <c r="Q1712" s="35" t="s">
        <v>137</v>
      </c>
      <c r="R1712" s="35">
        <f>'DADOS CONSOLIDADOS'!$I1712</f>
        <v>0</v>
      </c>
      <c r="S1712" s="35"/>
    </row>
    <row r="1713" ht="15.75" customHeight="1">
      <c r="A1713" s="37">
        <v>44976.0</v>
      </c>
      <c r="B1713" s="35" t="s">
        <v>145</v>
      </c>
      <c r="C1713" s="35" t="s">
        <v>135</v>
      </c>
      <c r="D1713" s="35" t="s">
        <v>139</v>
      </c>
      <c r="E1713" s="35">
        <v>24870.0</v>
      </c>
      <c r="F1713" s="35">
        <v>330.0</v>
      </c>
      <c r="G1713" s="47">
        <v>729.8000000000001</v>
      </c>
      <c r="H1713" s="35"/>
      <c r="I1713" s="35">
        <v>0.0</v>
      </c>
      <c r="J1713" s="48">
        <v>0.0</v>
      </c>
      <c r="K1713" s="35">
        <v>0.013268998793727383</v>
      </c>
      <c r="L1713" s="35">
        <v>0.0</v>
      </c>
      <c r="M1713" s="47">
        <v>2.211515151515152</v>
      </c>
      <c r="N1713" s="47">
        <v>0.0</v>
      </c>
      <c r="O1713" s="35">
        <v>0.0</v>
      </c>
      <c r="P1713" s="35">
        <v>-1.0</v>
      </c>
      <c r="Q1713" s="35" t="s">
        <v>137</v>
      </c>
      <c r="R1713" s="35">
        <f>'DADOS CONSOLIDADOS'!$I1713</f>
        <v>0</v>
      </c>
      <c r="S1713" s="35"/>
    </row>
    <row r="1714" ht="15.75" customHeight="1">
      <c r="A1714" s="37">
        <v>44976.0</v>
      </c>
      <c r="B1714" s="35" t="s">
        <v>134</v>
      </c>
      <c r="C1714" s="35" t="s">
        <v>135</v>
      </c>
      <c r="D1714" s="35" t="s">
        <v>136</v>
      </c>
      <c r="E1714" s="35">
        <v>49490.0</v>
      </c>
      <c r="F1714" s="35">
        <v>1140.0</v>
      </c>
      <c r="G1714" s="47">
        <v>394.09999999999997</v>
      </c>
      <c r="H1714" s="35"/>
      <c r="I1714" s="35">
        <v>0.0</v>
      </c>
      <c r="J1714" s="48">
        <v>0.0</v>
      </c>
      <c r="K1714" s="35">
        <v>0.023034956556880176</v>
      </c>
      <c r="L1714" s="35">
        <v>0.0</v>
      </c>
      <c r="M1714" s="47">
        <v>0.3457017543859649</v>
      </c>
      <c r="N1714" s="47">
        <v>0.0</v>
      </c>
      <c r="O1714" s="35">
        <v>0.0</v>
      </c>
      <c r="P1714" s="35">
        <v>-1.0</v>
      </c>
      <c r="Q1714" s="35" t="s">
        <v>137</v>
      </c>
      <c r="R1714" s="35">
        <f>'DADOS CONSOLIDADOS'!$I1714</f>
        <v>0</v>
      </c>
      <c r="S1714" s="35"/>
    </row>
    <row r="1715" ht="15.75" customHeight="1">
      <c r="A1715" s="37">
        <v>44976.0</v>
      </c>
      <c r="B1715" s="35" t="s">
        <v>140</v>
      </c>
      <c r="C1715" s="35" t="s">
        <v>135</v>
      </c>
      <c r="D1715" s="35" t="s">
        <v>139</v>
      </c>
      <c r="E1715" s="35">
        <v>24860.0</v>
      </c>
      <c r="F1715" s="35">
        <v>160.0</v>
      </c>
      <c r="G1715" s="47">
        <v>893.1999999999999</v>
      </c>
      <c r="H1715" s="35">
        <v>0.0</v>
      </c>
      <c r="I1715" s="35">
        <v>0.0</v>
      </c>
      <c r="J1715" s="48">
        <v>0.0</v>
      </c>
      <c r="K1715" s="35">
        <v>0.006436041834271922</v>
      </c>
      <c r="L1715" s="35">
        <v>0.0</v>
      </c>
      <c r="M1715" s="47">
        <v>5.5825</v>
      </c>
      <c r="N1715" s="47">
        <v>0.0</v>
      </c>
      <c r="O1715" s="35">
        <v>0.0</v>
      </c>
      <c r="P1715" s="35">
        <v>-1.0</v>
      </c>
      <c r="Q1715" s="35" t="s">
        <v>141</v>
      </c>
      <c r="R1715" s="35">
        <f>'DADOS CONSOLIDADOS'!$I1715</f>
        <v>0</v>
      </c>
      <c r="S1715" s="35"/>
    </row>
    <row r="1716" ht="15.75" customHeight="1">
      <c r="A1716" s="37">
        <v>44976.0</v>
      </c>
      <c r="B1716" s="35" t="s">
        <v>140</v>
      </c>
      <c r="C1716" s="35" t="s">
        <v>135</v>
      </c>
      <c r="D1716" s="35" t="s">
        <v>139</v>
      </c>
      <c r="E1716" s="35">
        <v>16610.0</v>
      </c>
      <c r="F1716" s="35">
        <v>90.0</v>
      </c>
      <c r="G1716" s="47">
        <v>624.8</v>
      </c>
      <c r="H1716" s="35">
        <v>0.0</v>
      </c>
      <c r="I1716" s="35">
        <v>0.0</v>
      </c>
      <c r="J1716" s="48">
        <v>0.0</v>
      </c>
      <c r="K1716" s="35">
        <v>0.005418422636965683</v>
      </c>
      <c r="L1716" s="35">
        <v>0.0</v>
      </c>
      <c r="M1716" s="47">
        <v>6.942222222222222</v>
      </c>
      <c r="N1716" s="47">
        <v>0.0</v>
      </c>
      <c r="O1716" s="35">
        <v>0.0</v>
      </c>
      <c r="P1716" s="35">
        <v>-1.0</v>
      </c>
      <c r="Q1716" s="35" t="s">
        <v>141</v>
      </c>
      <c r="R1716" s="35">
        <f>'DADOS CONSOLIDADOS'!$I1716</f>
        <v>0</v>
      </c>
      <c r="S1716" s="35"/>
    </row>
    <row r="1717" ht="15.75" customHeight="1">
      <c r="A1717" s="37">
        <v>44976.0</v>
      </c>
      <c r="B1717" s="35" t="s">
        <v>140</v>
      </c>
      <c r="C1717" s="35" t="s">
        <v>135</v>
      </c>
      <c r="D1717" s="35" t="s">
        <v>139</v>
      </c>
      <c r="E1717" s="35">
        <v>35610.0</v>
      </c>
      <c r="F1717" s="35">
        <v>200.0</v>
      </c>
      <c r="G1717" s="47">
        <v>948.6</v>
      </c>
      <c r="H1717" s="35">
        <v>0.0</v>
      </c>
      <c r="I1717" s="35">
        <v>0.0</v>
      </c>
      <c r="J1717" s="48">
        <v>0.0</v>
      </c>
      <c r="K1717" s="35">
        <v>0.005616399887672002</v>
      </c>
      <c r="L1717" s="35">
        <v>0.0</v>
      </c>
      <c r="M1717" s="47">
        <v>4.743</v>
      </c>
      <c r="N1717" s="47">
        <v>0.0</v>
      </c>
      <c r="O1717" s="35">
        <v>0.0</v>
      </c>
      <c r="P1717" s="35">
        <v>-1.0</v>
      </c>
      <c r="Q1717" s="35" t="s">
        <v>141</v>
      </c>
      <c r="R1717" s="35">
        <f>'DADOS CONSOLIDADOS'!$I1717</f>
        <v>0</v>
      </c>
      <c r="S1717" s="35"/>
    </row>
    <row r="1718" ht="15.75" customHeight="1">
      <c r="A1718" s="37">
        <v>44976.0</v>
      </c>
      <c r="B1718" s="35" t="s">
        <v>140</v>
      </c>
      <c r="C1718" s="35" t="s">
        <v>135</v>
      </c>
      <c r="D1718" s="35" t="s">
        <v>139</v>
      </c>
      <c r="E1718" s="35">
        <v>63710.0</v>
      </c>
      <c r="F1718" s="35">
        <v>450.0</v>
      </c>
      <c r="G1718" s="47">
        <v>2102.2999999999997</v>
      </c>
      <c r="H1718" s="35">
        <v>0.0</v>
      </c>
      <c r="I1718" s="35">
        <v>0.0</v>
      </c>
      <c r="J1718" s="48">
        <v>0.0</v>
      </c>
      <c r="K1718" s="35">
        <v>0.007063255375922148</v>
      </c>
      <c r="L1718" s="35">
        <v>0.0</v>
      </c>
      <c r="M1718" s="47">
        <v>4.671777777777777</v>
      </c>
      <c r="N1718" s="47">
        <v>0.0</v>
      </c>
      <c r="O1718" s="35">
        <v>0.0</v>
      </c>
      <c r="P1718" s="35">
        <v>-1.0</v>
      </c>
      <c r="Q1718" s="35" t="s">
        <v>141</v>
      </c>
      <c r="R1718" s="35">
        <f>'DADOS CONSOLIDADOS'!$I1718</f>
        <v>0</v>
      </c>
      <c r="S1718" s="35"/>
    </row>
    <row r="1719" ht="15.75" customHeight="1">
      <c r="A1719" s="37">
        <v>44976.0</v>
      </c>
      <c r="B1719" s="35" t="s">
        <v>140</v>
      </c>
      <c r="C1719" s="35" t="s">
        <v>135</v>
      </c>
      <c r="D1719" s="35" t="s">
        <v>136</v>
      </c>
      <c r="E1719" s="35">
        <v>13430.0</v>
      </c>
      <c r="F1719" s="35">
        <v>100.0</v>
      </c>
      <c r="G1719" s="47">
        <v>1140.5</v>
      </c>
      <c r="H1719" s="35">
        <v>0.0</v>
      </c>
      <c r="I1719" s="35">
        <v>0.0</v>
      </c>
      <c r="J1719" s="48">
        <v>0.0</v>
      </c>
      <c r="K1719" s="35">
        <v>0.007446016381236039</v>
      </c>
      <c r="L1719" s="35">
        <v>0.0</v>
      </c>
      <c r="M1719" s="47">
        <v>11.405</v>
      </c>
      <c r="N1719" s="47">
        <v>0.0</v>
      </c>
      <c r="O1719" s="35">
        <v>0.0</v>
      </c>
      <c r="P1719" s="35">
        <v>-1.0</v>
      </c>
      <c r="Q1719" s="35" t="s">
        <v>141</v>
      </c>
      <c r="R1719" s="35">
        <f>'DADOS CONSOLIDADOS'!$I1719</f>
        <v>0</v>
      </c>
      <c r="S1719" s="35"/>
    </row>
    <row r="1720" ht="15.75" customHeight="1">
      <c r="A1720" s="37">
        <v>44976.0</v>
      </c>
      <c r="B1720" s="35" t="s">
        <v>142</v>
      </c>
      <c r="C1720" s="35" t="s">
        <v>144</v>
      </c>
      <c r="D1720" s="35" t="s">
        <v>139</v>
      </c>
      <c r="E1720" s="35">
        <v>21150.0</v>
      </c>
      <c r="F1720" s="35">
        <v>430.0</v>
      </c>
      <c r="G1720" s="47">
        <v>320.7</v>
      </c>
      <c r="H1720" s="35">
        <v>9.0</v>
      </c>
      <c r="I1720" s="35">
        <v>0.0</v>
      </c>
      <c r="J1720" s="48">
        <v>0.0</v>
      </c>
      <c r="K1720" s="35">
        <v>0.02033096926713948</v>
      </c>
      <c r="L1720" s="35">
        <v>0.0</v>
      </c>
      <c r="M1720" s="47">
        <v>0.7458139534883721</v>
      </c>
      <c r="N1720" s="47">
        <v>0.0</v>
      </c>
      <c r="O1720" s="35">
        <v>0.0</v>
      </c>
      <c r="P1720" s="35">
        <v>-1.0</v>
      </c>
      <c r="Q1720" s="35" t="s">
        <v>141</v>
      </c>
      <c r="R1720" s="35">
        <f>'DADOS CONSOLIDADOS'!$I1720</f>
        <v>0</v>
      </c>
      <c r="S1720" s="35"/>
    </row>
    <row r="1721" ht="15.75" customHeight="1">
      <c r="A1721" s="37">
        <v>44976.0</v>
      </c>
      <c r="B1721" s="35" t="s">
        <v>140</v>
      </c>
      <c r="C1721" s="35" t="s">
        <v>144</v>
      </c>
      <c r="D1721" s="35" t="s">
        <v>139</v>
      </c>
      <c r="E1721" s="35">
        <v>59250.0</v>
      </c>
      <c r="F1721" s="35">
        <v>860.0</v>
      </c>
      <c r="G1721" s="47">
        <v>696.3</v>
      </c>
      <c r="H1721" s="35">
        <v>22.0</v>
      </c>
      <c r="I1721" s="35">
        <v>0.0</v>
      </c>
      <c r="J1721" s="48">
        <v>0.0</v>
      </c>
      <c r="K1721" s="35">
        <v>0.014514767932489452</v>
      </c>
      <c r="L1721" s="35">
        <v>0.0</v>
      </c>
      <c r="M1721" s="47">
        <v>0.8096511627906976</v>
      </c>
      <c r="N1721" s="47">
        <v>0.0</v>
      </c>
      <c r="O1721" s="35">
        <v>0.0</v>
      </c>
      <c r="P1721" s="35">
        <v>-1.0</v>
      </c>
      <c r="Q1721" s="35" t="s">
        <v>141</v>
      </c>
      <c r="R1721" s="35">
        <f>'DADOS CONSOLIDADOS'!$I1721</f>
        <v>0</v>
      </c>
      <c r="S1721" s="35"/>
    </row>
    <row r="1722" ht="15.75" customHeight="1">
      <c r="A1722" s="37">
        <v>44977.0</v>
      </c>
      <c r="B1722" s="35" t="s">
        <v>143</v>
      </c>
      <c r="C1722" s="35" t="s">
        <v>135</v>
      </c>
      <c r="D1722" s="35" t="s">
        <v>139</v>
      </c>
      <c r="E1722" s="35">
        <v>2730.0</v>
      </c>
      <c r="F1722" s="35">
        <v>350.0</v>
      </c>
      <c r="G1722" s="47">
        <v>1169.4</v>
      </c>
      <c r="H1722" s="35"/>
      <c r="I1722" s="35">
        <v>0.0</v>
      </c>
      <c r="J1722" s="48">
        <v>0.0</v>
      </c>
      <c r="K1722" s="35">
        <v>0.1282051282051282</v>
      </c>
      <c r="L1722" s="35">
        <v>0.0</v>
      </c>
      <c r="M1722" s="47">
        <v>3.341142857142857</v>
      </c>
      <c r="N1722" s="47">
        <v>0.0</v>
      </c>
      <c r="O1722" s="35">
        <v>0.0</v>
      </c>
      <c r="P1722" s="35">
        <v>-1.0</v>
      </c>
      <c r="Q1722" s="35" t="s">
        <v>137</v>
      </c>
      <c r="R1722" s="35">
        <f>'DADOS CONSOLIDADOS'!$I1722</f>
        <v>0</v>
      </c>
      <c r="S1722" s="35"/>
    </row>
    <row r="1723" ht="15.75" customHeight="1">
      <c r="A1723" s="37">
        <v>44977.0</v>
      </c>
      <c r="B1723" s="35" t="s">
        <v>138</v>
      </c>
      <c r="C1723" s="35" t="s">
        <v>135</v>
      </c>
      <c r="D1723" s="35" t="s">
        <v>139</v>
      </c>
      <c r="E1723" s="35">
        <v>750.0</v>
      </c>
      <c r="F1723" s="35">
        <v>140.0</v>
      </c>
      <c r="G1723" s="47">
        <v>115.1</v>
      </c>
      <c r="H1723" s="35"/>
      <c r="I1723" s="35">
        <v>0.0</v>
      </c>
      <c r="J1723" s="48">
        <v>0.0</v>
      </c>
      <c r="K1723" s="35">
        <v>0.18666666666666668</v>
      </c>
      <c r="L1723" s="35">
        <v>0.0</v>
      </c>
      <c r="M1723" s="47">
        <v>0.8221428571428571</v>
      </c>
      <c r="N1723" s="47">
        <v>0.0</v>
      </c>
      <c r="O1723" s="35">
        <v>0.0</v>
      </c>
      <c r="P1723" s="35">
        <v>-1.0</v>
      </c>
      <c r="Q1723" s="35" t="s">
        <v>137</v>
      </c>
      <c r="R1723" s="35">
        <f>'DADOS CONSOLIDADOS'!$I1723</f>
        <v>0</v>
      </c>
      <c r="S1723" s="35"/>
    </row>
    <row r="1724" ht="15.75" customHeight="1">
      <c r="A1724" s="37">
        <v>44977.0</v>
      </c>
      <c r="B1724" s="35" t="s">
        <v>134</v>
      </c>
      <c r="C1724" s="35" t="s">
        <v>135</v>
      </c>
      <c r="D1724" s="35" t="s">
        <v>136</v>
      </c>
      <c r="E1724" s="35">
        <v>52960.0</v>
      </c>
      <c r="F1724" s="35">
        <v>940.0</v>
      </c>
      <c r="G1724" s="47">
        <v>434.09999999999997</v>
      </c>
      <c r="H1724" s="35"/>
      <c r="I1724" s="35">
        <v>1.0</v>
      </c>
      <c r="J1724" s="48">
        <v>20205.0</v>
      </c>
      <c r="K1724" s="35">
        <v>0.017749244712990938</v>
      </c>
      <c r="L1724" s="35">
        <v>1.0</v>
      </c>
      <c r="M1724" s="47">
        <v>0.4618085106382978</v>
      </c>
      <c r="N1724" s="47">
        <v>434.09999999999997</v>
      </c>
      <c r="O1724" s="35">
        <v>46.54457498272288</v>
      </c>
      <c r="P1724" s="35">
        <v>45.544574982722885</v>
      </c>
      <c r="Q1724" s="35" t="s">
        <v>137</v>
      </c>
      <c r="R1724" s="35">
        <f>'DADOS CONSOLIDADOS'!$I1724</f>
        <v>1</v>
      </c>
      <c r="S1724" s="35"/>
    </row>
    <row r="1725" ht="15.75" customHeight="1">
      <c r="A1725" s="37">
        <v>44977.0</v>
      </c>
      <c r="B1725" s="35" t="s">
        <v>145</v>
      </c>
      <c r="C1725" s="35" t="s">
        <v>135</v>
      </c>
      <c r="D1725" s="35" t="s">
        <v>139</v>
      </c>
      <c r="E1725" s="35">
        <v>24580.0</v>
      </c>
      <c r="F1725" s="35">
        <v>260.0</v>
      </c>
      <c r="G1725" s="47">
        <v>723.8</v>
      </c>
      <c r="H1725" s="35"/>
      <c r="I1725" s="35">
        <v>3.0</v>
      </c>
      <c r="J1725" s="48">
        <v>18180.0</v>
      </c>
      <c r="K1725" s="35">
        <v>0.010577705451586655</v>
      </c>
      <c r="L1725" s="35">
        <v>1.0</v>
      </c>
      <c r="M1725" s="47">
        <v>2.7838461538461536</v>
      </c>
      <c r="N1725" s="47">
        <v>241.26666666666665</v>
      </c>
      <c r="O1725" s="35">
        <v>25.11743575573363</v>
      </c>
      <c r="P1725" s="35">
        <v>24.11743575573363</v>
      </c>
      <c r="Q1725" s="35" t="s">
        <v>137</v>
      </c>
      <c r="R1725" s="35">
        <f>'DADOS CONSOLIDADOS'!$I1725</f>
        <v>3</v>
      </c>
      <c r="S1725" s="35"/>
    </row>
    <row r="1726" ht="15.75" customHeight="1">
      <c r="A1726" s="37">
        <v>44977.0</v>
      </c>
      <c r="B1726" s="35" t="s">
        <v>140</v>
      </c>
      <c r="C1726" s="35" t="s">
        <v>135</v>
      </c>
      <c r="D1726" s="35" t="s">
        <v>139</v>
      </c>
      <c r="E1726" s="35">
        <v>23890.0</v>
      </c>
      <c r="F1726" s="35">
        <v>240.0</v>
      </c>
      <c r="G1726" s="47">
        <v>878.6</v>
      </c>
      <c r="H1726" s="35">
        <v>0.0</v>
      </c>
      <c r="I1726" s="35">
        <v>0.0</v>
      </c>
      <c r="J1726" s="48">
        <v>0.0</v>
      </c>
      <c r="K1726" s="35">
        <v>0.010046044370029301</v>
      </c>
      <c r="L1726" s="35">
        <v>0.0</v>
      </c>
      <c r="M1726" s="47">
        <v>3.6608333333333336</v>
      </c>
      <c r="N1726" s="47">
        <v>0.0</v>
      </c>
      <c r="O1726" s="35">
        <v>0.0</v>
      </c>
      <c r="P1726" s="35">
        <v>-1.0</v>
      </c>
      <c r="Q1726" s="35" t="s">
        <v>141</v>
      </c>
      <c r="R1726" s="35">
        <f>'DADOS CONSOLIDADOS'!$I1726</f>
        <v>0</v>
      </c>
      <c r="S1726" s="35"/>
    </row>
    <row r="1727" ht="15.75" customHeight="1">
      <c r="A1727" s="37">
        <v>44977.0</v>
      </c>
      <c r="B1727" s="35" t="s">
        <v>140</v>
      </c>
      <c r="C1727" s="35" t="s">
        <v>135</v>
      </c>
      <c r="D1727" s="35" t="s">
        <v>139</v>
      </c>
      <c r="E1727" s="35">
        <v>16700.0</v>
      </c>
      <c r="F1727" s="35">
        <v>140.0</v>
      </c>
      <c r="G1727" s="47">
        <v>624.2</v>
      </c>
      <c r="H1727" s="35">
        <v>0.0</v>
      </c>
      <c r="I1727" s="35">
        <v>0.0</v>
      </c>
      <c r="J1727" s="48">
        <v>0.0</v>
      </c>
      <c r="K1727" s="35">
        <v>0.008383233532934131</v>
      </c>
      <c r="L1727" s="35">
        <v>0.0</v>
      </c>
      <c r="M1727" s="47">
        <v>4.458571428571429</v>
      </c>
      <c r="N1727" s="47">
        <v>0.0</v>
      </c>
      <c r="O1727" s="35">
        <v>0.0</v>
      </c>
      <c r="P1727" s="35">
        <v>-1.0</v>
      </c>
      <c r="Q1727" s="35" t="s">
        <v>141</v>
      </c>
      <c r="R1727" s="35">
        <f>'DADOS CONSOLIDADOS'!$I1727</f>
        <v>0</v>
      </c>
      <c r="S1727" s="35"/>
    </row>
    <row r="1728" ht="15.75" customHeight="1">
      <c r="A1728" s="37">
        <v>44977.0</v>
      </c>
      <c r="B1728" s="35" t="s">
        <v>140</v>
      </c>
      <c r="C1728" s="35" t="s">
        <v>135</v>
      </c>
      <c r="D1728" s="35" t="s">
        <v>139</v>
      </c>
      <c r="E1728" s="35">
        <v>39040.0</v>
      </c>
      <c r="F1728" s="35">
        <v>110.0</v>
      </c>
      <c r="G1728" s="47">
        <v>947.0</v>
      </c>
      <c r="H1728" s="35">
        <v>0.0</v>
      </c>
      <c r="I1728" s="35">
        <v>0.0</v>
      </c>
      <c r="J1728" s="48">
        <v>0.0</v>
      </c>
      <c r="K1728" s="35">
        <v>0.0028176229508196722</v>
      </c>
      <c r="L1728" s="35">
        <v>0.0</v>
      </c>
      <c r="M1728" s="47">
        <v>8.60909090909091</v>
      </c>
      <c r="N1728" s="47">
        <v>0.0</v>
      </c>
      <c r="O1728" s="35">
        <v>0.0</v>
      </c>
      <c r="P1728" s="35">
        <v>-1.0</v>
      </c>
      <c r="Q1728" s="35" t="s">
        <v>141</v>
      </c>
      <c r="R1728" s="35">
        <f>'DADOS CONSOLIDADOS'!$I1728</f>
        <v>0</v>
      </c>
      <c r="S1728" s="35"/>
    </row>
    <row r="1729" ht="15.75" customHeight="1">
      <c r="A1729" s="37">
        <v>44977.0</v>
      </c>
      <c r="B1729" s="35" t="s">
        <v>140</v>
      </c>
      <c r="C1729" s="35" t="s">
        <v>135</v>
      </c>
      <c r="D1729" s="35" t="s">
        <v>139</v>
      </c>
      <c r="E1729" s="35">
        <v>62360.0</v>
      </c>
      <c r="F1729" s="35">
        <v>530.0</v>
      </c>
      <c r="G1729" s="47">
        <v>2070.7</v>
      </c>
      <c r="H1729" s="35">
        <v>0.0</v>
      </c>
      <c r="I1729" s="35">
        <v>1.0</v>
      </c>
      <c r="J1729" s="48">
        <v>22455.0</v>
      </c>
      <c r="K1729" s="35">
        <v>0.00849903784477229</v>
      </c>
      <c r="L1729" s="35">
        <v>0.0018867924528301887</v>
      </c>
      <c r="M1729" s="47">
        <v>3.9069811320754715</v>
      </c>
      <c r="N1729" s="47">
        <v>2070.7</v>
      </c>
      <c r="O1729" s="35">
        <v>10.844158980055054</v>
      </c>
      <c r="P1729" s="35">
        <v>9.844158980055054</v>
      </c>
      <c r="Q1729" s="35" t="s">
        <v>141</v>
      </c>
      <c r="R1729" s="35">
        <f>'DADOS CONSOLIDADOS'!$I1729</f>
        <v>1</v>
      </c>
      <c r="S1729" s="35"/>
    </row>
    <row r="1730" ht="15.75" customHeight="1">
      <c r="A1730" s="37">
        <v>44977.0</v>
      </c>
      <c r="B1730" s="35" t="s">
        <v>140</v>
      </c>
      <c r="C1730" s="35" t="s">
        <v>135</v>
      </c>
      <c r="D1730" s="35" t="s">
        <v>136</v>
      </c>
      <c r="E1730" s="35">
        <v>12660.0</v>
      </c>
      <c r="F1730" s="35">
        <v>80.0</v>
      </c>
      <c r="G1730" s="47">
        <v>1094.8</v>
      </c>
      <c r="H1730" s="35">
        <v>0.0</v>
      </c>
      <c r="I1730" s="35">
        <v>0.0</v>
      </c>
      <c r="J1730" s="48">
        <v>0.0</v>
      </c>
      <c r="K1730" s="35">
        <v>0.00631911532385466</v>
      </c>
      <c r="L1730" s="35">
        <v>0.0</v>
      </c>
      <c r="M1730" s="47">
        <v>13.684999999999999</v>
      </c>
      <c r="N1730" s="47">
        <v>0.0</v>
      </c>
      <c r="O1730" s="35">
        <v>0.0</v>
      </c>
      <c r="P1730" s="35">
        <v>-1.0</v>
      </c>
      <c r="Q1730" s="35" t="s">
        <v>141</v>
      </c>
      <c r="R1730" s="35">
        <f>'DADOS CONSOLIDADOS'!$I1730</f>
        <v>0</v>
      </c>
      <c r="S1730" s="35"/>
    </row>
    <row r="1731" ht="15.75" customHeight="1">
      <c r="A1731" s="37">
        <v>44977.0</v>
      </c>
      <c r="B1731" s="35" t="s">
        <v>142</v>
      </c>
      <c r="C1731" s="35" t="s">
        <v>144</v>
      </c>
      <c r="D1731" s="35" t="s">
        <v>139</v>
      </c>
      <c r="E1731" s="35">
        <v>20380.0</v>
      </c>
      <c r="F1731" s="35">
        <v>300.0</v>
      </c>
      <c r="G1731" s="47">
        <v>308.9</v>
      </c>
      <c r="H1731" s="35">
        <v>4.0</v>
      </c>
      <c r="I1731" s="35">
        <v>0.0</v>
      </c>
      <c r="J1731" s="48">
        <v>0.0</v>
      </c>
      <c r="K1731" s="35">
        <v>0.014720314033366046</v>
      </c>
      <c r="L1731" s="35">
        <v>0.0</v>
      </c>
      <c r="M1731" s="47">
        <v>1.0296666666666665</v>
      </c>
      <c r="N1731" s="47">
        <v>0.0</v>
      </c>
      <c r="O1731" s="35">
        <v>0.0</v>
      </c>
      <c r="P1731" s="35">
        <v>-1.0</v>
      </c>
      <c r="Q1731" s="35" t="s">
        <v>141</v>
      </c>
      <c r="R1731" s="35">
        <f>'DADOS CONSOLIDADOS'!$I1731</f>
        <v>0</v>
      </c>
      <c r="S1731" s="35"/>
    </row>
    <row r="1732" ht="15.75" customHeight="1">
      <c r="A1732" s="37">
        <v>44977.0</v>
      </c>
      <c r="B1732" s="35" t="s">
        <v>140</v>
      </c>
      <c r="C1732" s="35" t="s">
        <v>144</v>
      </c>
      <c r="D1732" s="35" t="s">
        <v>139</v>
      </c>
      <c r="E1732" s="35">
        <v>61450.0</v>
      </c>
      <c r="F1732" s="35">
        <v>680.0</v>
      </c>
      <c r="G1732" s="47">
        <v>672.6999999999999</v>
      </c>
      <c r="H1732" s="35">
        <v>9.0</v>
      </c>
      <c r="I1732" s="35">
        <v>0.0</v>
      </c>
      <c r="J1732" s="48">
        <v>0.0</v>
      </c>
      <c r="K1732" s="35">
        <v>0.011065907241659886</v>
      </c>
      <c r="L1732" s="35">
        <v>0.0</v>
      </c>
      <c r="M1732" s="47">
        <v>0.9892647058823528</v>
      </c>
      <c r="N1732" s="47">
        <v>0.0</v>
      </c>
      <c r="O1732" s="35">
        <v>0.0</v>
      </c>
      <c r="P1732" s="35">
        <v>-1.0</v>
      </c>
      <c r="Q1732" s="35" t="s">
        <v>141</v>
      </c>
      <c r="R1732" s="35">
        <f>'DADOS CONSOLIDADOS'!$I1732</f>
        <v>0</v>
      </c>
      <c r="S1732" s="35"/>
    </row>
    <row r="1733" ht="15.75" customHeight="1">
      <c r="A1733" s="37">
        <v>44978.0</v>
      </c>
      <c r="B1733" s="35" t="s">
        <v>145</v>
      </c>
      <c r="C1733" s="35" t="s">
        <v>135</v>
      </c>
      <c r="D1733" s="35" t="s">
        <v>139</v>
      </c>
      <c r="E1733" s="35">
        <v>22840.0</v>
      </c>
      <c r="F1733" s="35">
        <v>220.0</v>
      </c>
      <c r="G1733" s="47">
        <v>732.5</v>
      </c>
      <c r="H1733" s="35"/>
      <c r="I1733" s="35">
        <v>3.0</v>
      </c>
      <c r="J1733" s="48">
        <v>22455.0</v>
      </c>
      <c r="K1733" s="35">
        <v>0.009632224168126095</v>
      </c>
      <c r="L1733" s="35">
        <v>1.0</v>
      </c>
      <c r="M1733" s="47">
        <v>3.3295454545454546</v>
      </c>
      <c r="N1733" s="47">
        <v>244.16666666666666</v>
      </c>
      <c r="O1733" s="35">
        <v>30.655290102389078</v>
      </c>
      <c r="P1733" s="35">
        <v>29.655290102389078</v>
      </c>
      <c r="Q1733" s="35" t="s">
        <v>137</v>
      </c>
      <c r="R1733" s="35">
        <f>'DADOS CONSOLIDADOS'!$I1733</f>
        <v>3</v>
      </c>
      <c r="S1733" s="35"/>
    </row>
    <row r="1734" ht="15.75" customHeight="1">
      <c r="A1734" s="37">
        <v>44978.0</v>
      </c>
      <c r="B1734" s="35" t="s">
        <v>138</v>
      </c>
      <c r="C1734" s="35" t="s">
        <v>135</v>
      </c>
      <c r="D1734" s="35" t="s">
        <v>139</v>
      </c>
      <c r="E1734" s="35">
        <v>1430.0</v>
      </c>
      <c r="F1734" s="35">
        <v>220.0</v>
      </c>
      <c r="G1734" s="47">
        <v>139.70000000000002</v>
      </c>
      <c r="H1734" s="35"/>
      <c r="I1734" s="35">
        <v>0.0</v>
      </c>
      <c r="J1734" s="48">
        <v>0.0</v>
      </c>
      <c r="K1734" s="35">
        <v>0.15384615384615385</v>
      </c>
      <c r="L1734" s="35">
        <v>0.0</v>
      </c>
      <c r="M1734" s="47">
        <v>0.6350000000000001</v>
      </c>
      <c r="N1734" s="47">
        <v>0.0</v>
      </c>
      <c r="O1734" s="35">
        <v>0.0</v>
      </c>
      <c r="P1734" s="35">
        <v>-1.0</v>
      </c>
      <c r="Q1734" s="35" t="s">
        <v>137</v>
      </c>
      <c r="R1734" s="35">
        <f>'DADOS CONSOLIDADOS'!$I1734</f>
        <v>0</v>
      </c>
      <c r="S1734" s="35"/>
    </row>
    <row r="1735" ht="15.75" customHeight="1">
      <c r="A1735" s="37">
        <v>44978.0</v>
      </c>
      <c r="B1735" s="35" t="s">
        <v>134</v>
      </c>
      <c r="C1735" s="35" t="s">
        <v>135</v>
      </c>
      <c r="D1735" s="35" t="s">
        <v>136</v>
      </c>
      <c r="E1735" s="35">
        <v>54000.0</v>
      </c>
      <c r="F1735" s="35">
        <v>1230.0</v>
      </c>
      <c r="G1735" s="47">
        <v>486.9</v>
      </c>
      <c r="H1735" s="35"/>
      <c r="I1735" s="35">
        <v>0.0</v>
      </c>
      <c r="J1735" s="48">
        <v>0.0</v>
      </c>
      <c r="K1735" s="35">
        <v>0.02277777777777778</v>
      </c>
      <c r="L1735" s="35">
        <v>0.0</v>
      </c>
      <c r="M1735" s="47">
        <v>0.39585365853658533</v>
      </c>
      <c r="N1735" s="47">
        <v>0.0</v>
      </c>
      <c r="O1735" s="35">
        <v>0.0</v>
      </c>
      <c r="P1735" s="35">
        <v>-1.0</v>
      </c>
      <c r="Q1735" s="35" t="s">
        <v>137</v>
      </c>
      <c r="R1735" s="35">
        <f>'DADOS CONSOLIDADOS'!$I1735</f>
        <v>0</v>
      </c>
      <c r="S1735" s="35"/>
    </row>
    <row r="1736" ht="15.75" customHeight="1">
      <c r="A1736" s="37">
        <v>44978.0</v>
      </c>
      <c r="B1736" s="35" t="s">
        <v>143</v>
      </c>
      <c r="C1736" s="35" t="s">
        <v>135</v>
      </c>
      <c r="D1736" s="35" t="s">
        <v>139</v>
      </c>
      <c r="E1736" s="35">
        <v>4870.0</v>
      </c>
      <c r="F1736" s="35">
        <v>790.0</v>
      </c>
      <c r="G1736" s="47">
        <v>2275.0</v>
      </c>
      <c r="H1736" s="35"/>
      <c r="I1736" s="35">
        <v>0.0</v>
      </c>
      <c r="J1736" s="48">
        <v>0.0</v>
      </c>
      <c r="K1736" s="35">
        <v>0.162217659137577</v>
      </c>
      <c r="L1736" s="35">
        <v>0.0</v>
      </c>
      <c r="M1736" s="47">
        <v>2.8797468354430378</v>
      </c>
      <c r="N1736" s="47">
        <v>0.0</v>
      </c>
      <c r="O1736" s="35">
        <v>0.0</v>
      </c>
      <c r="P1736" s="35">
        <v>-1.0</v>
      </c>
      <c r="Q1736" s="35" t="s">
        <v>137</v>
      </c>
      <c r="R1736" s="35">
        <f>'DADOS CONSOLIDADOS'!$I1736</f>
        <v>0</v>
      </c>
      <c r="S1736" s="35"/>
    </row>
    <row r="1737" ht="15.75" customHeight="1">
      <c r="A1737" s="37">
        <v>44978.0</v>
      </c>
      <c r="B1737" s="35" t="s">
        <v>140</v>
      </c>
      <c r="C1737" s="35" t="s">
        <v>144</v>
      </c>
      <c r="D1737" s="35" t="s">
        <v>139</v>
      </c>
      <c r="E1737" s="35">
        <v>26360.0</v>
      </c>
      <c r="F1737" s="35">
        <v>510.0</v>
      </c>
      <c r="G1737" s="47">
        <v>410.09999999999997</v>
      </c>
      <c r="H1737" s="35">
        <v>7.0</v>
      </c>
      <c r="I1737" s="35">
        <v>0.0</v>
      </c>
      <c r="J1737" s="48">
        <v>0.0</v>
      </c>
      <c r="K1737" s="35">
        <v>0.019347496206373292</v>
      </c>
      <c r="L1737" s="35">
        <v>0.0</v>
      </c>
      <c r="M1737" s="47">
        <v>0.8041176470588235</v>
      </c>
      <c r="N1737" s="47">
        <v>0.0</v>
      </c>
      <c r="O1737" s="35">
        <v>0.0</v>
      </c>
      <c r="P1737" s="35">
        <v>-1.0</v>
      </c>
      <c r="Q1737" s="35" t="s">
        <v>141</v>
      </c>
      <c r="R1737" s="35">
        <f>'DADOS CONSOLIDADOS'!$I1737</f>
        <v>0</v>
      </c>
      <c r="S1737" s="35"/>
    </row>
    <row r="1738" ht="15.75" customHeight="1">
      <c r="A1738" s="37">
        <v>44978.0</v>
      </c>
      <c r="B1738" s="35" t="s">
        <v>140</v>
      </c>
      <c r="C1738" s="35" t="s">
        <v>135</v>
      </c>
      <c r="D1738" s="35" t="s">
        <v>139</v>
      </c>
      <c r="E1738" s="35">
        <v>31900.0</v>
      </c>
      <c r="F1738" s="35">
        <v>150.0</v>
      </c>
      <c r="G1738" s="47">
        <v>855.6</v>
      </c>
      <c r="H1738" s="35">
        <v>0.0</v>
      </c>
      <c r="I1738" s="35">
        <v>0.0</v>
      </c>
      <c r="J1738" s="48">
        <v>0.0</v>
      </c>
      <c r="K1738" s="35">
        <v>0.004702194357366771</v>
      </c>
      <c r="L1738" s="35">
        <v>0.0</v>
      </c>
      <c r="M1738" s="47">
        <v>5.704</v>
      </c>
      <c r="N1738" s="47">
        <v>0.0</v>
      </c>
      <c r="O1738" s="35">
        <v>0.0</v>
      </c>
      <c r="P1738" s="35">
        <v>-1.0</v>
      </c>
      <c r="Q1738" s="35" t="s">
        <v>141</v>
      </c>
      <c r="R1738" s="35">
        <f>'DADOS CONSOLIDADOS'!$I1738</f>
        <v>0</v>
      </c>
      <c r="S1738" s="35"/>
    </row>
    <row r="1739" ht="15.75" customHeight="1">
      <c r="A1739" s="37">
        <v>44978.0</v>
      </c>
      <c r="B1739" s="35" t="s">
        <v>140</v>
      </c>
      <c r="C1739" s="35" t="s">
        <v>135</v>
      </c>
      <c r="D1739" s="35" t="s">
        <v>139</v>
      </c>
      <c r="E1739" s="35">
        <v>20440.0</v>
      </c>
      <c r="F1739" s="35">
        <v>130.0</v>
      </c>
      <c r="G1739" s="47">
        <v>598.2</v>
      </c>
      <c r="H1739" s="35">
        <v>0.0</v>
      </c>
      <c r="I1739" s="35">
        <v>0.0</v>
      </c>
      <c r="J1739" s="48">
        <v>0.0</v>
      </c>
      <c r="K1739" s="35">
        <v>0.006360078277886497</v>
      </c>
      <c r="L1739" s="35">
        <v>0.0</v>
      </c>
      <c r="M1739" s="47">
        <v>4.601538461538462</v>
      </c>
      <c r="N1739" s="47">
        <v>0.0</v>
      </c>
      <c r="O1739" s="35">
        <v>0.0</v>
      </c>
      <c r="P1739" s="35">
        <v>-1.0</v>
      </c>
      <c r="Q1739" s="35" t="s">
        <v>141</v>
      </c>
      <c r="R1739" s="35">
        <f>'DADOS CONSOLIDADOS'!$I1739</f>
        <v>0</v>
      </c>
      <c r="S1739" s="35"/>
    </row>
    <row r="1740" ht="15.75" customHeight="1">
      <c r="A1740" s="37">
        <v>44978.0</v>
      </c>
      <c r="B1740" s="35" t="s">
        <v>140</v>
      </c>
      <c r="C1740" s="35" t="s">
        <v>135</v>
      </c>
      <c r="D1740" s="35" t="s">
        <v>139</v>
      </c>
      <c r="E1740" s="35">
        <v>40080.0</v>
      </c>
      <c r="F1740" s="35">
        <v>110.0</v>
      </c>
      <c r="G1740" s="47">
        <v>884.5</v>
      </c>
      <c r="H1740" s="35">
        <v>0.0</v>
      </c>
      <c r="I1740" s="35">
        <v>0.0</v>
      </c>
      <c r="J1740" s="48">
        <v>0.0</v>
      </c>
      <c r="K1740" s="35">
        <v>0.0027445109780439123</v>
      </c>
      <c r="L1740" s="35">
        <v>0.0</v>
      </c>
      <c r="M1740" s="47">
        <v>8.040909090909091</v>
      </c>
      <c r="N1740" s="47">
        <v>0.0</v>
      </c>
      <c r="O1740" s="35">
        <v>0.0</v>
      </c>
      <c r="P1740" s="35">
        <v>-1.0</v>
      </c>
      <c r="Q1740" s="35" t="s">
        <v>141</v>
      </c>
      <c r="R1740" s="35">
        <f>'DADOS CONSOLIDADOS'!$I1740</f>
        <v>0</v>
      </c>
      <c r="S1740" s="35"/>
    </row>
    <row r="1741" ht="15.75" customHeight="1">
      <c r="A1741" s="37">
        <v>44978.0</v>
      </c>
      <c r="B1741" s="35" t="s">
        <v>140</v>
      </c>
      <c r="C1741" s="35" t="s">
        <v>135</v>
      </c>
      <c r="D1741" s="35" t="s">
        <v>139</v>
      </c>
      <c r="E1741" s="35">
        <v>67220.0</v>
      </c>
      <c r="F1741" s="35">
        <v>430.0</v>
      </c>
      <c r="G1741" s="47">
        <v>2003.8999999999999</v>
      </c>
      <c r="H1741" s="35">
        <v>0.0</v>
      </c>
      <c r="I1741" s="35">
        <v>0.0</v>
      </c>
      <c r="J1741" s="48">
        <v>0.0</v>
      </c>
      <c r="K1741" s="35">
        <v>0.006396905682832491</v>
      </c>
      <c r="L1741" s="35">
        <v>0.0</v>
      </c>
      <c r="M1741" s="47">
        <v>4.660232558139534</v>
      </c>
      <c r="N1741" s="47">
        <v>0.0</v>
      </c>
      <c r="O1741" s="35">
        <v>0.0</v>
      </c>
      <c r="P1741" s="35">
        <v>-1.0</v>
      </c>
      <c r="Q1741" s="35" t="s">
        <v>141</v>
      </c>
      <c r="R1741" s="35">
        <f>'DADOS CONSOLIDADOS'!$I1741</f>
        <v>0</v>
      </c>
      <c r="S1741" s="35"/>
    </row>
    <row r="1742" ht="15.75" customHeight="1">
      <c r="A1742" s="37">
        <v>44978.0</v>
      </c>
      <c r="B1742" s="35" t="s">
        <v>140</v>
      </c>
      <c r="C1742" s="35" t="s">
        <v>135</v>
      </c>
      <c r="D1742" s="35" t="s">
        <v>136</v>
      </c>
      <c r="E1742" s="35">
        <v>13170.0</v>
      </c>
      <c r="F1742" s="35">
        <v>50.0</v>
      </c>
      <c r="G1742" s="47">
        <v>1106.9</v>
      </c>
      <c r="H1742" s="35">
        <v>0.0</v>
      </c>
      <c r="I1742" s="35">
        <v>0.0</v>
      </c>
      <c r="J1742" s="48">
        <v>0.0</v>
      </c>
      <c r="K1742" s="35">
        <v>0.0037965072133637054</v>
      </c>
      <c r="L1742" s="35">
        <v>0.0</v>
      </c>
      <c r="M1742" s="47">
        <v>22.138</v>
      </c>
      <c r="N1742" s="47">
        <v>0.0</v>
      </c>
      <c r="O1742" s="35">
        <v>0.0</v>
      </c>
      <c r="P1742" s="35">
        <v>-1.0</v>
      </c>
      <c r="Q1742" s="35" t="s">
        <v>141</v>
      </c>
      <c r="R1742" s="35">
        <f>'DADOS CONSOLIDADOS'!$I1742</f>
        <v>0</v>
      </c>
      <c r="S1742" s="35"/>
    </row>
    <row r="1743" ht="15.75" customHeight="1">
      <c r="A1743" s="37">
        <v>44978.0</v>
      </c>
      <c r="B1743" s="35" t="s">
        <v>142</v>
      </c>
      <c r="C1743" s="35" t="s">
        <v>144</v>
      </c>
      <c r="D1743" s="35" t="s">
        <v>139</v>
      </c>
      <c r="E1743" s="35">
        <v>8280.0</v>
      </c>
      <c r="F1743" s="35">
        <v>160.0</v>
      </c>
      <c r="G1743" s="47">
        <v>165.2</v>
      </c>
      <c r="H1743" s="35">
        <v>4.0</v>
      </c>
      <c r="I1743" s="35">
        <v>0.0</v>
      </c>
      <c r="J1743" s="48">
        <v>0.0</v>
      </c>
      <c r="K1743" s="35">
        <v>0.01932367149758454</v>
      </c>
      <c r="L1743" s="35">
        <v>0.0</v>
      </c>
      <c r="M1743" s="47">
        <v>1.0325</v>
      </c>
      <c r="N1743" s="47">
        <v>0.0</v>
      </c>
      <c r="O1743" s="35">
        <v>0.0</v>
      </c>
      <c r="P1743" s="35">
        <v>-1.0</v>
      </c>
      <c r="Q1743" s="35" t="s">
        <v>141</v>
      </c>
      <c r="R1743" s="35">
        <f>'DADOS CONSOLIDADOS'!$I1743</f>
        <v>0</v>
      </c>
      <c r="S1743" s="35"/>
    </row>
    <row r="1744" ht="15.75" customHeight="1">
      <c r="A1744" s="37">
        <v>44978.0</v>
      </c>
      <c r="B1744" s="35" t="s">
        <v>140</v>
      </c>
      <c r="C1744" s="35" t="s">
        <v>144</v>
      </c>
      <c r="D1744" s="35" t="s">
        <v>139</v>
      </c>
      <c r="E1744" s="35">
        <v>38160.0</v>
      </c>
      <c r="F1744" s="35">
        <v>450.0</v>
      </c>
      <c r="G1744" s="47">
        <v>381.3</v>
      </c>
      <c r="H1744" s="35">
        <v>4.0</v>
      </c>
      <c r="I1744" s="35">
        <v>0.0</v>
      </c>
      <c r="J1744" s="48">
        <v>0.0</v>
      </c>
      <c r="K1744" s="35">
        <v>0.01179245283018868</v>
      </c>
      <c r="L1744" s="35">
        <v>0.0</v>
      </c>
      <c r="M1744" s="47">
        <v>0.8473333333333334</v>
      </c>
      <c r="N1744" s="47">
        <v>0.0</v>
      </c>
      <c r="O1744" s="35">
        <v>0.0</v>
      </c>
      <c r="P1744" s="35">
        <v>-1.0</v>
      </c>
      <c r="Q1744" s="35" t="s">
        <v>141</v>
      </c>
      <c r="R1744" s="35">
        <f>'DADOS CONSOLIDADOS'!$I1744</f>
        <v>0</v>
      </c>
      <c r="S1744" s="35"/>
    </row>
    <row r="1745" ht="15.75" customHeight="1">
      <c r="A1745" s="37">
        <v>44979.0</v>
      </c>
      <c r="B1745" s="35" t="s">
        <v>134</v>
      </c>
      <c r="C1745" s="35" t="s">
        <v>135</v>
      </c>
      <c r="D1745" s="35" t="s">
        <v>136</v>
      </c>
      <c r="E1745" s="35">
        <v>57330.0</v>
      </c>
      <c r="F1745" s="35">
        <v>1070.0</v>
      </c>
      <c r="G1745" s="47">
        <v>426.2</v>
      </c>
      <c r="H1745" s="35"/>
      <c r="I1745" s="35">
        <v>0.0</v>
      </c>
      <c r="J1745" s="48">
        <v>0.0</v>
      </c>
      <c r="K1745" s="35">
        <v>0.01866387580673295</v>
      </c>
      <c r="L1745" s="35">
        <v>0.0</v>
      </c>
      <c r="M1745" s="47">
        <v>0.3983177570093458</v>
      </c>
      <c r="N1745" s="47">
        <v>0.0</v>
      </c>
      <c r="O1745" s="35">
        <v>0.0</v>
      </c>
      <c r="P1745" s="35">
        <v>-1.0</v>
      </c>
      <c r="Q1745" s="35" t="s">
        <v>137</v>
      </c>
      <c r="R1745" s="35">
        <f>'DADOS CONSOLIDADOS'!$I1745</f>
        <v>0</v>
      </c>
      <c r="S1745" s="35"/>
    </row>
    <row r="1746" ht="15.75" customHeight="1">
      <c r="A1746" s="37">
        <v>44979.0</v>
      </c>
      <c r="B1746" s="35" t="s">
        <v>143</v>
      </c>
      <c r="C1746" s="35" t="s">
        <v>135</v>
      </c>
      <c r="D1746" s="35" t="s">
        <v>139</v>
      </c>
      <c r="E1746" s="35">
        <v>3290.0</v>
      </c>
      <c r="F1746" s="35">
        <v>740.0</v>
      </c>
      <c r="G1746" s="47">
        <v>2084.4</v>
      </c>
      <c r="H1746" s="35"/>
      <c r="I1746" s="35">
        <v>0.0</v>
      </c>
      <c r="J1746" s="48">
        <v>0.0</v>
      </c>
      <c r="K1746" s="35">
        <v>0.22492401215805471</v>
      </c>
      <c r="L1746" s="35">
        <v>0.0</v>
      </c>
      <c r="M1746" s="47">
        <v>2.816756756756757</v>
      </c>
      <c r="N1746" s="47">
        <v>0.0</v>
      </c>
      <c r="O1746" s="35">
        <v>0.0</v>
      </c>
      <c r="P1746" s="35">
        <v>-1.0</v>
      </c>
      <c r="Q1746" s="35" t="s">
        <v>137</v>
      </c>
      <c r="R1746" s="35">
        <f>'DADOS CONSOLIDADOS'!$I1746</f>
        <v>0</v>
      </c>
      <c r="S1746" s="35"/>
    </row>
    <row r="1747" ht="15.75" customHeight="1">
      <c r="A1747" s="37">
        <v>44979.0</v>
      </c>
      <c r="B1747" s="35" t="s">
        <v>145</v>
      </c>
      <c r="C1747" s="35" t="s">
        <v>135</v>
      </c>
      <c r="D1747" s="35" t="s">
        <v>139</v>
      </c>
      <c r="E1747" s="35">
        <v>22300.0</v>
      </c>
      <c r="F1747" s="35">
        <v>250.0</v>
      </c>
      <c r="G1747" s="47">
        <v>723.3</v>
      </c>
      <c r="H1747" s="35"/>
      <c r="I1747" s="35">
        <v>0.0</v>
      </c>
      <c r="J1747" s="48">
        <v>0.0</v>
      </c>
      <c r="K1747" s="35">
        <v>0.011210762331838564</v>
      </c>
      <c r="L1747" s="35">
        <v>0.0</v>
      </c>
      <c r="M1747" s="47">
        <v>2.8931999999999998</v>
      </c>
      <c r="N1747" s="47">
        <v>0.0</v>
      </c>
      <c r="O1747" s="35">
        <v>0.0</v>
      </c>
      <c r="P1747" s="35">
        <v>-1.0</v>
      </c>
      <c r="Q1747" s="35" t="s">
        <v>137</v>
      </c>
      <c r="R1747" s="35">
        <f>'DADOS CONSOLIDADOS'!$I1747</f>
        <v>0</v>
      </c>
      <c r="S1747" s="35"/>
    </row>
    <row r="1748" ht="15.75" customHeight="1">
      <c r="A1748" s="37">
        <v>44979.0</v>
      </c>
      <c r="B1748" s="35" t="s">
        <v>138</v>
      </c>
      <c r="C1748" s="35" t="s">
        <v>135</v>
      </c>
      <c r="D1748" s="35" t="s">
        <v>139</v>
      </c>
      <c r="E1748" s="35">
        <v>1420.0</v>
      </c>
      <c r="F1748" s="35">
        <v>180.0</v>
      </c>
      <c r="G1748" s="47">
        <v>78.1</v>
      </c>
      <c r="H1748" s="35"/>
      <c r="I1748" s="35">
        <v>0.0</v>
      </c>
      <c r="J1748" s="48">
        <v>0.0</v>
      </c>
      <c r="K1748" s="35">
        <v>0.1267605633802817</v>
      </c>
      <c r="L1748" s="35">
        <v>0.0</v>
      </c>
      <c r="M1748" s="47">
        <v>0.4338888888888889</v>
      </c>
      <c r="N1748" s="47">
        <v>0.0</v>
      </c>
      <c r="O1748" s="35">
        <v>0.0</v>
      </c>
      <c r="P1748" s="35">
        <v>-1.0</v>
      </c>
      <c r="Q1748" s="35" t="s">
        <v>137</v>
      </c>
      <c r="R1748" s="35">
        <f>'DADOS CONSOLIDADOS'!$I1748</f>
        <v>0</v>
      </c>
      <c r="S1748" s="35"/>
    </row>
    <row r="1749" ht="15.75" customHeight="1">
      <c r="A1749" s="37">
        <v>44979.0</v>
      </c>
      <c r="B1749" s="35" t="s">
        <v>140</v>
      </c>
      <c r="C1749" s="35" t="s">
        <v>144</v>
      </c>
      <c r="D1749" s="35" t="s">
        <v>139</v>
      </c>
      <c r="E1749" s="35">
        <v>80610.0</v>
      </c>
      <c r="F1749" s="35">
        <v>1180.0</v>
      </c>
      <c r="G1749" s="47">
        <v>974.8000000000001</v>
      </c>
      <c r="H1749" s="35">
        <v>18.0</v>
      </c>
      <c r="I1749" s="35">
        <v>0.0</v>
      </c>
      <c r="J1749" s="48">
        <v>0.0</v>
      </c>
      <c r="K1749" s="35">
        <v>0.014638382334697927</v>
      </c>
      <c r="L1749" s="35">
        <v>0.0</v>
      </c>
      <c r="M1749" s="47">
        <v>0.8261016949152543</v>
      </c>
      <c r="N1749" s="47">
        <v>0.0</v>
      </c>
      <c r="O1749" s="35">
        <v>0.0</v>
      </c>
      <c r="P1749" s="35">
        <v>-1.0</v>
      </c>
      <c r="Q1749" s="35" t="s">
        <v>141</v>
      </c>
      <c r="R1749" s="35">
        <f>'DADOS CONSOLIDADOS'!$I1749</f>
        <v>0</v>
      </c>
      <c r="S1749" s="35"/>
    </row>
    <row r="1750" ht="15.75" customHeight="1">
      <c r="A1750" s="37">
        <v>44979.0</v>
      </c>
      <c r="B1750" s="35" t="s">
        <v>140</v>
      </c>
      <c r="C1750" s="35" t="s">
        <v>135</v>
      </c>
      <c r="D1750" s="35" t="s">
        <v>139</v>
      </c>
      <c r="E1750" s="35">
        <v>28570.0</v>
      </c>
      <c r="F1750" s="35">
        <v>270.0</v>
      </c>
      <c r="G1750" s="47">
        <v>821.2</v>
      </c>
      <c r="H1750" s="35">
        <v>0.0</v>
      </c>
      <c r="I1750" s="35">
        <v>0.0</v>
      </c>
      <c r="J1750" s="48">
        <v>0.0</v>
      </c>
      <c r="K1750" s="35">
        <v>0.009450472523626182</v>
      </c>
      <c r="L1750" s="35">
        <v>0.0</v>
      </c>
      <c r="M1750" s="47">
        <v>3.0414814814814815</v>
      </c>
      <c r="N1750" s="47">
        <v>0.0</v>
      </c>
      <c r="O1750" s="35">
        <v>0.0</v>
      </c>
      <c r="P1750" s="35">
        <v>-1.0</v>
      </c>
      <c r="Q1750" s="35" t="s">
        <v>141</v>
      </c>
      <c r="R1750" s="35">
        <f>'DADOS CONSOLIDADOS'!$I1750</f>
        <v>0</v>
      </c>
      <c r="S1750" s="35"/>
    </row>
    <row r="1751" ht="15.75" customHeight="1">
      <c r="A1751" s="37">
        <v>44979.0</v>
      </c>
      <c r="B1751" s="35" t="s">
        <v>140</v>
      </c>
      <c r="C1751" s="35" t="s">
        <v>135</v>
      </c>
      <c r="D1751" s="35" t="s">
        <v>139</v>
      </c>
      <c r="E1751" s="35">
        <v>23070.0</v>
      </c>
      <c r="F1751" s="35">
        <v>90.0</v>
      </c>
      <c r="G1751" s="47">
        <v>578.3</v>
      </c>
      <c r="H1751" s="35">
        <v>0.0</v>
      </c>
      <c r="I1751" s="35">
        <v>0.0</v>
      </c>
      <c r="J1751" s="48">
        <v>0.0</v>
      </c>
      <c r="K1751" s="35">
        <v>0.0039011703511053317</v>
      </c>
      <c r="L1751" s="35">
        <v>0.0</v>
      </c>
      <c r="M1751" s="47">
        <v>6.4255555555555555</v>
      </c>
      <c r="N1751" s="47">
        <v>0.0</v>
      </c>
      <c r="O1751" s="35">
        <v>0.0</v>
      </c>
      <c r="P1751" s="35">
        <v>-1.0</v>
      </c>
      <c r="Q1751" s="35" t="s">
        <v>141</v>
      </c>
      <c r="R1751" s="35">
        <f>'DADOS CONSOLIDADOS'!$I1751</f>
        <v>0</v>
      </c>
      <c r="S1751" s="35"/>
    </row>
    <row r="1752" ht="15.75" customHeight="1">
      <c r="A1752" s="37">
        <v>44979.0</v>
      </c>
      <c r="B1752" s="35" t="s">
        <v>140</v>
      </c>
      <c r="C1752" s="35" t="s">
        <v>135</v>
      </c>
      <c r="D1752" s="35" t="s">
        <v>139</v>
      </c>
      <c r="E1752" s="35">
        <v>44830.0</v>
      </c>
      <c r="F1752" s="35">
        <v>140.0</v>
      </c>
      <c r="G1752" s="47">
        <v>874.7</v>
      </c>
      <c r="H1752" s="35">
        <v>0.0</v>
      </c>
      <c r="I1752" s="35">
        <v>0.0</v>
      </c>
      <c r="J1752" s="48">
        <v>0.0</v>
      </c>
      <c r="K1752" s="35">
        <v>0.0031229087664510374</v>
      </c>
      <c r="L1752" s="35">
        <v>0.0</v>
      </c>
      <c r="M1752" s="47">
        <v>6.247857142857143</v>
      </c>
      <c r="N1752" s="47">
        <v>0.0</v>
      </c>
      <c r="O1752" s="35">
        <v>0.0</v>
      </c>
      <c r="P1752" s="35">
        <v>-1.0</v>
      </c>
      <c r="Q1752" s="35" t="s">
        <v>141</v>
      </c>
      <c r="R1752" s="35">
        <f>'DADOS CONSOLIDADOS'!$I1752</f>
        <v>0</v>
      </c>
      <c r="S1752" s="35"/>
    </row>
    <row r="1753" ht="15.75" customHeight="1">
      <c r="A1753" s="37">
        <v>44979.0</v>
      </c>
      <c r="B1753" s="35" t="s">
        <v>140</v>
      </c>
      <c r="C1753" s="35" t="s">
        <v>135</v>
      </c>
      <c r="D1753" s="35" t="s">
        <v>139</v>
      </c>
      <c r="E1753" s="35">
        <v>69540.0</v>
      </c>
      <c r="F1753" s="35">
        <v>440.0</v>
      </c>
      <c r="G1753" s="47">
        <v>1966.6</v>
      </c>
      <c r="H1753" s="35">
        <v>0.0</v>
      </c>
      <c r="I1753" s="35">
        <v>0.0</v>
      </c>
      <c r="J1753" s="48">
        <v>0.0</v>
      </c>
      <c r="K1753" s="35">
        <v>0.006327293643945931</v>
      </c>
      <c r="L1753" s="35">
        <v>0.0</v>
      </c>
      <c r="M1753" s="47">
        <v>4.469545454545455</v>
      </c>
      <c r="N1753" s="47">
        <v>0.0</v>
      </c>
      <c r="O1753" s="35">
        <v>0.0</v>
      </c>
      <c r="P1753" s="35">
        <v>-1.0</v>
      </c>
      <c r="Q1753" s="35" t="s">
        <v>141</v>
      </c>
      <c r="R1753" s="35">
        <f>'DADOS CONSOLIDADOS'!$I1753</f>
        <v>0</v>
      </c>
      <c r="S1753" s="35"/>
    </row>
    <row r="1754" ht="15.75" customHeight="1">
      <c r="A1754" s="37">
        <v>44979.0</v>
      </c>
      <c r="B1754" s="35" t="s">
        <v>140</v>
      </c>
      <c r="C1754" s="35" t="s">
        <v>135</v>
      </c>
      <c r="D1754" s="35" t="s">
        <v>136</v>
      </c>
      <c r="E1754" s="35">
        <v>9950.0</v>
      </c>
      <c r="F1754" s="35">
        <v>50.0</v>
      </c>
      <c r="G1754" s="47">
        <v>1012.4</v>
      </c>
      <c r="H1754" s="35">
        <v>0.0</v>
      </c>
      <c r="I1754" s="35">
        <v>2.0</v>
      </c>
      <c r="J1754" s="48">
        <v>56910.0</v>
      </c>
      <c r="K1754" s="35">
        <v>0.005025125628140704</v>
      </c>
      <c r="L1754" s="35">
        <v>0.04</v>
      </c>
      <c r="M1754" s="47">
        <v>20.248</v>
      </c>
      <c r="N1754" s="47">
        <v>506.2</v>
      </c>
      <c r="O1754" s="35">
        <v>56.21295930462268</v>
      </c>
      <c r="P1754" s="35">
        <v>55.21295930462268</v>
      </c>
      <c r="Q1754" s="35" t="s">
        <v>141</v>
      </c>
      <c r="R1754" s="35">
        <f>'DADOS CONSOLIDADOS'!$I1754</f>
        <v>2</v>
      </c>
      <c r="S1754" s="35"/>
    </row>
    <row r="1755" ht="15.75" customHeight="1">
      <c r="A1755" s="37">
        <v>44980.0</v>
      </c>
      <c r="B1755" s="35" t="s">
        <v>138</v>
      </c>
      <c r="C1755" s="35" t="s">
        <v>135</v>
      </c>
      <c r="D1755" s="35" t="s">
        <v>139</v>
      </c>
      <c r="E1755" s="35">
        <v>1540.0</v>
      </c>
      <c r="F1755" s="35">
        <v>270.0</v>
      </c>
      <c r="G1755" s="47">
        <v>201.70000000000002</v>
      </c>
      <c r="H1755" s="35"/>
      <c r="I1755" s="35">
        <v>0.0</v>
      </c>
      <c r="J1755" s="48">
        <v>0.0</v>
      </c>
      <c r="K1755" s="35">
        <v>0.17532467532467533</v>
      </c>
      <c r="L1755" s="35">
        <v>0.0</v>
      </c>
      <c r="M1755" s="47">
        <v>0.747037037037037</v>
      </c>
      <c r="N1755" s="47">
        <v>0.0</v>
      </c>
      <c r="O1755" s="35">
        <v>0.0</v>
      </c>
      <c r="P1755" s="35">
        <v>-1.0</v>
      </c>
      <c r="Q1755" s="35" t="s">
        <v>137</v>
      </c>
      <c r="R1755" s="35">
        <f>'DADOS CONSOLIDADOS'!$I1755</f>
        <v>0</v>
      </c>
      <c r="S1755" s="35"/>
    </row>
    <row r="1756" ht="15.75" customHeight="1">
      <c r="A1756" s="37">
        <v>44980.0</v>
      </c>
      <c r="B1756" s="35" t="s">
        <v>145</v>
      </c>
      <c r="C1756" s="35" t="s">
        <v>135</v>
      </c>
      <c r="D1756" s="35" t="s">
        <v>139</v>
      </c>
      <c r="E1756" s="35">
        <v>24470.0</v>
      </c>
      <c r="F1756" s="35">
        <v>260.0</v>
      </c>
      <c r="G1756" s="47">
        <v>724.3000000000001</v>
      </c>
      <c r="H1756" s="35"/>
      <c r="I1756" s="35">
        <v>0.0</v>
      </c>
      <c r="J1756" s="48">
        <v>0.0</v>
      </c>
      <c r="K1756" s="35">
        <v>0.010625255414793625</v>
      </c>
      <c r="L1756" s="35">
        <v>0.0</v>
      </c>
      <c r="M1756" s="47">
        <v>2.785769230769231</v>
      </c>
      <c r="N1756" s="47">
        <v>0.0</v>
      </c>
      <c r="O1756" s="35">
        <v>0.0</v>
      </c>
      <c r="P1756" s="35">
        <v>-1.0</v>
      </c>
      <c r="Q1756" s="35" t="s">
        <v>137</v>
      </c>
      <c r="R1756" s="35">
        <f>'DADOS CONSOLIDADOS'!$I1756</f>
        <v>0</v>
      </c>
      <c r="S1756" s="35"/>
    </row>
    <row r="1757" ht="15.75" customHeight="1">
      <c r="A1757" s="37">
        <v>44980.0</v>
      </c>
      <c r="B1757" s="35" t="s">
        <v>143</v>
      </c>
      <c r="C1757" s="35" t="s">
        <v>135</v>
      </c>
      <c r="D1757" s="35" t="s">
        <v>139</v>
      </c>
      <c r="E1757" s="35">
        <v>2730.0</v>
      </c>
      <c r="F1757" s="35">
        <v>550.0</v>
      </c>
      <c r="G1757" s="47">
        <v>1461.6999999999998</v>
      </c>
      <c r="H1757" s="35"/>
      <c r="I1757" s="35">
        <v>0.0</v>
      </c>
      <c r="J1757" s="48">
        <v>0.0</v>
      </c>
      <c r="K1757" s="35">
        <v>0.20146520146520147</v>
      </c>
      <c r="L1757" s="35">
        <v>0.0</v>
      </c>
      <c r="M1757" s="47">
        <v>2.6576363636363634</v>
      </c>
      <c r="N1757" s="47">
        <v>0.0</v>
      </c>
      <c r="O1757" s="35">
        <v>0.0</v>
      </c>
      <c r="P1757" s="35">
        <v>-1.0</v>
      </c>
      <c r="Q1757" s="35" t="s">
        <v>137</v>
      </c>
      <c r="R1757" s="35">
        <f>'DADOS CONSOLIDADOS'!$I1757</f>
        <v>0</v>
      </c>
      <c r="S1757" s="35"/>
    </row>
    <row r="1758" ht="15.75" customHeight="1">
      <c r="A1758" s="37">
        <v>44980.0</v>
      </c>
      <c r="B1758" s="35" t="s">
        <v>134</v>
      </c>
      <c r="C1758" s="35" t="s">
        <v>135</v>
      </c>
      <c r="D1758" s="35" t="s">
        <v>136</v>
      </c>
      <c r="E1758" s="35">
        <v>51940.0</v>
      </c>
      <c r="F1758" s="35">
        <v>1010.0</v>
      </c>
      <c r="G1758" s="47">
        <v>420.6</v>
      </c>
      <c r="H1758" s="35"/>
      <c r="I1758" s="35">
        <v>0.0</v>
      </c>
      <c r="J1758" s="48">
        <v>0.0</v>
      </c>
      <c r="K1758" s="35">
        <v>0.019445514054678474</v>
      </c>
      <c r="L1758" s="35">
        <v>0.0</v>
      </c>
      <c r="M1758" s="47">
        <v>0.4164356435643565</v>
      </c>
      <c r="N1758" s="47">
        <v>0.0</v>
      </c>
      <c r="O1758" s="35">
        <v>0.0</v>
      </c>
      <c r="P1758" s="35">
        <v>-1.0</v>
      </c>
      <c r="Q1758" s="35" t="s">
        <v>137</v>
      </c>
      <c r="R1758" s="35">
        <f>'DADOS CONSOLIDADOS'!$I1758</f>
        <v>0</v>
      </c>
      <c r="S1758" s="35"/>
    </row>
    <row r="1759" ht="15.75" customHeight="1">
      <c r="A1759" s="37">
        <v>44980.0</v>
      </c>
      <c r="B1759" s="35" t="s">
        <v>142</v>
      </c>
      <c r="C1759" s="35" t="s">
        <v>144</v>
      </c>
      <c r="D1759" s="35" t="s">
        <v>139</v>
      </c>
      <c r="E1759" s="35">
        <v>85600.0</v>
      </c>
      <c r="F1759" s="35">
        <v>1120.0</v>
      </c>
      <c r="G1759" s="47">
        <v>978.7</v>
      </c>
      <c r="H1759" s="35">
        <v>19.0</v>
      </c>
      <c r="I1759" s="35">
        <v>0.0</v>
      </c>
      <c r="J1759" s="48">
        <v>0.0</v>
      </c>
      <c r="K1759" s="35">
        <v>0.013084112149532711</v>
      </c>
      <c r="L1759" s="35">
        <v>0.0</v>
      </c>
      <c r="M1759" s="47">
        <v>0.8738392857142857</v>
      </c>
      <c r="N1759" s="47">
        <v>0.0</v>
      </c>
      <c r="O1759" s="35">
        <v>0.0</v>
      </c>
      <c r="P1759" s="35">
        <v>-1.0</v>
      </c>
      <c r="Q1759" s="35" t="s">
        <v>141</v>
      </c>
      <c r="R1759" s="35">
        <f>'DADOS CONSOLIDADOS'!$I1759</f>
        <v>0</v>
      </c>
      <c r="S1759" s="35"/>
    </row>
    <row r="1760" ht="15.75" customHeight="1">
      <c r="A1760" s="37">
        <v>44980.0</v>
      </c>
      <c r="B1760" s="35" t="s">
        <v>140</v>
      </c>
      <c r="C1760" s="35" t="s">
        <v>135</v>
      </c>
      <c r="D1760" s="35" t="s">
        <v>139</v>
      </c>
      <c r="E1760" s="35">
        <v>21610.0</v>
      </c>
      <c r="F1760" s="35">
        <v>120.0</v>
      </c>
      <c r="G1760" s="47">
        <v>829.3000000000001</v>
      </c>
      <c r="H1760" s="35">
        <v>0.0</v>
      </c>
      <c r="I1760" s="35">
        <v>1.0</v>
      </c>
      <c r="J1760" s="48">
        <v>22455.0</v>
      </c>
      <c r="K1760" s="35">
        <v>0.005552984729291994</v>
      </c>
      <c r="L1760" s="35">
        <v>0.008333333333333333</v>
      </c>
      <c r="M1760" s="47">
        <v>6.910833333333334</v>
      </c>
      <c r="N1760" s="47">
        <v>829.3000000000001</v>
      </c>
      <c r="O1760" s="35">
        <v>27.07705293621126</v>
      </c>
      <c r="P1760" s="35">
        <v>26.07705293621126</v>
      </c>
      <c r="Q1760" s="35" t="s">
        <v>141</v>
      </c>
      <c r="R1760" s="35">
        <f>'DADOS CONSOLIDADOS'!$I1760</f>
        <v>1</v>
      </c>
      <c r="S1760" s="35"/>
    </row>
    <row r="1761" ht="15.75" customHeight="1">
      <c r="A1761" s="37">
        <v>44980.0</v>
      </c>
      <c r="B1761" s="35" t="s">
        <v>140</v>
      </c>
      <c r="C1761" s="35" t="s">
        <v>135</v>
      </c>
      <c r="D1761" s="35" t="s">
        <v>139</v>
      </c>
      <c r="E1761" s="35">
        <v>18590.0</v>
      </c>
      <c r="F1761" s="35">
        <v>90.0</v>
      </c>
      <c r="G1761" s="47">
        <v>588.5</v>
      </c>
      <c r="H1761" s="35">
        <v>0.0</v>
      </c>
      <c r="I1761" s="35">
        <v>0.0</v>
      </c>
      <c r="J1761" s="48">
        <v>0.0</v>
      </c>
      <c r="K1761" s="35">
        <v>0.004841312533620226</v>
      </c>
      <c r="L1761" s="35">
        <v>0.0</v>
      </c>
      <c r="M1761" s="47">
        <v>6.538888888888889</v>
      </c>
      <c r="N1761" s="47">
        <v>0.0</v>
      </c>
      <c r="O1761" s="35">
        <v>0.0</v>
      </c>
      <c r="P1761" s="35">
        <v>-1.0</v>
      </c>
      <c r="Q1761" s="35" t="s">
        <v>141</v>
      </c>
      <c r="R1761" s="35">
        <f>'DADOS CONSOLIDADOS'!$I1761</f>
        <v>0</v>
      </c>
      <c r="S1761" s="35"/>
    </row>
    <row r="1762" ht="15.75" customHeight="1">
      <c r="A1762" s="37">
        <v>44980.0</v>
      </c>
      <c r="B1762" s="35" t="s">
        <v>140</v>
      </c>
      <c r="C1762" s="35" t="s">
        <v>135</v>
      </c>
      <c r="D1762" s="35" t="s">
        <v>139</v>
      </c>
      <c r="E1762" s="35">
        <v>41240.0</v>
      </c>
      <c r="F1762" s="35">
        <v>130.0</v>
      </c>
      <c r="G1762" s="47">
        <v>877.9000000000001</v>
      </c>
      <c r="H1762" s="35">
        <v>0.0</v>
      </c>
      <c r="I1762" s="35">
        <v>0.0</v>
      </c>
      <c r="J1762" s="48">
        <v>0.0</v>
      </c>
      <c r="K1762" s="35">
        <v>0.0031522793404461687</v>
      </c>
      <c r="L1762" s="35">
        <v>0.0</v>
      </c>
      <c r="M1762" s="47">
        <v>6.753076923076923</v>
      </c>
      <c r="N1762" s="47">
        <v>0.0</v>
      </c>
      <c r="O1762" s="35">
        <v>0.0</v>
      </c>
      <c r="P1762" s="35">
        <v>-1.0</v>
      </c>
      <c r="Q1762" s="35" t="s">
        <v>141</v>
      </c>
      <c r="R1762" s="35">
        <f>'DADOS CONSOLIDADOS'!$I1762</f>
        <v>0</v>
      </c>
      <c r="S1762" s="35"/>
    </row>
    <row r="1763" ht="15.75" customHeight="1">
      <c r="A1763" s="37">
        <v>44980.0</v>
      </c>
      <c r="B1763" s="35" t="s">
        <v>140</v>
      </c>
      <c r="C1763" s="35" t="s">
        <v>135</v>
      </c>
      <c r="D1763" s="35" t="s">
        <v>139</v>
      </c>
      <c r="E1763" s="35">
        <v>67400.0</v>
      </c>
      <c r="F1763" s="35">
        <v>480.0</v>
      </c>
      <c r="G1763" s="47">
        <v>1938.3000000000002</v>
      </c>
      <c r="H1763" s="35">
        <v>0.0</v>
      </c>
      <c r="I1763" s="35">
        <v>1.0</v>
      </c>
      <c r="J1763" s="48">
        <v>22455.0</v>
      </c>
      <c r="K1763" s="35">
        <v>0.007121661721068249</v>
      </c>
      <c r="L1763" s="35">
        <v>0.0020833333333333333</v>
      </c>
      <c r="M1763" s="47">
        <v>4.038125</v>
      </c>
      <c r="N1763" s="47">
        <v>1938.3000000000002</v>
      </c>
      <c r="O1763" s="35">
        <v>11.584893979260176</v>
      </c>
      <c r="P1763" s="35">
        <v>10.584893979260176</v>
      </c>
      <c r="Q1763" s="35" t="s">
        <v>141</v>
      </c>
      <c r="R1763" s="35">
        <f>'DADOS CONSOLIDADOS'!$I1763</f>
        <v>1</v>
      </c>
      <c r="S1763" s="35"/>
    </row>
    <row r="1764" ht="15.75" customHeight="1">
      <c r="A1764" s="37">
        <v>44980.0</v>
      </c>
      <c r="B1764" s="35" t="s">
        <v>140</v>
      </c>
      <c r="C1764" s="35" t="s">
        <v>135</v>
      </c>
      <c r="D1764" s="35" t="s">
        <v>136</v>
      </c>
      <c r="E1764" s="35">
        <v>16700.0</v>
      </c>
      <c r="F1764" s="35">
        <v>70.0</v>
      </c>
      <c r="G1764" s="47">
        <v>1016.0</v>
      </c>
      <c r="H1764" s="35">
        <v>0.0</v>
      </c>
      <c r="I1764" s="35">
        <v>0.0</v>
      </c>
      <c r="J1764" s="48">
        <v>0.0</v>
      </c>
      <c r="K1764" s="35">
        <v>0.004191616766467066</v>
      </c>
      <c r="L1764" s="35">
        <v>0.0</v>
      </c>
      <c r="M1764" s="47">
        <v>14.514285714285714</v>
      </c>
      <c r="N1764" s="47">
        <v>0.0</v>
      </c>
      <c r="O1764" s="35">
        <v>0.0</v>
      </c>
      <c r="P1764" s="35">
        <v>-1.0</v>
      </c>
      <c r="Q1764" s="35" t="s">
        <v>141</v>
      </c>
      <c r="R1764" s="35">
        <f>'DADOS CONSOLIDADOS'!$I1764</f>
        <v>0</v>
      </c>
      <c r="S1764" s="35"/>
    </row>
    <row r="1765" ht="15.75" customHeight="1">
      <c r="A1765" s="37">
        <v>44981.0</v>
      </c>
      <c r="B1765" s="35" t="s">
        <v>138</v>
      </c>
      <c r="C1765" s="35" t="s">
        <v>135</v>
      </c>
      <c r="D1765" s="35" t="s">
        <v>139</v>
      </c>
      <c r="E1765" s="35">
        <v>1720.0</v>
      </c>
      <c r="F1765" s="35">
        <v>220.0</v>
      </c>
      <c r="G1765" s="47">
        <v>146.4</v>
      </c>
      <c r="H1765" s="35"/>
      <c r="I1765" s="35">
        <v>0.0</v>
      </c>
      <c r="J1765" s="48">
        <v>0.0</v>
      </c>
      <c r="K1765" s="35">
        <v>0.12790697674418605</v>
      </c>
      <c r="L1765" s="35">
        <v>0.0</v>
      </c>
      <c r="M1765" s="47">
        <v>0.6654545454545455</v>
      </c>
      <c r="N1765" s="47">
        <v>0.0</v>
      </c>
      <c r="O1765" s="35">
        <v>0.0</v>
      </c>
      <c r="P1765" s="35">
        <v>-1.0</v>
      </c>
      <c r="Q1765" s="35" t="s">
        <v>137</v>
      </c>
      <c r="R1765" s="35">
        <f>'DADOS CONSOLIDADOS'!$I1765</f>
        <v>0</v>
      </c>
      <c r="S1765" s="35"/>
    </row>
    <row r="1766" ht="15.75" customHeight="1">
      <c r="A1766" s="37">
        <v>44981.0</v>
      </c>
      <c r="B1766" s="35" t="s">
        <v>134</v>
      </c>
      <c r="C1766" s="35" t="s">
        <v>135</v>
      </c>
      <c r="D1766" s="35" t="s">
        <v>136</v>
      </c>
      <c r="E1766" s="35">
        <v>47980.0</v>
      </c>
      <c r="F1766" s="35">
        <v>930.0</v>
      </c>
      <c r="G1766" s="47">
        <v>386.70000000000005</v>
      </c>
      <c r="H1766" s="35"/>
      <c r="I1766" s="35">
        <v>0.0</v>
      </c>
      <c r="J1766" s="48">
        <v>0.0</v>
      </c>
      <c r="K1766" s="35">
        <v>0.019383076281784078</v>
      </c>
      <c r="L1766" s="35">
        <v>0.0</v>
      </c>
      <c r="M1766" s="47">
        <v>0.41580645161290325</v>
      </c>
      <c r="N1766" s="47">
        <v>0.0</v>
      </c>
      <c r="O1766" s="35">
        <v>0.0</v>
      </c>
      <c r="P1766" s="35">
        <v>-1.0</v>
      </c>
      <c r="Q1766" s="35" t="s">
        <v>137</v>
      </c>
      <c r="R1766" s="35">
        <f>'DADOS CONSOLIDADOS'!$I1766</f>
        <v>0</v>
      </c>
      <c r="S1766" s="35"/>
    </row>
    <row r="1767" ht="15.75" customHeight="1">
      <c r="A1767" s="37">
        <v>44981.0</v>
      </c>
      <c r="B1767" s="35" t="s">
        <v>143</v>
      </c>
      <c r="C1767" s="35" t="s">
        <v>135</v>
      </c>
      <c r="D1767" s="35" t="s">
        <v>139</v>
      </c>
      <c r="E1767" s="35">
        <v>4190.0</v>
      </c>
      <c r="F1767" s="35">
        <v>650.0</v>
      </c>
      <c r="G1767" s="47">
        <v>1746.3999999999999</v>
      </c>
      <c r="H1767" s="35"/>
      <c r="I1767" s="35">
        <v>0.0</v>
      </c>
      <c r="J1767" s="48">
        <v>0.0</v>
      </c>
      <c r="K1767" s="35">
        <v>0.15513126491646778</v>
      </c>
      <c r="L1767" s="35">
        <v>0.0</v>
      </c>
      <c r="M1767" s="47">
        <v>2.6867692307692304</v>
      </c>
      <c r="N1767" s="47">
        <v>0.0</v>
      </c>
      <c r="O1767" s="35">
        <v>0.0</v>
      </c>
      <c r="P1767" s="35">
        <v>-1.0</v>
      </c>
      <c r="Q1767" s="35" t="s">
        <v>137</v>
      </c>
      <c r="R1767" s="35">
        <f>'DADOS CONSOLIDADOS'!$I1767</f>
        <v>0</v>
      </c>
      <c r="S1767" s="35"/>
    </row>
    <row r="1768" ht="15.75" customHeight="1">
      <c r="A1768" s="37">
        <v>44981.0</v>
      </c>
      <c r="B1768" s="35" t="s">
        <v>145</v>
      </c>
      <c r="C1768" s="35" t="s">
        <v>135</v>
      </c>
      <c r="D1768" s="35" t="s">
        <v>139</v>
      </c>
      <c r="E1768" s="35">
        <v>24880.0</v>
      </c>
      <c r="F1768" s="35">
        <v>220.0</v>
      </c>
      <c r="G1768" s="47">
        <v>723.0</v>
      </c>
      <c r="H1768" s="35"/>
      <c r="I1768" s="35">
        <v>1.0</v>
      </c>
      <c r="J1768" s="48">
        <v>14955.0</v>
      </c>
      <c r="K1768" s="35">
        <v>0.008842443729903537</v>
      </c>
      <c r="L1768" s="35">
        <v>1.0</v>
      </c>
      <c r="M1768" s="47">
        <v>3.286363636363636</v>
      </c>
      <c r="N1768" s="47">
        <v>723.0</v>
      </c>
      <c r="O1768" s="35">
        <v>20.684647302904565</v>
      </c>
      <c r="P1768" s="35">
        <v>19.684647302904565</v>
      </c>
      <c r="Q1768" s="35" t="s">
        <v>137</v>
      </c>
      <c r="R1768" s="35">
        <f>'DADOS CONSOLIDADOS'!$I1768</f>
        <v>1</v>
      </c>
      <c r="S1768" s="35"/>
    </row>
    <row r="1769" ht="15.75" customHeight="1">
      <c r="A1769" s="37">
        <v>44981.0</v>
      </c>
      <c r="B1769" s="35" t="s">
        <v>142</v>
      </c>
      <c r="C1769" s="35" t="s">
        <v>144</v>
      </c>
      <c r="D1769" s="35" t="s">
        <v>139</v>
      </c>
      <c r="E1769" s="35">
        <v>84540.0</v>
      </c>
      <c r="F1769" s="35">
        <v>1030.0</v>
      </c>
      <c r="G1769" s="47">
        <v>981.5999999999999</v>
      </c>
      <c r="H1769" s="35">
        <v>20.0</v>
      </c>
      <c r="I1769" s="35">
        <v>0.0</v>
      </c>
      <c r="J1769" s="48">
        <v>0.0</v>
      </c>
      <c r="K1769" s="35">
        <v>0.012183581736456115</v>
      </c>
      <c r="L1769" s="35">
        <v>0.0</v>
      </c>
      <c r="M1769" s="47">
        <v>0.953009708737864</v>
      </c>
      <c r="N1769" s="47">
        <v>0.0</v>
      </c>
      <c r="O1769" s="35">
        <v>0.0</v>
      </c>
      <c r="P1769" s="35">
        <v>-1.0</v>
      </c>
      <c r="Q1769" s="35" t="s">
        <v>141</v>
      </c>
      <c r="R1769" s="35">
        <f>'DADOS CONSOLIDADOS'!$I1769</f>
        <v>0</v>
      </c>
      <c r="S1769" s="35"/>
    </row>
    <row r="1770" ht="15.75" customHeight="1">
      <c r="A1770" s="37">
        <v>44981.0</v>
      </c>
      <c r="B1770" s="35" t="s">
        <v>140</v>
      </c>
      <c r="C1770" s="35" t="s">
        <v>135</v>
      </c>
      <c r="D1770" s="35" t="s">
        <v>139</v>
      </c>
      <c r="E1770" s="35">
        <v>26280.0</v>
      </c>
      <c r="F1770" s="35">
        <v>140.0</v>
      </c>
      <c r="G1770" s="47">
        <v>850.0</v>
      </c>
      <c r="H1770" s="35">
        <v>0.0</v>
      </c>
      <c r="I1770" s="35">
        <v>0.0</v>
      </c>
      <c r="J1770" s="48">
        <v>0.0</v>
      </c>
      <c r="K1770" s="35">
        <v>0.00532724505327245</v>
      </c>
      <c r="L1770" s="35">
        <v>0.0</v>
      </c>
      <c r="M1770" s="47">
        <v>6.071428571428571</v>
      </c>
      <c r="N1770" s="47">
        <v>0.0</v>
      </c>
      <c r="O1770" s="35">
        <v>0.0</v>
      </c>
      <c r="P1770" s="35">
        <v>-1.0</v>
      </c>
      <c r="Q1770" s="35" t="s">
        <v>141</v>
      </c>
      <c r="R1770" s="35">
        <f>'DADOS CONSOLIDADOS'!$I1770</f>
        <v>0</v>
      </c>
      <c r="S1770" s="35"/>
    </row>
    <row r="1771" ht="15.75" customHeight="1">
      <c r="A1771" s="37">
        <v>44981.0</v>
      </c>
      <c r="B1771" s="35" t="s">
        <v>140</v>
      </c>
      <c r="C1771" s="35" t="s">
        <v>135</v>
      </c>
      <c r="D1771" s="35" t="s">
        <v>139</v>
      </c>
      <c r="E1771" s="35">
        <v>18840.0</v>
      </c>
      <c r="F1771" s="35">
        <v>130.0</v>
      </c>
      <c r="G1771" s="47">
        <v>585.4</v>
      </c>
      <c r="H1771" s="35">
        <v>0.0</v>
      </c>
      <c r="I1771" s="35">
        <v>1.0</v>
      </c>
      <c r="J1771" s="48">
        <v>22455.0</v>
      </c>
      <c r="K1771" s="35">
        <v>0.006900212314225053</v>
      </c>
      <c r="L1771" s="35">
        <v>0.007692307692307693</v>
      </c>
      <c r="M1771" s="47">
        <v>4.5030769230769225</v>
      </c>
      <c r="N1771" s="47">
        <v>585.4</v>
      </c>
      <c r="O1771" s="35">
        <v>38.35838742740007</v>
      </c>
      <c r="P1771" s="35">
        <v>37.35838742740007</v>
      </c>
      <c r="Q1771" s="35" t="s">
        <v>141</v>
      </c>
      <c r="R1771" s="35">
        <f>'DADOS CONSOLIDADOS'!$I1771</f>
        <v>1</v>
      </c>
      <c r="S1771" s="35"/>
    </row>
    <row r="1772" ht="15.75" customHeight="1">
      <c r="A1772" s="37">
        <v>44981.0</v>
      </c>
      <c r="B1772" s="35" t="s">
        <v>140</v>
      </c>
      <c r="C1772" s="35" t="s">
        <v>135</v>
      </c>
      <c r="D1772" s="35" t="s">
        <v>139</v>
      </c>
      <c r="E1772" s="35">
        <v>35230.0</v>
      </c>
      <c r="F1772" s="35">
        <v>140.0</v>
      </c>
      <c r="G1772" s="47">
        <v>878.9</v>
      </c>
      <c r="H1772" s="35">
        <v>0.0</v>
      </c>
      <c r="I1772" s="35">
        <v>0.0</v>
      </c>
      <c r="J1772" s="48">
        <v>0.0</v>
      </c>
      <c r="K1772" s="35">
        <v>0.003973885892705081</v>
      </c>
      <c r="L1772" s="35">
        <v>0.0</v>
      </c>
      <c r="M1772" s="47">
        <v>6.277857142857143</v>
      </c>
      <c r="N1772" s="47">
        <v>0.0</v>
      </c>
      <c r="O1772" s="35">
        <v>0.0</v>
      </c>
      <c r="P1772" s="35">
        <v>-1.0</v>
      </c>
      <c r="Q1772" s="35" t="s">
        <v>141</v>
      </c>
      <c r="R1772" s="35">
        <f>'DADOS CONSOLIDADOS'!$I1772</f>
        <v>0</v>
      </c>
      <c r="S1772" s="35"/>
    </row>
    <row r="1773" ht="15.75" customHeight="1">
      <c r="A1773" s="37">
        <v>44981.0</v>
      </c>
      <c r="B1773" s="35" t="s">
        <v>140</v>
      </c>
      <c r="C1773" s="35" t="s">
        <v>135</v>
      </c>
      <c r="D1773" s="35" t="s">
        <v>139</v>
      </c>
      <c r="E1773" s="35">
        <v>62650.0</v>
      </c>
      <c r="F1773" s="35">
        <v>300.0</v>
      </c>
      <c r="G1773" s="47">
        <v>1932.5</v>
      </c>
      <c r="H1773" s="35">
        <v>0.0</v>
      </c>
      <c r="I1773" s="35">
        <v>0.0</v>
      </c>
      <c r="J1773" s="48">
        <v>0.0</v>
      </c>
      <c r="K1773" s="35">
        <v>0.004788507581803671</v>
      </c>
      <c r="L1773" s="35">
        <v>0.0</v>
      </c>
      <c r="M1773" s="47">
        <v>6.441666666666666</v>
      </c>
      <c r="N1773" s="47">
        <v>0.0</v>
      </c>
      <c r="O1773" s="35">
        <v>0.0</v>
      </c>
      <c r="P1773" s="35">
        <v>-1.0</v>
      </c>
      <c r="Q1773" s="35" t="s">
        <v>141</v>
      </c>
      <c r="R1773" s="35">
        <f>'DADOS CONSOLIDADOS'!$I1773</f>
        <v>0</v>
      </c>
      <c r="S1773" s="35"/>
    </row>
    <row r="1774" ht="15.75" customHeight="1">
      <c r="A1774" s="37">
        <v>44981.0</v>
      </c>
      <c r="B1774" s="35" t="s">
        <v>140</v>
      </c>
      <c r="C1774" s="35" t="s">
        <v>135</v>
      </c>
      <c r="D1774" s="35" t="s">
        <v>136</v>
      </c>
      <c r="E1774" s="35">
        <v>14910.0</v>
      </c>
      <c r="F1774" s="35">
        <v>40.0</v>
      </c>
      <c r="G1774" s="47">
        <v>1027.3</v>
      </c>
      <c r="H1774" s="35">
        <v>0.0</v>
      </c>
      <c r="I1774" s="35">
        <v>1.0</v>
      </c>
      <c r="J1774" s="48">
        <v>22455.0</v>
      </c>
      <c r="K1774" s="35">
        <v>0.0026827632461435278</v>
      </c>
      <c r="L1774" s="35">
        <v>0.025</v>
      </c>
      <c r="M1774" s="47">
        <v>25.682499999999997</v>
      </c>
      <c r="N1774" s="47">
        <v>1027.3</v>
      </c>
      <c r="O1774" s="35">
        <v>21.858269249488952</v>
      </c>
      <c r="P1774" s="35">
        <v>20.858269249488952</v>
      </c>
      <c r="Q1774" s="35" t="s">
        <v>141</v>
      </c>
      <c r="R1774" s="35">
        <f>'DADOS CONSOLIDADOS'!$I1774</f>
        <v>1</v>
      </c>
      <c r="S1774" s="35"/>
    </row>
    <row r="1775" ht="15.75" customHeight="1">
      <c r="A1775" s="37">
        <v>44982.0</v>
      </c>
      <c r="B1775" s="35" t="s">
        <v>138</v>
      </c>
      <c r="C1775" s="35" t="s">
        <v>135</v>
      </c>
      <c r="D1775" s="35" t="s">
        <v>139</v>
      </c>
      <c r="E1775" s="35">
        <v>790.0</v>
      </c>
      <c r="F1775" s="35">
        <v>120.0</v>
      </c>
      <c r="G1775" s="47">
        <v>105.60000000000001</v>
      </c>
      <c r="H1775" s="35"/>
      <c r="I1775" s="35">
        <v>0.0</v>
      </c>
      <c r="J1775" s="48">
        <v>0.0</v>
      </c>
      <c r="K1775" s="35">
        <v>0.1518987341772152</v>
      </c>
      <c r="L1775" s="35">
        <v>0.0</v>
      </c>
      <c r="M1775" s="47">
        <v>0.8800000000000001</v>
      </c>
      <c r="N1775" s="47">
        <v>0.0</v>
      </c>
      <c r="O1775" s="35">
        <v>0.0</v>
      </c>
      <c r="P1775" s="35">
        <v>-1.0</v>
      </c>
      <c r="Q1775" s="35" t="s">
        <v>137</v>
      </c>
      <c r="R1775" s="35">
        <f>'DADOS CONSOLIDADOS'!$I1775</f>
        <v>0</v>
      </c>
      <c r="S1775" s="35"/>
    </row>
    <row r="1776" ht="15.75" customHeight="1">
      <c r="A1776" s="37">
        <v>44982.0</v>
      </c>
      <c r="B1776" s="35" t="s">
        <v>145</v>
      </c>
      <c r="C1776" s="35" t="s">
        <v>135</v>
      </c>
      <c r="D1776" s="35" t="s">
        <v>139</v>
      </c>
      <c r="E1776" s="35">
        <v>24390.0</v>
      </c>
      <c r="F1776" s="35">
        <v>270.0</v>
      </c>
      <c r="G1776" s="47">
        <v>728.0</v>
      </c>
      <c r="H1776" s="35"/>
      <c r="I1776" s="35">
        <v>1.0</v>
      </c>
      <c r="J1776" s="48">
        <v>33300.0</v>
      </c>
      <c r="K1776" s="35">
        <v>0.01107011070110701</v>
      </c>
      <c r="L1776" s="35">
        <v>1.0</v>
      </c>
      <c r="M1776" s="47">
        <v>2.696296296296296</v>
      </c>
      <c r="N1776" s="47">
        <v>728.0</v>
      </c>
      <c r="O1776" s="35">
        <v>45.74175824175824</v>
      </c>
      <c r="P1776" s="35">
        <v>44.74175824175824</v>
      </c>
      <c r="Q1776" s="35" t="s">
        <v>137</v>
      </c>
      <c r="R1776" s="35">
        <f>'DADOS CONSOLIDADOS'!$I1776</f>
        <v>1</v>
      </c>
      <c r="S1776" s="35"/>
    </row>
    <row r="1777" ht="15.75" customHeight="1">
      <c r="A1777" s="37">
        <v>44982.0</v>
      </c>
      <c r="B1777" s="35" t="s">
        <v>134</v>
      </c>
      <c r="C1777" s="35" t="s">
        <v>135</v>
      </c>
      <c r="D1777" s="35" t="s">
        <v>136</v>
      </c>
      <c r="E1777" s="35">
        <v>52550.0</v>
      </c>
      <c r="F1777" s="35">
        <v>1100.0</v>
      </c>
      <c r="G1777" s="47">
        <v>419.6</v>
      </c>
      <c r="H1777" s="35"/>
      <c r="I1777" s="35">
        <v>0.0</v>
      </c>
      <c r="J1777" s="48">
        <v>0.0</v>
      </c>
      <c r="K1777" s="35">
        <v>0.02093244529019981</v>
      </c>
      <c r="L1777" s="35">
        <v>0.0</v>
      </c>
      <c r="M1777" s="47">
        <v>0.3814545454545455</v>
      </c>
      <c r="N1777" s="47">
        <v>0.0</v>
      </c>
      <c r="O1777" s="35">
        <v>0.0</v>
      </c>
      <c r="P1777" s="35">
        <v>-1.0</v>
      </c>
      <c r="Q1777" s="35" t="s">
        <v>137</v>
      </c>
      <c r="R1777" s="35">
        <f>'DADOS CONSOLIDADOS'!$I1777</f>
        <v>0</v>
      </c>
      <c r="S1777" s="35"/>
    </row>
    <row r="1778" ht="15.75" customHeight="1">
      <c r="A1778" s="37">
        <v>44982.0</v>
      </c>
      <c r="B1778" s="35" t="s">
        <v>143</v>
      </c>
      <c r="C1778" s="35" t="s">
        <v>135</v>
      </c>
      <c r="D1778" s="35" t="s">
        <v>139</v>
      </c>
      <c r="E1778" s="35">
        <v>3140.0</v>
      </c>
      <c r="F1778" s="35">
        <v>370.0</v>
      </c>
      <c r="G1778" s="47">
        <v>930.6999999999999</v>
      </c>
      <c r="H1778" s="35"/>
      <c r="I1778" s="35">
        <v>0.0</v>
      </c>
      <c r="J1778" s="48">
        <v>0.0</v>
      </c>
      <c r="K1778" s="35">
        <v>0.1178343949044586</v>
      </c>
      <c r="L1778" s="35">
        <v>0.0</v>
      </c>
      <c r="M1778" s="47">
        <v>2.515405405405405</v>
      </c>
      <c r="N1778" s="47">
        <v>0.0</v>
      </c>
      <c r="O1778" s="35">
        <v>0.0</v>
      </c>
      <c r="P1778" s="35">
        <v>-1.0</v>
      </c>
      <c r="Q1778" s="35" t="s">
        <v>137</v>
      </c>
      <c r="R1778" s="35">
        <f>'DADOS CONSOLIDADOS'!$I1778</f>
        <v>0</v>
      </c>
      <c r="S1778" s="35"/>
    </row>
    <row r="1779" ht="15.75" customHeight="1">
      <c r="A1779" s="37">
        <v>44982.0</v>
      </c>
      <c r="B1779" s="35" t="s">
        <v>142</v>
      </c>
      <c r="C1779" s="35" t="s">
        <v>144</v>
      </c>
      <c r="D1779" s="35" t="s">
        <v>139</v>
      </c>
      <c r="E1779" s="35">
        <v>90510.0</v>
      </c>
      <c r="F1779" s="35">
        <v>1040.0</v>
      </c>
      <c r="G1779" s="47">
        <v>1008.0</v>
      </c>
      <c r="H1779" s="35">
        <v>27.0</v>
      </c>
      <c r="I1779" s="35">
        <v>0.0</v>
      </c>
      <c r="J1779" s="48">
        <v>0.0</v>
      </c>
      <c r="K1779" s="35">
        <v>0.011490443044967408</v>
      </c>
      <c r="L1779" s="35">
        <v>0.0</v>
      </c>
      <c r="M1779" s="47">
        <v>0.9692307692307692</v>
      </c>
      <c r="N1779" s="47">
        <v>0.0</v>
      </c>
      <c r="O1779" s="35">
        <v>0.0</v>
      </c>
      <c r="P1779" s="35">
        <v>-1.0</v>
      </c>
      <c r="Q1779" s="35" t="s">
        <v>141</v>
      </c>
      <c r="R1779" s="35">
        <f>'DADOS CONSOLIDADOS'!$I1779</f>
        <v>0</v>
      </c>
      <c r="S1779" s="35"/>
    </row>
    <row r="1780" ht="15.75" customHeight="1">
      <c r="A1780" s="37">
        <v>44982.0</v>
      </c>
      <c r="B1780" s="35" t="s">
        <v>140</v>
      </c>
      <c r="C1780" s="35" t="s">
        <v>135</v>
      </c>
      <c r="D1780" s="35" t="s">
        <v>139</v>
      </c>
      <c r="E1780" s="35">
        <v>22900.0</v>
      </c>
      <c r="F1780" s="35">
        <v>170.0</v>
      </c>
      <c r="G1780" s="47">
        <v>822.0999999999999</v>
      </c>
      <c r="H1780" s="35">
        <v>0.0</v>
      </c>
      <c r="I1780" s="35">
        <v>1.0</v>
      </c>
      <c r="J1780" s="48">
        <v>34455.0</v>
      </c>
      <c r="K1780" s="35">
        <v>0.007423580786026201</v>
      </c>
      <c r="L1780" s="35">
        <v>0.0058823529411764705</v>
      </c>
      <c r="M1780" s="47">
        <v>4.835882352941176</v>
      </c>
      <c r="N1780" s="47">
        <v>822.0999999999999</v>
      </c>
      <c r="O1780" s="35">
        <v>41.910959737258246</v>
      </c>
      <c r="P1780" s="35">
        <v>40.910959737258246</v>
      </c>
      <c r="Q1780" s="35" t="s">
        <v>141</v>
      </c>
      <c r="R1780" s="35">
        <f>'DADOS CONSOLIDADOS'!$I1780</f>
        <v>1</v>
      </c>
      <c r="S1780" s="35"/>
    </row>
    <row r="1781" ht="15.75" customHeight="1">
      <c r="A1781" s="37">
        <v>44982.0</v>
      </c>
      <c r="B1781" s="35" t="s">
        <v>140</v>
      </c>
      <c r="C1781" s="35" t="s">
        <v>135</v>
      </c>
      <c r="D1781" s="35" t="s">
        <v>139</v>
      </c>
      <c r="E1781" s="35">
        <v>14700.0</v>
      </c>
      <c r="F1781" s="35">
        <v>120.0</v>
      </c>
      <c r="G1781" s="47">
        <v>600.5</v>
      </c>
      <c r="H1781" s="35">
        <v>0.0</v>
      </c>
      <c r="I1781" s="35">
        <v>1.0</v>
      </c>
      <c r="J1781" s="48">
        <v>22455.0</v>
      </c>
      <c r="K1781" s="35">
        <v>0.00816326530612245</v>
      </c>
      <c r="L1781" s="35">
        <v>0.008333333333333333</v>
      </c>
      <c r="M1781" s="47">
        <v>5.004166666666666</v>
      </c>
      <c r="N1781" s="47">
        <v>600.5</v>
      </c>
      <c r="O1781" s="35">
        <v>37.39383846794338</v>
      </c>
      <c r="P1781" s="35">
        <v>36.39383846794338</v>
      </c>
      <c r="Q1781" s="35" t="s">
        <v>141</v>
      </c>
      <c r="R1781" s="35">
        <f>'DADOS CONSOLIDADOS'!$I1781</f>
        <v>1</v>
      </c>
      <c r="S1781" s="35"/>
    </row>
    <row r="1782" ht="15.75" customHeight="1">
      <c r="A1782" s="37">
        <v>44982.0</v>
      </c>
      <c r="B1782" s="35" t="s">
        <v>140</v>
      </c>
      <c r="C1782" s="35" t="s">
        <v>135</v>
      </c>
      <c r="D1782" s="35" t="s">
        <v>139</v>
      </c>
      <c r="E1782" s="35">
        <v>32080.0</v>
      </c>
      <c r="F1782" s="35">
        <v>170.0</v>
      </c>
      <c r="G1782" s="47">
        <v>888.4000000000001</v>
      </c>
      <c r="H1782" s="35">
        <v>0.0</v>
      </c>
      <c r="I1782" s="35">
        <v>0.0</v>
      </c>
      <c r="J1782" s="48">
        <v>0.0</v>
      </c>
      <c r="K1782" s="35">
        <v>0.00529925187032419</v>
      </c>
      <c r="L1782" s="35">
        <v>0.0</v>
      </c>
      <c r="M1782" s="47">
        <v>5.225882352941177</v>
      </c>
      <c r="N1782" s="47">
        <v>0.0</v>
      </c>
      <c r="O1782" s="35">
        <v>0.0</v>
      </c>
      <c r="P1782" s="35">
        <v>-1.0</v>
      </c>
      <c r="Q1782" s="35" t="s">
        <v>141</v>
      </c>
      <c r="R1782" s="35">
        <f>'DADOS CONSOLIDADOS'!$I1782</f>
        <v>0</v>
      </c>
      <c r="S1782" s="35"/>
    </row>
    <row r="1783" ht="15.75" customHeight="1">
      <c r="A1783" s="37">
        <v>44982.0</v>
      </c>
      <c r="B1783" s="35" t="s">
        <v>140</v>
      </c>
      <c r="C1783" s="35" t="s">
        <v>135</v>
      </c>
      <c r="D1783" s="35" t="s">
        <v>139</v>
      </c>
      <c r="E1783" s="35">
        <v>53600.0</v>
      </c>
      <c r="F1783" s="35">
        <v>380.0</v>
      </c>
      <c r="G1783" s="47">
        <v>1985.6999999999998</v>
      </c>
      <c r="H1783" s="35">
        <v>0.0</v>
      </c>
      <c r="I1783" s="35">
        <v>0.0</v>
      </c>
      <c r="J1783" s="48">
        <v>0.0</v>
      </c>
      <c r="K1783" s="35">
        <v>0.0070895522388059705</v>
      </c>
      <c r="L1783" s="35">
        <v>0.0</v>
      </c>
      <c r="M1783" s="47">
        <v>5.225526315789473</v>
      </c>
      <c r="N1783" s="47">
        <v>0.0</v>
      </c>
      <c r="O1783" s="35">
        <v>0.0</v>
      </c>
      <c r="P1783" s="35">
        <v>-1.0</v>
      </c>
      <c r="Q1783" s="35" t="s">
        <v>141</v>
      </c>
      <c r="R1783" s="35">
        <f>'DADOS CONSOLIDADOS'!$I1783</f>
        <v>0</v>
      </c>
      <c r="S1783" s="35"/>
    </row>
    <row r="1784" ht="15.75" customHeight="1">
      <c r="A1784" s="37">
        <v>44982.0</v>
      </c>
      <c r="B1784" s="35" t="s">
        <v>140</v>
      </c>
      <c r="C1784" s="35" t="s">
        <v>135</v>
      </c>
      <c r="D1784" s="35" t="s">
        <v>136</v>
      </c>
      <c r="E1784" s="35">
        <v>14920.0</v>
      </c>
      <c r="F1784" s="35">
        <v>80.0</v>
      </c>
      <c r="G1784" s="47">
        <v>952.0999999999999</v>
      </c>
      <c r="H1784" s="35">
        <v>0.0</v>
      </c>
      <c r="I1784" s="35">
        <v>1.0</v>
      </c>
      <c r="J1784" s="48">
        <v>22455.0</v>
      </c>
      <c r="K1784" s="35">
        <v>0.005361930294906166</v>
      </c>
      <c r="L1784" s="35">
        <v>0.0125</v>
      </c>
      <c r="M1784" s="47">
        <v>11.90125</v>
      </c>
      <c r="N1784" s="47">
        <v>952.0999999999999</v>
      </c>
      <c r="O1784" s="35">
        <v>23.58470748870917</v>
      </c>
      <c r="P1784" s="35">
        <v>22.584707488709174</v>
      </c>
      <c r="Q1784" s="35" t="s">
        <v>141</v>
      </c>
      <c r="R1784" s="35">
        <f>'DADOS CONSOLIDADOS'!$I1784</f>
        <v>1</v>
      </c>
      <c r="S1784" s="35"/>
    </row>
    <row r="1785" ht="15.75" customHeight="1">
      <c r="A1785" s="37">
        <v>44983.0</v>
      </c>
      <c r="B1785" s="35" t="s">
        <v>134</v>
      </c>
      <c r="C1785" s="35" t="s">
        <v>135</v>
      </c>
      <c r="D1785" s="35" t="s">
        <v>136</v>
      </c>
      <c r="E1785" s="35">
        <v>52930.0</v>
      </c>
      <c r="F1785" s="35">
        <v>1120.0</v>
      </c>
      <c r="G1785" s="47">
        <v>504.09999999999997</v>
      </c>
      <c r="H1785" s="35"/>
      <c r="I1785" s="35">
        <v>0.0</v>
      </c>
      <c r="J1785" s="48">
        <v>0.0</v>
      </c>
      <c r="K1785" s="35">
        <v>0.021160022671452863</v>
      </c>
      <c r="L1785" s="35">
        <v>0.0</v>
      </c>
      <c r="M1785" s="47">
        <v>0.4500892857142857</v>
      </c>
      <c r="N1785" s="47">
        <v>0.0</v>
      </c>
      <c r="O1785" s="35">
        <v>0.0</v>
      </c>
      <c r="P1785" s="35">
        <v>-1.0</v>
      </c>
      <c r="Q1785" s="35" t="s">
        <v>137</v>
      </c>
      <c r="R1785" s="35">
        <f>'DADOS CONSOLIDADOS'!$I1785</f>
        <v>0</v>
      </c>
      <c r="S1785" s="35"/>
    </row>
    <row r="1786" ht="15.75" customHeight="1">
      <c r="A1786" s="37">
        <v>44983.0</v>
      </c>
      <c r="B1786" s="35" t="s">
        <v>143</v>
      </c>
      <c r="C1786" s="35" t="s">
        <v>135</v>
      </c>
      <c r="D1786" s="35" t="s">
        <v>139</v>
      </c>
      <c r="E1786" s="35">
        <v>1910.0</v>
      </c>
      <c r="F1786" s="35">
        <v>210.0</v>
      </c>
      <c r="G1786" s="47">
        <v>472.29999999999995</v>
      </c>
      <c r="H1786" s="35"/>
      <c r="I1786" s="35">
        <v>0.0</v>
      </c>
      <c r="J1786" s="48">
        <v>0.0</v>
      </c>
      <c r="K1786" s="35">
        <v>0.1099476439790576</v>
      </c>
      <c r="L1786" s="35">
        <v>0.0</v>
      </c>
      <c r="M1786" s="47">
        <v>2.249047619047619</v>
      </c>
      <c r="N1786" s="47">
        <v>0.0</v>
      </c>
      <c r="O1786" s="35">
        <v>0.0</v>
      </c>
      <c r="P1786" s="35">
        <v>-1.0</v>
      </c>
      <c r="Q1786" s="35" t="s">
        <v>137</v>
      </c>
      <c r="R1786" s="35">
        <f>'DADOS CONSOLIDADOS'!$I1786</f>
        <v>0</v>
      </c>
      <c r="S1786" s="35"/>
    </row>
    <row r="1787" ht="15.75" customHeight="1">
      <c r="A1787" s="37">
        <v>44983.0</v>
      </c>
      <c r="B1787" s="35" t="s">
        <v>138</v>
      </c>
      <c r="C1787" s="35" t="s">
        <v>135</v>
      </c>
      <c r="D1787" s="35" t="s">
        <v>139</v>
      </c>
      <c r="E1787" s="35">
        <v>490.0</v>
      </c>
      <c r="F1787" s="35">
        <v>120.0</v>
      </c>
      <c r="G1787" s="47">
        <v>37.599999999999994</v>
      </c>
      <c r="H1787" s="35"/>
      <c r="I1787" s="35">
        <v>0.0</v>
      </c>
      <c r="J1787" s="48">
        <v>0.0</v>
      </c>
      <c r="K1787" s="35">
        <v>0.24489795918367346</v>
      </c>
      <c r="L1787" s="35">
        <v>0.0</v>
      </c>
      <c r="M1787" s="47">
        <v>0.3133333333333333</v>
      </c>
      <c r="N1787" s="47">
        <v>0.0</v>
      </c>
      <c r="O1787" s="35">
        <v>0.0</v>
      </c>
      <c r="P1787" s="35">
        <v>-1.0</v>
      </c>
      <c r="Q1787" s="35" t="s">
        <v>137</v>
      </c>
      <c r="R1787" s="35">
        <f>'DADOS CONSOLIDADOS'!$I1787</f>
        <v>0</v>
      </c>
      <c r="S1787" s="35"/>
    </row>
    <row r="1788" ht="15.75" customHeight="1">
      <c r="A1788" s="37">
        <v>44983.0</v>
      </c>
      <c r="B1788" s="35" t="s">
        <v>145</v>
      </c>
      <c r="C1788" s="35" t="s">
        <v>135</v>
      </c>
      <c r="D1788" s="35" t="s">
        <v>139</v>
      </c>
      <c r="E1788" s="35">
        <v>23280.0</v>
      </c>
      <c r="F1788" s="35">
        <v>170.0</v>
      </c>
      <c r="G1788" s="47">
        <v>730.1999999999999</v>
      </c>
      <c r="H1788" s="35"/>
      <c r="I1788" s="35">
        <v>0.0</v>
      </c>
      <c r="J1788" s="48">
        <v>0.0</v>
      </c>
      <c r="K1788" s="35">
        <v>0.007302405498281787</v>
      </c>
      <c r="L1788" s="35">
        <v>0.0</v>
      </c>
      <c r="M1788" s="47">
        <v>4.2952941176470585</v>
      </c>
      <c r="N1788" s="47">
        <v>0.0</v>
      </c>
      <c r="O1788" s="35">
        <v>0.0</v>
      </c>
      <c r="P1788" s="35">
        <v>-1.0</v>
      </c>
      <c r="Q1788" s="35" t="s">
        <v>137</v>
      </c>
      <c r="R1788" s="35">
        <f>'DADOS CONSOLIDADOS'!$I1788</f>
        <v>0</v>
      </c>
      <c r="S1788" s="35"/>
    </row>
    <row r="1789" ht="15.75" customHeight="1">
      <c r="A1789" s="37">
        <v>44983.0</v>
      </c>
      <c r="B1789" s="35" t="s">
        <v>142</v>
      </c>
      <c r="C1789" s="35" t="s">
        <v>144</v>
      </c>
      <c r="D1789" s="35" t="s">
        <v>139</v>
      </c>
      <c r="E1789" s="35">
        <v>117870.0</v>
      </c>
      <c r="F1789" s="35">
        <v>1370.0</v>
      </c>
      <c r="G1789" s="47">
        <v>1052.8</v>
      </c>
      <c r="H1789" s="35">
        <v>24.0</v>
      </c>
      <c r="I1789" s="35">
        <v>0.0</v>
      </c>
      <c r="J1789" s="48">
        <v>0.0</v>
      </c>
      <c r="K1789" s="35">
        <v>0.011622974463391873</v>
      </c>
      <c r="L1789" s="35">
        <v>0.0</v>
      </c>
      <c r="M1789" s="47">
        <v>0.7684671532846715</v>
      </c>
      <c r="N1789" s="47">
        <v>0.0</v>
      </c>
      <c r="O1789" s="35">
        <v>0.0</v>
      </c>
      <c r="P1789" s="35">
        <v>-1.0</v>
      </c>
      <c r="Q1789" s="35" t="s">
        <v>141</v>
      </c>
      <c r="R1789" s="35">
        <f>'DADOS CONSOLIDADOS'!$I1789</f>
        <v>0</v>
      </c>
      <c r="S1789" s="35"/>
    </row>
    <row r="1790" ht="15.75" customHeight="1">
      <c r="A1790" s="37">
        <v>44983.0</v>
      </c>
      <c r="B1790" s="35" t="s">
        <v>140</v>
      </c>
      <c r="C1790" s="35" t="s">
        <v>135</v>
      </c>
      <c r="D1790" s="35" t="s">
        <v>139</v>
      </c>
      <c r="E1790" s="35">
        <v>23330.0</v>
      </c>
      <c r="F1790" s="35">
        <v>200.0</v>
      </c>
      <c r="G1790" s="47">
        <v>878.4000000000001</v>
      </c>
      <c r="H1790" s="35">
        <v>0.0</v>
      </c>
      <c r="I1790" s="35">
        <v>0.0</v>
      </c>
      <c r="J1790" s="48">
        <v>0.0</v>
      </c>
      <c r="K1790" s="35">
        <v>0.008572653236176597</v>
      </c>
      <c r="L1790" s="35">
        <v>0.0</v>
      </c>
      <c r="M1790" s="47">
        <v>4.392</v>
      </c>
      <c r="N1790" s="47">
        <v>0.0</v>
      </c>
      <c r="O1790" s="35">
        <v>0.0</v>
      </c>
      <c r="P1790" s="35">
        <v>-1.0</v>
      </c>
      <c r="Q1790" s="35" t="s">
        <v>141</v>
      </c>
      <c r="R1790" s="35">
        <f>'DADOS CONSOLIDADOS'!$I1790</f>
        <v>0</v>
      </c>
      <c r="S1790" s="35"/>
    </row>
    <row r="1791" ht="15.75" customHeight="1">
      <c r="A1791" s="37">
        <v>44983.0</v>
      </c>
      <c r="B1791" s="35" t="s">
        <v>140</v>
      </c>
      <c r="C1791" s="35" t="s">
        <v>135</v>
      </c>
      <c r="D1791" s="35" t="s">
        <v>139</v>
      </c>
      <c r="E1791" s="35">
        <v>16860.0</v>
      </c>
      <c r="F1791" s="35">
        <v>120.0</v>
      </c>
      <c r="G1791" s="47">
        <v>634.9</v>
      </c>
      <c r="H1791" s="35">
        <v>0.0</v>
      </c>
      <c r="I1791" s="35">
        <v>0.0</v>
      </c>
      <c r="J1791" s="48">
        <v>0.0</v>
      </c>
      <c r="K1791" s="35">
        <v>0.0071174377224199285</v>
      </c>
      <c r="L1791" s="35">
        <v>0.0</v>
      </c>
      <c r="M1791" s="47">
        <v>5.2908333333333335</v>
      </c>
      <c r="N1791" s="47">
        <v>0.0</v>
      </c>
      <c r="O1791" s="35">
        <v>0.0</v>
      </c>
      <c r="P1791" s="35">
        <v>-1.0</v>
      </c>
      <c r="Q1791" s="35" t="s">
        <v>141</v>
      </c>
      <c r="R1791" s="35">
        <f>'DADOS CONSOLIDADOS'!$I1791</f>
        <v>0</v>
      </c>
      <c r="S1791" s="35"/>
    </row>
    <row r="1792" ht="15.75" customHeight="1">
      <c r="A1792" s="37">
        <v>44983.0</v>
      </c>
      <c r="B1792" s="35" t="s">
        <v>140</v>
      </c>
      <c r="C1792" s="35" t="s">
        <v>135</v>
      </c>
      <c r="D1792" s="35" t="s">
        <v>139</v>
      </c>
      <c r="E1792" s="35">
        <v>35720.0</v>
      </c>
      <c r="F1792" s="35">
        <v>160.0</v>
      </c>
      <c r="G1792" s="47">
        <v>941.7</v>
      </c>
      <c r="H1792" s="35">
        <v>0.0</v>
      </c>
      <c r="I1792" s="35">
        <v>0.0</v>
      </c>
      <c r="J1792" s="48">
        <v>0.0</v>
      </c>
      <c r="K1792" s="35">
        <v>0.004479283314669653</v>
      </c>
      <c r="L1792" s="35">
        <v>0.0</v>
      </c>
      <c r="M1792" s="47">
        <v>5.885625</v>
      </c>
      <c r="N1792" s="47">
        <v>0.0</v>
      </c>
      <c r="O1792" s="35">
        <v>0.0</v>
      </c>
      <c r="P1792" s="35">
        <v>-1.0</v>
      </c>
      <c r="Q1792" s="35" t="s">
        <v>141</v>
      </c>
      <c r="R1792" s="35">
        <f>'DADOS CONSOLIDADOS'!$I1792</f>
        <v>0</v>
      </c>
      <c r="S1792" s="35"/>
    </row>
    <row r="1793" ht="15.75" customHeight="1">
      <c r="A1793" s="37">
        <v>44983.0</v>
      </c>
      <c r="B1793" s="35" t="s">
        <v>140</v>
      </c>
      <c r="C1793" s="35" t="s">
        <v>135</v>
      </c>
      <c r="D1793" s="35" t="s">
        <v>139</v>
      </c>
      <c r="E1793" s="35">
        <v>56110.0</v>
      </c>
      <c r="F1793" s="35">
        <v>320.0</v>
      </c>
      <c r="G1793" s="47">
        <v>2084.2</v>
      </c>
      <c r="H1793" s="35">
        <v>0.0</v>
      </c>
      <c r="I1793" s="35">
        <v>0.0</v>
      </c>
      <c r="J1793" s="48">
        <v>0.0</v>
      </c>
      <c r="K1793" s="35">
        <v>0.0057030832293708785</v>
      </c>
      <c r="L1793" s="35">
        <v>0.0</v>
      </c>
      <c r="M1793" s="47">
        <v>6.513125</v>
      </c>
      <c r="N1793" s="47">
        <v>0.0</v>
      </c>
      <c r="O1793" s="35">
        <v>0.0</v>
      </c>
      <c r="P1793" s="35">
        <v>-1.0</v>
      </c>
      <c r="Q1793" s="35" t="s">
        <v>141</v>
      </c>
      <c r="R1793" s="35">
        <f>'DADOS CONSOLIDADOS'!$I1793</f>
        <v>0</v>
      </c>
      <c r="S1793" s="35"/>
    </row>
    <row r="1794" ht="15.75" customHeight="1">
      <c r="A1794" s="37">
        <v>44983.0</v>
      </c>
      <c r="B1794" s="35" t="s">
        <v>140</v>
      </c>
      <c r="C1794" s="35" t="s">
        <v>135</v>
      </c>
      <c r="D1794" s="35" t="s">
        <v>136</v>
      </c>
      <c r="E1794" s="35">
        <v>17670.0</v>
      </c>
      <c r="F1794" s="35">
        <v>150.0</v>
      </c>
      <c r="G1794" s="47">
        <v>1108.0</v>
      </c>
      <c r="H1794" s="35">
        <v>0.0</v>
      </c>
      <c r="I1794" s="35">
        <v>0.0</v>
      </c>
      <c r="J1794" s="48">
        <v>0.0</v>
      </c>
      <c r="K1794" s="35">
        <v>0.008488964346349746</v>
      </c>
      <c r="L1794" s="35">
        <v>0.0</v>
      </c>
      <c r="M1794" s="47">
        <v>7.386666666666667</v>
      </c>
      <c r="N1794" s="47">
        <v>0.0</v>
      </c>
      <c r="O1794" s="35">
        <v>0.0</v>
      </c>
      <c r="P1794" s="35">
        <v>-1.0</v>
      </c>
      <c r="Q1794" s="35" t="s">
        <v>141</v>
      </c>
      <c r="R1794" s="35">
        <f>'DADOS CONSOLIDADOS'!$I1794</f>
        <v>0</v>
      </c>
      <c r="S1794" s="35"/>
    </row>
    <row r="1795" ht="15.75" customHeight="1">
      <c r="A1795" s="37">
        <v>44984.0</v>
      </c>
      <c r="B1795" s="35" t="s">
        <v>143</v>
      </c>
      <c r="C1795" s="35" t="s">
        <v>135</v>
      </c>
      <c r="D1795" s="35" t="s">
        <v>139</v>
      </c>
      <c r="E1795" s="35">
        <v>2970.0</v>
      </c>
      <c r="F1795" s="35">
        <v>360.0</v>
      </c>
      <c r="G1795" s="47">
        <v>1035.0</v>
      </c>
      <c r="H1795" s="35"/>
      <c r="I1795" s="35">
        <v>0.0</v>
      </c>
      <c r="J1795" s="48">
        <v>0.0</v>
      </c>
      <c r="K1795" s="35">
        <v>0.12121212121212122</v>
      </c>
      <c r="L1795" s="35">
        <v>0.0</v>
      </c>
      <c r="M1795" s="47">
        <v>2.875</v>
      </c>
      <c r="N1795" s="47">
        <v>0.0</v>
      </c>
      <c r="O1795" s="35">
        <v>0.0</v>
      </c>
      <c r="P1795" s="35">
        <v>-1.0</v>
      </c>
      <c r="Q1795" s="35" t="s">
        <v>137</v>
      </c>
      <c r="R1795" s="35">
        <f>'DADOS CONSOLIDADOS'!$I1795</f>
        <v>0</v>
      </c>
      <c r="S1795" s="35"/>
    </row>
    <row r="1796" ht="15.75" customHeight="1">
      <c r="A1796" s="37">
        <v>44984.0</v>
      </c>
      <c r="B1796" s="35" t="s">
        <v>138</v>
      </c>
      <c r="C1796" s="35" t="s">
        <v>135</v>
      </c>
      <c r="D1796" s="35" t="s">
        <v>139</v>
      </c>
      <c r="E1796" s="35">
        <v>1940.0</v>
      </c>
      <c r="F1796" s="35">
        <v>300.0</v>
      </c>
      <c r="G1796" s="47">
        <v>334.6</v>
      </c>
      <c r="H1796" s="35"/>
      <c r="I1796" s="35">
        <v>2.0</v>
      </c>
      <c r="J1796" s="48">
        <v>18180.0</v>
      </c>
      <c r="K1796" s="35">
        <v>0.15463917525773196</v>
      </c>
      <c r="L1796" s="35">
        <v>1.0</v>
      </c>
      <c r="M1796" s="47">
        <v>1.1153333333333335</v>
      </c>
      <c r="N1796" s="47">
        <v>167.3</v>
      </c>
      <c r="O1796" s="35">
        <v>54.333532576210395</v>
      </c>
      <c r="P1796" s="35">
        <v>53.3335325762104</v>
      </c>
      <c r="Q1796" s="35" t="s">
        <v>137</v>
      </c>
      <c r="R1796" s="35">
        <f>'DADOS CONSOLIDADOS'!$I1796</f>
        <v>2</v>
      </c>
      <c r="S1796" s="35"/>
    </row>
    <row r="1797" ht="15.75" customHeight="1">
      <c r="A1797" s="37">
        <v>44984.0</v>
      </c>
      <c r="B1797" s="35" t="s">
        <v>134</v>
      </c>
      <c r="C1797" s="35" t="s">
        <v>135</v>
      </c>
      <c r="D1797" s="35" t="s">
        <v>136</v>
      </c>
      <c r="E1797" s="35">
        <v>47890.0</v>
      </c>
      <c r="F1797" s="35">
        <v>1090.0</v>
      </c>
      <c r="G1797" s="47">
        <v>460.3</v>
      </c>
      <c r="H1797" s="35"/>
      <c r="I1797" s="35">
        <v>0.0</v>
      </c>
      <c r="J1797" s="48">
        <v>0.0</v>
      </c>
      <c r="K1797" s="35">
        <v>0.02276049279599081</v>
      </c>
      <c r="L1797" s="35">
        <v>0.0</v>
      </c>
      <c r="M1797" s="47">
        <v>0.4222935779816514</v>
      </c>
      <c r="N1797" s="47">
        <v>0.0</v>
      </c>
      <c r="O1797" s="35">
        <v>0.0</v>
      </c>
      <c r="P1797" s="35">
        <v>-1.0</v>
      </c>
      <c r="Q1797" s="35" t="s">
        <v>137</v>
      </c>
      <c r="R1797" s="35">
        <f>'DADOS CONSOLIDADOS'!$I1797</f>
        <v>0</v>
      </c>
      <c r="S1797" s="35"/>
    </row>
    <row r="1798" ht="15.75" customHeight="1">
      <c r="A1798" s="37">
        <v>44984.0</v>
      </c>
      <c r="B1798" s="35" t="s">
        <v>145</v>
      </c>
      <c r="C1798" s="35" t="s">
        <v>135</v>
      </c>
      <c r="D1798" s="35" t="s">
        <v>139</v>
      </c>
      <c r="E1798" s="35">
        <v>22230.0</v>
      </c>
      <c r="F1798" s="35">
        <v>160.0</v>
      </c>
      <c r="G1798" s="47">
        <v>720.0</v>
      </c>
      <c r="H1798" s="35"/>
      <c r="I1798" s="35">
        <v>0.0</v>
      </c>
      <c r="J1798" s="48">
        <v>0.0</v>
      </c>
      <c r="K1798" s="35">
        <v>0.007197480881691408</v>
      </c>
      <c r="L1798" s="35">
        <v>0.0</v>
      </c>
      <c r="M1798" s="47">
        <v>4.5</v>
      </c>
      <c r="N1798" s="47">
        <v>0.0</v>
      </c>
      <c r="O1798" s="35">
        <v>0.0</v>
      </c>
      <c r="P1798" s="35">
        <v>-1.0</v>
      </c>
      <c r="Q1798" s="35" t="s">
        <v>137</v>
      </c>
      <c r="R1798" s="35">
        <f>'DADOS CONSOLIDADOS'!$I1798</f>
        <v>0</v>
      </c>
      <c r="S1798" s="35"/>
    </row>
    <row r="1799" ht="15.75" customHeight="1">
      <c r="A1799" s="37">
        <v>44984.0</v>
      </c>
      <c r="B1799" s="35" t="s">
        <v>142</v>
      </c>
      <c r="C1799" s="35" t="s">
        <v>144</v>
      </c>
      <c r="D1799" s="35" t="s">
        <v>139</v>
      </c>
      <c r="E1799" s="35">
        <v>136460.0</v>
      </c>
      <c r="F1799" s="35">
        <v>1180.0</v>
      </c>
      <c r="G1799" s="47">
        <v>1027.3</v>
      </c>
      <c r="H1799" s="35">
        <v>20.0</v>
      </c>
      <c r="I1799" s="35">
        <v>0.0</v>
      </c>
      <c r="J1799" s="48">
        <v>0.0</v>
      </c>
      <c r="K1799" s="35">
        <v>0.008647222629341932</v>
      </c>
      <c r="L1799" s="35">
        <v>0.0</v>
      </c>
      <c r="M1799" s="47">
        <v>0.870593220338983</v>
      </c>
      <c r="N1799" s="47">
        <v>0.0</v>
      </c>
      <c r="O1799" s="35">
        <v>0.0</v>
      </c>
      <c r="P1799" s="35">
        <v>-1.0</v>
      </c>
      <c r="Q1799" s="35" t="s">
        <v>141</v>
      </c>
      <c r="R1799" s="35">
        <f>'DADOS CONSOLIDADOS'!$I1799</f>
        <v>0</v>
      </c>
      <c r="S1799" s="35"/>
    </row>
    <row r="1800" ht="15.75" customHeight="1">
      <c r="A1800" s="37">
        <v>44984.0</v>
      </c>
      <c r="B1800" s="35" t="s">
        <v>140</v>
      </c>
      <c r="C1800" s="35" t="s">
        <v>135</v>
      </c>
      <c r="D1800" s="35" t="s">
        <v>139</v>
      </c>
      <c r="E1800" s="35">
        <v>21910.0</v>
      </c>
      <c r="F1800" s="35">
        <v>110.0</v>
      </c>
      <c r="G1800" s="47">
        <v>865.4000000000001</v>
      </c>
      <c r="H1800" s="35">
        <v>0.0</v>
      </c>
      <c r="I1800" s="35">
        <v>2.0</v>
      </c>
      <c r="J1800" s="48">
        <v>51210.0</v>
      </c>
      <c r="K1800" s="35">
        <v>0.005020538566864446</v>
      </c>
      <c r="L1800" s="35">
        <v>0.01818181818181818</v>
      </c>
      <c r="M1800" s="47">
        <v>7.867272727272728</v>
      </c>
      <c r="N1800" s="47">
        <v>432.70000000000005</v>
      </c>
      <c r="O1800" s="35">
        <v>59.174948000924424</v>
      </c>
      <c r="P1800" s="35">
        <v>58.174948000924424</v>
      </c>
      <c r="Q1800" s="35" t="s">
        <v>141</v>
      </c>
      <c r="R1800" s="35">
        <f>'DADOS CONSOLIDADOS'!$I1800</f>
        <v>2</v>
      </c>
      <c r="S1800" s="35"/>
    </row>
    <row r="1801" ht="15.75" customHeight="1">
      <c r="A1801" s="37">
        <v>44984.0</v>
      </c>
      <c r="B1801" s="35" t="s">
        <v>140</v>
      </c>
      <c r="C1801" s="35" t="s">
        <v>135</v>
      </c>
      <c r="D1801" s="35" t="s">
        <v>139</v>
      </c>
      <c r="E1801" s="35">
        <v>17530.0</v>
      </c>
      <c r="F1801" s="35">
        <v>120.0</v>
      </c>
      <c r="G1801" s="47">
        <v>621.9</v>
      </c>
      <c r="H1801" s="35">
        <v>0.0</v>
      </c>
      <c r="I1801" s="35">
        <v>0.0</v>
      </c>
      <c r="J1801" s="48">
        <v>0.0</v>
      </c>
      <c r="K1801" s="35">
        <v>0.0068454078722190535</v>
      </c>
      <c r="L1801" s="35">
        <v>0.0</v>
      </c>
      <c r="M1801" s="47">
        <v>5.1825</v>
      </c>
      <c r="N1801" s="47">
        <v>0.0</v>
      </c>
      <c r="O1801" s="35">
        <v>0.0</v>
      </c>
      <c r="P1801" s="35">
        <v>-1.0</v>
      </c>
      <c r="Q1801" s="35" t="s">
        <v>141</v>
      </c>
      <c r="R1801" s="35">
        <f>'DADOS CONSOLIDADOS'!$I1801</f>
        <v>0</v>
      </c>
      <c r="S1801" s="35"/>
    </row>
    <row r="1802" ht="15.75" customHeight="1">
      <c r="A1802" s="37">
        <v>44984.0</v>
      </c>
      <c r="B1802" s="35" t="s">
        <v>140</v>
      </c>
      <c r="C1802" s="35" t="s">
        <v>135</v>
      </c>
      <c r="D1802" s="35" t="s">
        <v>139</v>
      </c>
      <c r="E1802" s="35">
        <v>36580.0</v>
      </c>
      <c r="F1802" s="35">
        <v>110.0</v>
      </c>
      <c r="G1802" s="47">
        <v>929.3000000000001</v>
      </c>
      <c r="H1802" s="35">
        <v>0.0</v>
      </c>
      <c r="I1802" s="35">
        <v>0.0</v>
      </c>
      <c r="J1802" s="48">
        <v>0.0</v>
      </c>
      <c r="K1802" s="35">
        <v>0.0030071077091306723</v>
      </c>
      <c r="L1802" s="35">
        <v>0.0</v>
      </c>
      <c r="M1802" s="47">
        <v>8.44818181818182</v>
      </c>
      <c r="N1802" s="47">
        <v>0.0</v>
      </c>
      <c r="O1802" s="35">
        <v>0.0</v>
      </c>
      <c r="P1802" s="35">
        <v>-1.0</v>
      </c>
      <c r="Q1802" s="35" t="s">
        <v>141</v>
      </c>
      <c r="R1802" s="35">
        <f>'DADOS CONSOLIDADOS'!$I1802</f>
        <v>0</v>
      </c>
      <c r="S1802" s="35"/>
    </row>
    <row r="1803" ht="15.75" customHeight="1">
      <c r="A1803" s="37">
        <v>44984.0</v>
      </c>
      <c r="B1803" s="35" t="s">
        <v>140</v>
      </c>
      <c r="C1803" s="35" t="s">
        <v>135</v>
      </c>
      <c r="D1803" s="35" t="s">
        <v>139</v>
      </c>
      <c r="E1803" s="35">
        <v>62010.0</v>
      </c>
      <c r="F1803" s="35">
        <v>420.0</v>
      </c>
      <c r="G1803" s="47">
        <v>2088.7</v>
      </c>
      <c r="H1803" s="35">
        <v>0.0</v>
      </c>
      <c r="I1803" s="35">
        <v>1.0</v>
      </c>
      <c r="J1803" s="48">
        <v>20205.0</v>
      </c>
      <c r="K1803" s="35">
        <v>0.006773101112723754</v>
      </c>
      <c r="L1803" s="35">
        <v>0.002380952380952381</v>
      </c>
      <c r="M1803" s="47">
        <v>4.973095238095238</v>
      </c>
      <c r="N1803" s="47">
        <v>2088.7</v>
      </c>
      <c r="O1803" s="35">
        <v>9.673481112653805</v>
      </c>
      <c r="P1803" s="35">
        <v>8.673481112653803</v>
      </c>
      <c r="Q1803" s="35" t="s">
        <v>141</v>
      </c>
      <c r="R1803" s="35">
        <f>'DADOS CONSOLIDADOS'!$I1803</f>
        <v>1</v>
      </c>
      <c r="S1803" s="35"/>
    </row>
    <row r="1804" ht="15.75" customHeight="1">
      <c r="A1804" s="37">
        <v>44984.0</v>
      </c>
      <c r="B1804" s="35" t="s">
        <v>140</v>
      </c>
      <c r="C1804" s="35" t="s">
        <v>135</v>
      </c>
      <c r="D1804" s="35" t="s">
        <v>136</v>
      </c>
      <c r="E1804" s="35">
        <v>16800.0</v>
      </c>
      <c r="F1804" s="35">
        <v>20.0</v>
      </c>
      <c r="G1804" s="47">
        <v>1081.8000000000002</v>
      </c>
      <c r="H1804" s="35">
        <v>0.0</v>
      </c>
      <c r="I1804" s="35">
        <v>1.0</v>
      </c>
      <c r="J1804" s="48">
        <v>22455.0</v>
      </c>
      <c r="K1804" s="35">
        <v>0.0011904761904761906</v>
      </c>
      <c r="L1804" s="35">
        <v>0.05</v>
      </c>
      <c r="M1804" s="47">
        <v>54.09000000000001</v>
      </c>
      <c r="N1804" s="47">
        <v>1081.8000000000002</v>
      </c>
      <c r="O1804" s="35">
        <v>20.75707154742096</v>
      </c>
      <c r="P1804" s="35">
        <v>19.757071547420963</v>
      </c>
      <c r="Q1804" s="35" t="s">
        <v>141</v>
      </c>
      <c r="R1804" s="35">
        <f>'DADOS CONSOLIDADOS'!$I1804</f>
        <v>1</v>
      </c>
      <c r="S1804" s="35"/>
    </row>
    <row r="1805" ht="15.75" customHeight="1">
      <c r="A1805" s="37">
        <v>44985.0</v>
      </c>
      <c r="B1805" s="35" t="s">
        <v>134</v>
      </c>
      <c r="C1805" s="35" t="s">
        <v>135</v>
      </c>
      <c r="D1805" s="35" t="s">
        <v>136</v>
      </c>
      <c r="E1805" s="35">
        <v>45690.0</v>
      </c>
      <c r="F1805" s="35">
        <v>790.0</v>
      </c>
      <c r="G1805" s="47">
        <v>378.0</v>
      </c>
      <c r="H1805" s="35"/>
      <c r="I1805" s="35">
        <v>0.0</v>
      </c>
      <c r="J1805" s="48">
        <v>0.0</v>
      </c>
      <c r="K1805" s="35">
        <v>0.01729043554388269</v>
      </c>
      <c r="L1805" s="35">
        <v>0.0</v>
      </c>
      <c r="M1805" s="47">
        <v>0.47848101265822784</v>
      </c>
      <c r="N1805" s="47">
        <v>0.0</v>
      </c>
      <c r="O1805" s="35">
        <v>0.0</v>
      </c>
      <c r="P1805" s="35">
        <v>-1.0</v>
      </c>
      <c r="Q1805" s="35" t="s">
        <v>137</v>
      </c>
      <c r="R1805" s="35">
        <f>'DADOS CONSOLIDADOS'!$I1805</f>
        <v>0</v>
      </c>
      <c r="S1805" s="35"/>
    </row>
    <row r="1806" ht="15.75" customHeight="1">
      <c r="A1806" s="37">
        <v>44985.0</v>
      </c>
      <c r="B1806" s="35" t="s">
        <v>138</v>
      </c>
      <c r="C1806" s="35" t="s">
        <v>135</v>
      </c>
      <c r="D1806" s="35" t="s">
        <v>139</v>
      </c>
      <c r="E1806" s="35">
        <v>2070.0</v>
      </c>
      <c r="F1806" s="35">
        <v>450.0</v>
      </c>
      <c r="G1806" s="47">
        <v>380.20000000000005</v>
      </c>
      <c r="H1806" s="35"/>
      <c r="I1806" s="35">
        <v>0.0</v>
      </c>
      <c r="J1806" s="48">
        <v>0.0</v>
      </c>
      <c r="K1806" s="35">
        <v>0.21739130434782608</v>
      </c>
      <c r="L1806" s="35">
        <v>0.0</v>
      </c>
      <c r="M1806" s="47">
        <v>0.844888888888889</v>
      </c>
      <c r="N1806" s="47">
        <v>0.0</v>
      </c>
      <c r="O1806" s="35">
        <v>0.0</v>
      </c>
      <c r="P1806" s="35">
        <v>-1.0</v>
      </c>
      <c r="Q1806" s="35" t="s">
        <v>137</v>
      </c>
      <c r="R1806" s="35">
        <f>'DADOS CONSOLIDADOS'!$I1806</f>
        <v>0</v>
      </c>
      <c r="S1806" s="35"/>
    </row>
    <row r="1807" ht="15.75" customHeight="1">
      <c r="A1807" s="37">
        <v>44985.0</v>
      </c>
      <c r="B1807" s="35" t="s">
        <v>145</v>
      </c>
      <c r="C1807" s="35" t="s">
        <v>135</v>
      </c>
      <c r="D1807" s="35" t="s">
        <v>139</v>
      </c>
      <c r="E1807" s="35">
        <v>18960.0</v>
      </c>
      <c r="F1807" s="35">
        <v>160.0</v>
      </c>
      <c r="G1807" s="47">
        <v>716.0</v>
      </c>
      <c r="H1807" s="35"/>
      <c r="I1807" s="35">
        <v>0.0</v>
      </c>
      <c r="J1807" s="48">
        <v>0.0</v>
      </c>
      <c r="K1807" s="35">
        <v>0.008438818565400843</v>
      </c>
      <c r="L1807" s="35">
        <v>0.0</v>
      </c>
      <c r="M1807" s="47">
        <v>4.475</v>
      </c>
      <c r="N1807" s="47">
        <v>0.0</v>
      </c>
      <c r="O1807" s="35">
        <v>0.0</v>
      </c>
      <c r="P1807" s="35">
        <v>-1.0</v>
      </c>
      <c r="Q1807" s="35" t="s">
        <v>137</v>
      </c>
      <c r="R1807" s="35">
        <f>'DADOS CONSOLIDADOS'!$I1807</f>
        <v>0</v>
      </c>
      <c r="S1807" s="35"/>
    </row>
    <row r="1808" ht="15.75" customHeight="1">
      <c r="A1808" s="37">
        <v>44985.0</v>
      </c>
      <c r="B1808" s="35" t="s">
        <v>143</v>
      </c>
      <c r="C1808" s="35" t="s">
        <v>135</v>
      </c>
      <c r="D1808" s="35" t="s">
        <v>139</v>
      </c>
      <c r="E1808" s="35">
        <v>1770.0</v>
      </c>
      <c r="F1808" s="35">
        <v>150.0</v>
      </c>
      <c r="G1808" s="47">
        <v>462.1</v>
      </c>
      <c r="H1808" s="35"/>
      <c r="I1808" s="35">
        <v>0.0</v>
      </c>
      <c r="J1808" s="48">
        <v>0.0</v>
      </c>
      <c r="K1808" s="35">
        <v>0.0847457627118644</v>
      </c>
      <c r="L1808" s="35">
        <v>0.0</v>
      </c>
      <c r="M1808" s="47">
        <v>3.0806666666666667</v>
      </c>
      <c r="N1808" s="47">
        <v>0.0</v>
      </c>
      <c r="O1808" s="35">
        <v>0.0</v>
      </c>
      <c r="P1808" s="35">
        <v>-1.0</v>
      </c>
      <c r="Q1808" s="35" t="s">
        <v>137</v>
      </c>
      <c r="R1808" s="35">
        <f>'DADOS CONSOLIDADOS'!$I1808</f>
        <v>0</v>
      </c>
      <c r="S1808" s="35"/>
    </row>
    <row r="1809" ht="15.75" customHeight="1">
      <c r="A1809" s="37">
        <v>44985.0</v>
      </c>
      <c r="B1809" s="35" t="s">
        <v>142</v>
      </c>
      <c r="C1809" s="35" t="s">
        <v>144</v>
      </c>
      <c r="D1809" s="35" t="s">
        <v>139</v>
      </c>
      <c r="E1809" s="35">
        <v>110340.0</v>
      </c>
      <c r="F1809" s="35">
        <v>1190.0</v>
      </c>
      <c r="G1809" s="47">
        <v>1006.4</v>
      </c>
      <c r="H1809" s="35">
        <v>17.0</v>
      </c>
      <c r="I1809" s="35">
        <v>0.0</v>
      </c>
      <c r="J1809" s="48">
        <v>0.0</v>
      </c>
      <c r="K1809" s="35">
        <v>0.010784846837049122</v>
      </c>
      <c r="L1809" s="35">
        <v>0.0</v>
      </c>
      <c r="M1809" s="47">
        <v>0.8457142857142856</v>
      </c>
      <c r="N1809" s="47">
        <v>0.0</v>
      </c>
      <c r="O1809" s="35">
        <v>0.0</v>
      </c>
      <c r="P1809" s="35">
        <v>-1.0</v>
      </c>
      <c r="Q1809" s="35" t="s">
        <v>141</v>
      </c>
      <c r="R1809" s="35">
        <f>'DADOS CONSOLIDADOS'!$I1809</f>
        <v>0</v>
      </c>
      <c r="S1809" s="35"/>
    </row>
    <row r="1810" ht="15.75" customHeight="1">
      <c r="A1810" s="37">
        <v>44985.0</v>
      </c>
      <c r="B1810" s="35" t="s">
        <v>140</v>
      </c>
      <c r="C1810" s="35" t="s">
        <v>135</v>
      </c>
      <c r="D1810" s="35" t="s">
        <v>139</v>
      </c>
      <c r="E1810" s="35">
        <v>22440.0</v>
      </c>
      <c r="F1810" s="35">
        <v>190.0</v>
      </c>
      <c r="G1810" s="47">
        <v>858.9</v>
      </c>
      <c r="H1810" s="35">
        <v>0.0</v>
      </c>
      <c r="I1810" s="35">
        <v>2.0</v>
      </c>
      <c r="J1810" s="48">
        <v>37260.0</v>
      </c>
      <c r="K1810" s="35">
        <v>0.008467023172905526</v>
      </c>
      <c r="L1810" s="35">
        <v>0.010526315789473684</v>
      </c>
      <c r="M1810" s="47">
        <v>4.520526315789474</v>
      </c>
      <c r="N1810" s="47">
        <v>429.45</v>
      </c>
      <c r="O1810" s="35">
        <v>43.38106880894167</v>
      </c>
      <c r="P1810" s="35">
        <v>42.38106880894167</v>
      </c>
      <c r="Q1810" s="35" t="s">
        <v>141</v>
      </c>
      <c r="R1810" s="35">
        <f>'DADOS CONSOLIDADOS'!$I1810</f>
        <v>2</v>
      </c>
      <c r="S1810" s="35"/>
    </row>
    <row r="1811" ht="15.75" customHeight="1">
      <c r="A1811" s="37">
        <v>44985.0</v>
      </c>
      <c r="B1811" s="35" t="s">
        <v>140</v>
      </c>
      <c r="C1811" s="35" t="s">
        <v>135</v>
      </c>
      <c r="D1811" s="35" t="s">
        <v>139</v>
      </c>
      <c r="E1811" s="35">
        <v>12780.0</v>
      </c>
      <c r="F1811" s="35">
        <v>70.0</v>
      </c>
      <c r="G1811" s="47">
        <v>600.0</v>
      </c>
      <c r="H1811" s="35">
        <v>0.0</v>
      </c>
      <c r="I1811" s="35">
        <v>2.0</v>
      </c>
      <c r="J1811" s="48">
        <v>56910.0</v>
      </c>
      <c r="K1811" s="35">
        <v>0.005477308294209703</v>
      </c>
      <c r="L1811" s="35">
        <v>0.02857142857142857</v>
      </c>
      <c r="M1811" s="47">
        <v>8.571428571428571</v>
      </c>
      <c r="N1811" s="47">
        <v>300.0</v>
      </c>
      <c r="O1811" s="35">
        <v>94.85</v>
      </c>
      <c r="P1811" s="35">
        <v>93.85</v>
      </c>
      <c r="Q1811" s="35" t="s">
        <v>141</v>
      </c>
      <c r="R1811" s="35">
        <f>'DADOS CONSOLIDADOS'!$I1811</f>
        <v>2</v>
      </c>
      <c r="S1811" s="35"/>
    </row>
    <row r="1812" ht="15.75" customHeight="1">
      <c r="A1812" s="37">
        <v>44985.0</v>
      </c>
      <c r="B1812" s="35" t="s">
        <v>140</v>
      </c>
      <c r="C1812" s="35" t="s">
        <v>135</v>
      </c>
      <c r="D1812" s="35" t="s">
        <v>139</v>
      </c>
      <c r="E1812" s="35">
        <v>34340.0</v>
      </c>
      <c r="F1812" s="35">
        <v>140.0</v>
      </c>
      <c r="G1812" s="47">
        <v>904.8000000000001</v>
      </c>
      <c r="H1812" s="35">
        <v>0.0</v>
      </c>
      <c r="I1812" s="35">
        <v>0.0</v>
      </c>
      <c r="J1812" s="48">
        <v>0.0</v>
      </c>
      <c r="K1812" s="35">
        <v>0.004076878276062901</v>
      </c>
      <c r="L1812" s="35">
        <v>0.0</v>
      </c>
      <c r="M1812" s="47">
        <v>6.4628571428571435</v>
      </c>
      <c r="N1812" s="47">
        <v>0.0</v>
      </c>
      <c r="O1812" s="35">
        <v>0.0</v>
      </c>
      <c r="P1812" s="35">
        <v>-1.0</v>
      </c>
      <c r="Q1812" s="35" t="s">
        <v>141</v>
      </c>
      <c r="R1812" s="35">
        <f>'DADOS CONSOLIDADOS'!$I1812</f>
        <v>0</v>
      </c>
      <c r="S1812" s="35"/>
    </row>
    <row r="1813" ht="15.75" customHeight="1">
      <c r="A1813" s="37">
        <v>44985.0</v>
      </c>
      <c r="B1813" s="35" t="s">
        <v>140</v>
      </c>
      <c r="C1813" s="35" t="s">
        <v>135</v>
      </c>
      <c r="D1813" s="35" t="s">
        <v>139</v>
      </c>
      <c r="E1813" s="35">
        <v>55570.0</v>
      </c>
      <c r="F1813" s="35">
        <v>370.0</v>
      </c>
      <c r="G1813" s="47">
        <v>2014.5</v>
      </c>
      <c r="H1813" s="35">
        <v>0.0</v>
      </c>
      <c r="I1813" s="35">
        <v>2.0</v>
      </c>
      <c r="J1813" s="48">
        <v>44910.0</v>
      </c>
      <c r="K1813" s="35">
        <v>0.006658268850098974</v>
      </c>
      <c r="L1813" s="35">
        <v>0.005405405405405406</v>
      </c>
      <c r="M1813" s="47">
        <v>5.444594594594594</v>
      </c>
      <c r="N1813" s="47">
        <v>1007.25</v>
      </c>
      <c r="O1813" s="35">
        <v>22.2933730454207</v>
      </c>
      <c r="P1813" s="35">
        <v>21.2933730454207</v>
      </c>
      <c r="Q1813" s="35" t="s">
        <v>141</v>
      </c>
      <c r="R1813" s="35">
        <f>'DADOS CONSOLIDADOS'!$I1813</f>
        <v>2</v>
      </c>
      <c r="S1813" s="35"/>
    </row>
    <row r="1814" ht="15.75" customHeight="1">
      <c r="A1814" s="37">
        <v>44985.0</v>
      </c>
      <c r="B1814" s="35" t="s">
        <v>140</v>
      </c>
      <c r="C1814" s="35" t="s">
        <v>135</v>
      </c>
      <c r="D1814" s="35" t="s">
        <v>136</v>
      </c>
      <c r="E1814" s="35">
        <v>14680.0</v>
      </c>
      <c r="F1814" s="35">
        <v>50.0</v>
      </c>
      <c r="G1814" s="47">
        <v>1082.2</v>
      </c>
      <c r="H1814" s="35">
        <v>0.0</v>
      </c>
      <c r="I1814" s="35">
        <v>1.0</v>
      </c>
      <c r="J1814" s="48">
        <v>19200.0</v>
      </c>
      <c r="K1814" s="35">
        <v>0.0034059945504087193</v>
      </c>
      <c r="L1814" s="35">
        <v>0.02</v>
      </c>
      <c r="M1814" s="47">
        <v>21.644000000000002</v>
      </c>
      <c r="N1814" s="47">
        <v>1082.2</v>
      </c>
      <c r="O1814" s="35">
        <v>17.74163740528553</v>
      </c>
      <c r="P1814" s="35">
        <v>16.7416374052855</v>
      </c>
      <c r="Q1814" s="35" t="s">
        <v>141</v>
      </c>
      <c r="R1814" s="35">
        <f>'DADOS CONSOLIDADOS'!$I1814</f>
        <v>1</v>
      </c>
      <c r="S1814" s="35"/>
    </row>
    <row r="1815" ht="15.75" customHeight="1">
      <c r="A1815" s="37"/>
      <c r="B1815" s="35"/>
      <c r="C1815" s="35"/>
      <c r="D1815" s="35"/>
      <c r="E1815" s="35"/>
      <c r="F1815" s="35"/>
      <c r="G1815" s="47">
        <f>SUM(G2:G1814)</f>
        <v>1392814.1</v>
      </c>
      <c r="H1815" s="35"/>
      <c r="I1815" s="35"/>
      <c r="J1815" s="48"/>
      <c r="K1815" s="35"/>
      <c r="L1815" s="35"/>
      <c r="M1815" s="47"/>
      <c r="N1815" s="47"/>
      <c r="O1815" s="35"/>
      <c r="P1815" s="35"/>
      <c r="Q1815" s="35"/>
      <c r="R1815" s="49"/>
      <c r="S1815" s="3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23.13"/>
    <col customWidth="1" min="3" max="3" width="14.63"/>
    <col customWidth="1" min="4" max="4" width="19.75"/>
    <col customWidth="1" min="5" max="5" width="17.63"/>
    <col customWidth="1" min="6" max="6" width="16.75"/>
    <col customWidth="1" min="7" max="7" width="17.13"/>
    <col customWidth="1" min="8" max="8" width="15.38"/>
    <col customWidth="1" min="9" max="9" width="28.13"/>
    <col customWidth="1" min="10" max="10" width="18.0"/>
    <col customWidth="1" min="11" max="12" width="27.75"/>
    <col customWidth="1" min="13" max="26" width="8.63"/>
  </cols>
  <sheetData>
    <row r="1">
      <c r="A1" s="35" t="s">
        <v>146</v>
      </c>
      <c r="B1" s="35" t="s">
        <v>133</v>
      </c>
      <c r="C1" s="35" t="s">
        <v>147</v>
      </c>
      <c r="D1" s="37" t="s">
        <v>148</v>
      </c>
      <c r="E1" s="47" t="s">
        <v>149</v>
      </c>
      <c r="F1" s="35" t="s">
        <v>132</v>
      </c>
      <c r="G1" s="47" t="s">
        <v>150</v>
      </c>
      <c r="H1" s="37" t="s">
        <v>151</v>
      </c>
      <c r="I1" s="50" t="s">
        <v>152</v>
      </c>
      <c r="J1" s="50" t="s">
        <v>153</v>
      </c>
      <c r="K1" s="36" t="s">
        <v>154</v>
      </c>
      <c r="L1" s="36" t="s">
        <v>155</v>
      </c>
    </row>
    <row r="2">
      <c r="A2" s="36">
        <v>1501.0</v>
      </c>
      <c r="B2" s="35" t="s">
        <v>156</v>
      </c>
      <c r="C2" s="37">
        <v>44805.0</v>
      </c>
      <c r="D2" s="37">
        <v>44805.0</v>
      </c>
      <c r="E2" s="47">
        <v>14955.0</v>
      </c>
      <c r="F2" s="47">
        <v>14955.0</v>
      </c>
      <c r="G2" s="47"/>
      <c r="H2" s="37"/>
      <c r="I2" s="50"/>
      <c r="J2" s="50" t="s">
        <v>157</v>
      </c>
      <c r="K2" s="36">
        <v>1.0</v>
      </c>
      <c r="L2" s="36"/>
    </row>
    <row r="3">
      <c r="A3" s="36">
        <v>1500.0</v>
      </c>
      <c r="B3" s="35" t="s">
        <v>158</v>
      </c>
      <c r="C3" s="37">
        <v>44805.0</v>
      </c>
      <c r="D3" s="37">
        <v>44812.0</v>
      </c>
      <c r="E3" s="47">
        <v>13459.5</v>
      </c>
      <c r="F3" s="47">
        <v>13459.5</v>
      </c>
      <c r="G3" s="47"/>
      <c r="H3" s="37"/>
      <c r="I3" s="50"/>
      <c r="J3" s="50" t="s">
        <v>157</v>
      </c>
      <c r="K3" s="36">
        <v>7.0</v>
      </c>
      <c r="L3" s="36" t="str">
        <f t="shared" ref="L3:L2159" si="1">IFERROR(IF(VLOOKUP(C3,#REF!,9,FALSE)&gt;0,"Google Ads",""),"")</f>
        <v/>
      </c>
    </row>
    <row r="4">
      <c r="A4" s="36">
        <v>1502.0</v>
      </c>
      <c r="B4" s="35" t="s">
        <v>156</v>
      </c>
      <c r="C4" s="37">
        <v>44806.0</v>
      </c>
      <c r="D4" s="37">
        <v>44806.0</v>
      </c>
      <c r="E4" s="47">
        <v>14955.0</v>
      </c>
      <c r="F4" s="47">
        <v>14955.0</v>
      </c>
      <c r="G4" s="47"/>
      <c r="H4" s="37"/>
      <c r="I4" s="50"/>
      <c r="J4" s="50" t="s">
        <v>157</v>
      </c>
      <c r="K4" s="36">
        <v>0.0</v>
      </c>
      <c r="L4" s="36" t="str">
        <f t="shared" si="1"/>
        <v/>
      </c>
    </row>
    <row r="5">
      <c r="A5" s="36">
        <v>1503.0</v>
      </c>
      <c r="B5" s="35" t="s">
        <v>159</v>
      </c>
      <c r="C5" s="37">
        <v>44807.0</v>
      </c>
      <c r="D5" s="37">
        <v>44807.0</v>
      </c>
      <c r="E5" s="47">
        <v>14955.0</v>
      </c>
      <c r="F5" s="47">
        <v>14955.0</v>
      </c>
      <c r="G5" s="47"/>
      <c r="H5" s="37"/>
      <c r="I5" s="50"/>
      <c r="J5" s="50" t="s">
        <v>157</v>
      </c>
      <c r="K5" s="36">
        <v>0.0</v>
      </c>
      <c r="L5" s="36" t="str">
        <f t="shared" si="1"/>
        <v/>
      </c>
    </row>
    <row r="6">
      <c r="A6" s="36">
        <v>1506.0</v>
      </c>
      <c r="B6" s="35" t="s">
        <v>160</v>
      </c>
      <c r="C6" s="37">
        <v>44807.0</v>
      </c>
      <c r="D6" s="37">
        <v>44813.0</v>
      </c>
      <c r="E6" s="47">
        <v>14955.0</v>
      </c>
      <c r="F6" s="47">
        <v>14955.0</v>
      </c>
      <c r="G6" s="47"/>
      <c r="H6" s="37"/>
      <c r="I6" s="50"/>
      <c r="J6" s="50" t="s">
        <v>157</v>
      </c>
      <c r="K6" s="36">
        <v>6.0</v>
      </c>
      <c r="L6" s="36" t="str">
        <f t="shared" si="1"/>
        <v/>
      </c>
    </row>
    <row r="7">
      <c r="A7" s="36">
        <v>1504.0</v>
      </c>
      <c r="B7" s="35" t="s">
        <v>160</v>
      </c>
      <c r="C7" s="37">
        <v>44807.0</v>
      </c>
      <c r="D7" s="37"/>
      <c r="E7" s="47">
        <v>20205.0</v>
      </c>
      <c r="F7" s="47"/>
      <c r="G7" s="47">
        <v>20205.0</v>
      </c>
      <c r="H7" s="37">
        <v>44874.0</v>
      </c>
      <c r="I7" s="50" t="s">
        <v>83</v>
      </c>
      <c r="J7" s="50" t="s">
        <v>161</v>
      </c>
      <c r="K7" s="36" t="s">
        <v>162</v>
      </c>
      <c r="L7" s="36" t="str">
        <f t="shared" si="1"/>
        <v/>
      </c>
    </row>
    <row r="8">
      <c r="A8" s="36">
        <v>1505.0</v>
      </c>
      <c r="B8" s="35" t="s">
        <v>158</v>
      </c>
      <c r="C8" s="37">
        <v>44807.0</v>
      </c>
      <c r="D8" s="37"/>
      <c r="E8" s="47">
        <v>14955.0</v>
      </c>
      <c r="F8" s="47"/>
      <c r="G8" s="47">
        <v>14955.0</v>
      </c>
      <c r="H8" s="37">
        <v>44813.0</v>
      </c>
      <c r="I8" s="50" t="s">
        <v>82</v>
      </c>
      <c r="J8" s="50" t="s">
        <v>161</v>
      </c>
      <c r="K8" s="36" t="s">
        <v>162</v>
      </c>
      <c r="L8" s="36" t="str">
        <f t="shared" si="1"/>
        <v/>
      </c>
    </row>
    <row r="9">
      <c r="A9" s="36">
        <v>1507.0</v>
      </c>
      <c r="B9" s="35" t="s">
        <v>158</v>
      </c>
      <c r="C9" s="37">
        <v>44808.0</v>
      </c>
      <c r="D9" s="37">
        <v>44808.0</v>
      </c>
      <c r="E9" s="47">
        <v>14955.0</v>
      </c>
      <c r="F9" s="47">
        <v>14955.0</v>
      </c>
      <c r="G9" s="47"/>
      <c r="H9" s="37"/>
      <c r="I9" s="50"/>
      <c r="J9" s="50" t="s">
        <v>157</v>
      </c>
      <c r="K9" s="36">
        <v>0.0</v>
      </c>
      <c r="L9" s="36" t="str">
        <f t="shared" si="1"/>
        <v/>
      </c>
    </row>
    <row r="10">
      <c r="A10" s="36">
        <v>1510.0</v>
      </c>
      <c r="B10" s="35" t="s">
        <v>160</v>
      </c>
      <c r="C10" s="37">
        <v>44808.0</v>
      </c>
      <c r="D10" s="37">
        <v>44931.0</v>
      </c>
      <c r="E10" s="47">
        <v>19200.0</v>
      </c>
      <c r="F10" s="47">
        <v>19200.0</v>
      </c>
      <c r="G10" s="47"/>
      <c r="H10" s="37"/>
      <c r="I10" s="50"/>
      <c r="J10" s="50" t="s">
        <v>157</v>
      </c>
      <c r="K10" s="36">
        <v>123.0</v>
      </c>
      <c r="L10" s="36" t="str">
        <f t="shared" si="1"/>
        <v/>
      </c>
    </row>
    <row r="11">
      <c r="A11" s="36">
        <v>1508.0</v>
      </c>
      <c r="B11" s="35" t="s">
        <v>156</v>
      </c>
      <c r="C11" s="37">
        <v>44808.0</v>
      </c>
      <c r="D11" s="37"/>
      <c r="E11" s="47">
        <v>14955.0</v>
      </c>
      <c r="F11" s="47"/>
      <c r="G11" s="47">
        <v>14955.0</v>
      </c>
      <c r="H11" s="37">
        <v>44809.0</v>
      </c>
      <c r="I11" s="50" t="s">
        <v>83</v>
      </c>
      <c r="J11" s="50" t="s">
        <v>161</v>
      </c>
      <c r="K11" s="36" t="s">
        <v>162</v>
      </c>
      <c r="L11" s="36" t="str">
        <f t="shared" si="1"/>
        <v/>
      </c>
    </row>
    <row r="12">
      <c r="A12" s="36">
        <v>1509.0</v>
      </c>
      <c r="B12" s="35" t="s">
        <v>159</v>
      </c>
      <c r="C12" s="37">
        <v>44808.0</v>
      </c>
      <c r="D12" s="37"/>
      <c r="E12" s="47">
        <v>22455.0</v>
      </c>
      <c r="F12" s="47"/>
      <c r="G12" s="47">
        <v>22455.0</v>
      </c>
      <c r="H12" s="37">
        <v>45008.0</v>
      </c>
      <c r="I12" s="50" t="s">
        <v>81</v>
      </c>
      <c r="J12" s="50" t="s">
        <v>161</v>
      </c>
      <c r="K12" s="36" t="s">
        <v>162</v>
      </c>
      <c r="L12" s="36" t="str">
        <f t="shared" si="1"/>
        <v/>
      </c>
    </row>
    <row r="13">
      <c r="A13" s="36">
        <v>1512.0</v>
      </c>
      <c r="B13" s="35" t="s">
        <v>163</v>
      </c>
      <c r="C13" s="37">
        <v>44809.0</v>
      </c>
      <c r="D13" s="37">
        <v>44809.0</v>
      </c>
      <c r="E13" s="47">
        <v>14955.0</v>
      </c>
      <c r="F13" s="47">
        <v>14955.0</v>
      </c>
      <c r="G13" s="47"/>
      <c r="H13" s="37"/>
      <c r="I13" s="50"/>
      <c r="J13" s="50" t="s">
        <v>157</v>
      </c>
      <c r="K13" s="36">
        <v>0.0</v>
      </c>
      <c r="L13" s="36" t="str">
        <f t="shared" si="1"/>
        <v/>
      </c>
    </row>
    <row r="14">
      <c r="A14" s="36">
        <v>1513.0</v>
      </c>
      <c r="B14" s="35" t="s">
        <v>159</v>
      </c>
      <c r="C14" s="37">
        <v>44809.0</v>
      </c>
      <c r="D14" s="37">
        <v>44813.0</v>
      </c>
      <c r="E14" s="47">
        <v>14955.0</v>
      </c>
      <c r="F14" s="47">
        <v>14955.0</v>
      </c>
      <c r="G14" s="47"/>
      <c r="H14" s="37"/>
      <c r="I14" s="50"/>
      <c r="J14" s="50" t="s">
        <v>157</v>
      </c>
      <c r="K14" s="36">
        <v>4.0</v>
      </c>
      <c r="L14" s="36" t="str">
        <f t="shared" si="1"/>
        <v/>
      </c>
    </row>
    <row r="15">
      <c r="A15" s="36">
        <v>1511.0</v>
      </c>
      <c r="B15" s="35" t="s">
        <v>163</v>
      </c>
      <c r="C15" s="37">
        <v>44809.0</v>
      </c>
      <c r="D15" s="37"/>
      <c r="E15" s="47">
        <v>20205.0</v>
      </c>
      <c r="F15" s="47"/>
      <c r="G15" s="47">
        <v>20205.0</v>
      </c>
      <c r="H15" s="37">
        <v>44888.0</v>
      </c>
      <c r="I15" s="50" t="s">
        <v>83</v>
      </c>
      <c r="J15" s="50" t="s">
        <v>161</v>
      </c>
      <c r="K15" s="36" t="s">
        <v>162</v>
      </c>
      <c r="L15" s="36" t="str">
        <f t="shared" si="1"/>
        <v/>
      </c>
    </row>
    <row r="16">
      <c r="A16" s="36">
        <v>1514.0</v>
      </c>
      <c r="B16" s="35" t="s">
        <v>163</v>
      </c>
      <c r="C16" s="37">
        <v>44809.0</v>
      </c>
      <c r="D16" s="37"/>
      <c r="E16" s="47">
        <v>13455.0</v>
      </c>
      <c r="F16" s="47"/>
      <c r="G16" s="47">
        <v>13455.0</v>
      </c>
      <c r="H16" s="37">
        <v>44819.0</v>
      </c>
      <c r="I16" s="50" t="s">
        <v>81</v>
      </c>
      <c r="J16" s="50" t="s">
        <v>161</v>
      </c>
      <c r="K16" s="36" t="s">
        <v>162</v>
      </c>
      <c r="L16" s="36" t="str">
        <f t="shared" si="1"/>
        <v/>
      </c>
    </row>
    <row r="17">
      <c r="A17" s="36">
        <v>1518.0</v>
      </c>
      <c r="B17" s="35" t="s">
        <v>159</v>
      </c>
      <c r="C17" s="37">
        <v>44810.0</v>
      </c>
      <c r="D17" s="37">
        <v>44810.0</v>
      </c>
      <c r="E17" s="47" t="s">
        <v>164</v>
      </c>
      <c r="F17" s="47">
        <v>14955.0</v>
      </c>
      <c r="G17" s="47"/>
      <c r="H17" s="37"/>
      <c r="I17" s="50"/>
      <c r="J17" s="50" t="s">
        <v>157</v>
      </c>
      <c r="K17" s="36">
        <v>0.0</v>
      </c>
      <c r="L17" s="36" t="str">
        <f t="shared" si="1"/>
        <v/>
      </c>
    </row>
    <row r="18">
      <c r="A18" s="36">
        <v>1517.0</v>
      </c>
      <c r="B18" s="35" t="s">
        <v>163</v>
      </c>
      <c r="C18" s="37">
        <v>44810.0</v>
      </c>
      <c r="D18" s="37">
        <v>44890.0</v>
      </c>
      <c r="E18" s="47">
        <v>17964.0</v>
      </c>
      <c r="F18" s="47">
        <v>17964.0</v>
      </c>
      <c r="G18" s="47"/>
      <c r="H18" s="37"/>
      <c r="I18" s="50"/>
      <c r="J18" s="50" t="s">
        <v>157</v>
      </c>
      <c r="K18" s="36">
        <v>80.0</v>
      </c>
      <c r="L18" s="36" t="str">
        <f t="shared" si="1"/>
        <v/>
      </c>
    </row>
    <row r="19">
      <c r="A19" s="36">
        <v>1515.0</v>
      </c>
      <c r="B19" s="35" t="s">
        <v>160</v>
      </c>
      <c r="C19" s="37">
        <v>44810.0</v>
      </c>
      <c r="D19" s="37"/>
      <c r="E19" s="47">
        <v>14955.0</v>
      </c>
      <c r="F19" s="47"/>
      <c r="G19" s="47">
        <v>14955.0</v>
      </c>
      <c r="H19" s="37">
        <v>44810.0</v>
      </c>
      <c r="I19" s="50" t="s">
        <v>83</v>
      </c>
      <c r="J19" s="50" t="s">
        <v>161</v>
      </c>
      <c r="K19" s="36" t="s">
        <v>162</v>
      </c>
      <c r="L19" s="36" t="str">
        <f t="shared" si="1"/>
        <v/>
      </c>
    </row>
    <row r="20">
      <c r="A20" s="36">
        <v>1516.0</v>
      </c>
      <c r="B20" s="35" t="s">
        <v>156</v>
      </c>
      <c r="C20" s="37">
        <v>44810.0</v>
      </c>
      <c r="D20" s="37"/>
      <c r="E20" s="47">
        <v>20205.0</v>
      </c>
      <c r="F20" s="47"/>
      <c r="G20" s="47">
        <v>20205.0</v>
      </c>
      <c r="H20" s="37">
        <v>44984.0</v>
      </c>
      <c r="I20" s="50" t="s">
        <v>81</v>
      </c>
      <c r="J20" s="50" t="s">
        <v>161</v>
      </c>
      <c r="K20" s="36" t="s">
        <v>162</v>
      </c>
      <c r="L20" s="36" t="str">
        <f t="shared" si="1"/>
        <v/>
      </c>
    </row>
    <row r="21" ht="15.75" customHeight="1">
      <c r="A21" s="36">
        <v>1519.0</v>
      </c>
      <c r="B21" s="35" t="s">
        <v>163</v>
      </c>
      <c r="C21" s="37">
        <v>44810.0</v>
      </c>
      <c r="D21" s="37"/>
      <c r="E21" s="47">
        <v>20205.0</v>
      </c>
      <c r="F21" s="47"/>
      <c r="G21" s="47">
        <v>20205.0</v>
      </c>
      <c r="H21" s="37">
        <v>44875.0</v>
      </c>
      <c r="I21" s="50" t="s">
        <v>81</v>
      </c>
      <c r="J21" s="50" t="s">
        <v>161</v>
      </c>
      <c r="K21" s="36" t="s">
        <v>162</v>
      </c>
      <c r="L21" s="36" t="str">
        <f t="shared" si="1"/>
        <v/>
      </c>
    </row>
    <row r="22" ht="15.75" customHeight="1">
      <c r="A22" s="36">
        <v>1520.0</v>
      </c>
      <c r="B22" s="35" t="s">
        <v>159</v>
      </c>
      <c r="C22" s="37">
        <v>44810.0</v>
      </c>
      <c r="D22" s="37"/>
      <c r="E22" s="47">
        <v>13455.0</v>
      </c>
      <c r="F22" s="47"/>
      <c r="G22" s="47">
        <v>13455.0</v>
      </c>
      <c r="H22" s="37">
        <v>44825.0</v>
      </c>
      <c r="I22" s="50" t="s">
        <v>82</v>
      </c>
      <c r="J22" s="50" t="s">
        <v>161</v>
      </c>
      <c r="K22" s="36" t="s">
        <v>162</v>
      </c>
      <c r="L22" s="36" t="str">
        <f t="shared" si="1"/>
        <v/>
      </c>
    </row>
    <row r="23" ht="15.75" customHeight="1">
      <c r="A23" s="36">
        <v>1522.0</v>
      </c>
      <c r="B23" s="35" t="s">
        <v>156</v>
      </c>
      <c r="C23" s="37">
        <v>44811.0</v>
      </c>
      <c r="D23" s="37">
        <v>44825.0</v>
      </c>
      <c r="E23" s="47">
        <v>13459.5</v>
      </c>
      <c r="F23" s="47">
        <v>13459.5</v>
      </c>
      <c r="G23" s="47"/>
      <c r="H23" s="37"/>
      <c r="I23" s="50"/>
      <c r="J23" s="50" t="s">
        <v>157</v>
      </c>
      <c r="K23" s="36">
        <v>14.0</v>
      </c>
      <c r="L23" s="36" t="str">
        <f t="shared" si="1"/>
        <v/>
      </c>
    </row>
    <row r="24" ht="15.75" customHeight="1">
      <c r="A24" s="36">
        <v>1521.0</v>
      </c>
      <c r="B24" s="35" t="s">
        <v>156</v>
      </c>
      <c r="C24" s="37">
        <v>44811.0</v>
      </c>
      <c r="D24" s="37"/>
      <c r="E24" s="47">
        <v>20205.0</v>
      </c>
      <c r="F24" s="47"/>
      <c r="G24" s="47">
        <v>20205.0</v>
      </c>
      <c r="H24" s="37">
        <v>44868.0</v>
      </c>
      <c r="I24" s="50" t="s">
        <v>81</v>
      </c>
      <c r="J24" s="50" t="s">
        <v>161</v>
      </c>
      <c r="K24" s="36" t="s">
        <v>162</v>
      </c>
      <c r="L24" s="36" t="str">
        <f t="shared" si="1"/>
        <v/>
      </c>
    </row>
    <row r="25" ht="15.75" customHeight="1">
      <c r="A25" s="36">
        <v>1523.0</v>
      </c>
      <c r="B25" s="35" t="s">
        <v>156</v>
      </c>
      <c r="C25" s="37">
        <v>44812.0</v>
      </c>
      <c r="D25" s="37">
        <v>44816.0</v>
      </c>
      <c r="E25" s="47">
        <v>14955.0</v>
      </c>
      <c r="F25" s="47">
        <v>14955.0</v>
      </c>
      <c r="G25" s="47"/>
      <c r="H25" s="37"/>
      <c r="I25" s="50"/>
      <c r="J25" s="50" t="s">
        <v>157</v>
      </c>
      <c r="K25" s="36">
        <v>4.0</v>
      </c>
      <c r="L25" s="36" t="str">
        <f t="shared" si="1"/>
        <v/>
      </c>
    </row>
    <row r="26" ht="15.75" customHeight="1">
      <c r="A26" s="36">
        <v>1524.0</v>
      </c>
      <c r="B26" s="35" t="s">
        <v>156</v>
      </c>
      <c r="C26" s="37">
        <v>44813.0</v>
      </c>
      <c r="D26" s="37">
        <v>44813.0</v>
      </c>
      <c r="E26" s="47">
        <v>14955.0</v>
      </c>
      <c r="F26" s="47">
        <v>14955.0</v>
      </c>
      <c r="G26" s="47"/>
      <c r="H26" s="37"/>
      <c r="I26" s="50"/>
      <c r="J26" s="50" t="s">
        <v>157</v>
      </c>
      <c r="K26" s="36">
        <v>0.0</v>
      </c>
      <c r="L26" s="36" t="str">
        <f t="shared" si="1"/>
        <v/>
      </c>
    </row>
    <row r="27" ht="15.75" customHeight="1">
      <c r="A27" s="36">
        <v>1525.0</v>
      </c>
      <c r="B27" s="35" t="s">
        <v>160</v>
      </c>
      <c r="C27" s="37">
        <v>44814.0</v>
      </c>
      <c r="D27" s="37">
        <v>44814.0</v>
      </c>
      <c r="E27" s="47">
        <v>14955.0</v>
      </c>
      <c r="F27" s="47">
        <v>14955.0</v>
      </c>
      <c r="G27" s="47"/>
      <c r="H27" s="37"/>
      <c r="I27" s="50"/>
      <c r="J27" s="50" t="s">
        <v>157</v>
      </c>
      <c r="K27" s="36">
        <v>0.0</v>
      </c>
      <c r="L27" s="36" t="str">
        <f t="shared" si="1"/>
        <v/>
      </c>
    </row>
    <row r="28" ht="15.75" customHeight="1">
      <c r="A28" s="36">
        <v>1526.0</v>
      </c>
      <c r="B28" s="35" t="s">
        <v>163</v>
      </c>
      <c r="C28" s="37">
        <v>44814.0</v>
      </c>
      <c r="D28" s="37">
        <v>44814.0</v>
      </c>
      <c r="E28" s="47">
        <v>14955.0</v>
      </c>
      <c r="F28" s="47">
        <v>14955.0</v>
      </c>
      <c r="G28" s="47"/>
      <c r="H28" s="37"/>
      <c r="I28" s="50"/>
      <c r="J28" s="50" t="s">
        <v>157</v>
      </c>
      <c r="K28" s="36">
        <v>0.0</v>
      </c>
      <c r="L28" s="36" t="str">
        <f t="shared" si="1"/>
        <v/>
      </c>
    </row>
    <row r="29" ht="15.75" customHeight="1">
      <c r="A29" s="36">
        <v>1527.0</v>
      </c>
      <c r="B29" s="35" t="s">
        <v>159</v>
      </c>
      <c r="C29" s="37">
        <v>44814.0</v>
      </c>
      <c r="D29" s="37">
        <v>44815.0</v>
      </c>
      <c r="E29" s="47">
        <v>14955.0</v>
      </c>
      <c r="F29" s="47">
        <v>14955.0</v>
      </c>
      <c r="G29" s="47"/>
      <c r="H29" s="37"/>
      <c r="I29" s="50"/>
      <c r="J29" s="50" t="s">
        <v>157</v>
      </c>
      <c r="K29" s="36">
        <v>1.0</v>
      </c>
      <c r="L29" s="36" t="str">
        <f t="shared" si="1"/>
        <v/>
      </c>
    </row>
    <row r="30" ht="15.75" customHeight="1">
      <c r="A30" s="36">
        <v>1528.0</v>
      </c>
      <c r="B30" s="35" t="s">
        <v>163</v>
      </c>
      <c r="C30" s="37">
        <v>44814.0</v>
      </c>
      <c r="D30" s="37">
        <v>44818.0</v>
      </c>
      <c r="E30" s="47">
        <v>13459.5</v>
      </c>
      <c r="F30" s="47">
        <v>13459.5</v>
      </c>
      <c r="G30" s="47"/>
      <c r="H30" s="37"/>
      <c r="I30" s="50"/>
      <c r="J30" s="50" t="s">
        <v>157</v>
      </c>
      <c r="K30" s="36">
        <v>4.0</v>
      </c>
      <c r="L30" s="36" t="str">
        <f t="shared" si="1"/>
        <v/>
      </c>
    </row>
    <row r="31" ht="15.75" customHeight="1">
      <c r="A31" s="36">
        <v>1530.0</v>
      </c>
      <c r="B31" s="35" t="s">
        <v>159</v>
      </c>
      <c r="C31" s="37">
        <v>44815.0</v>
      </c>
      <c r="D31" s="37">
        <v>44815.0</v>
      </c>
      <c r="E31" s="47">
        <v>14955.0</v>
      </c>
      <c r="F31" s="47">
        <v>14955.0</v>
      </c>
      <c r="G31" s="47"/>
      <c r="H31" s="37"/>
      <c r="I31" s="50"/>
      <c r="J31" s="50" t="s">
        <v>157</v>
      </c>
      <c r="K31" s="36">
        <v>0.0</v>
      </c>
      <c r="L31" s="36" t="str">
        <f t="shared" si="1"/>
        <v/>
      </c>
    </row>
    <row r="32" ht="15.75" customHeight="1">
      <c r="A32" s="36">
        <v>1529.0</v>
      </c>
      <c r="B32" s="35" t="s">
        <v>159</v>
      </c>
      <c r="C32" s="37">
        <v>44815.0</v>
      </c>
      <c r="D32" s="37"/>
      <c r="E32" s="47">
        <v>14955.0</v>
      </c>
      <c r="F32" s="47"/>
      <c r="G32" s="47">
        <v>14955.0</v>
      </c>
      <c r="H32" s="37">
        <v>44816.0</v>
      </c>
      <c r="I32" s="50" t="s">
        <v>82</v>
      </c>
      <c r="J32" s="50" t="s">
        <v>161</v>
      </c>
      <c r="K32" s="36" t="s">
        <v>162</v>
      </c>
      <c r="L32" s="36" t="str">
        <f t="shared" si="1"/>
        <v/>
      </c>
    </row>
    <row r="33" ht="15.75" customHeight="1">
      <c r="A33" s="36">
        <v>1531.0</v>
      </c>
      <c r="B33" s="35" t="s">
        <v>158</v>
      </c>
      <c r="C33" s="37">
        <v>44816.0</v>
      </c>
      <c r="D33" s="37">
        <v>44830.0</v>
      </c>
      <c r="E33" s="47">
        <v>14955.0</v>
      </c>
      <c r="F33" s="47">
        <v>14955.0</v>
      </c>
      <c r="G33" s="47"/>
      <c r="H33" s="37"/>
      <c r="I33" s="50"/>
      <c r="J33" s="50" t="s">
        <v>157</v>
      </c>
      <c r="K33" s="36">
        <v>14.0</v>
      </c>
      <c r="L33" s="36" t="str">
        <f t="shared" si="1"/>
        <v/>
      </c>
    </row>
    <row r="34" ht="15.75" customHeight="1">
      <c r="A34" s="36">
        <v>1532.0</v>
      </c>
      <c r="B34" s="35" t="s">
        <v>156</v>
      </c>
      <c r="C34" s="37">
        <v>44817.0</v>
      </c>
      <c r="D34" s="37">
        <v>44834.0</v>
      </c>
      <c r="E34" s="47">
        <v>13459.5</v>
      </c>
      <c r="F34" s="47">
        <v>13459.5</v>
      </c>
      <c r="G34" s="47"/>
      <c r="H34" s="37"/>
      <c r="I34" s="50"/>
      <c r="J34" s="50" t="s">
        <v>157</v>
      </c>
      <c r="K34" s="36">
        <v>17.0</v>
      </c>
      <c r="L34" s="36" t="str">
        <f t="shared" si="1"/>
        <v/>
      </c>
    </row>
    <row r="35" ht="15.75" customHeight="1">
      <c r="A35" s="36">
        <v>1533.0</v>
      </c>
      <c r="B35" s="35" t="s">
        <v>156</v>
      </c>
      <c r="C35" s="37">
        <v>44817.0</v>
      </c>
      <c r="D35" s="37">
        <v>44838.0</v>
      </c>
      <c r="E35" s="47">
        <v>13459.5</v>
      </c>
      <c r="F35" s="47">
        <v>13459.5</v>
      </c>
      <c r="G35" s="47"/>
      <c r="H35" s="37"/>
      <c r="I35" s="50"/>
      <c r="J35" s="50" t="s">
        <v>157</v>
      </c>
      <c r="K35" s="36">
        <v>21.0</v>
      </c>
      <c r="L35" s="36" t="str">
        <f t="shared" si="1"/>
        <v/>
      </c>
    </row>
    <row r="36" ht="15.75" customHeight="1">
      <c r="A36" s="36">
        <v>1534.0</v>
      </c>
      <c r="B36" s="35" t="s">
        <v>160</v>
      </c>
      <c r="C36" s="37">
        <v>44818.0</v>
      </c>
      <c r="D36" s="37">
        <v>44895.0</v>
      </c>
      <c r="E36" s="47">
        <v>20205.0</v>
      </c>
      <c r="F36" s="47">
        <v>20205.0</v>
      </c>
      <c r="G36" s="47"/>
      <c r="H36" s="37"/>
      <c r="I36" s="50"/>
      <c r="J36" s="50" t="s">
        <v>157</v>
      </c>
      <c r="K36" s="36">
        <v>77.0</v>
      </c>
      <c r="L36" s="36" t="str">
        <f t="shared" si="1"/>
        <v/>
      </c>
    </row>
    <row r="37" ht="15.75" customHeight="1">
      <c r="A37" s="36">
        <v>1535.0</v>
      </c>
      <c r="B37" s="35" t="s">
        <v>158</v>
      </c>
      <c r="C37" s="37">
        <v>44819.0</v>
      </c>
      <c r="D37" s="37">
        <v>44819.0</v>
      </c>
      <c r="E37" s="47">
        <v>13459.5</v>
      </c>
      <c r="F37" s="47">
        <v>13459.5</v>
      </c>
      <c r="G37" s="47"/>
      <c r="H37" s="37"/>
      <c r="I37" s="50"/>
      <c r="J37" s="50" t="s">
        <v>157</v>
      </c>
      <c r="K37" s="36">
        <v>0.0</v>
      </c>
      <c r="L37" s="36" t="str">
        <f t="shared" si="1"/>
        <v/>
      </c>
    </row>
    <row r="38" ht="15.75" customHeight="1">
      <c r="A38" s="36">
        <v>1536.0</v>
      </c>
      <c r="B38" s="35" t="s">
        <v>158</v>
      </c>
      <c r="C38" s="37">
        <v>44819.0</v>
      </c>
      <c r="D38" s="37">
        <v>44834.0</v>
      </c>
      <c r="E38" s="47">
        <v>13459.5</v>
      </c>
      <c r="F38" s="47">
        <v>13459.5</v>
      </c>
      <c r="G38" s="47"/>
      <c r="H38" s="37"/>
      <c r="I38" s="50"/>
      <c r="J38" s="50" t="s">
        <v>157</v>
      </c>
      <c r="K38" s="36">
        <v>15.0</v>
      </c>
      <c r="L38" s="36" t="str">
        <f t="shared" si="1"/>
        <v/>
      </c>
    </row>
    <row r="39" ht="15.75" customHeight="1">
      <c r="A39" s="36">
        <v>1537.0</v>
      </c>
      <c r="B39" s="35" t="s">
        <v>158</v>
      </c>
      <c r="C39" s="37">
        <v>44821.0</v>
      </c>
      <c r="D39" s="37">
        <v>44824.0</v>
      </c>
      <c r="E39" s="47">
        <v>13459.5</v>
      </c>
      <c r="F39" s="47">
        <v>13459.5</v>
      </c>
      <c r="G39" s="47"/>
      <c r="H39" s="37"/>
      <c r="I39" s="50"/>
      <c r="J39" s="50" t="s">
        <v>157</v>
      </c>
      <c r="K39" s="36">
        <v>3.0</v>
      </c>
      <c r="L39" s="36" t="str">
        <f t="shared" si="1"/>
        <v/>
      </c>
    </row>
    <row r="40" ht="15.75" customHeight="1">
      <c r="A40" s="36">
        <v>1540.0</v>
      </c>
      <c r="B40" s="35" t="s">
        <v>159</v>
      </c>
      <c r="C40" s="37">
        <v>44822.0</v>
      </c>
      <c r="D40" s="37">
        <v>44822.0</v>
      </c>
      <c r="E40" s="47">
        <v>14955.0</v>
      </c>
      <c r="F40" s="47">
        <v>14955.0</v>
      </c>
      <c r="G40" s="47"/>
      <c r="H40" s="37"/>
      <c r="I40" s="50"/>
      <c r="J40" s="50" t="s">
        <v>157</v>
      </c>
      <c r="K40" s="36">
        <v>0.0</v>
      </c>
      <c r="L40" s="36" t="str">
        <f t="shared" si="1"/>
        <v/>
      </c>
    </row>
    <row r="41" ht="15.75" customHeight="1">
      <c r="A41" s="36">
        <v>1539.0</v>
      </c>
      <c r="B41" s="35" t="s">
        <v>159</v>
      </c>
      <c r="C41" s="37">
        <v>44822.0</v>
      </c>
      <c r="D41" s="37">
        <v>44822.0</v>
      </c>
      <c r="E41" s="47">
        <v>13459.199999999999</v>
      </c>
      <c r="F41" s="47">
        <v>13459.199999999999</v>
      </c>
      <c r="G41" s="47"/>
      <c r="H41" s="37"/>
      <c r="I41" s="50"/>
      <c r="J41" s="50" t="s">
        <v>157</v>
      </c>
      <c r="K41" s="36">
        <v>0.0</v>
      </c>
      <c r="L41" s="36" t="str">
        <f t="shared" si="1"/>
        <v/>
      </c>
    </row>
    <row r="42" ht="15.75" customHeight="1">
      <c r="A42" s="36">
        <v>1538.0</v>
      </c>
      <c r="B42" s="35" t="s">
        <v>160</v>
      </c>
      <c r="C42" s="37">
        <v>44822.0</v>
      </c>
      <c r="D42" s="37">
        <v>44834.0</v>
      </c>
      <c r="E42" s="47">
        <v>13459.5</v>
      </c>
      <c r="F42" s="47">
        <v>13459.5</v>
      </c>
      <c r="G42" s="47"/>
      <c r="H42" s="37"/>
      <c r="I42" s="50"/>
      <c r="J42" s="50" t="s">
        <v>157</v>
      </c>
      <c r="K42" s="36">
        <v>12.0</v>
      </c>
      <c r="L42" s="36" t="str">
        <f t="shared" si="1"/>
        <v/>
      </c>
    </row>
    <row r="43" ht="15.75" customHeight="1">
      <c r="A43" s="36">
        <v>1542.0</v>
      </c>
      <c r="B43" s="35" t="s">
        <v>160</v>
      </c>
      <c r="C43" s="37">
        <v>44823.0</v>
      </c>
      <c r="D43" s="37">
        <v>44824.0</v>
      </c>
      <c r="E43" s="47">
        <v>13459.5</v>
      </c>
      <c r="F43" s="47">
        <v>13459.5</v>
      </c>
      <c r="G43" s="47"/>
      <c r="H43" s="37"/>
      <c r="I43" s="50"/>
      <c r="J43" s="50" t="s">
        <v>157</v>
      </c>
      <c r="K43" s="36">
        <v>1.0</v>
      </c>
      <c r="L43" s="36" t="str">
        <f t="shared" si="1"/>
        <v/>
      </c>
    </row>
    <row r="44" ht="15.75" customHeight="1">
      <c r="A44" s="36">
        <v>1541.0</v>
      </c>
      <c r="B44" s="35" t="s">
        <v>158</v>
      </c>
      <c r="C44" s="37">
        <v>44823.0</v>
      </c>
      <c r="D44" s="37">
        <v>44827.0</v>
      </c>
      <c r="E44" s="47">
        <v>13459.5</v>
      </c>
      <c r="F44" s="47">
        <v>13459.5</v>
      </c>
      <c r="G44" s="47"/>
      <c r="H44" s="37"/>
      <c r="I44" s="50"/>
      <c r="J44" s="50" t="s">
        <v>157</v>
      </c>
      <c r="K44" s="36">
        <v>4.0</v>
      </c>
      <c r="L44" s="36" t="str">
        <f t="shared" si="1"/>
        <v/>
      </c>
    </row>
    <row r="45" ht="15.75" customHeight="1">
      <c r="A45" s="36">
        <v>1543.0</v>
      </c>
      <c r="B45" s="35" t="s">
        <v>163</v>
      </c>
      <c r="C45" s="37">
        <v>44823.0</v>
      </c>
      <c r="D45" s="37">
        <v>44830.0</v>
      </c>
      <c r="E45" s="47">
        <v>13459.5</v>
      </c>
      <c r="F45" s="47">
        <v>13459.5</v>
      </c>
      <c r="G45" s="47"/>
      <c r="H45" s="37"/>
      <c r="I45" s="50"/>
      <c r="J45" s="50" t="s">
        <v>157</v>
      </c>
      <c r="K45" s="36">
        <v>7.0</v>
      </c>
      <c r="L45" s="36" t="str">
        <f t="shared" si="1"/>
        <v/>
      </c>
    </row>
    <row r="46" ht="15.75" customHeight="1">
      <c r="A46" s="36">
        <v>1548.0</v>
      </c>
      <c r="B46" s="35" t="s">
        <v>159</v>
      </c>
      <c r="C46" s="37">
        <v>44824.0</v>
      </c>
      <c r="D46" s="37">
        <v>44825.0</v>
      </c>
      <c r="E46" s="47">
        <v>13459.5</v>
      </c>
      <c r="F46" s="47">
        <v>13459.5</v>
      </c>
      <c r="G46" s="47"/>
      <c r="H46" s="37"/>
      <c r="I46" s="50"/>
      <c r="J46" s="50" t="s">
        <v>157</v>
      </c>
      <c r="K46" s="36">
        <v>1.0</v>
      </c>
      <c r="L46" s="36" t="str">
        <f t="shared" si="1"/>
        <v/>
      </c>
    </row>
    <row r="47" ht="15.75" customHeight="1">
      <c r="A47" s="36">
        <v>1544.0</v>
      </c>
      <c r="B47" s="35" t="s">
        <v>163</v>
      </c>
      <c r="C47" s="37">
        <v>44824.0</v>
      </c>
      <c r="D47" s="37">
        <v>44834.0</v>
      </c>
      <c r="E47" s="47">
        <v>13459.5</v>
      </c>
      <c r="F47" s="47">
        <v>13459.5</v>
      </c>
      <c r="G47" s="47"/>
      <c r="H47" s="37"/>
      <c r="I47" s="50"/>
      <c r="J47" s="50" t="s">
        <v>157</v>
      </c>
      <c r="K47" s="36">
        <v>10.0</v>
      </c>
      <c r="L47" s="36" t="str">
        <f t="shared" si="1"/>
        <v/>
      </c>
    </row>
    <row r="48" ht="15.75" customHeight="1">
      <c r="A48" s="36">
        <v>1545.0</v>
      </c>
      <c r="B48" s="35" t="s">
        <v>158</v>
      </c>
      <c r="C48" s="37">
        <v>44824.0</v>
      </c>
      <c r="D48" s="37">
        <v>44835.0</v>
      </c>
      <c r="E48" s="47">
        <v>13459.5</v>
      </c>
      <c r="F48" s="47">
        <v>13459.5</v>
      </c>
      <c r="G48" s="47"/>
      <c r="H48" s="37"/>
      <c r="I48" s="50"/>
      <c r="J48" s="50" t="s">
        <v>157</v>
      </c>
      <c r="K48" s="36">
        <v>11.0</v>
      </c>
      <c r="L48" s="36" t="str">
        <f t="shared" si="1"/>
        <v/>
      </c>
    </row>
    <row r="49" ht="15.75" customHeight="1">
      <c r="A49" s="36">
        <v>1546.0</v>
      </c>
      <c r="B49" s="35" t="s">
        <v>156</v>
      </c>
      <c r="C49" s="37">
        <v>44824.0</v>
      </c>
      <c r="D49" s="37"/>
      <c r="E49" s="47">
        <v>20205.0</v>
      </c>
      <c r="F49" s="47"/>
      <c r="G49" s="47">
        <v>20205.0</v>
      </c>
      <c r="H49" s="37">
        <v>44981.0</v>
      </c>
      <c r="I49" s="50" t="s">
        <v>85</v>
      </c>
      <c r="J49" s="50" t="s">
        <v>161</v>
      </c>
      <c r="K49" s="36" t="s">
        <v>162</v>
      </c>
      <c r="L49" s="36" t="str">
        <f t="shared" si="1"/>
        <v/>
      </c>
    </row>
    <row r="50" ht="15.75" customHeight="1">
      <c r="A50" s="36">
        <v>1547.0</v>
      </c>
      <c r="B50" s="35" t="s">
        <v>159</v>
      </c>
      <c r="C50" s="37">
        <v>44824.0</v>
      </c>
      <c r="D50" s="37"/>
      <c r="E50" s="47">
        <v>14955.0</v>
      </c>
      <c r="F50" s="47"/>
      <c r="G50" s="47">
        <v>14955.0</v>
      </c>
      <c r="H50" s="37">
        <v>44854.0</v>
      </c>
      <c r="I50" s="50" t="s">
        <v>82</v>
      </c>
      <c r="J50" s="50" t="s">
        <v>161</v>
      </c>
      <c r="K50" s="36" t="s">
        <v>162</v>
      </c>
      <c r="L50" s="36" t="str">
        <f t="shared" si="1"/>
        <v/>
      </c>
    </row>
    <row r="51" ht="15.75" customHeight="1">
      <c r="A51" s="36">
        <v>1552.0</v>
      </c>
      <c r="B51" s="35" t="s">
        <v>160</v>
      </c>
      <c r="C51" s="37">
        <v>44825.0</v>
      </c>
      <c r="D51" s="37">
        <v>44825.0</v>
      </c>
      <c r="E51" s="47">
        <v>14955.0</v>
      </c>
      <c r="F51" s="47">
        <v>14955.0</v>
      </c>
      <c r="G51" s="47"/>
      <c r="H51" s="37"/>
      <c r="I51" s="50"/>
      <c r="J51" s="50" t="s">
        <v>157</v>
      </c>
      <c r="K51" s="36">
        <v>0.0</v>
      </c>
      <c r="L51" s="36" t="str">
        <f t="shared" si="1"/>
        <v/>
      </c>
    </row>
    <row r="52" ht="15.75" customHeight="1">
      <c r="A52" s="36">
        <v>1549.0</v>
      </c>
      <c r="B52" s="35" t="s">
        <v>156</v>
      </c>
      <c r="C52" s="37">
        <v>44825.0</v>
      </c>
      <c r="D52" s="37">
        <v>44825.0</v>
      </c>
      <c r="E52" s="47">
        <v>13459.5</v>
      </c>
      <c r="F52" s="47">
        <v>13459.5</v>
      </c>
      <c r="G52" s="47"/>
      <c r="H52" s="37"/>
      <c r="I52" s="50"/>
      <c r="J52" s="50" t="s">
        <v>157</v>
      </c>
      <c r="K52" s="36">
        <v>0.0</v>
      </c>
      <c r="L52" s="36" t="str">
        <f t="shared" si="1"/>
        <v/>
      </c>
    </row>
    <row r="53" ht="15.75" customHeight="1">
      <c r="A53" s="36">
        <v>1550.0</v>
      </c>
      <c r="B53" s="35" t="s">
        <v>159</v>
      </c>
      <c r="C53" s="37">
        <v>44825.0</v>
      </c>
      <c r="D53" s="37">
        <v>44827.0</v>
      </c>
      <c r="E53" s="47">
        <v>13455.0</v>
      </c>
      <c r="F53" s="47">
        <v>13455.0</v>
      </c>
      <c r="G53" s="47"/>
      <c r="H53" s="37"/>
      <c r="I53" s="50"/>
      <c r="J53" s="50" t="s">
        <v>157</v>
      </c>
      <c r="K53" s="36">
        <v>2.0</v>
      </c>
      <c r="L53" s="36" t="str">
        <f t="shared" si="1"/>
        <v/>
      </c>
    </row>
    <row r="54" ht="15.75" customHeight="1">
      <c r="A54" s="36">
        <v>1551.0</v>
      </c>
      <c r="B54" s="35" t="s">
        <v>158</v>
      </c>
      <c r="C54" s="37">
        <v>44825.0</v>
      </c>
      <c r="D54" s="37">
        <v>44834.0</v>
      </c>
      <c r="E54" s="47">
        <v>13459.5</v>
      </c>
      <c r="F54" s="47">
        <v>13459.5</v>
      </c>
      <c r="G54" s="47"/>
      <c r="H54" s="37"/>
      <c r="I54" s="50"/>
      <c r="J54" s="50" t="s">
        <v>157</v>
      </c>
      <c r="K54" s="36">
        <v>9.0</v>
      </c>
      <c r="L54" s="36" t="str">
        <f t="shared" si="1"/>
        <v/>
      </c>
    </row>
    <row r="55" ht="15.75" customHeight="1">
      <c r="A55" s="36">
        <v>1554.0</v>
      </c>
      <c r="B55" s="35" t="s">
        <v>163</v>
      </c>
      <c r="C55" s="37">
        <v>44826.0</v>
      </c>
      <c r="D55" s="37">
        <v>44826.0</v>
      </c>
      <c r="E55" s="47">
        <v>13459.5</v>
      </c>
      <c r="F55" s="47">
        <v>13459.5</v>
      </c>
      <c r="G55" s="47"/>
      <c r="H55" s="37"/>
      <c r="I55" s="50"/>
      <c r="J55" s="50" t="s">
        <v>157</v>
      </c>
      <c r="K55" s="36">
        <v>0.0</v>
      </c>
      <c r="L55" s="36" t="str">
        <f t="shared" si="1"/>
        <v/>
      </c>
    </row>
    <row r="56" ht="15.75" customHeight="1">
      <c r="A56" s="36">
        <v>1555.0</v>
      </c>
      <c r="B56" s="35" t="s">
        <v>158</v>
      </c>
      <c r="C56" s="37">
        <v>44826.0</v>
      </c>
      <c r="D56" s="37">
        <v>44826.0</v>
      </c>
      <c r="E56" s="47">
        <v>13459.5</v>
      </c>
      <c r="F56" s="47">
        <v>13459.5</v>
      </c>
      <c r="G56" s="47"/>
      <c r="H56" s="37"/>
      <c r="I56" s="50"/>
      <c r="J56" s="50" t="s">
        <v>157</v>
      </c>
      <c r="K56" s="36">
        <v>0.0</v>
      </c>
      <c r="L56" s="36" t="str">
        <f t="shared" si="1"/>
        <v/>
      </c>
    </row>
    <row r="57" ht="15.75" customHeight="1">
      <c r="A57" s="36">
        <v>1557.0</v>
      </c>
      <c r="B57" s="35" t="s">
        <v>163</v>
      </c>
      <c r="C57" s="37">
        <v>44826.0</v>
      </c>
      <c r="D57" s="37">
        <v>44830.0</v>
      </c>
      <c r="E57" s="47">
        <v>11964.0</v>
      </c>
      <c r="F57" s="47">
        <v>11964.0</v>
      </c>
      <c r="G57" s="47"/>
      <c r="H57" s="37"/>
      <c r="I57" s="50"/>
      <c r="J57" s="50" t="s">
        <v>157</v>
      </c>
      <c r="K57" s="36">
        <v>4.0</v>
      </c>
      <c r="L57" s="36" t="str">
        <f t="shared" si="1"/>
        <v/>
      </c>
    </row>
    <row r="58" ht="15.75" customHeight="1">
      <c r="A58" s="36">
        <v>1556.0</v>
      </c>
      <c r="B58" s="35" t="s">
        <v>160</v>
      </c>
      <c r="C58" s="37">
        <v>44826.0</v>
      </c>
      <c r="D58" s="37">
        <v>44832.0</v>
      </c>
      <c r="E58" s="47">
        <v>13459.5</v>
      </c>
      <c r="F58" s="47">
        <v>13459.5</v>
      </c>
      <c r="G58" s="47"/>
      <c r="H58" s="37"/>
      <c r="I58" s="50"/>
      <c r="J58" s="50" t="s">
        <v>157</v>
      </c>
      <c r="K58" s="36">
        <v>6.0</v>
      </c>
      <c r="L58" s="36" t="str">
        <f t="shared" si="1"/>
        <v/>
      </c>
    </row>
    <row r="59" ht="15.75" customHeight="1">
      <c r="A59" s="36">
        <v>1553.0</v>
      </c>
      <c r="B59" s="35" t="s">
        <v>160</v>
      </c>
      <c r="C59" s="37">
        <v>44826.0</v>
      </c>
      <c r="D59" s="37"/>
      <c r="E59" s="47">
        <v>20205.0</v>
      </c>
      <c r="F59" s="47"/>
      <c r="G59" s="47">
        <v>20205.0</v>
      </c>
      <c r="H59" s="37">
        <v>44981.0</v>
      </c>
      <c r="I59" s="50" t="s">
        <v>81</v>
      </c>
      <c r="J59" s="50" t="s">
        <v>161</v>
      </c>
      <c r="K59" s="36" t="s">
        <v>162</v>
      </c>
      <c r="L59" s="36" t="str">
        <f t="shared" si="1"/>
        <v/>
      </c>
    </row>
    <row r="60" ht="15.75" customHeight="1">
      <c r="A60" s="36">
        <v>1558.0</v>
      </c>
      <c r="B60" s="35" t="s">
        <v>156</v>
      </c>
      <c r="C60" s="37">
        <v>44826.0</v>
      </c>
      <c r="D60" s="37"/>
      <c r="E60" s="47">
        <v>13455.0</v>
      </c>
      <c r="F60" s="47"/>
      <c r="G60" s="47">
        <v>13455.0</v>
      </c>
      <c r="H60" s="37">
        <v>44833.0</v>
      </c>
      <c r="I60" s="50" t="s">
        <v>86</v>
      </c>
      <c r="J60" s="50" t="s">
        <v>161</v>
      </c>
      <c r="K60" s="36" t="s">
        <v>162</v>
      </c>
      <c r="L60" s="36" t="str">
        <f t="shared" si="1"/>
        <v/>
      </c>
    </row>
    <row r="61" ht="15.75" customHeight="1">
      <c r="A61" s="36">
        <v>1559.0</v>
      </c>
      <c r="B61" s="35" t="s">
        <v>158</v>
      </c>
      <c r="C61" s="37">
        <v>44827.0</v>
      </c>
      <c r="D61" s="37">
        <v>44827.0</v>
      </c>
      <c r="E61" s="47">
        <v>14955.0</v>
      </c>
      <c r="F61" s="47">
        <v>14955.0</v>
      </c>
      <c r="G61" s="47"/>
      <c r="H61" s="37"/>
      <c r="I61" s="50"/>
      <c r="J61" s="50" t="s">
        <v>157</v>
      </c>
      <c r="K61" s="36">
        <v>0.0</v>
      </c>
      <c r="L61" s="36" t="str">
        <f t="shared" si="1"/>
        <v/>
      </c>
    </row>
    <row r="62" ht="15.75" customHeight="1">
      <c r="A62" s="36">
        <v>1561.0</v>
      </c>
      <c r="B62" s="35" t="s">
        <v>163</v>
      </c>
      <c r="C62" s="37">
        <v>44827.0</v>
      </c>
      <c r="D62" s="37">
        <v>44827.0</v>
      </c>
      <c r="E62" s="47">
        <v>14955.0</v>
      </c>
      <c r="F62" s="47">
        <v>14955.0</v>
      </c>
      <c r="G62" s="47"/>
      <c r="H62" s="37"/>
      <c r="I62" s="50"/>
      <c r="J62" s="50" t="s">
        <v>157</v>
      </c>
      <c r="K62" s="36">
        <v>0.0</v>
      </c>
      <c r="L62" s="36" t="str">
        <f t="shared" si="1"/>
        <v/>
      </c>
    </row>
    <row r="63" ht="15.75" customHeight="1">
      <c r="A63" s="36">
        <v>1563.0</v>
      </c>
      <c r="B63" s="35" t="s">
        <v>160</v>
      </c>
      <c r="C63" s="37">
        <v>44827.0</v>
      </c>
      <c r="D63" s="37">
        <v>44834.0</v>
      </c>
      <c r="E63" s="47">
        <v>13459.5</v>
      </c>
      <c r="F63" s="47">
        <v>13459.5</v>
      </c>
      <c r="G63" s="47"/>
      <c r="H63" s="37"/>
      <c r="I63" s="50"/>
      <c r="J63" s="50" t="s">
        <v>157</v>
      </c>
      <c r="K63" s="36">
        <v>7.0</v>
      </c>
      <c r="L63" s="36" t="str">
        <f t="shared" si="1"/>
        <v/>
      </c>
    </row>
    <row r="64" ht="15.75" customHeight="1">
      <c r="A64" s="36">
        <v>1562.0</v>
      </c>
      <c r="B64" s="35" t="s">
        <v>163</v>
      </c>
      <c r="C64" s="37">
        <v>44827.0</v>
      </c>
      <c r="D64" s="37">
        <v>44837.0</v>
      </c>
      <c r="E64" s="47">
        <v>14955.0</v>
      </c>
      <c r="F64" s="47">
        <v>14955.0</v>
      </c>
      <c r="G64" s="47"/>
      <c r="H64" s="37"/>
      <c r="I64" s="50"/>
      <c r="J64" s="50" t="s">
        <v>157</v>
      </c>
      <c r="K64" s="36">
        <v>10.0</v>
      </c>
      <c r="L64" s="36" t="str">
        <f t="shared" si="1"/>
        <v/>
      </c>
    </row>
    <row r="65" ht="15.75" customHeight="1">
      <c r="A65" s="36">
        <v>1564.0</v>
      </c>
      <c r="B65" s="35" t="s">
        <v>158</v>
      </c>
      <c r="C65" s="37">
        <v>44827.0</v>
      </c>
      <c r="D65" s="37">
        <v>44895.0</v>
      </c>
      <c r="E65" s="47">
        <v>20205.0</v>
      </c>
      <c r="F65" s="47">
        <v>20205.0</v>
      </c>
      <c r="G65" s="47"/>
      <c r="H65" s="37"/>
      <c r="I65" s="50"/>
      <c r="J65" s="50" t="s">
        <v>157</v>
      </c>
      <c r="K65" s="36">
        <v>68.0</v>
      </c>
      <c r="L65" s="36" t="str">
        <f t="shared" si="1"/>
        <v/>
      </c>
    </row>
    <row r="66" ht="15.75" customHeight="1">
      <c r="A66" s="36">
        <v>1560.0</v>
      </c>
      <c r="B66" s="35" t="s">
        <v>158</v>
      </c>
      <c r="C66" s="37">
        <v>44827.0</v>
      </c>
      <c r="D66" s="37">
        <v>44917.0</v>
      </c>
      <c r="E66" s="47">
        <v>20205.15</v>
      </c>
      <c r="F66" s="47">
        <v>20205.15</v>
      </c>
      <c r="G66" s="47"/>
      <c r="H66" s="37"/>
      <c r="I66" s="50"/>
      <c r="J66" s="50" t="s">
        <v>157</v>
      </c>
      <c r="K66" s="36">
        <v>90.0</v>
      </c>
      <c r="L66" s="36" t="str">
        <f t="shared" si="1"/>
        <v/>
      </c>
    </row>
    <row r="67" ht="15.75" customHeight="1">
      <c r="A67" s="36">
        <v>1565.0</v>
      </c>
      <c r="B67" s="35" t="s">
        <v>163</v>
      </c>
      <c r="C67" s="37">
        <v>44828.0</v>
      </c>
      <c r="D67" s="37">
        <v>44828.0</v>
      </c>
      <c r="E67" s="47">
        <v>14955.0</v>
      </c>
      <c r="F67" s="47">
        <v>14955.0</v>
      </c>
      <c r="G67" s="47"/>
      <c r="H67" s="37"/>
      <c r="I67" s="50"/>
      <c r="J67" s="50" t="s">
        <v>157</v>
      </c>
      <c r="K67" s="36">
        <v>0.0</v>
      </c>
      <c r="L67" s="36" t="str">
        <f t="shared" si="1"/>
        <v/>
      </c>
    </row>
    <row r="68" ht="15.75" customHeight="1">
      <c r="A68" s="36">
        <v>1567.0</v>
      </c>
      <c r="B68" s="35" t="s">
        <v>158</v>
      </c>
      <c r="C68" s="37">
        <v>44829.0</v>
      </c>
      <c r="D68" s="37">
        <v>44829.0</v>
      </c>
      <c r="E68" s="47">
        <v>14955.0</v>
      </c>
      <c r="F68" s="47">
        <v>14955.0</v>
      </c>
      <c r="G68" s="47"/>
      <c r="H68" s="37"/>
      <c r="I68" s="50"/>
      <c r="J68" s="50" t="s">
        <v>157</v>
      </c>
      <c r="K68" s="36">
        <v>0.0</v>
      </c>
      <c r="L68" s="36" t="str">
        <f t="shared" si="1"/>
        <v/>
      </c>
    </row>
    <row r="69" ht="15.75" customHeight="1">
      <c r="A69" s="36">
        <v>1566.0</v>
      </c>
      <c r="B69" s="35" t="s">
        <v>158</v>
      </c>
      <c r="C69" s="37">
        <v>44829.0</v>
      </c>
      <c r="D69" s="37">
        <v>44834.0</v>
      </c>
      <c r="E69" s="47">
        <v>13459.5</v>
      </c>
      <c r="F69" s="47">
        <v>13459.5</v>
      </c>
      <c r="G69" s="47"/>
      <c r="H69" s="37"/>
      <c r="I69" s="50"/>
      <c r="J69" s="50" t="s">
        <v>157</v>
      </c>
      <c r="K69" s="36">
        <v>5.0</v>
      </c>
      <c r="L69" s="36" t="str">
        <f t="shared" si="1"/>
        <v/>
      </c>
    </row>
    <row r="70" ht="15.75" customHeight="1">
      <c r="A70" s="36">
        <v>1570.0</v>
      </c>
      <c r="B70" s="35" t="s">
        <v>156</v>
      </c>
      <c r="C70" s="37">
        <v>44830.0</v>
      </c>
      <c r="D70" s="37">
        <v>44830.0</v>
      </c>
      <c r="E70" s="47">
        <v>14955.0</v>
      </c>
      <c r="F70" s="47">
        <v>14955.0</v>
      </c>
      <c r="G70" s="47"/>
      <c r="H70" s="37"/>
      <c r="I70" s="50"/>
      <c r="J70" s="50" t="s">
        <v>157</v>
      </c>
      <c r="K70" s="36">
        <v>0.0</v>
      </c>
      <c r="L70" s="36" t="str">
        <f t="shared" si="1"/>
        <v/>
      </c>
    </row>
    <row r="71" ht="15.75" customHeight="1">
      <c r="A71" s="36">
        <v>1572.0</v>
      </c>
      <c r="B71" s="35" t="s">
        <v>156</v>
      </c>
      <c r="C71" s="37">
        <v>44830.0</v>
      </c>
      <c r="D71" s="37">
        <v>44830.0</v>
      </c>
      <c r="E71" s="47">
        <v>14955.0</v>
      </c>
      <c r="F71" s="47">
        <v>14955.0</v>
      </c>
      <c r="G71" s="47"/>
      <c r="H71" s="37"/>
      <c r="I71" s="50"/>
      <c r="J71" s="50" t="s">
        <v>157</v>
      </c>
      <c r="K71" s="36">
        <v>0.0</v>
      </c>
      <c r="L71" s="36" t="str">
        <f t="shared" si="1"/>
        <v/>
      </c>
    </row>
    <row r="72" ht="15.75" customHeight="1">
      <c r="A72" s="36">
        <v>1569.0</v>
      </c>
      <c r="B72" s="35" t="s">
        <v>156</v>
      </c>
      <c r="C72" s="37">
        <v>44830.0</v>
      </c>
      <c r="D72" s="37">
        <v>44830.0</v>
      </c>
      <c r="E72" s="47">
        <v>13459.5</v>
      </c>
      <c r="F72" s="47">
        <v>13459.5</v>
      </c>
      <c r="G72" s="47"/>
      <c r="H72" s="37"/>
      <c r="I72" s="50"/>
      <c r="J72" s="50" t="s">
        <v>157</v>
      </c>
      <c r="K72" s="36">
        <v>0.0</v>
      </c>
      <c r="L72" s="36" t="str">
        <f t="shared" si="1"/>
        <v/>
      </c>
    </row>
    <row r="73" ht="15.75" customHeight="1">
      <c r="A73" s="36">
        <v>1568.0</v>
      </c>
      <c r="B73" s="35" t="s">
        <v>159</v>
      </c>
      <c r="C73" s="37">
        <v>44830.0</v>
      </c>
      <c r="D73" s="37">
        <v>44834.0</v>
      </c>
      <c r="E73" s="47">
        <v>13459.5</v>
      </c>
      <c r="F73" s="47">
        <v>13459.5</v>
      </c>
      <c r="G73" s="47"/>
      <c r="H73" s="37"/>
      <c r="I73" s="50"/>
      <c r="J73" s="50" t="s">
        <v>157</v>
      </c>
      <c r="K73" s="36">
        <v>4.0</v>
      </c>
      <c r="L73" s="36" t="str">
        <f t="shared" si="1"/>
        <v/>
      </c>
    </row>
    <row r="74" ht="15.75" customHeight="1">
      <c r="A74" s="36">
        <v>1571.0</v>
      </c>
      <c r="B74" s="35" t="s">
        <v>160</v>
      </c>
      <c r="C74" s="37">
        <v>44830.0</v>
      </c>
      <c r="D74" s="37">
        <v>44834.0</v>
      </c>
      <c r="E74" s="47">
        <v>13459.5</v>
      </c>
      <c r="F74" s="47">
        <v>13459.5</v>
      </c>
      <c r="G74" s="47"/>
      <c r="H74" s="37"/>
      <c r="I74" s="50"/>
      <c r="J74" s="50" t="s">
        <v>157</v>
      </c>
      <c r="K74" s="36">
        <v>4.0</v>
      </c>
      <c r="L74" s="36" t="str">
        <f t="shared" si="1"/>
        <v/>
      </c>
    </row>
    <row r="75" ht="15.75" customHeight="1">
      <c r="A75" s="36">
        <v>1574.0</v>
      </c>
      <c r="B75" s="35" t="s">
        <v>158</v>
      </c>
      <c r="C75" s="37">
        <v>44831.0</v>
      </c>
      <c r="D75" s="37">
        <v>44894.0</v>
      </c>
      <c r="E75" s="47">
        <v>19200.0</v>
      </c>
      <c r="F75" s="47">
        <v>19200.0</v>
      </c>
      <c r="G75" s="47"/>
      <c r="H75" s="37"/>
      <c r="I75" s="50"/>
      <c r="J75" s="50" t="s">
        <v>157</v>
      </c>
      <c r="K75" s="36">
        <v>63.0</v>
      </c>
      <c r="L75" s="36" t="str">
        <f t="shared" si="1"/>
        <v/>
      </c>
    </row>
    <row r="76" ht="15.75" customHeight="1">
      <c r="A76" s="36">
        <v>1573.0</v>
      </c>
      <c r="B76" s="35" t="s">
        <v>163</v>
      </c>
      <c r="C76" s="37">
        <v>44831.0</v>
      </c>
      <c r="D76" s="37"/>
      <c r="E76" s="47">
        <v>13455.0</v>
      </c>
      <c r="F76" s="47"/>
      <c r="G76" s="47">
        <v>13455.0</v>
      </c>
      <c r="H76" s="37">
        <v>44838.0</v>
      </c>
      <c r="I76" s="50" t="s">
        <v>81</v>
      </c>
      <c r="J76" s="50" t="s">
        <v>161</v>
      </c>
      <c r="K76" s="36" t="s">
        <v>162</v>
      </c>
      <c r="L76" s="36" t="str">
        <f t="shared" si="1"/>
        <v/>
      </c>
    </row>
    <row r="77" ht="15.75" customHeight="1">
      <c r="A77" s="36">
        <v>1575.0</v>
      </c>
      <c r="B77" s="35" t="s">
        <v>163</v>
      </c>
      <c r="C77" s="37">
        <v>44832.0</v>
      </c>
      <c r="D77" s="37">
        <v>44834.0</v>
      </c>
      <c r="E77" s="47">
        <v>14955.0</v>
      </c>
      <c r="F77" s="47">
        <v>14955.0</v>
      </c>
      <c r="G77" s="47"/>
      <c r="H77" s="37"/>
      <c r="I77" s="50"/>
      <c r="J77" s="50" t="s">
        <v>157</v>
      </c>
      <c r="K77" s="36">
        <v>2.0</v>
      </c>
      <c r="L77" s="36" t="str">
        <f t="shared" si="1"/>
        <v/>
      </c>
    </row>
    <row r="78" ht="15.75" customHeight="1">
      <c r="A78" s="36">
        <v>1576.0</v>
      </c>
      <c r="B78" s="35" t="s">
        <v>160</v>
      </c>
      <c r="C78" s="37">
        <v>44832.0</v>
      </c>
      <c r="D78" s="37">
        <v>44848.0</v>
      </c>
      <c r="E78" s="47">
        <v>14955.0</v>
      </c>
      <c r="F78" s="47">
        <v>14955.0</v>
      </c>
      <c r="G78" s="47"/>
      <c r="H78" s="37"/>
      <c r="I78" s="50"/>
      <c r="J78" s="50" t="s">
        <v>157</v>
      </c>
      <c r="K78" s="36">
        <v>16.0</v>
      </c>
      <c r="L78" s="36" t="str">
        <f t="shared" si="1"/>
        <v/>
      </c>
    </row>
    <row r="79" ht="15.75" customHeight="1">
      <c r="A79" s="36">
        <v>1578.0</v>
      </c>
      <c r="B79" s="35" t="s">
        <v>159</v>
      </c>
      <c r="C79" s="37">
        <v>44832.0</v>
      </c>
      <c r="D79" s="37">
        <v>44888.0</v>
      </c>
      <c r="E79" s="47">
        <v>18184.5</v>
      </c>
      <c r="F79" s="47">
        <v>18184.5</v>
      </c>
      <c r="G79" s="47"/>
      <c r="H79" s="37"/>
      <c r="I79" s="50"/>
      <c r="J79" s="50" t="s">
        <v>157</v>
      </c>
      <c r="K79" s="36">
        <v>56.0</v>
      </c>
      <c r="L79" s="36" t="str">
        <f t="shared" si="1"/>
        <v/>
      </c>
    </row>
    <row r="80" ht="15.75" customHeight="1">
      <c r="A80" s="36">
        <v>1577.0</v>
      </c>
      <c r="B80" s="35" t="s">
        <v>156</v>
      </c>
      <c r="C80" s="37">
        <v>44832.0</v>
      </c>
      <c r="D80" s="37"/>
      <c r="E80" s="47">
        <v>14955.0</v>
      </c>
      <c r="F80" s="47"/>
      <c r="G80" s="47">
        <v>14955.0</v>
      </c>
      <c r="H80" s="37">
        <v>44837.0</v>
      </c>
      <c r="I80" s="50" t="s">
        <v>82</v>
      </c>
      <c r="J80" s="50" t="s">
        <v>161</v>
      </c>
      <c r="K80" s="36" t="s">
        <v>162</v>
      </c>
      <c r="L80" s="36" t="str">
        <f t="shared" si="1"/>
        <v/>
      </c>
    </row>
    <row r="81" ht="15.75" customHeight="1">
      <c r="A81" s="36">
        <v>1579.0</v>
      </c>
      <c r="B81" s="35" t="s">
        <v>159</v>
      </c>
      <c r="C81" s="37">
        <v>44833.0</v>
      </c>
      <c r="D81" s="37">
        <v>44833.0</v>
      </c>
      <c r="E81" s="47">
        <v>13459.5</v>
      </c>
      <c r="F81" s="47">
        <v>13459.5</v>
      </c>
      <c r="G81" s="47"/>
      <c r="H81" s="37"/>
      <c r="I81" s="50"/>
      <c r="J81" s="50" t="s">
        <v>157</v>
      </c>
      <c r="K81" s="36">
        <v>0.0</v>
      </c>
      <c r="L81" s="36" t="str">
        <f t="shared" si="1"/>
        <v/>
      </c>
    </row>
    <row r="82" ht="15.75" customHeight="1">
      <c r="A82" s="36">
        <v>1585.0</v>
      </c>
      <c r="B82" s="35" t="s">
        <v>163</v>
      </c>
      <c r="C82" s="37">
        <v>44833.0</v>
      </c>
      <c r="D82" s="37">
        <v>44833.0</v>
      </c>
      <c r="E82" s="47">
        <v>13459.5</v>
      </c>
      <c r="F82" s="47">
        <v>13459.5</v>
      </c>
      <c r="G82" s="47"/>
      <c r="H82" s="37"/>
      <c r="I82" s="50"/>
      <c r="J82" s="50" t="s">
        <v>157</v>
      </c>
      <c r="K82" s="36">
        <v>0.0</v>
      </c>
      <c r="L82" s="36" t="str">
        <f t="shared" si="1"/>
        <v/>
      </c>
    </row>
    <row r="83" ht="15.75" customHeight="1">
      <c r="A83" s="36">
        <v>1580.0</v>
      </c>
      <c r="B83" s="35" t="s">
        <v>159</v>
      </c>
      <c r="C83" s="37">
        <v>44833.0</v>
      </c>
      <c r="D83" s="37">
        <v>44834.0</v>
      </c>
      <c r="E83" s="47">
        <v>13459.5</v>
      </c>
      <c r="F83" s="47">
        <v>13459.5</v>
      </c>
      <c r="G83" s="47"/>
      <c r="H83" s="37"/>
      <c r="I83" s="50"/>
      <c r="J83" s="50" t="s">
        <v>157</v>
      </c>
      <c r="K83" s="36">
        <v>1.0</v>
      </c>
      <c r="L83" s="36" t="str">
        <f t="shared" si="1"/>
        <v/>
      </c>
    </row>
    <row r="84" ht="15.75" customHeight="1">
      <c r="A84" s="36">
        <v>1582.0</v>
      </c>
      <c r="B84" s="35" t="s">
        <v>163</v>
      </c>
      <c r="C84" s="37">
        <v>44833.0</v>
      </c>
      <c r="D84" s="37">
        <v>44834.0</v>
      </c>
      <c r="E84" s="47">
        <v>13455.0</v>
      </c>
      <c r="F84" s="47">
        <v>13455.0</v>
      </c>
      <c r="G84" s="47"/>
      <c r="H84" s="37"/>
      <c r="I84" s="50"/>
      <c r="J84" s="50" t="s">
        <v>157</v>
      </c>
      <c r="K84" s="36">
        <v>1.0</v>
      </c>
      <c r="L84" s="36" t="str">
        <f t="shared" si="1"/>
        <v/>
      </c>
    </row>
    <row r="85" ht="15.75" customHeight="1">
      <c r="A85" s="36">
        <v>1584.0</v>
      </c>
      <c r="B85" s="35" t="s">
        <v>160</v>
      </c>
      <c r="C85" s="37">
        <v>44833.0</v>
      </c>
      <c r="D85" s="37">
        <v>44838.0</v>
      </c>
      <c r="E85" s="47">
        <v>13459.5</v>
      </c>
      <c r="F85" s="47">
        <v>13459.5</v>
      </c>
      <c r="G85" s="47"/>
      <c r="H85" s="37"/>
      <c r="I85" s="50"/>
      <c r="J85" s="50" t="s">
        <v>157</v>
      </c>
      <c r="K85" s="36">
        <v>5.0</v>
      </c>
      <c r="L85" s="36" t="str">
        <f t="shared" si="1"/>
        <v/>
      </c>
    </row>
    <row r="86" ht="15.75" customHeight="1">
      <c r="A86" s="36">
        <v>1581.0</v>
      </c>
      <c r="B86" s="35" t="s">
        <v>158</v>
      </c>
      <c r="C86" s="37">
        <v>44833.0</v>
      </c>
      <c r="D86" s="37">
        <v>44840.0</v>
      </c>
      <c r="E86" s="47">
        <v>14955.0</v>
      </c>
      <c r="F86" s="47">
        <v>14955.0</v>
      </c>
      <c r="G86" s="47"/>
      <c r="H86" s="37"/>
      <c r="I86" s="50"/>
      <c r="J86" s="50" t="s">
        <v>157</v>
      </c>
      <c r="K86" s="36">
        <v>7.0</v>
      </c>
      <c r="L86" s="36" t="str">
        <f t="shared" si="1"/>
        <v/>
      </c>
    </row>
    <row r="87" ht="15.75" customHeight="1">
      <c r="A87" s="36">
        <v>1583.0</v>
      </c>
      <c r="B87" s="35" t="s">
        <v>159</v>
      </c>
      <c r="C87" s="37">
        <v>44833.0</v>
      </c>
      <c r="D87" s="37"/>
      <c r="E87" s="47">
        <v>20205.0</v>
      </c>
      <c r="F87" s="47"/>
      <c r="G87" s="47">
        <v>20205.0</v>
      </c>
      <c r="H87" s="37">
        <v>44970.0</v>
      </c>
      <c r="I87" s="50" t="s">
        <v>84</v>
      </c>
      <c r="J87" s="50" t="s">
        <v>161</v>
      </c>
      <c r="K87" s="36" t="s">
        <v>162</v>
      </c>
      <c r="L87" s="36" t="str">
        <f t="shared" si="1"/>
        <v/>
      </c>
    </row>
    <row r="88" ht="15.75" customHeight="1">
      <c r="A88" s="36">
        <v>1586.0</v>
      </c>
      <c r="B88" s="35" t="s">
        <v>163</v>
      </c>
      <c r="C88" s="37">
        <v>44833.0</v>
      </c>
      <c r="D88" s="37"/>
      <c r="E88" s="47">
        <v>20205.0</v>
      </c>
      <c r="F88" s="47"/>
      <c r="G88" s="47">
        <v>20205.0</v>
      </c>
      <c r="H88" s="37">
        <v>44931.0</v>
      </c>
      <c r="I88" s="50" t="s">
        <v>81</v>
      </c>
      <c r="J88" s="50" t="s">
        <v>161</v>
      </c>
      <c r="K88" s="36" t="s">
        <v>162</v>
      </c>
      <c r="L88" s="36" t="str">
        <f t="shared" si="1"/>
        <v/>
      </c>
    </row>
    <row r="89" ht="15.75" customHeight="1">
      <c r="A89" s="36">
        <v>1588.0</v>
      </c>
      <c r="B89" s="35" t="s">
        <v>156</v>
      </c>
      <c r="C89" s="37">
        <v>44834.0</v>
      </c>
      <c r="D89" s="37">
        <v>44834.0</v>
      </c>
      <c r="E89" s="47">
        <v>14955.0</v>
      </c>
      <c r="F89" s="47">
        <v>14955.0</v>
      </c>
      <c r="G89" s="47"/>
      <c r="H89" s="37"/>
      <c r="I89" s="50"/>
      <c r="J89" s="50" t="s">
        <v>157</v>
      </c>
      <c r="K89" s="36">
        <v>0.0</v>
      </c>
      <c r="L89" s="36" t="str">
        <f t="shared" si="1"/>
        <v/>
      </c>
    </row>
    <row r="90" ht="15.75" customHeight="1">
      <c r="A90" s="36">
        <v>1587.0</v>
      </c>
      <c r="B90" s="35" t="s">
        <v>159</v>
      </c>
      <c r="C90" s="37">
        <v>44834.0</v>
      </c>
      <c r="D90" s="37">
        <v>44834.0</v>
      </c>
      <c r="E90" s="47">
        <v>13459.5</v>
      </c>
      <c r="F90" s="47">
        <v>13459.5</v>
      </c>
      <c r="G90" s="47"/>
      <c r="H90" s="37"/>
      <c r="I90" s="50"/>
      <c r="J90" s="50" t="s">
        <v>157</v>
      </c>
      <c r="K90" s="36">
        <v>0.0</v>
      </c>
      <c r="L90" s="36" t="str">
        <f t="shared" si="1"/>
        <v/>
      </c>
    </row>
    <row r="91" ht="15.75" customHeight="1">
      <c r="A91" s="36">
        <v>1589.0</v>
      </c>
      <c r="B91" s="35" t="s">
        <v>160</v>
      </c>
      <c r="C91" s="37">
        <v>44834.0</v>
      </c>
      <c r="D91" s="37">
        <v>44837.0</v>
      </c>
      <c r="E91" s="47">
        <v>13459.5</v>
      </c>
      <c r="F91" s="47">
        <v>13459.5</v>
      </c>
      <c r="G91" s="47"/>
      <c r="H91" s="37"/>
      <c r="I91" s="50"/>
      <c r="J91" s="50" t="s">
        <v>157</v>
      </c>
      <c r="K91" s="36">
        <v>3.0</v>
      </c>
      <c r="L91" s="36" t="str">
        <f t="shared" si="1"/>
        <v/>
      </c>
    </row>
    <row r="92" ht="15.75" customHeight="1">
      <c r="A92" s="36">
        <v>1590.0</v>
      </c>
      <c r="B92" s="35" t="s">
        <v>158</v>
      </c>
      <c r="C92" s="37">
        <v>44834.0</v>
      </c>
      <c r="D92" s="37"/>
      <c r="E92" s="47">
        <v>20205.0</v>
      </c>
      <c r="F92" s="47"/>
      <c r="G92" s="47">
        <v>20205.0</v>
      </c>
      <c r="H92" s="37">
        <v>44981.0</v>
      </c>
      <c r="I92" s="50" t="s">
        <v>81</v>
      </c>
      <c r="J92" s="50" t="s">
        <v>161</v>
      </c>
      <c r="K92" s="36" t="s">
        <v>162</v>
      </c>
      <c r="L92" s="36" t="str">
        <f t="shared" si="1"/>
        <v/>
      </c>
    </row>
    <row r="93" ht="15.75" customHeight="1">
      <c r="A93" s="36">
        <v>1591.0</v>
      </c>
      <c r="B93" s="35" t="s">
        <v>160</v>
      </c>
      <c r="C93" s="37">
        <v>44835.0</v>
      </c>
      <c r="D93" s="37">
        <v>44840.0</v>
      </c>
      <c r="E93" s="47">
        <v>14955.0</v>
      </c>
      <c r="F93" s="47">
        <v>14955.0</v>
      </c>
      <c r="G93" s="47"/>
      <c r="H93" s="37"/>
      <c r="I93" s="50"/>
      <c r="J93" s="50" t="s">
        <v>157</v>
      </c>
      <c r="K93" s="36">
        <v>5.0</v>
      </c>
      <c r="L93" s="36" t="str">
        <f t="shared" si="1"/>
        <v/>
      </c>
    </row>
    <row r="94" ht="15.75" customHeight="1">
      <c r="A94" s="36">
        <v>1593.0</v>
      </c>
      <c r="B94" s="35" t="s">
        <v>160</v>
      </c>
      <c r="C94" s="37">
        <v>44835.0</v>
      </c>
      <c r="D94" s="37">
        <v>44840.0</v>
      </c>
      <c r="E94" s="47">
        <v>14955.0</v>
      </c>
      <c r="F94" s="47">
        <v>14955.0</v>
      </c>
      <c r="G94" s="47"/>
      <c r="H94" s="37"/>
      <c r="I94" s="50"/>
      <c r="J94" s="50" t="s">
        <v>157</v>
      </c>
      <c r="K94" s="36">
        <v>5.0</v>
      </c>
      <c r="L94" s="36" t="str">
        <f t="shared" si="1"/>
        <v/>
      </c>
    </row>
    <row r="95" ht="15.75" customHeight="1">
      <c r="A95" s="36">
        <v>1592.0</v>
      </c>
      <c r="B95" s="35" t="s">
        <v>156</v>
      </c>
      <c r="C95" s="37">
        <v>44835.0</v>
      </c>
      <c r="D95" s="37">
        <v>44841.0</v>
      </c>
      <c r="E95" s="47">
        <v>14955.0</v>
      </c>
      <c r="F95" s="47">
        <v>14955.0</v>
      </c>
      <c r="G95" s="47"/>
      <c r="H95" s="37"/>
      <c r="I95" s="50"/>
      <c r="J95" s="50" t="s">
        <v>157</v>
      </c>
      <c r="K95" s="36">
        <v>6.0</v>
      </c>
      <c r="L95" s="36" t="str">
        <f t="shared" si="1"/>
        <v/>
      </c>
    </row>
    <row r="96" ht="15.75" customHeight="1">
      <c r="A96" s="36">
        <v>1598.0</v>
      </c>
      <c r="B96" s="35" t="s">
        <v>158</v>
      </c>
      <c r="C96" s="37">
        <v>44837.0</v>
      </c>
      <c r="D96" s="37">
        <v>44837.0</v>
      </c>
      <c r="E96" s="47">
        <v>14955.0</v>
      </c>
      <c r="F96" s="47">
        <v>14955.0</v>
      </c>
      <c r="G96" s="47"/>
      <c r="H96" s="37"/>
      <c r="I96" s="50"/>
      <c r="J96" s="50" t="s">
        <v>157</v>
      </c>
      <c r="K96" s="36">
        <v>0.0</v>
      </c>
      <c r="L96" s="36" t="str">
        <f t="shared" si="1"/>
        <v/>
      </c>
    </row>
    <row r="97" ht="15.75" customHeight="1">
      <c r="A97" s="36">
        <v>1597.0</v>
      </c>
      <c r="B97" s="35" t="s">
        <v>156</v>
      </c>
      <c r="C97" s="37">
        <v>44837.0</v>
      </c>
      <c r="D97" s="37">
        <v>44838.0</v>
      </c>
      <c r="E97" s="47">
        <v>13459.5</v>
      </c>
      <c r="F97" s="47">
        <v>13459.5</v>
      </c>
      <c r="G97" s="47"/>
      <c r="H97" s="37"/>
      <c r="I97" s="50"/>
      <c r="J97" s="50" t="s">
        <v>157</v>
      </c>
      <c r="K97" s="36">
        <v>1.0</v>
      </c>
      <c r="L97" s="36" t="str">
        <f t="shared" si="1"/>
        <v/>
      </c>
    </row>
    <row r="98" ht="15.75" customHeight="1">
      <c r="A98" s="36">
        <v>1596.0</v>
      </c>
      <c r="B98" s="35" t="s">
        <v>158</v>
      </c>
      <c r="C98" s="37">
        <v>44837.0</v>
      </c>
      <c r="D98" s="37">
        <v>44844.0</v>
      </c>
      <c r="E98" s="47">
        <v>14955.0</v>
      </c>
      <c r="F98" s="47">
        <v>14955.0</v>
      </c>
      <c r="G98" s="47"/>
      <c r="H98" s="37"/>
      <c r="I98" s="50"/>
      <c r="J98" s="50" t="s">
        <v>157</v>
      </c>
      <c r="K98" s="36">
        <v>7.0</v>
      </c>
      <c r="L98" s="36" t="str">
        <f t="shared" si="1"/>
        <v/>
      </c>
    </row>
    <row r="99" ht="15.75" customHeight="1">
      <c r="A99" s="36">
        <v>1595.0</v>
      </c>
      <c r="B99" s="35" t="s">
        <v>159</v>
      </c>
      <c r="C99" s="37">
        <v>44837.0</v>
      </c>
      <c r="D99" s="37">
        <v>44877.0</v>
      </c>
      <c r="E99" s="47">
        <v>20205.0</v>
      </c>
      <c r="F99" s="47">
        <v>20205.0</v>
      </c>
      <c r="G99" s="47"/>
      <c r="H99" s="37"/>
      <c r="I99" s="50"/>
      <c r="J99" s="50" t="s">
        <v>157</v>
      </c>
      <c r="K99" s="36">
        <v>40.0</v>
      </c>
      <c r="L99" s="36" t="str">
        <f t="shared" si="1"/>
        <v/>
      </c>
    </row>
    <row r="100" ht="15.75" customHeight="1">
      <c r="A100" s="36">
        <v>1599.0</v>
      </c>
      <c r="B100" s="35" t="s">
        <v>159</v>
      </c>
      <c r="C100" s="37">
        <v>44837.0</v>
      </c>
      <c r="D100" s="37">
        <v>44886.0</v>
      </c>
      <c r="E100" s="47">
        <v>20209.5</v>
      </c>
      <c r="F100" s="47">
        <v>20209.5</v>
      </c>
      <c r="G100" s="47"/>
      <c r="H100" s="37"/>
      <c r="I100" s="50"/>
      <c r="J100" s="50" t="s">
        <v>157</v>
      </c>
      <c r="K100" s="36">
        <v>49.0</v>
      </c>
      <c r="L100" s="36" t="str">
        <f t="shared" si="1"/>
        <v/>
      </c>
    </row>
    <row r="101" ht="15.75" customHeight="1">
      <c r="A101" s="36">
        <v>1594.0</v>
      </c>
      <c r="B101" s="35" t="s">
        <v>156</v>
      </c>
      <c r="C101" s="37">
        <v>44837.0</v>
      </c>
      <c r="D101" s="37"/>
      <c r="E101" s="47">
        <v>14955.0</v>
      </c>
      <c r="F101" s="47"/>
      <c r="G101" s="47">
        <v>14955.0</v>
      </c>
      <c r="H101" s="37">
        <v>44841.0</v>
      </c>
      <c r="I101" s="50" t="s">
        <v>86</v>
      </c>
      <c r="J101" s="50" t="s">
        <v>161</v>
      </c>
      <c r="K101" s="36" t="s">
        <v>162</v>
      </c>
      <c r="L101" s="36" t="str">
        <f t="shared" si="1"/>
        <v/>
      </c>
    </row>
    <row r="102" ht="15.75" customHeight="1">
      <c r="A102" s="36">
        <v>1600.0</v>
      </c>
      <c r="B102" s="35" t="s">
        <v>159</v>
      </c>
      <c r="C102" s="37">
        <v>44837.0</v>
      </c>
      <c r="D102" s="37"/>
      <c r="E102" s="47">
        <v>20205.0</v>
      </c>
      <c r="F102" s="47"/>
      <c r="G102" s="47">
        <v>20205.0</v>
      </c>
      <c r="H102" s="37">
        <v>44950.0</v>
      </c>
      <c r="I102" s="50" t="s">
        <v>84</v>
      </c>
      <c r="J102" s="50" t="s">
        <v>161</v>
      </c>
      <c r="K102" s="36" t="s">
        <v>162</v>
      </c>
      <c r="L102" s="36" t="str">
        <f t="shared" si="1"/>
        <v/>
      </c>
    </row>
    <row r="103" ht="15.75" customHeight="1">
      <c r="A103" s="36">
        <v>1602.0</v>
      </c>
      <c r="B103" s="35" t="s">
        <v>160</v>
      </c>
      <c r="C103" s="37">
        <v>44838.0</v>
      </c>
      <c r="D103" s="37">
        <v>44838.0</v>
      </c>
      <c r="E103" s="47">
        <v>14955.0</v>
      </c>
      <c r="F103" s="47">
        <v>14955.0</v>
      </c>
      <c r="G103" s="47"/>
      <c r="H103" s="37"/>
      <c r="I103" s="50"/>
      <c r="J103" s="50" t="s">
        <v>157</v>
      </c>
      <c r="K103" s="36">
        <v>0.0</v>
      </c>
      <c r="L103" s="36" t="str">
        <f t="shared" si="1"/>
        <v/>
      </c>
    </row>
    <row r="104" ht="15.75" customHeight="1">
      <c r="A104" s="36">
        <v>1605.0</v>
      </c>
      <c r="B104" s="35" t="s">
        <v>163</v>
      </c>
      <c r="C104" s="37">
        <v>44838.0</v>
      </c>
      <c r="D104" s="37">
        <v>44840.0</v>
      </c>
      <c r="E104" s="47">
        <v>14955.0</v>
      </c>
      <c r="F104" s="47">
        <v>14955.0</v>
      </c>
      <c r="G104" s="47"/>
      <c r="H104" s="37"/>
      <c r="I104" s="50"/>
      <c r="J104" s="50" t="s">
        <v>157</v>
      </c>
      <c r="K104" s="36">
        <v>2.0</v>
      </c>
      <c r="L104" s="36" t="str">
        <f t="shared" si="1"/>
        <v/>
      </c>
    </row>
    <row r="105" ht="15.75" customHeight="1">
      <c r="A105" s="36">
        <v>1603.0</v>
      </c>
      <c r="B105" s="35" t="s">
        <v>158</v>
      </c>
      <c r="C105" s="37">
        <v>44838.0</v>
      </c>
      <c r="D105" s="37">
        <v>44844.0</v>
      </c>
      <c r="E105" s="47">
        <v>14955.0</v>
      </c>
      <c r="F105" s="47">
        <v>14955.0</v>
      </c>
      <c r="G105" s="47"/>
      <c r="H105" s="37"/>
      <c r="I105" s="50"/>
      <c r="J105" s="50" t="s">
        <v>157</v>
      </c>
      <c r="K105" s="36">
        <v>6.0</v>
      </c>
      <c r="L105" s="36" t="str">
        <f t="shared" si="1"/>
        <v/>
      </c>
    </row>
    <row r="106" ht="15.75" customHeight="1">
      <c r="A106" s="36">
        <v>1604.0</v>
      </c>
      <c r="B106" s="35" t="s">
        <v>160</v>
      </c>
      <c r="C106" s="37">
        <v>44838.0</v>
      </c>
      <c r="D106" s="37">
        <v>44876.0</v>
      </c>
      <c r="E106" s="47">
        <v>20205.0</v>
      </c>
      <c r="F106" s="47">
        <v>20205.0</v>
      </c>
      <c r="G106" s="47"/>
      <c r="H106" s="37"/>
      <c r="I106" s="50"/>
      <c r="J106" s="50" t="s">
        <v>157</v>
      </c>
      <c r="K106" s="36">
        <v>38.0</v>
      </c>
      <c r="L106" s="36" t="str">
        <f t="shared" si="1"/>
        <v/>
      </c>
    </row>
    <row r="107" ht="15.75" customHeight="1">
      <c r="A107" s="36">
        <v>1601.0</v>
      </c>
      <c r="B107" s="35" t="s">
        <v>163</v>
      </c>
      <c r="C107" s="37">
        <v>44838.0</v>
      </c>
      <c r="D107" s="37">
        <v>44943.0</v>
      </c>
      <c r="E107" s="47">
        <v>22455.0</v>
      </c>
      <c r="F107" s="47">
        <v>22455.0</v>
      </c>
      <c r="G107" s="47"/>
      <c r="H107" s="37"/>
      <c r="I107" s="50"/>
      <c r="J107" s="50" t="s">
        <v>157</v>
      </c>
      <c r="K107" s="36">
        <v>105.0</v>
      </c>
      <c r="L107" s="36" t="str">
        <f t="shared" si="1"/>
        <v/>
      </c>
    </row>
    <row r="108" ht="15.75" customHeight="1">
      <c r="A108" s="36">
        <v>1606.0</v>
      </c>
      <c r="B108" s="35" t="s">
        <v>160</v>
      </c>
      <c r="C108" s="37">
        <v>44839.0</v>
      </c>
      <c r="D108" s="37">
        <v>44839.0</v>
      </c>
      <c r="E108" s="47">
        <v>14955.0</v>
      </c>
      <c r="F108" s="47">
        <v>14955.0</v>
      </c>
      <c r="G108" s="47"/>
      <c r="H108" s="37"/>
      <c r="I108" s="50"/>
      <c r="J108" s="50" t="s">
        <v>157</v>
      </c>
      <c r="K108" s="36">
        <v>0.0</v>
      </c>
      <c r="L108" s="36" t="str">
        <f t="shared" si="1"/>
        <v/>
      </c>
    </row>
    <row r="109" ht="15.75" customHeight="1">
      <c r="A109" s="36">
        <v>1607.0</v>
      </c>
      <c r="B109" s="35" t="s">
        <v>158</v>
      </c>
      <c r="C109" s="37">
        <v>44839.0</v>
      </c>
      <c r="D109" s="37">
        <v>44839.0</v>
      </c>
      <c r="E109" s="47">
        <v>14955.0</v>
      </c>
      <c r="F109" s="47">
        <v>14955.0</v>
      </c>
      <c r="G109" s="47"/>
      <c r="H109" s="37"/>
      <c r="I109" s="50"/>
      <c r="J109" s="50" t="s">
        <v>157</v>
      </c>
      <c r="K109" s="36">
        <v>0.0</v>
      </c>
      <c r="L109" s="36" t="str">
        <f t="shared" si="1"/>
        <v/>
      </c>
    </row>
    <row r="110" ht="15.75" customHeight="1">
      <c r="A110" s="36">
        <v>1610.0</v>
      </c>
      <c r="B110" s="35" t="s">
        <v>163</v>
      </c>
      <c r="C110" s="37">
        <v>44839.0</v>
      </c>
      <c r="D110" s="37">
        <v>44839.0</v>
      </c>
      <c r="E110" s="47">
        <v>14955.0</v>
      </c>
      <c r="F110" s="47">
        <v>14955.0</v>
      </c>
      <c r="G110" s="47"/>
      <c r="H110" s="37"/>
      <c r="I110" s="50"/>
      <c r="J110" s="50" t="s">
        <v>157</v>
      </c>
      <c r="K110" s="36">
        <v>0.0</v>
      </c>
      <c r="L110" s="36" t="str">
        <f t="shared" si="1"/>
        <v/>
      </c>
    </row>
    <row r="111" ht="15.75" customHeight="1">
      <c r="A111" s="36">
        <v>1608.0</v>
      </c>
      <c r="B111" s="35" t="s">
        <v>156</v>
      </c>
      <c r="C111" s="37">
        <v>44839.0</v>
      </c>
      <c r="D111" s="37">
        <v>44841.0</v>
      </c>
      <c r="E111" s="47">
        <v>14955.0</v>
      </c>
      <c r="F111" s="47">
        <v>14955.0</v>
      </c>
      <c r="G111" s="47"/>
      <c r="H111" s="37"/>
      <c r="I111" s="50"/>
      <c r="J111" s="50" t="s">
        <v>157</v>
      </c>
      <c r="K111" s="36">
        <v>2.0</v>
      </c>
      <c r="L111" s="36" t="str">
        <f t="shared" si="1"/>
        <v/>
      </c>
    </row>
    <row r="112" ht="15.75" customHeight="1">
      <c r="A112" s="36">
        <v>1609.0</v>
      </c>
      <c r="B112" s="35" t="s">
        <v>160</v>
      </c>
      <c r="C112" s="37">
        <v>44839.0</v>
      </c>
      <c r="D112" s="37">
        <v>44841.0</v>
      </c>
      <c r="E112" s="47">
        <v>14955.0</v>
      </c>
      <c r="F112" s="47">
        <v>14955.0</v>
      </c>
      <c r="G112" s="47"/>
      <c r="H112" s="37"/>
      <c r="I112" s="50"/>
      <c r="J112" s="50" t="s">
        <v>157</v>
      </c>
      <c r="K112" s="36">
        <v>2.0</v>
      </c>
      <c r="L112" s="36" t="str">
        <f t="shared" si="1"/>
        <v/>
      </c>
    </row>
    <row r="113" ht="15.75" customHeight="1">
      <c r="A113" s="36">
        <v>1611.0</v>
      </c>
      <c r="B113" s="35" t="s">
        <v>159</v>
      </c>
      <c r="C113" s="37">
        <v>44840.0</v>
      </c>
      <c r="D113" s="37">
        <v>44840.0</v>
      </c>
      <c r="E113" s="47">
        <v>14955.0</v>
      </c>
      <c r="F113" s="47">
        <v>14955.0</v>
      </c>
      <c r="G113" s="47"/>
      <c r="H113" s="37"/>
      <c r="I113" s="50"/>
      <c r="J113" s="50" t="s">
        <v>157</v>
      </c>
      <c r="K113" s="36">
        <v>0.0</v>
      </c>
      <c r="L113" s="36" t="str">
        <f t="shared" si="1"/>
        <v/>
      </c>
    </row>
    <row r="114" ht="15.75" customHeight="1">
      <c r="A114" s="36">
        <v>1612.0</v>
      </c>
      <c r="B114" s="35" t="s">
        <v>158</v>
      </c>
      <c r="C114" s="37">
        <v>44840.0</v>
      </c>
      <c r="D114" s="37">
        <v>44840.0</v>
      </c>
      <c r="E114" s="47">
        <v>14955.0</v>
      </c>
      <c r="F114" s="47">
        <v>14955.0</v>
      </c>
      <c r="G114" s="47"/>
      <c r="H114" s="37"/>
      <c r="I114" s="50"/>
      <c r="J114" s="50" t="s">
        <v>157</v>
      </c>
      <c r="K114" s="36">
        <v>0.0</v>
      </c>
      <c r="L114" s="36" t="str">
        <f t="shared" si="1"/>
        <v/>
      </c>
    </row>
    <row r="115" ht="15.75" customHeight="1">
      <c r="A115" s="36">
        <v>1613.0</v>
      </c>
      <c r="B115" s="35" t="s">
        <v>159</v>
      </c>
      <c r="C115" s="37">
        <v>44840.0</v>
      </c>
      <c r="D115" s="37">
        <v>44840.0</v>
      </c>
      <c r="E115" s="47">
        <v>14955.0</v>
      </c>
      <c r="F115" s="47">
        <v>14955.0</v>
      </c>
      <c r="G115" s="47"/>
      <c r="H115" s="37"/>
      <c r="I115" s="50"/>
      <c r="J115" s="50" t="s">
        <v>157</v>
      </c>
      <c r="K115" s="36">
        <v>0.0</v>
      </c>
      <c r="L115" s="36" t="str">
        <f t="shared" si="1"/>
        <v/>
      </c>
    </row>
    <row r="116" ht="15.75" customHeight="1">
      <c r="A116" s="36">
        <v>1614.0</v>
      </c>
      <c r="B116" s="35" t="s">
        <v>159</v>
      </c>
      <c r="C116" s="37">
        <v>44840.0</v>
      </c>
      <c r="D116" s="37">
        <v>44840.0</v>
      </c>
      <c r="E116" s="47">
        <v>14955.0</v>
      </c>
      <c r="F116" s="47">
        <v>14955.0</v>
      </c>
      <c r="G116" s="47"/>
      <c r="H116" s="37"/>
      <c r="I116" s="50"/>
      <c r="J116" s="50" t="s">
        <v>157</v>
      </c>
      <c r="K116" s="36">
        <v>0.0</v>
      </c>
      <c r="L116" s="36" t="str">
        <f t="shared" si="1"/>
        <v/>
      </c>
    </row>
    <row r="117" ht="15.75" customHeight="1">
      <c r="A117" s="36">
        <v>1616.0</v>
      </c>
      <c r="B117" s="35" t="s">
        <v>158</v>
      </c>
      <c r="C117" s="37">
        <v>44840.0</v>
      </c>
      <c r="D117" s="37">
        <v>44840.0</v>
      </c>
      <c r="E117" s="47">
        <v>14955.0</v>
      </c>
      <c r="F117" s="47">
        <v>14955.0</v>
      </c>
      <c r="G117" s="47"/>
      <c r="H117" s="37"/>
      <c r="I117" s="50"/>
      <c r="J117" s="50" t="s">
        <v>157</v>
      </c>
      <c r="K117" s="36">
        <v>0.0</v>
      </c>
      <c r="L117" s="36" t="str">
        <f t="shared" si="1"/>
        <v/>
      </c>
    </row>
    <row r="118" ht="15.75" customHeight="1">
      <c r="A118" s="36">
        <v>1617.0</v>
      </c>
      <c r="B118" s="35" t="s">
        <v>163</v>
      </c>
      <c r="C118" s="37">
        <v>44840.0</v>
      </c>
      <c r="D118" s="37">
        <v>44840.0</v>
      </c>
      <c r="E118" s="47">
        <v>14955.0</v>
      </c>
      <c r="F118" s="47">
        <v>14955.0</v>
      </c>
      <c r="G118" s="47"/>
      <c r="H118" s="37"/>
      <c r="I118" s="50"/>
      <c r="J118" s="50" t="s">
        <v>157</v>
      </c>
      <c r="K118" s="36">
        <v>0.0</v>
      </c>
      <c r="L118" s="36" t="str">
        <f t="shared" si="1"/>
        <v/>
      </c>
    </row>
    <row r="119" ht="15.75" customHeight="1">
      <c r="A119" s="36">
        <v>1618.0</v>
      </c>
      <c r="B119" s="35" t="s">
        <v>156</v>
      </c>
      <c r="C119" s="37">
        <v>44840.0</v>
      </c>
      <c r="D119" s="37">
        <v>44840.0</v>
      </c>
      <c r="E119" s="47">
        <v>14955.0</v>
      </c>
      <c r="F119" s="47">
        <v>14955.0</v>
      </c>
      <c r="G119" s="47"/>
      <c r="H119" s="37"/>
      <c r="I119" s="50"/>
      <c r="J119" s="50" t="s">
        <v>157</v>
      </c>
      <c r="K119" s="36">
        <v>0.0</v>
      </c>
      <c r="L119" s="36" t="str">
        <f t="shared" si="1"/>
        <v/>
      </c>
    </row>
    <row r="120" ht="15.75" customHeight="1">
      <c r="A120" s="36">
        <v>1620.0</v>
      </c>
      <c r="B120" s="35" t="s">
        <v>156</v>
      </c>
      <c r="C120" s="37">
        <v>44840.0</v>
      </c>
      <c r="D120" s="37">
        <v>44840.0</v>
      </c>
      <c r="E120" s="47">
        <v>14955.0</v>
      </c>
      <c r="F120" s="47">
        <v>14955.0</v>
      </c>
      <c r="G120" s="47"/>
      <c r="H120" s="37"/>
      <c r="I120" s="50"/>
      <c r="J120" s="50" t="s">
        <v>157</v>
      </c>
      <c r="K120" s="36">
        <v>0.0</v>
      </c>
      <c r="L120" s="36" t="str">
        <f t="shared" si="1"/>
        <v/>
      </c>
    </row>
    <row r="121" ht="15.75" customHeight="1">
      <c r="A121" s="36">
        <v>1615.0</v>
      </c>
      <c r="B121" s="35" t="s">
        <v>163</v>
      </c>
      <c r="C121" s="37">
        <v>44840.0</v>
      </c>
      <c r="D121" s="37">
        <v>44841.0</v>
      </c>
      <c r="E121" s="47">
        <v>14955.0</v>
      </c>
      <c r="F121" s="47">
        <v>14955.0</v>
      </c>
      <c r="G121" s="47"/>
      <c r="H121" s="37"/>
      <c r="I121" s="50"/>
      <c r="J121" s="50" t="s">
        <v>157</v>
      </c>
      <c r="K121" s="36">
        <v>1.0</v>
      </c>
      <c r="L121" s="36" t="str">
        <f t="shared" si="1"/>
        <v/>
      </c>
    </row>
    <row r="122" ht="15.75" customHeight="1">
      <c r="A122" s="36">
        <v>1619.0</v>
      </c>
      <c r="B122" s="35" t="s">
        <v>156</v>
      </c>
      <c r="C122" s="37">
        <v>44840.0</v>
      </c>
      <c r="D122" s="37"/>
      <c r="E122" s="47">
        <v>22455.0</v>
      </c>
      <c r="F122" s="47"/>
      <c r="G122" s="47">
        <v>22455.0</v>
      </c>
      <c r="H122" s="37">
        <v>44946.0</v>
      </c>
      <c r="I122" s="50" t="s">
        <v>81</v>
      </c>
      <c r="J122" s="50" t="s">
        <v>161</v>
      </c>
      <c r="K122" s="36" t="s">
        <v>162</v>
      </c>
      <c r="L122" s="36" t="str">
        <f t="shared" si="1"/>
        <v/>
      </c>
    </row>
    <row r="123" ht="15.75" customHeight="1">
      <c r="A123" s="36">
        <v>1621.0</v>
      </c>
      <c r="B123" s="35" t="s">
        <v>158</v>
      </c>
      <c r="C123" s="37">
        <v>44840.0</v>
      </c>
      <c r="D123" s="37"/>
      <c r="E123" s="47">
        <v>14955.0</v>
      </c>
      <c r="F123" s="47"/>
      <c r="G123" s="47">
        <v>14955.0</v>
      </c>
      <c r="H123" s="37">
        <v>44841.0</v>
      </c>
      <c r="I123" s="50" t="s">
        <v>82</v>
      </c>
      <c r="J123" s="50" t="s">
        <v>161</v>
      </c>
      <c r="K123" s="36" t="s">
        <v>162</v>
      </c>
      <c r="L123" s="36" t="str">
        <f t="shared" si="1"/>
        <v/>
      </c>
    </row>
    <row r="124" ht="15.75" customHeight="1">
      <c r="A124" s="36">
        <v>1627.0</v>
      </c>
      <c r="B124" s="35" t="s">
        <v>158</v>
      </c>
      <c r="C124" s="37">
        <v>44841.0</v>
      </c>
      <c r="D124" s="37">
        <v>44841.0</v>
      </c>
      <c r="E124" s="47">
        <v>14955.599999999999</v>
      </c>
      <c r="F124" s="47">
        <v>14955.599999999999</v>
      </c>
      <c r="G124" s="47"/>
      <c r="H124" s="37"/>
      <c r="I124" s="50"/>
      <c r="J124" s="50" t="s">
        <v>157</v>
      </c>
      <c r="K124" s="36">
        <v>0.0</v>
      </c>
      <c r="L124" s="36" t="str">
        <f t="shared" si="1"/>
        <v/>
      </c>
    </row>
    <row r="125" ht="15.75" customHeight="1">
      <c r="A125" s="36">
        <v>1622.0</v>
      </c>
      <c r="B125" s="35" t="s">
        <v>160</v>
      </c>
      <c r="C125" s="37">
        <v>44841.0</v>
      </c>
      <c r="D125" s="37">
        <v>44841.0</v>
      </c>
      <c r="E125" s="47">
        <v>14955.0</v>
      </c>
      <c r="F125" s="47">
        <v>14955.0</v>
      </c>
      <c r="G125" s="47"/>
      <c r="H125" s="37"/>
      <c r="I125" s="50"/>
      <c r="J125" s="50" t="s">
        <v>157</v>
      </c>
      <c r="K125" s="36">
        <v>0.0</v>
      </c>
      <c r="L125" s="36" t="str">
        <f t="shared" si="1"/>
        <v/>
      </c>
    </row>
    <row r="126" ht="15.75" customHeight="1">
      <c r="A126" s="36">
        <v>1623.0</v>
      </c>
      <c r="B126" s="35" t="s">
        <v>158</v>
      </c>
      <c r="C126" s="37">
        <v>44841.0</v>
      </c>
      <c r="D126" s="37">
        <v>44841.0</v>
      </c>
      <c r="E126" s="47">
        <v>14955.0</v>
      </c>
      <c r="F126" s="47">
        <v>14955.0</v>
      </c>
      <c r="G126" s="47"/>
      <c r="H126" s="37"/>
      <c r="I126" s="50"/>
      <c r="J126" s="50" t="s">
        <v>157</v>
      </c>
      <c r="K126" s="36">
        <v>0.0</v>
      </c>
      <c r="L126" s="36" t="str">
        <f t="shared" si="1"/>
        <v/>
      </c>
    </row>
    <row r="127" ht="15.75" customHeight="1">
      <c r="A127" s="36">
        <v>1624.0</v>
      </c>
      <c r="B127" s="35" t="s">
        <v>158</v>
      </c>
      <c r="C127" s="37">
        <v>44841.0</v>
      </c>
      <c r="D127" s="37">
        <v>44841.0</v>
      </c>
      <c r="E127" s="47">
        <v>14955.0</v>
      </c>
      <c r="F127" s="47">
        <v>14955.0</v>
      </c>
      <c r="G127" s="47"/>
      <c r="H127" s="37"/>
      <c r="I127" s="50"/>
      <c r="J127" s="50" t="s">
        <v>157</v>
      </c>
      <c r="K127" s="36">
        <v>0.0</v>
      </c>
      <c r="L127" s="36" t="str">
        <f t="shared" si="1"/>
        <v/>
      </c>
    </row>
    <row r="128" ht="15.75" customHeight="1">
      <c r="A128" s="36">
        <v>1625.0</v>
      </c>
      <c r="B128" s="35" t="s">
        <v>159</v>
      </c>
      <c r="C128" s="37">
        <v>44841.0</v>
      </c>
      <c r="D128" s="37">
        <v>44841.0</v>
      </c>
      <c r="E128" s="47">
        <v>14955.0</v>
      </c>
      <c r="F128" s="47">
        <v>14955.0</v>
      </c>
      <c r="G128" s="47"/>
      <c r="H128" s="37"/>
      <c r="I128" s="50"/>
      <c r="J128" s="50" t="s">
        <v>157</v>
      </c>
      <c r="K128" s="36">
        <v>0.0</v>
      </c>
      <c r="L128" s="36" t="str">
        <f t="shared" si="1"/>
        <v/>
      </c>
    </row>
    <row r="129" ht="15.75" customHeight="1">
      <c r="A129" s="36">
        <v>1628.0</v>
      </c>
      <c r="B129" s="35" t="s">
        <v>159</v>
      </c>
      <c r="C129" s="37">
        <v>44841.0</v>
      </c>
      <c r="D129" s="37">
        <v>44841.0</v>
      </c>
      <c r="E129" s="47">
        <v>14955.0</v>
      </c>
      <c r="F129" s="47">
        <v>14955.0</v>
      </c>
      <c r="G129" s="47"/>
      <c r="H129" s="37"/>
      <c r="I129" s="50"/>
      <c r="J129" s="50" t="s">
        <v>157</v>
      </c>
      <c r="K129" s="36">
        <v>0.0</v>
      </c>
      <c r="L129" s="36" t="str">
        <f t="shared" si="1"/>
        <v/>
      </c>
    </row>
    <row r="130" ht="15.75" customHeight="1">
      <c r="A130" s="36">
        <v>1629.0</v>
      </c>
      <c r="B130" s="35" t="s">
        <v>158</v>
      </c>
      <c r="C130" s="37">
        <v>44841.0</v>
      </c>
      <c r="D130" s="37">
        <v>44841.0</v>
      </c>
      <c r="E130" s="47">
        <v>14955.0</v>
      </c>
      <c r="F130" s="47">
        <v>14955.0</v>
      </c>
      <c r="G130" s="47"/>
      <c r="H130" s="37"/>
      <c r="I130" s="50"/>
      <c r="J130" s="50" t="s">
        <v>157</v>
      </c>
      <c r="K130" s="36">
        <v>0.0</v>
      </c>
      <c r="L130" s="36" t="str">
        <f t="shared" si="1"/>
        <v/>
      </c>
    </row>
    <row r="131" ht="15.75" customHeight="1">
      <c r="A131" s="36">
        <v>1633.0</v>
      </c>
      <c r="B131" s="35" t="s">
        <v>160</v>
      </c>
      <c r="C131" s="37">
        <v>44841.0</v>
      </c>
      <c r="D131" s="37">
        <v>44841.0</v>
      </c>
      <c r="E131" s="47">
        <v>14955.0</v>
      </c>
      <c r="F131" s="47">
        <v>14955.0</v>
      </c>
      <c r="G131" s="47"/>
      <c r="H131" s="37"/>
      <c r="I131" s="50"/>
      <c r="J131" s="50" t="s">
        <v>157</v>
      </c>
      <c r="K131" s="36">
        <v>0.0</v>
      </c>
      <c r="L131" s="36" t="str">
        <f t="shared" si="1"/>
        <v/>
      </c>
    </row>
    <row r="132" ht="15.75" customHeight="1">
      <c r="A132" s="36">
        <v>1634.0</v>
      </c>
      <c r="B132" s="35" t="s">
        <v>158</v>
      </c>
      <c r="C132" s="37">
        <v>44841.0</v>
      </c>
      <c r="D132" s="37">
        <v>44841.0</v>
      </c>
      <c r="E132" s="47">
        <v>14955.0</v>
      </c>
      <c r="F132" s="47">
        <v>14955.0</v>
      </c>
      <c r="G132" s="47"/>
      <c r="H132" s="37"/>
      <c r="I132" s="50"/>
      <c r="J132" s="50" t="s">
        <v>157</v>
      </c>
      <c r="K132" s="36">
        <v>0.0</v>
      </c>
      <c r="L132" s="36" t="str">
        <f t="shared" si="1"/>
        <v/>
      </c>
    </row>
    <row r="133" ht="15.75" customHeight="1">
      <c r="A133" s="36">
        <v>1636.0</v>
      </c>
      <c r="B133" s="35" t="s">
        <v>156</v>
      </c>
      <c r="C133" s="37">
        <v>44841.0</v>
      </c>
      <c r="D133" s="37">
        <v>44841.0</v>
      </c>
      <c r="E133" s="47">
        <v>14955.0</v>
      </c>
      <c r="F133" s="47">
        <v>14955.0</v>
      </c>
      <c r="G133" s="47"/>
      <c r="H133" s="37"/>
      <c r="I133" s="50"/>
      <c r="J133" s="50" t="s">
        <v>157</v>
      </c>
      <c r="K133" s="36">
        <v>0.0</v>
      </c>
      <c r="L133" s="36" t="str">
        <f t="shared" si="1"/>
        <v/>
      </c>
    </row>
    <row r="134" ht="15.75" customHeight="1">
      <c r="A134" s="36">
        <v>1637.0</v>
      </c>
      <c r="B134" s="35" t="s">
        <v>159</v>
      </c>
      <c r="C134" s="37">
        <v>44841.0</v>
      </c>
      <c r="D134" s="37">
        <v>44841.0</v>
      </c>
      <c r="E134" s="47">
        <v>14955.0</v>
      </c>
      <c r="F134" s="47">
        <v>14955.0</v>
      </c>
      <c r="G134" s="47"/>
      <c r="H134" s="37"/>
      <c r="I134" s="50"/>
      <c r="J134" s="50" t="s">
        <v>157</v>
      </c>
      <c r="K134" s="36">
        <v>0.0</v>
      </c>
      <c r="L134" s="36" t="str">
        <f t="shared" si="1"/>
        <v/>
      </c>
    </row>
    <row r="135" ht="15.75" customHeight="1">
      <c r="A135" s="36">
        <v>1635.0</v>
      </c>
      <c r="B135" s="35" t="s">
        <v>158</v>
      </c>
      <c r="C135" s="37">
        <v>44841.0</v>
      </c>
      <c r="D135" s="37">
        <v>44841.0</v>
      </c>
      <c r="E135" s="47">
        <v>13459.5</v>
      </c>
      <c r="F135" s="47">
        <v>13459.5</v>
      </c>
      <c r="G135" s="47"/>
      <c r="H135" s="37"/>
      <c r="I135" s="50"/>
      <c r="J135" s="50" t="s">
        <v>157</v>
      </c>
      <c r="K135" s="36">
        <v>0.0</v>
      </c>
      <c r="L135" s="36" t="str">
        <f t="shared" si="1"/>
        <v/>
      </c>
    </row>
    <row r="136" ht="15.75" customHeight="1">
      <c r="A136" s="36">
        <v>1631.0</v>
      </c>
      <c r="B136" s="35" t="s">
        <v>159</v>
      </c>
      <c r="C136" s="37">
        <v>44841.0</v>
      </c>
      <c r="D136" s="37">
        <v>44882.0</v>
      </c>
      <c r="E136" s="47">
        <v>20205.0</v>
      </c>
      <c r="F136" s="47">
        <v>20205.0</v>
      </c>
      <c r="G136" s="47"/>
      <c r="H136" s="37"/>
      <c r="I136" s="50"/>
      <c r="J136" s="50" t="s">
        <v>157</v>
      </c>
      <c r="K136" s="36">
        <v>41.0</v>
      </c>
      <c r="L136" s="36" t="str">
        <f t="shared" si="1"/>
        <v/>
      </c>
    </row>
    <row r="137" ht="15.75" customHeight="1">
      <c r="A137" s="36">
        <v>1626.0</v>
      </c>
      <c r="B137" s="35" t="s">
        <v>159</v>
      </c>
      <c r="C137" s="37">
        <v>44841.0</v>
      </c>
      <c r="D137" s="37"/>
      <c r="E137" s="47">
        <v>20205.0</v>
      </c>
      <c r="F137" s="47"/>
      <c r="G137" s="47">
        <v>20205.0</v>
      </c>
      <c r="H137" s="37">
        <v>45015.0</v>
      </c>
      <c r="I137" s="50" t="s">
        <v>81</v>
      </c>
      <c r="J137" s="50" t="s">
        <v>161</v>
      </c>
      <c r="K137" s="36" t="s">
        <v>162</v>
      </c>
      <c r="L137" s="36" t="str">
        <f t="shared" si="1"/>
        <v/>
      </c>
    </row>
    <row r="138" ht="15.75" customHeight="1">
      <c r="A138" s="36">
        <v>1630.0</v>
      </c>
      <c r="B138" s="35" t="s">
        <v>156</v>
      </c>
      <c r="C138" s="37">
        <v>44841.0</v>
      </c>
      <c r="D138" s="37"/>
      <c r="E138" s="47">
        <v>20205.0</v>
      </c>
      <c r="F138" s="47"/>
      <c r="G138" s="47">
        <v>20205.0</v>
      </c>
      <c r="H138" s="37">
        <v>44958.0</v>
      </c>
      <c r="I138" s="50" t="s">
        <v>81</v>
      </c>
      <c r="J138" s="50" t="s">
        <v>161</v>
      </c>
      <c r="K138" s="36" t="s">
        <v>162</v>
      </c>
      <c r="L138" s="36" t="str">
        <f t="shared" si="1"/>
        <v/>
      </c>
    </row>
    <row r="139" ht="15.75" customHeight="1">
      <c r="A139" s="36">
        <v>1632.0</v>
      </c>
      <c r="B139" s="35" t="s">
        <v>156</v>
      </c>
      <c r="C139" s="37">
        <v>44841.0</v>
      </c>
      <c r="D139" s="37"/>
      <c r="E139" s="47">
        <v>20205.0</v>
      </c>
      <c r="F139" s="47"/>
      <c r="G139" s="47">
        <v>20205.0</v>
      </c>
      <c r="H139" s="37">
        <v>44923.0</v>
      </c>
      <c r="I139" s="50" t="s">
        <v>81</v>
      </c>
      <c r="J139" s="50" t="s">
        <v>161</v>
      </c>
      <c r="K139" s="36" t="s">
        <v>162</v>
      </c>
      <c r="L139" s="36" t="str">
        <f t="shared" si="1"/>
        <v/>
      </c>
    </row>
    <row r="140" ht="15.75" customHeight="1">
      <c r="A140" s="36">
        <v>1641.0</v>
      </c>
      <c r="B140" s="35" t="s">
        <v>158</v>
      </c>
      <c r="C140" s="37">
        <v>44842.0</v>
      </c>
      <c r="D140" s="37">
        <v>44876.0</v>
      </c>
      <c r="E140" s="47">
        <v>20205.0</v>
      </c>
      <c r="F140" s="47">
        <v>20205.0</v>
      </c>
      <c r="G140" s="47"/>
      <c r="H140" s="37"/>
      <c r="I140" s="50"/>
      <c r="J140" s="50" t="s">
        <v>157</v>
      </c>
      <c r="K140" s="36">
        <v>34.0</v>
      </c>
      <c r="L140" s="36" t="str">
        <f t="shared" si="1"/>
        <v/>
      </c>
    </row>
    <row r="141" ht="15.75" customHeight="1">
      <c r="A141" s="36">
        <v>1638.0</v>
      </c>
      <c r="B141" s="35" t="s">
        <v>158</v>
      </c>
      <c r="C141" s="37">
        <v>44842.0</v>
      </c>
      <c r="D141" s="37"/>
      <c r="E141" s="47">
        <v>20205.0</v>
      </c>
      <c r="F141" s="47"/>
      <c r="G141" s="47">
        <v>20205.0</v>
      </c>
      <c r="H141" s="37">
        <v>44847.0</v>
      </c>
      <c r="I141" s="50" t="s">
        <v>82</v>
      </c>
      <c r="J141" s="50" t="s">
        <v>161</v>
      </c>
      <c r="K141" s="36" t="s">
        <v>162</v>
      </c>
      <c r="L141" s="36" t="str">
        <f t="shared" si="1"/>
        <v/>
      </c>
    </row>
    <row r="142" ht="15.75" customHeight="1">
      <c r="A142" s="36">
        <v>1639.0</v>
      </c>
      <c r="B142" s="35" t="s">
        <v>163</v>
      </c>
      <c r="C142" s="37">
        <v>44842.0</v>
      </c>
      <c r="D142" s="37"/>
      <c r="E142" s="47">
        <v>20205.0</v>
      </c>
      <c r="F142" s="47"/>
      <c r="G142" s="47">
        <v>20205.0</v>
      </c>
      <c r="H142" s="37">
        <v>44845.0</v>
      </c>
      <c r="I142" s="50" t="s">
        <v>82</v>
      </c>
      <c r="J142" s="50" t="s">
        <v>161</v>
      </c>
      <c r="K142" s="36" t="s">
        <v>162</v>
      </c>
      <c r="L142" s="36" t="str">
        <f t="shared" si="1"/>
        <v/>
      </c>
    </row>
    <row r="143" ht="15.75" customHeight="1">
      <c r="A143" s="36">
        <v>1640.0</v>
      </c>
      <c r="B143" s="35" t="s">
        <v>159</v>
      </c>
      <c r="C143" s="37">
        <v>44842.0</v>
      </c>
      <c r="D143" s="37"/>
      <c r="E143" s="47">
        <v>20205.0</v>
      </c>
      <c r="F143" s="47"/>
      <c r="G143" s="47">
        <v>20205.0</v>
      </c>
      <c r="H143" s="37">
        <v>44974.0</v>
      </c>
      <c r="I143" s="50" t="s">
        <v>82</v>
      </c>
      <c r="J143" s="50" t="s">
        <v>161</v>
      </c>
      <c r="K143" s="36" t="s">
        <v>162</v>
      </c>
      <c r="L143" s="36" t="str">
        <f t="shared" si="1"/>
        <v/>
      </c>
    </row>
    <row r="144" ht="15.75" customHeight="1">
      <c r="A144" s="36">
        <v>1645.0</v>
      </c>
      <c r="B144" s="35" t="s">
        <v>159</v>
      </c>
      <c r="C144" s="37">
        <v>44843.0</v>
      </c>
      <c r="D144" s="37">
        <v>44845.0</v>
      </c>
      <c r="E144" s="47">
        <v>19200.0</v>
      </c>
      <c r="F144" s="47">
        <v>19200.0</v>
      </c>
      <c r="G144" s="47"/>
      <c r="H144" s="37"/>
      <c r="I144" s="50"/>
      <c r="J144" s="50" t="s">
        <v>157</v>
      </c>
      <c r="K144" s="36">
        <v>2.0</v>
      </c>
      <c r="L144" s="36" t="str">
        <f t="shared" si="1"/>
        <v/>
      </c>
    </row>
    <row r="145" ht="15.75" customHeight="1">
      <c r="A145" s="36">
        <v>1644.0</v>
      </c>
      <c r="B145" s="35" t="s">
        <v>159</v>
      </c>
      <c r="C145" s="37">
        <v>44843.0</v>
      </c>
      <c r="D145" s="37">
        <v>44845.0</v>
      </c>
      <c r="E145" s="47">
        <v>14955.0</v>
      </c>
      <c r="F145" s="47">
        <v>14955.0</v>
      </c>
      <c r="G145" s="47"/>
      <c r="H145" s="37"/>
      <c r="I145" s="50"/>
      <c r="J145" s="50" t="s">
        <v>157</v>
      </c>
      <c r="K145" s="36">
        <v>2.0</v>
      </c>
      <c r="L145" s="36" t="str">
        <f t="shared" si="1"/>
        <v/>
      </c>
    </row>
    <row r="146" ht="15.75" customHeight="1">
      <c r="A146" s="36">
        <v>1643.0</v>
      </c>
      <c r="B146" s="35" t="s">
        <v>163</v>
      </c>
      <c r="C146" s="37">
        <v>44843.0</v>
      </c>
      <c r="D146" s="37">
        <v>44852.0</v>
      </c>
      <c r="E146" s="47">
        <v>20205.0</v>
      </c>
      <c r="F146" s="47">
        <v>20205.0</v>
      </c>
      <c r="G146" s="47"/>
      <c r="H146" s="37"/>
      <c r="I146" s="50"/>
      <c r="J146" s="50" t="s">
        <v>157</v>
      </c>
      <c r="K146" s="36">
        <v>9.0</v>
      </c>
      <c r="L146" s="36" t="str">
        <f t="shared" si="1"/>
        <v/>
      </c>
    </row>
    <row r="147" ht="15.75" customHeight="1">
      <c r="A147" s="36">
        <v>1642.0</v>
      </c>
      <c r="B147" s="35" t="s">
        <v>163</v>
      </c>
      <c r="C147" s="37">
        <v>44843.0</v>
      </c>
      <c r="D147" s="37"/>
      <c r="E147" s="47">
        <v>20205.0</v>
      </c>
      <c r="F147" s="47"/>
      <c r="G147" s="47">
        <v>20205.0</v>
      </c>
      <c r="H147" s="37">
        <v>44844.0</v>
      </c>
      <c r="I147" s="50" t="s">
        <v>82</v>
      </c>
      <c r="J147" s="50" t="s">
        <v>161</v>
      </c>
      <c r="K147" s="36" t="s">
        <v>162</v>
      </c>
      <c r="L147" s="36" t="str">
        <f t="shared" si="1"/>
        <v/>
      </c>
    </row>
    <row r="148" ht="15.75" customHeight="1">
      <c r="A148" s="36">
        <v>1646.0</v>
      </c>
      <c r="B148" s="35" t="s">
        <v>159</v>
      </c>
      <c r="C148" s="37">
        <v>44844.0</v>
      </c>
      <c r="D148" s="37">
        <v>44844.0</v>
      </c>
      <c r="E148" s="47">
        <v>22455.0</v>
      </c>
      <c r="F148" s="47">
        <v>22455.0</v>
      </c>
      <c r="G148" s="47"/>
      <c r="H148" s="37"/>
      <c r="I148" s="50"/>
      <c r="J148" s="50" t="s">
        <v>157</v>
      </c>
      <c r="K148" s="36">
        <v>0.0</v>
      </c>
      <c r="L148" s="36" t="str">
        <f t="shared" si="1"/>
        <v/>
      </c>
    </row>
    <row r="149" ht="15.75" customHeight="1">
      <c r="A149" s="36">
        <v>1647.0</v>
      </c>
      <c r="B149" s="35" t="s">
        <v>160</v>
      </c>
      <c r="C149" s="37">
        <v>44844.0</v>
      </c>
      <c r="D149" s="37">
        <v>44844.0</v>
      </c>
      <c r="E149" s="47">
        <v>22455.0</v>
      </c>
      <c r="F149" s="47">
        <v>22455.0</v>
      </c>
      <c r="G149" s="47"/>
      <c r="H149" s="37"/>
      <c r="I149" s="50"/>
      <c r="J149" s="50" t="s">
        <v>157</v>
      </c>
      <c r="K149" s="36">
        <v>0.0</v>
      </c>
      <c r="L149" s="36" t="str">
        <f t="shared" si="1"/>
        <v/>
      </c>
    </row>
    <row r="150" ht="15.75" customHeight="1">
      <c r="A150" s="36">
        <v>1648.0</v>
      </c>
      <c r="B150" s="35" t="s">
        <v>160</v>
      </c>
      <c r="C150" s="37">
        <v>44844.0</v>
      </c>
      <c r="D150" s="37"/>
      <c r="E150" s="47">
        <v>20205.0</v>
      </c>
      <c r="F150" s="47"/>
      <c r="G150" s="47">
        <v>20205.0</v>
      </c>
      <c r="H150" s="37">
        <v>44893.0</v>
      </c>
      <c r="I150" s="50" t="s">
        <v>81</v>
      </c>
      <c r="J150" s="50" t="s">
        <v>161</v>
      </c>
      <c r="K150" s="36" t="s">
        <v>162</v>
      </c>
      <c r="L150" s="36" t="str">
        <f t="shared" si="1"/>
        <v/>
      </c>
    </row>
    <row r="151" ht="15.75" customHeight="1">
      <c r="A151" s="36">
        <v>1649.0</v>
      </c>
      <c r="B151" s="35" t="s">
        <v>163</v>
      </c>
      <c r="C151" s="37">
        <v>44844.0</v>
      </c>
      <c r="D151" s="37"/>
      <c r="E151" s="47">
        <v>20205.0</v>
      </c>
      <c r="F151" s="47"/>
      <c r="G151" s="47">
        <v>20205.0</v>
      </c>
      <c r="H151" s="37">
        <v>44861.0</v>
      </c>
      <c r="I151" s="50" t="s">
        <v>82</v>
      </c>
      <c r="J151" s="50" t="s">
        <v>161</v>
      </c>
      <c r="K151" s="36" t="s">
        <v>162</v>
      </c>
      <c r="L151" s="36" t="str">
        <f t="shared" si="1"/>
        <v/>
      </c>
    </row>
    <row r="152" ht="15.75" customHeight="1">
      <c r="A152" s="36">
        <v>1651.0</v>
      </c>
      <c r="B152" s="35" t="s">
        <v>160</v>
      </c>
      <c r="C152" s="37">
        <v>44845.0</v>
      </c>
      <c r="D152" s="37">
        <v>44850.0</v>
      </c>
      <c r="E152" s="47">
        <v>14955.0</v>
      </c>
      <c r="F152" s="47">
        <v>14955.0</v>
      </c>
      <c r="G152" s="47"/>
      <c r="H152" s="37"/>
      <c r="I152" s="50"/>
      <c r="J152" s="50" t="s">
        <v>157</v>
      </c>
      <c r="K152" s="36">
        <v>5.0</v>
      </c>
      <c r="L152" s="36" t="str">
        <f t="shared" si="1"/>
        <v/>
      </c>
    </row>
    <row r="153" ht="15.75" customHeight="1">
      <c r="A153" s="36">
        <v>1650.0</v>
      </c>
      <c r="B153" s="35" t="s">
        <v>156</v>
      </c>
      <c r="C153" s="37">
        <v>44845.0</v>
      </c>
      <c r="D153" s="37"/>
      <c r="E153" s="47">
        <v>20205.0</v>
      </c>
      <c r="F153" s="47"/>
      <c r="G153" s="47">
        <v>20205.0</v>
      </c>
      <c r="H153" s="37">
        <v>44845.0</v>
      </c>
      <c r="I153" s="50" t="s">
        <v>83</v>
      </c>
      <c r="J153" s="50" t="s">
        <v>161</v>
      </c>
      <c r="K153" s="36" t="s">
        <v>162</v>
      </c>
      <c r="L153" s="36" t="str">
        <f t="shared" si="1"/>
        <v/>
      </c>
    </row>
    <row r="154" ht="15.75" customHeight="1">
      <c r="A154" s="36">
        <v>1653.0</v>
      </c>
      <c r="B154" s="35" t="s">
        <v>159</v>
      </c>
      <c r="C154" s="37">
        <v>44846.0</v>
      </c>
      <c r="D154" s="37">
        <v>44849.0</v>
      </c>
      <c r="E154" s="47">
        <v>14955.0</v>
      </c>
      <c r="F154" s="47">
        <v>14955.0</v>
      </c>
      <c r="G154" s="47"/>
      <c r="H154" s="37"/>
      <c r="I154" s="50"/>
      <c r="J154" s="50" t="s">
        <v>157</v>
      </c>
      <c r="K154" s="36">
        <v>3.0</v>
      </c>
      <c r="L154" s="36" t="str">
        <f t="shared" si="1"/>
        <v/>
      </c>
    </row>
    <row r="155" ht="15.75" customHeight="1">
      <c r="A155" s="36">
        <v>1652.0</v>
      </c>
      <c r="B155" s="35" t="s">
        <v>163</v>
      </c>
      <c r="C155" s="37">
        <v>44846.0</v>
      </c>
      <c r="D155" s="37"/>
      <c r="E155" s="47">
        <v>20205.0</v>
      </c>
      <c r="F155" s="47"/>
      <c r="G155" s="47">
        <v>20205.0</v>
      </c>
      <c r="H155" s="37">
        <v>44985.0</v>
      </c>
      <c r="I155" s="50" t="s">
        <v>81</v>
      </c>
      <c r="J155" s="50" t="s">
        <v>161</v>
      </c>
      <c r="K155" s="36" t="s">
        <v>162</v>
      </c>
      <c r="L155" s="36" t="str">
        <f t="shared" si="1"/>
        <v/>
      </c>
    </row>
    <row r="156" ht="15.75" customHeight="1">
      <c r="A156" s="36">
        <v>1654.0</v>
      </c>
      <c r="B156" s="35" t="s">
        <v>160</v>
      </c>
      <c r="C156" s="37">
        <v>44846.0</v>
      </c>
      <c r="D156" s="37"/>
      <c r="E156" s="47">
        <v>20205.0</v>
      </c>
      <c r="F156" s="47"/>
      <c r="G156" s="47">
        <v>20205.0</v>
      </c>
      <c r="H156" s="37">
        <v>44852.0</v>
      </c>
      <c r="I156" s="50" t="s">
        <v>82</v>
      </c>
      <c r="J156" s="50" t="s">
        <v>161</v>
      </c>
      <c r="K156" s="36" t="s">
        <v>162</v>
      </c>
      <c r="L156" s="36" t="str">
        <f t="shared" si="1"/>
        <v/>
      </c>
    </row>
    <row r="157" ht="15.75" customHeight="1">
      <c r="A157" s="36">
        <v>1657.0</v>
      </c>
      <c r="B157" s="35" t="s">
        <v>160</v>
      </c>
      <c r="C157" s="37">
        <v>44847.0</v>
      </c>
      <c r="D157" s="37">
        <v>44847.0</v>
      </c>
      <c r="E157" s="47">
        <v>20205.0</v>
      </c>
      <c r="F157" s="47">
        <v>20205.0</v>
      </c>
      <c r="G157" s="47"/>
      <c r="H157" s="37"/>
      <c r="I157" s="50"/>
      <c r="J157" s="50" t="s">
        <v>157</v>
      </c>
      <c r="K157" s="36">
        <v>0.0</v>
      </c>
      <c r="L157" s="36" t="str">
        <f t="shared" si="1"/>
        <v/>
      </c>
    </row>
    <row r="158" ht="15.75" customHeight="1">
      <c r="A158" s="36">
        <v>1655.0</v>
      </c>
      <c r="B158" s="35" t="s">
        <v>160</v>
      </c>
      <c r="C158" s="37">
        <v>44847.0</v>
      </c>
      <c r="D158" s="37"/>
      <c r="E158" s="47">
        <v>19200.0</v>
      </c>
      <c r="F158" s="47"/>
      <c r="G158" s="47">
        <v>19200.0</v>
      </c>
      <c r="H158" s="37">
        <v>44960.0</v>
      </c>
      <c r="I158" s="50" t="s">
        <v>82</v>
      </c>
      <c r="J158" s="50" t="s">
        <v>161</v>
      </c>
      <c r="K158" s="36" t="s">
        <v>162</v>
      </c>
      <c r="L158" s="36" t="str">
        <f t="shared" si="1"/>
        <v/>
      </c>
    </row>
    <row r="159" ht="15.75" customHeight="1">
      <c r="A159" s="36">
        <v>1656.0</v>
      </c>
      <c r="B159" s="35" t="s">
        <v>156</v>
      </c>
      <c r="C159" s="37">
        <v>44847.0</v>
      </c>
      <c r="D159" s="37"/>
      <c r="E159" s="47">
        <v>20205.0</v>
      </c>
      <c r="F159" s="47"/>
      <c r="G159" s="47">
        <v>20205.0</v>
      </c>
      <c r="H159" s="37">
        <v>44917.0</v>
      </c>
      <c r="I159" s="50" t="s">
        <v>81</v>
      </c>
      <c r="J159" s="50" t="s">
        <v>161</v>
      </c>
      <c r="K159" s="36" t="s">
        <v>162</v>
      </c>
      <c r="L159" s="36" t="str">
        <f t="shared" si="1"/>
        <v/>
      </c>
    </row>
    <row r="160" ht="15.75" customHeight="1">
      <c r="A160" s="36">
        <v>1658.0</v>
      </c>
      <c r="B160" s="35" t="s">
        <v>158</v>
      </c>
      <c r="C160" s="37">
        <v>44847.0</v>
      </c>
      <c r="D160" s="37"/>
      <c r="E160" s="47">
        <v>20205.0</v>
      </c>
      <c r="F160" s="47"/>
      <c r="G160" s="47">
        <v>20205.0</v>
      </c>
      <c r="H160" s="37">
        <v>44979.0</v>
      </c>
      <c r="I160" s="50" t="s">
        <v>81</v>
      </c>
      <c r="J160" s="50" t="s">
        <v>161</v>
      </c>
      <c r="K160" s="36" t="s">
        <v>162</v>
      </c>
      <c r="L160" s="36" t="str">
        <f t="shared" si="1"/>
        <v/>
      </c>
    </row>
    <row r="161" ht="15.75" customHeight="1">
      <c r="A161" s="36">
        <v>1659.0</v>
      </c>
      <c r="B161" s="35" t="s">
        <v>156</v>
      </c>
      <c r="C161" s="37">
        <v>44847.0</v>
      </c>
      <c r="D161" s="37"/>
      <c r="E161" s="47">
        <v>20205.0</v>
      </c>
      <c r="F161" s="47"/>
      <c r="G161" s="47">
        <v>20205.0</v>
      </c>
      <c r="H161" s="37">
        <v>44874.0</v>
      </c>
      <c r="I161" s="50" t="s">
        <v>81</v>
      </c>
      <c r="J161" s="50" t="s">
        <v>161</v>
      </c>
      <c r="K161" s="36" t="s">
        <v>162</v>
      </c>
      <c r="L161" s="36" t="str">
        <f t="shared" si="1"/>
        <v/>
      </c>
    </row>
    <row r="162" ht="15.75" customHeight="1">
      <c r="A162" s="36">
        <v>1661.0</v>
      </c>
      <c r="B162" s="35" t="s">
        <v>159</v>
      </c>
      <c r="C162" s="37">
        <v>44848.0</v>
      </c>
      <c r="D162" s="37">
        <v>44848.0</v>
      </c>
      <c r="E162" s="47">
        <v>22455.0</v>
      </c>
      <c r="F162" s="47">
        <v>22455.0</v>
      </c>
      <c r="G162" s="47"/>
      <c r="H162" s="37"/>
      <c r="I162" s="50"/>
      <c r="J162" s="50" t="s">
        <v>157</v>
      </c>
      <c r="K162" s="36">
        <v>0.0</v>
      </c>
      <c r="L162" s="36" t="str">
        <f t="shared" si="1"/>
        <v/>
      </c>
    </row>
    <row r="163" ht="15.75" customHeight="1">
      <c r="A163" s="36">
        <v>1663.0</v>
      </c>
      <c r="B163" s="35" t="s">
        <v>156</v>
      </c>
      <c r="C163" s="37">
        <v>44848.0</v>
      </c>
      <c r="D163" s="37">
        <v>44848.0</v>
      </c>
      <c r="E163" s="47">
        <v>22455.0</v>
      </c>
      <c r="F163" s="47">
        <v>22455.0</v>
      </c>
      <c r="G163" s="47"/>
      <c r="H163" s="37"/>
      <c r="I163" s="50"/>
      <c r="J163" s="50" t="s">
        <v>157</v>
      </c>
      <c r="K163" s="36">
        <v>0.0</v>
      </c>
      <c r="L163" s="36" t="str">
        <f t="shared" si="1"/>
        <v/>
      </c>
    </row>
    <row r="164" ht="15.75" customHeight="1">
      <c r="A164" s="36">
        <v>1660.0</v>
      </c>
      <c r="B164" s="35" t="s">
        <v>159</v>
      </c>
      <c r="C164" s="37">
        <v>44848.0</v>
      </c>
      <c r="D164" s="37">
        <v>44862.0</v>
      </c>
      <c r="E164" s="47">
        <v>20205.0</v>
      </c>
      <c r="F164" s="47">
        <v>20205.0</v>
      </c>
      <c r="G164" s="47"/>
      <c r="H164" s="37"/>
      <c r="I164" s="50"/>
      <c r="J164" s="50" t="s">
        <v>157</v>
      </c>
      <c r="K164" s="36">
        <v>14.0</v>
      </c>
      <c r="L164" s="36" t="str">
        <f t="shared" si="1"/>
        <v/>
      </c>
    </row>
    <row r="165" ht="15.75" customHeight="1">
      <c r="A165" s="36">
        <v>1662.0</v>
      </c>
      <c r="B165" s="35" t="s">
        <v>159</v>
      </c>
      <c r="C165" s="37">
        <v>44848.0</v>
      </c>
      <c r="D165" s="37">
        <v>44888.0</v>
      </c>
      <c r="E165" s="47">
        <v>20209.5</v>
      </c>
      <c r="F165" s="47">
        <v>20209.5</v>
      </c>
      <c r="G165" s="47"/>
      <c r="H165" s="37"/>
      <c r="I165" s="50"/>
      <c r="J165" s="50" t="s">
        <v>157</v>
      </c>
      <c r="K165" s="36">
        <v>40.0</v>
      </c>
      <c r="L165" s="36" t="str">
        <f t="shared" si="1"/>
        <v/>
      </c>
    </row>
    <row r="166" ht="15.75" customHeight="1">
      <c r="A166" s="36">
        <v>1664.0</v>
      </c>
      <c r="B166" s="35" t="s">
        <v>163</v>
      </c>
      <c r="C166" s="37">
        <v>44848.0</v>
      </c>
      <c r="D166" s="37"/>
      <c r="E166" s="47">
        <v>20205.0</v>
      </c>
      <c r="F166" s="47"/>
      <c r="G166" s="47">
        <v>20205.0</v>
      </c>
      <c r="H166" s="37">
        <v>44897.0</v>
      </c>
      <c r="I166" s="50" t="s">
        <v>81</v>
      </c>
      <c r="J166" s="50" t="s">
        <v>161</v>
      </c>
      <c r="K166" s="36" t="s">
        <v>162</v>
      </c>
      <c r="L166" s="36" t="str">
        <f t="shared" si="1"/>
        <v/>
      </c>
    </row>
    <row r="167" ht="15.75" customHeight="1">
      <c r="A167" s="36">
        <v>1669.0</v>
      </c>
      <c r="B167" s="35" t="s">
        <v>156</v>
      </c>
      <c r="C167" s="37">
        <v>44849.0</v>
      </c>
      <c r="D167" s="37">
        <v>44858.0</v>
      </c>
      <c r="E167" s="47">
        <v>20205.0</v>
      </c>
      <c r="F167" s="47">
        <v>20205.0</v>
      </c>
      <c r="G167" s="47"/>
      <c r="H167" s="37"/>
      <c r="I167" s="50"/>
      <c r="J167" s="50" t="s">
        <v>157</v>
      </c>
      <c r="K167" s="36">
        <v>9.0</v>
      </c>
      <c r="L167" s="36" t="str">
        <f t="shared" si="1"/>
        <v/>
      </c>
    </row>
    <row r="168" ht="15.75" customHeight="1">
      <c r="A168" s="36">
        <v>1665.0</v>
      </c>
      <c r="B168" s="35" t="s">
        <v>156</v>
      </c>
      <c r="C168" s="37">
        <v>44849.0</v>
      </c>
      <c r="D168" s="37"/>
      <c r="E168" s="47">
        <v>20205.0</v>
      </c>
      <c r="F168" s="47"/>
      <c r="G168" s="47">
        <v>20205.0</v>
      </c>
      <c r="H168" s="37">
        <v>44910.0</v>
      </c>
      <c r="I168" s="50" t="s">
        <v>81</v>
      </c>
      <c r="J168" s="50" t="s">
        <v>161</v>
      </c>
      <c r="K168" s="36" t="s">
        <v>162</v>
      </c>
      <c r="L168" s="36" t="str">
        <f t="shared" si="1"/>
        <v/>
      </c>
    </row>
    <row r="169" ht="15.75" customHeight="1">
      <c r="A169" s="36">
        <v>1666.0</v>
      </c>
      <c r="B169" s="35" t="s">
        <v>156</v>
      </c>
      <c r="C169" s="37">
        <v>44849.0</v>
      </c>
      <c r="D169" s="37"/>
      <c r="E169" s="47">
        <v>20205.0</v>
      </c>
      <c r="F169" s="47"/>
      <c r="G169" s="47">
        <v>20205.0</v>
      </c>
      <c r="H169" s="37">
        <v>44855.0</v>
      </c>
      <c r="I169" s="50" t="s">
        <v>81</v>
      </c>
      <c r="J169" s="50" t="s">
        <v>161</v>
      </c>
      <c r="K169" s="36" t="s">
        <v>162</v>
      </c>
      <c r="L169" s="36" t="str">
        <f t="shared" si="1"/>
        <v/>
      </c>
    </row>
    <row r="170" ht="15.75" customHeight="1">
      <c r="A170" s="36">
        <v>1667.0</v>
      </c>
      <c r="B170" s="35" t="s">
        <v>159</v>
      </c>
      <c r="C170" s="37">
        <v>44849.0</v>
      </c>
      <c r="D170" s="37"/>
      <c r="E170" s="47">
        <v>22455.0</v>
      </c>
      <c r="F170" s="47"/>
      <c r="G170" s="47">
        <v>22455.0</v>
      </c>
      <c r="H170" s="37">
        <v>44984.0</v>
      </c>
      <c r="I170" s="50" t="s">
        <v>81</v>
      </c>
      <c r="J170" s="50" t="s">
        <v>161</v>
      </c>
      <c r="K170" s="36" t="s">
        <v>162</v>
      </c>
      <c r="L170" s="36" t="str">
        <f t="shared" si="1"/>
        <v/>
      </c>
    </row>
    <row r="171" ht="15.75" customHeight="1">
      <c r="A171" s="36">
        <v>1668.0</v>
      </c>
      <c r="B171" s="35" t="s">
        <v>159</v>
      </c>
      <c r="C171" s="37">
        <v>44849.0</v>
      </c>
      <c r="D171" s="37"/>
      <c r="E171" s="47">
        <v>20205.0</v>
      </c>
      <c r="F171" s="47"/>
      <c r="G171" s="47">
        <v>20205.0</v>
      </c>
      <c r="H171" s="37">
        <v>44853.0</v>
      </c>
      <c r="I171" s="50" t="s">
        <v>82</v>
      </c>
      <c r="J171" s="50" t="s">
        <v>161</v>
      </c>
      <c r="K171" s="36" t="s">
        <v>162</v>
      </c>
      <c r="L171" s="36" t="str">
        <f t="shared" si="1"/>
        <v/>
      </c>
    </row>
    <row r="172" ht="15.75" customHeight="1">
      <c r="A172" s="36">
        <v>1673.0</v>
      </c>
      <c r="B172" s="35" t="s">
        <v>159</v>
      </c>
      <c r="C172" s="37">
        <v>44851.0</v>
      </c>
      <c r="D172" s="37">
        <v>44851.0</v>
      </c>
      <c r="E172" s="47">
        <v>22455.0</v>
      </c>
      <c r="F172" s="47">
        <v>22455.0</v>
      </c>
      <c r="G172" s="47"/>
      <c r="H172" s="37"/>
      <c r="I172" s="50"/>
      <c r="J172" s="50" t="s">
        <v>157</v>
      </c>
      <c r="K172" s="36">
        <v>0.0</v>
      </c>
      <c r="L172" s="36" t="str">
        <f t="shared" si="1"/>
        <v/>
      </c>
    </row>
    <row r="173" ht="15.75" customHeight="1">
      <c r="A173" s="36">
        <v>1671.0</v>
      </c>
      <c r="B173" s="35" t="s">
        <v>160</v>
      </c>
      <c r="C173" s="37">
        <v>44851.0</v>
      </c>
      <c r="D173" s="37">
        <v>44986.0</v>
      </c>
      <c r="E173" s="47">
        <v>19200.0</v>
      </c>
      <c r="F173" s="47">
        <v>19200.0</v>
      </c>
      <c r="G173" s="47"/>
      <c r="H173" s="37"/>
      <c r="I173" s="50"/>
      <c r="J173" s="50" t="s">
        <v>157</v>
      </c>
      <c r="K173" s="36">
        <v>135.0</v>
      </c>
      <c r="L173" s="36" t="str">
        <f t="shared" si="1"/>
        <v/>
      </c>
    </row>
    <row r="174" ht="15.75" customHeight="1">
      <c r="A174" s="36">
        <v>1670.0</v>
      </c>
      <c r="B174" s="35" t="s">
        <v>163</v>
      </c>
      <c r="C174" s="37">
        <v>44851.0</v>
      </c>
      <c r="D174" s="37"/>
      <c r="E174" s="47">
        <v>20205.0</v>
      </c>
      <c r="F174" s="47"/>
      <c r="G174" s="47">
        <v>20205.0</v>
      </c>
      <c r="H174" s="37">
        <v>45007.0</v>
      </c>
      <c r="I174" s="50" t="s">
        <v>81</v>
      </c>
      <c r="J174" s="50" t="s">
        <v>161</v>
      </c>
      <c r="K174" s="36" t="s">
        <v>162</v>
      </c>
      <c r="L174" s="36" t="str">
        <f t="shared" si="1"/>
        <v/>
      </c>
    </row>
    <row r="175" ht="15.75" customHeight="1">
      <c r="A175" s="36">
        <v>1672.0</v>
      </c>
      <c r="B175" s="35" t="s">
        <v>160</v>
      </c>
      <c r="C175" s="37">
        <v>44851.0</v>
      </c>
      <c r="D175" s="37"/>
      <c r="E175" s="47">
        <v>20205.0</v>
      </c>
      <c r="F175" s="47"/>
      <c r="G175" s="47">
        <v>20205.0</v>
      </c>
      <c r="H175" s="37">
        <v>44854.0</v>
      </c>
      <c r="I175" s="50" t="s">
        <v>82</v>
      </c>
      <c r="J175" s="50" t="s">
        <v>161</v>
      </c>
      <c r="K175" s="36" t="s">
        <v>162</v>
      </c>
      <c r="L175" s="36" t="str">
        <f t="shared" si="1"/>
        <v/>
      </c>
    </row>
    <row r="176" ht="15.75" customHeight="1">
      <c r="A176" s="36">
        <v>1674.0</v>
      </c>
      <c r="B176" s="35" t="s">
        <v>156</v>
      </c>
      <c r="C176" s="37">
        <v>44852.0</v>
      </c>
      <c r="D176" s="37">
        <v>44936.0</v>
      </c>
      <c r="E176" s="47">
        <v>22455.0</v>
      </c>
      <c r="F176" s="47">
        <v>22455.0</v>
      </c>
      <c r="G176" s="47"/>
      <c r="H176" s="37"/>
      <c r="I176" s="50"/>
      <c r="J176" s="50" t="s">
        <v>157</v>
      </c>
      <c r="K176" s="36">
        <v>84.0</v>
      </c>
      <c r="L176" s="36" t="str">
        <f t="shared" si="1"/>
        <v/>
      </c>
    </row>
    <row r="177" ht="15.75" customHeight="1">
      <c r="A177" s="36">
        <v>1675.0</v>
      </c>
      <c r="B177" s="35" t="s">
        <v>160</v>
      </c>
      <c r="C177" s="37">
        <v>44852.0</v>
      </c>
      <c r="D177" s="37"/>
      <c r="E177" s="47">
        <v>20205.0</v>
      </c>
      <c r="F177" s="47"/>
      <c r="G177" s="47">
        <v>20205.0</v>
      </c>
      <c r="H177" s="37">
        <v>44853.0</v>
      </c>
      <c r="I177" s="50" t="s">
        <v>82</v>
      </c>
      <c r="J177" s="50" t="s">
        <v>161</v>
      </c>
      <c r="K177" s="36" t="s">
        <v>162</v>
      </c>
      <c r="L177" s="36" t="str">
        <f t="shared" si="1"/>
        <v/>
      </c>
    </row>
    <row r="178" ht="15.75" customHeight="1">
      <c r="A178" s="36">
        <v>1676.0</v>
      </c>
      <c r="B178" s="35" t="s">
        <v>163</v>
      </c>
      <c r="C178" s="37">
        <v>44853.0</v>
      </c>
      <c r="D178" s="37"/>
      <c r="E178" s="47">
        <v>20205.0</v>
      </c>
      <c r="F178" s="47"/>
      <c r="G178" s="47">
        <v>20205.0</v>
      </c>
      <c r="H178" s="37">
        <v>44855.0</v>
      </c>
      <c r="I178" s="50" t="s">
        <v>82</v>
      </c>
      <c r="J178" s="50" t="s">
        <v>161</v>
      </c>
      <c r="K178" s="36" t="s">
        <v>162</v>
      </c>
      <c r="L178" s="36" t="str">
        <f t="shared" si="1"/>
        <v/>
      </c>
    </row>
    <row r="179" ht="15.75" customHeight="1">
      <c r="A179" s="36">
        <v>1677.0</v>
      </c>
      <c r="B179" s="35" t="s">
        <v>163</v>
      </c>
      <c r="C179" s="37">
        <v>44853.0</v>
      </c>
      <c r="D179" s="37"/>
      <c r="E179" s="47">
        <v>20205.0</v>
      </c>
      <c r="F179" s="47"/>
      <c r="G179" s="47">
        <v>20205.0</v>
      </c>
      <c r="H179" s="37">
        <v>44971.0</v>
      </c>
      <c r="I179" s="50" t="s">
        <v>84</v>
      </c>
      <c r="J179" s="50" t="s">
        <v>161</v>
      </c>
      <c r="K179" s="36" t="s">
        <v>162</v>
      </c>
      <c r="L179" s="36" t="str">
        <f t="shared" si="1"/>
        <v/>
      </c>
    </row>
    <row r="180" ht="15.75" customHeight="1">
      <c r="A180" s="36">
        <v>1678.0</v>
      </c>
      <c r="B180" s="35" t="s">
        <v>156</v>
      </c>
      <c r="C180" s="37">
        <v>44854.0</v>
      </c>
      <c r="D180" s="37"/>
      <c r="E180" s="47">
        <v>20205.0</v>
      </c>
      <c r="F180" s="47"/>
      <c r="G180" s="47">
        <v>20205.0</v>
      </c>
      <c r="H180" s="37">
        <v>44854.0</v>
      </c>
      <c r="I180" s="50" t="s">
        <v>82</v>
      </c>
      <c r="J180" s="50" t="s">
        <v>161</v>
      </c>
      <c r="K180" s="36" t="s">
        <v>162</v>
      </c>
      <c r="L180" s="36" t="str">
        <f t="shared" si="1"/>
        <v/>
      </c>
    </row>
    <row r="181" ht="15.75" customHeight="1">
      <c r="A181" s="36">
        <v>1679.0</v>
      </c>
      <c r="B181" s="35" t="s">
        <v>159</v>
      </c>
      <c r="C181" s="37">
        <v>44854.0</v>
      </c>
      <c r="D181" s="37"/>
      <c r="E181" s="47">
        <v>20205.0</v>
      </c>
      <c r="F181" s="47"/>
      <c r="G181" s="47">
        <v>20205.0</v>
      </c>
      <c r="H181" s="37">
        <v>44859.0</v>
      </c>
      <c r="I181" s="50" t="s">
        <v>82</v>
      </c>
      <c r="J181" s="50" t="s">
        <v>161</v>
      </c>
      <c r="K181" s="36" t="s">
        <v>162</v>
      </c>
      <c r="L181" s="36" t="str">
        <f t="shared" si="1"/>
        <v/>
      </c>
    </row>
    <row r="182" ht="15.75" customHeight="1">
      <c r="A182" s="36">
        <v>1680.0</v>
      </c>
      <c r="B182" s="35" t="s">
        <v>159</v>
      </c>
      <c r="C182" s="37">
        <v>44854.0</v>
      </c>
      <c r="D182" s="37"/>
      <c r="E182" s="47">
        <v>20205.0</v>
      </c>
      <c r="F182" s="47"/>
      <c r="G182" s="47">
        <v>20205.0</v>
      </c>
      <c r="H182" s="37">
        <v>44860.0</v>
      </c>
      <c r="I182" s="50" t="s">
        <v>81</v>
      </c>
      <c r="J182" s="50" t="s">
        <v>161</v>
      </c>
      <c r="K182" s="36" t="s">
        <v>162</v>
      </c>
      <c r="L182" s="36" t="str">
        <f t="shared" si="1"/>
        <v/>
      </c>
    </row>
    <row r="183" ht="15.75" customHeight="1">
      <c r="A183" s="36">
        <v>1681.0</v>
      </c>
      <c r="B183" s="35" t="s">
        <v>158</v>
      </c>
      <c r="C183" s="37">
        <v>44854.0</v>
      </c>
      <c r="D183" s="37"/>
      <c r="E183" s="47">
        <v>20205.0</v>
      </c>
      <c r="F183" s="47"/>
      <c r="G183" s="47">
        <v>20205.0</v>
      </c>
      <c r="H183" s="37">
        <v>44872.0</v>
      </c>
      <c r="I183" s="50" t="s">
        <v>84</v>
      </c>
      <c r="J183" s="50" t="s">
        <v>161</v>
      </c>
      <c r="K183" s="36" t="s">
        <v>162</v>
      </c>
      <c r="L183" s="36" t="str">
        <f t="shared" si="1"/>
        <v/>
      </c>
    </row>
    <row r="184" ht="15.75" customHeight="1">
      <c r="A184" s="36">
        <v>1682.0</v>
      </c>
      <c r="B184" s="35" t="s">
        <v>158</v>
      </c>
      <c r="C184" s="37">
        <v>44855.0</v>
      </c>
      <c r="D184" s="37"/>
      <c r="E184" s="47">
        <v>20205.0</v>
      </c>
      <c r="F184" s="47"/>
      <c r="G184" s="47">
        <v>20205.0</v>
      </c>
      <c r="H184" s="37">
        <v>44901.0</v>
      </c>
      <c r="I184" s="50" t="s">
        <v>84</v>
      </c>
      <c r="J184" s="50" t="s">
        <v>161</v>
      </c>
      <c r="K184" s="36" t="s">
        <v>162</v>
      </c>
      <c r="L184" s="36" t="str">
        <f t="shared" si="1"/>
        <v/>
      </c>
    </row>
    <row r="185" ht="15.75" customHeight="1">
      <c r="A185" s="36">
        <v>1683.0</v>
      </c>
      <c r="B185" s="35" t="s">
        <v>158</v>
      </c>
      <c r="C185" s="37">
        <v>44856.0</v>
      </c>
      <c r="D185" s="37">
        <v>44860.0</v>
      </c>
      <c r="E185" s="47">
        <v>19200.0</v>
      </c>
      <c r="F185" s="47">
        <v>19200.0</v>
      </c>
      <c r="G185" s="47"/>
      <c r="H185" s="37"/>
      <c r="I185" s="50"/>
      <c r="J185" s="50" t="s">
        <v>157</v>
      </c>
      <c r="K185" s="36">
        <v>4.0</v>
      </c>
      <c r="L185" s="36" t="str">
        <f t="shared" si="1"/>
        <v/>
      </c>
    </row>
    <row r="186" ht="15.75" customHeight="1">
      <c r="A186" s="36">
        <v>1686.0</v>
      </c>
      <c r="B186" s="35" t="s">
        <v>156</v>
      </c>
      <c r="C186" s="37">
        <v>44856.0</v>
      </c>
      <c r="D186" s="37">
        <v>44865.0</v>
      </c>
      <c r="E186" s="47">
        <v>20205.0</v>
      </c>
      <c r="F186" s="47">
        <v>20205.0</v>
      </c>
      <c r="G186" s="47"/>
      <c r="H186" s="37"/>
      <c r="I186" s="50"/>
      <c r="J186" s="50" t="s">
        <v>157</v>
      </c>
      <c r="K186" s="36">
        <v>9.0</v>
      </c>
      <c r="L186" s="36" t="str">
        <f t="shared" si="1"/>
        <v/>
      </c>
    </row>
    <row r="187" ht="15.75" customHeight="1">
      <c r="A187" s="36">
        <v>1684.0</v>
      </c>
      <c r="B187" s="35" t="s">
        <v>159</v>
      </c>
      <c r="C187" s="37">
        <v>44856.0</v>
      </c>
      <c r="D187" s="37"/>
      <c r="E187" s="47">
        <v>20205.0</v>
      </c>
      <c r="F187" s="47"/>
      <c r="G187" s="47">
        <v>20205.0</v>
      </c>
      <c r="H187" s="37">
        <v>45015.0</v>
      </c>
      <c r="I187" s="50" t="s">
        <v>81</v>
      </c>
      <c r="J187" s="50" t="s">
        <v>161</v>
      </c>
      <c r="K187" s="36" t="s">
        <v>162</v>
      </c>
      <c r="L187" s="36" t="str">
        <f t="shared" si="1"/>
        <v/>
      </c>
    </row>
    <row r="188" ht="15.75" customHeight="1">
      <c r="A188" s="36">
        <v>1685.0</v>
      </c>
      <c r="B188" s="35" t="s">
        <v>163</v>
      </c>
      <c r="C188" s="37">
        <v>44856.0</v>
      </c>
      <c r="D188" s="37"/>
      <c r="E188" s="47">
        <v>20205.0</v>
      </c>
      <c r="F188" s="47"/>
      <c r="G188" s="47">
        <v>20205.0</v>
      </c>
      <c r="H188" s="37">
        <v>44869.0</v>
      </c>
      <c r="I188" s="50" t="s">
        <v>81</v>
      </c>
      <c r="J188" s="50" t="s">
        <v>161</v>
      </c>
      <c r="K188" s="36" t="s">
        <v>162</v>
      </c>
      <c r="L188" s="36" t="str">
        <f t="shared" si="1"/>
        <v/>
      </c>
    </row>
    <row r="189" ht="15.75" customHeight="1">
      <c r="A189" s="36">
        <v>1687.0</v>
      </c>
      <c r="B189" s="35" t="s">
        <v>159</v>
      </c>
      <c r="C189" s="37">
        <v>44857.0</v>
      </c>
      <c r="D189" s="37"/>
      <c r="E189" s="47">
        <v>20205.0</v>
      </c>
      <c r="F189" s="47"/>
      <c r="G189" s="47">
        <v>20205.0</v>
      </c>
      <c r="H189" s="37">
        <v>44865.0</v>
      </c>
      <c r="I189" s="50" t="s">
        <v>81</v>
      </c>
      <c r="J189" s="50" t="s">
        <v>161</v>
      </c>
      <c r="K189" s="36" t="s">
        <v>162</v>
      </c>
      <c r="L189" s="36" t="str">
        <f t="shared" si="1"/>
        <v/>
      </c>
    </row>
    <row r="190" ht="15.75" customHeight="1">
      <c r="A190" s="36">
        <v>1688.0</v>
      </c>
      <c r="B190" s="35" t="s">
        <v>163</v>
      </c>
      <c r="C190" s="37">
        <v>44857.0</v>
      </c>
      <c r="D190" s="37"/>
      <c r="E190" s="47">
        <v>20205.0</v>
      </c>
      <c r="F190" s="47"/>
      <c r="G190" s="47">
        <v>20205.0</v>
      </c>
      <c r="H190" s="37">
        <v>44869.0</v>
      </c>
      <c r="I190" s="50" t="s">
        <v>81</v>
      </c>
      <c r="J190" s="50" t="s">
        <v>161</v>
      </c>
      <c r="K190" s="36" t="s">
        <v>162</v>
      </c>
      <c r="L190" s="36" t="str">
        <f t="shared" si="1"/>
        <v/>
      </c>
    </row>
    <row r="191" ht="15.75" customHeight="1">
      <c r="A191" s="36">
        <v>1689.0</v>
      </c>
      <c r="B191" s="35" t="s">
        <v>159</v>
      </c>
      <c r="C191" s="37">
        <v>44857.0</v>
      </c>
      <c r="D191" s="37"/>
      <c r="E191" s="47">
        <v>20205.0</v>
      </c>
      <c r="F191" s="47"/>
      <c r="G191" s="47">
        <v>20205.0</v>
      </c>
      <c r="H191" s="37">
        <v>44858.0</v>
      </c>
      <c r="I191" s="50" t="s">
        <v>83</v>
      </c>
      <c r="J191" s="50" t="s">
        <v>161</v>
      </c>
      <c r="K191" s="36" t="s">
        <v>162</v>
      </c>
      <c r="L191" s="36" t="str">
        <f t="shared" si="1"/>
        <v/>
      </c>
    </row>
    <row r="192" ht="15.75" customHeight="1">
      <c r="A192" s="36">
        <v>1694.0</v>
      </c>
      <c r="B192" s="35" t="s">
        <v>158</v>
      </c>
      <c r="C192" s="37">
        <v>44858.0</v>
      </c>
      <c r="D192" s="37">
        <v>44858.0</v>
      </c>
      <c r="E192" s="47">
        <v>22455.0</v>
      </c>
      <c r="F192" s="47">
        <v>22455.0</v>
      </c>
      <c r="G192" s="47"/>
      <c r="H192" s="37"/>
      <c r="I192" s="50"/>
      <c r="J192" s="50" t="s">
        <v>157</v>
      </c>
      <c r="K192" s="36">
        <v>0.0</v>
      </c>
      <c r="L192" s="36" t="str">
        <f t="shared" si="1"/>
        <v/>
      </c>
    </row>
    <row r="193" ht="15.75" customHeight="1">
      <c r="A193" s="36">
        <v>1690.0</v>
      </c>
      <c r="B193" s="35" t="s">
        <v>158</v>
      </c>
      <c r="C193" s="37">
        <v>44858.0</v>
      </c>
      <c r="D193" s="37">
        <v>44858.0</v>
      </c>
      <c r="E193" s="47">
        <v>20205.0</v>
      </c>
      <c r="F193" s="47">
        <v>20205.0</v>
      </c>
      <c r="G193" s="47"/>
      <c r="H193" s="37"/>
      <c r="I193" s="50"/>
      <c r="J193" s="50" t="s">
        <v>157</v>
      </c>
      <c r="K193" s="36">
        <v>0.0</v>
      </c>
      <c r="L193" s="36" t="str">
        <f t="shared" si="1"/>
        <v/>
      </c>
    </row>
    <row r="194" ht="15.75" customHeight="1">
      <c r="A194" s="36">
        <v>1692.0</v>
      </c>
      <c r="B194" s="35" t="s">
        <v>159</v>
      </c>
      <c r="C194" s="37">
        <v>44858.0</v>
      </c>
      <c r="D194" s="37">
        <v>44865.0</v>
      </c>
      <c r="E194" s="47">
        <v>22455.0</v>
      </c>
      <c r="F194" s="47">
        <v>22455.0</v>
      </c>
      <c r="G194" s="47"/>
      <c r="H194" s="37"/>
      <c r="I194" s="50"/>
      <c r="J194" s="50" t="s">
        <v>157</v>
      </c>
      <c r="K194" s="36">
        <v>7.0</v>
      </c>
      <c r="L194" s="36" t="str">
        <f t="shared" si="1"/>
        <v/>
      </c>
    </row>
    <row r="195" ht="15.75" customHeight="1">
      <c r="A195" s="36">
        <v>1691.0</v>
      </c>
      <c r="B195" s="35" t="s">
        <v>159</v>
      </c>
      <c r="C195" s="37">
        <v>44858.0</v>
      </c>
      <c r="D195" s="37"/>
      <c r="E195" s="47">
        <v>20205.0</v>
      </c>
      <c r="F195" s="47"/>
      <c r="G195" s="47">
        <v>20205.0</v>
      </c>
      <c r="H195" s="37">
        <v>44869.0</v>
      </c>
      <c r="I195" s="50" t="s">
        <v>81</v>
      </c>
      <c r="J195" s="50" t="s">
        <v>161</v>
      </c>
      <c r="K195" s="36" t="s">
        <v>162</v>
      </c>
      <c r="L195" s="36" t="str">
        <f t="shared" si="1"/>
        <v/>
      </c>
    </row>
    <row r="196" ht="15.75" customHeight="1">
      <c r="A196" s="36">
        <v>1693.0</v>
      </c>
      <c r="B196" s="35" t="s">
        <v>163</v>
      </c>
      <c r="C196" s="37">
        <v>44858.0</v>
      </c>
      <c r="D196" s="37"/>
      <c r="E196" s="47">
        <v>20205.0</v>
      </c>
      <c r="F196" s="47"/>
      <c r="G196" s="47">
        <v>20205.0</v>
      </c>
      <c r="H196" s="37">
        <v>44876.0</v>
      </c>
      <c r="I196" s="50" t="s">
        <v>81</v>
      </c>
      <c r="J196" s="50" t="s">
        <v>161</v>
      </c>
      <c r="K196" s="36" t="s">
        <v>162</v>
      </c>
      <c r="L196" s="36" t="str">
        <f t="shared" si="1"/>
        <v/>
      </c>
    </row>
    <row r="197" ht="15.75" customHeight="1">
      <c r="A197" s="36">
        <v>1695.0</v>
      </c>
      <c r="B197" s="35" t="s">
        <v>158</v>
      </c>
      <c r="C197" s="37">
        <v>44858.0</v>
      </c>
      <c r="D197" s="37"/>
      <c r="E197" s="47">
        <v>20205.0</v>
      </c>
      <c r="F197" s="47"/>
      <c r="G197" s="47">
        <v>20205.0</v>
      </c>
      <c r="H197" s="37">
        <v>44950.0</v>
      </c>
      <c r="I197" s="50" t="s">
        <v>81</v>
      </c>
      <c r="J197" s="50" t="s">
        <v>161</v>
      </c>
      <c r="K197" s="36" t="s">
        <v>162</v>
      </c>
      <c r="L197" s="36" t="str">
        <f t="shared" si="1"/>
        <v/>
      </c>
    </row>
    <row r="198" ht="15.75" customHeight="1">
      <c r="A198" s="36">
        <v>1696.0</v>
      </c>
      <c r="B198" s="35" t="s">
        <v>160</v>
      </c>
      <c r="C198" s="37">
        <v>44858.0</v>
      </c>
      <c r="D198" s="37"/>
      <c r="E198" s="47">
        <v>20205.0</v>
      </c>
      <c r="F198" s="47"/>
      <c r="G198" s="47">
        <v>20205.0</v>
      </c>
      <c r="H198" s="37">
        <v>44869.0</v>
      </c>
      <c r="I198" s="50" t="s">
        <v>81</v>
      </c>
      <c r="J198" s="50" t="s">
        <v>161</v>
      </c>
      <c r="K198" s="36" t="s">
        <v>162</v>
      </c>
      <c r="L198" s="36" t="str">
        <f t="shared" si="1"/>
        <v/>
      </c>
    </row>
    <row r="199" ht="15.75" customHeight="1">
      <c r="A199" s="36">
        <v>1703.0</v>
      </c>
      <c r="B199" s="35" t="s">
        <v>160</v>
      </c>
      <c r="C199" s="37">
        <v>44859.0</v>
      </c>
      <c r="D199" s="37">
        <v>44865.0</v>
      </c>
      <c r="E199" s="47">
        <v>19200.0</v>
      </c>
      <c r="F199" s="47">
        <v>19200.0</v>
      </c>
      <c r="G199" s="47"/>
      <c r="H199" s="37"/>
      <c r="I199" s="50"/>
      <c r="J199" s="50" t="s">
        <v>157</v>
      </c>
      <c r="K199" s="36">
        <v>6.0</v>
      </c>
      <c r="L199" s="36" t="str">
        <f t="shared" si="1"/>
        <v/>
      </c>
    </row>
    <row r="200" ht="15.75" customHeight="1">
      <c r="A200" s="36">
        <v>1699.0</v>
      </c>
      <c r="B200" s="35" t="s">
        <v>160</v>
      </c>
      <c r="C200" s="37">
        <v>44859.0</v>
      </c>
      <c r="D200" s="37">
        <v>44868.0</v>
      </c>
      <c r="E200" s="47">
        <v>20209.649999999998</v>
      </c>
      <c r="F200" s="47">
        <v>20209.649999999998</v>
      </c>
      <c r="G200" s="47"/>
      <c r="H200" s="37"/>
      <c r="I200" s="50"/>
      <c r="J200" s="50" t="s">
        <v>157</v>
      </c>
      <c r="K200" s="36">
        <v>9.0</v>
      </c>
      <c r="L200" s="36" t="str">
        <f t="shared" si="1"/>
        <v/>
      </c>
    </row>
    <row r="201" ht="15.75" customHeight="1">
      <c r="A201" s="36">
        <v>1697.0</v>
      </c>
      <c r="B201" s="35" t="s">
        <v>163</v>
      </c>
      <c r="C201" s="37">
        <v>44859.0</v>
      </c>
      <c r="D201" s="37"/>
      <c r="E201" s="47">
        <v>20205.0</v>
      </c>
      <c r="F201" s="47"/>
      <c r="G201" s="47">
        <v>20205.0</v>
      </c>
      <c r="H201" s="37">
        <v>44865.0</v>
      </c>
      <c r="I201" s="50" t="s">
        <v>86</v>
      </c>
      <c r="J201" s="50" t="s">
        <v>161</v>
      </c>
      <c r="K201" s="36" t="s">
        <v>162</v>
      </c>
      <c r="L201" s="36" t="str">
        <f t="shared" si="1"/>
        <v/>
      </c>
    </row>
    <row r="202" ht="15.75" customHeight="1">
      <c r="A202" s="36">
        <v>1698.0</v>
      </c>
      <c r="B202" s="35" t="s">
        <v>158</v>
      </c>
      <c r="C202" s="37">
        <v>44859.0</v>
      </c>
      <c r="D202" s="37"/>
      <c r="E202" s="47">
        <v>20205.0</v>
      </c>
      <c r="F202" s="47"/>
      <c r="G202" s="47">
        <v>20205.0</v>
      </c>
      <c r="H202" s="37">
        <v>44974.0</v>
      </c>
      <c r="I202" s="50" t="s">
        <v>81</v>
      </c>
      <c r="J202" s="50" t="s">
        <v>161</v>
      </c>
      <c r="K202" s="36" t="s">
        <v>162</v>
      </c>
      <c r="L202" s="36" t="str">
        <f t="shared" si="1"/>
        <v/>
      </c>
    </row>
    <row r="203" ht="15.75" customHeight="1">
      <c r="A203" s="36">
        <v>1700.0</v>
      </c>
      <c r="B203" s="35" t="s">
        <v>159</v>
      </c>
      <c r="C203" s="37">
        <v>44859.0</v>
      </c>
      <c r="D203" s="37"/>
      <c r="E203" s="47">
        <v>20205.0</v>
      </c>
      <c r="F203" s="47"/>
      <c r="G203" s="47">
        <v>20205.0</v>
      </c>
      <c r="H203" s="37">
        <v>44895.0</v>
      </c>
      <c r="I203" s="50" t="s">
        <v>84</v>
      </c>
      <c r="J203" s="50" t="s">
        <v>161</v>
      </c>
      <c r="K203" s="36" t="s">
        <v>162</v>
      </c>
      <c r="L203" s="36" t="str">
        <f t="shared" si="1"/>
        <v/>
      </c>
    </row>
    <row r="204" ht="15.75" customHeight="1">
      <c r="A204" s="36">
        <v>1701.0</v>
      </c>
      <c r="B204" s="35" t="s">
        <v>160</v>
      </c>
      <c r="C204" s="37">
        <v>44859.0</v>
      </c>
      <c r="D204" s="37"/>
      <c r="E204" s="47">
        <v>20205.0</v>
      </c>
      <c r="F204" s="47"/>
      <c r="G204" s="47">
        <v>20205.0</v>
      </c>
      <c r="H204" s="37">
        <v>44895.0</v>
      </c>
      <c r="I204" s="50" t="s">
        <v>83</v>
      </c>
      <c r="J204" s="50" t="s">
        <v>161</v>
      </c>
      <c r="K204" s="36" t="s">
        <v>162</v>
      </c>
      <c r="L204" s="36" t="str">
        <f t="shared" si="1"/>
        <v/>
      </c>
    </row>
    <row r="205" ht="15.75" customHeight="1">
      <c r="A205" s="36">
        <v>1702.0</v>
      </c>
      <c r="B205" s="35" t="s">
        <v>156</v>
      </c>
      <c r="C205" s="37">
        <v>44859.0</v>
      </c>
      <c r="D205" s="37"/>
      <c r="E205" s="47">
        <v>20205.0</v>
      </c>
      <c r="F205" s="47"/>
      <c r="G205" s="47">
        <v>20205.0</v>
      </c>
      <c r="H205" s="37">
        <v>44865.0</v>
      </c>
      <c r="I205" s="50" t="s">
        <v>81</v>
      </c>
      <c r="J205" s="50" t="s">
        <v>161</v>
      </c>
      <c r="K205" s="36" t="s">
        <v>162</v>
      </c>
      <c r="L205" s="36" t="str">
        <f t="shared" si="1"/>
        <v/>
      </c>
    </row>
    <row r="206" ht="15.75" customHeight="1">
      <c r="A206" s="36">
        <v>1704.0</v>
      </c>
      <c r="B206" s="35" t="s">
        <v>163</v>
      </c>
      <c r="C206" s="37">
        <v>44859.0</v>
      </c>
      <c r="D206" s="37"/>
      <c r="E206" s="47">
        <v>20205.0</v>
      </c>
      <c r="F206" s="47"/>
      <c r="G206" s="47">
        <v>20205.0</v>
      </c>
      <c r="H206" s="37">
        <v>44869.0</v>
      </c>
      <c r="I206" s="50" t="s">
        <v>81</v>
      </c>
      <c r="J206" s="50" t="s">
        <v>161</v>
      </c>
      <c r="K206" s="36" t="s">
        <v>162</v>
      </c>
      <c r="L206" s="36" t="str">
        <f t="shared" si="1"/>
        <v/>
      </c>
    </row>
    <row r="207" ht="15.75" customHeight="1">
      <c r="A207" s="36">
        <v>1711.0</v>
      </c>
      <c r="B207" s="35" t="s">
        <v>163</v>
      </c>
      <c r="C207" s="37">
        <v>44860.0</v>
      </c>
      <c r="D207" s="37">
        <v>44895.0</v>
      </c>
      <c r="E207" s="47">
        <v>20209.5</v>
      </c>
      <c r="F207" s="47">
        <v>20209.5</v>
      </c>
      <c r="G207" s="47"/>
      <c r="H207" s="37"/>
      <c r="I207" s="50"/>
      <c r="J207" s="50" t="s">
        <v>157</v>
      </c>
      <c r="K207" s="36">
        <v>35.0</v>
      </c>
      <c r="L207" s="36" t="str">
        <f t="shared" si="1"/>
        <v/>
      </c>
    </row>
    <row r="208" ht="15.75" customHeight="1">
      <c r="A208" s="36">
        <v>1706.0</v>
      </c>
      <c r="B208" s="35" t="s">
        <v>160</v>
      </c>
      <c r="C208" s="37">
        <v>44860.0</v>
      </c>
      <c r="D208" s="37">
        <v>44895.0</v>
      </c>
      <c r="E208" s="47">
        <v>20205.0</v>
      </c>
      <c r="F208" s="47">
        <v>20205.0</v>
      </c>
      <c r="G208" s="47"/>
      <c r="H208" s="37"/>
      <c r="I208" s="50"/>
      <c r="J208" s="50" t="s">
        <v>157</v>
      </c>
      <c r="K208" s="36">
        <v>35.0</v>
      </c>
      <c r="L208" s="36" t="str">
        <f t="shared" si="1"/>
        <v/>
      </c>
    </row>
    <row r="209" ht="15.75" customHeight="1">
      <c r="A209" s="36">
        <v>1705.0</v>
      </c>
      <c r="B209" s="35" t="s">
        <v>158</v>
      </c>
      <c r="C209" s="37">
        <v>44860.0</v>
      </c>
      <c r="D209" s="37"/>
      <c r="E209" s="47">
        <v>20205.0</v>
      </c>
      <c r="F209" s="47"/>
      <c r="G209" s="47">
        <v>20205.0</v>
      </c>
      <c r="H209" s="37">
        <v>44865.0</v>
      </c>
      <c r="I209" s="50" t="s">
        <v>81</v>
      </c>
      <c r="J209" s="50" t="s">
        <v>161</v>
      </c>
      <c r="K209" s="36" t="s">
        <v>162</v>
      </c>
      <c r="L209" s="36" t="str">
        <f t="shared" si="1"/>
        <v/>
      </c>
    </row>
    <row r="210" ht="15.75" customHeight="1">
      <c r="A210" s="36">
        <v>1707.0</v>
      </c>
      <c r="B210" s="35" t="s">
        <v>159</v>
      </c>
      <c r="C210" s="37">
        <v>44860.0</v>
      </c>
      <c r="D210" s="37"/>
      <c r="E210" s="47">
        <v>20205.0</v>
      </c>
      <c r="F210" s="47"/>
      <c r="G210" s="47">
        <v>20205.0</v>
      </c>
      <c r="H210" s="37">
        <v>44862.0</v>
      </c>
      <c r="I210" s="50" t="s">
        <v>82</v>
      </c>
      <c r="J210" s="50" t="s">
        <v>161</v>
      </c>
      <c r="K210" s="36" t="s">
        <v>162</v>
      </c>
      <c r="L210" s="36" t="str">
        <f t="shared" si="1"/>
        <v/>
      </c>
    </row>
    <row r="211" ht="15.75" customHeight="1">
      <c r="A211" s="36">
        <v>1708.0</v>
      </c>
      <c r="B211" s="35" t="s">
        <v>160</v>
      </c>
      <c r="C211" s="37">
        <v>44860.0</v>
      </c>
      <c r="D211" s="37"/>
      <c r="E211" s="47">
        <v>20205.0</v>
      </c>
      <c r="F211" s="47"/>
      <c r="G211" s="47">
        <v>20205.0</v>
      </c>
      <c r="H211" s="37">
        <v>44872.0</v>
      </c>
      <c r="I211" s="50" t="s">
        <v>81</v>
      </c>
      <c r="J211" s="50" t="s">
        <v>161</v>
      </c>
      <c r="K211" s="36" t="s">
        <v>162</v>
      </c>
      <c r="L211" s="36" t="str">
        <f t="shared" si="1"/>
        <v/>
      </c>
    </row>
    <row r="212" ht="15.75" customHeight="1">
      <c r="A212" s="36">
        <v>1709.0</v>
      </c>
      <c r="B212" s="35" t="s">
        <v>160</v>
      </c>
      <c r="C212" s="37">
        <v>44860.0</v>
      </c>
      <c r="D212" s="37"/>
      <c r="E212" s="47">
        <v>20205.0</v>
      </c>
      <c r="F212" s="47"/>
      <c r="G212" s="47">
        <v>20205.0</v>
      </c>
      <c r="H212" s="37">
        <v>44872.0</v>
      </c>
      <c r="I212" s="50" t="s">
        <v>81</v>
      </c>
      <c r="J212" s="50" t="s">
        <v>161</v>
      </c>
      <c r="K212" s="36" t="s">
        <v>162</v>
      </c>
      <c r="L212" s="36" t="str">
        <f t="shared" si="1"/>
        <v/>
      </c>
    </row>
    <row r="213" ht="15.75" customHeight="1">
      <c r="A213" s="36">
        <v>1710.0</v>
      </c>
      <c r="B213" s="35" t="s">
        <v>158</v>
      </c>
      <c r="C213" s="37">
        <v>44860.0</v>
      </c>
      <c r="D213" s="37"/>
      <c r="E213" s="47">
        <v>20205.0</v>
      </c>
      <c r="F213" s="47"/>
      <c r="G213" s="47">
        <v>20205.0</v>
      </c>
      <c r="H213" s="37">
        <v>44872.0</v>
      </c>
      <c r="I213" s="50" t="s">
        <v>81</v>
      </c>
      <c r="J213" s="50" t="s">
        <v>161</v>
      </c>
      <c r="K213" s="36" t="s">
        <v>162</v>
      </c>
      <c r="L213" s="36" t="str">
        <f t="shared" si="1"/>
        <v/>
      </c>
    </row>
    <row r="214" ht="15.75" customHeight="1">
      <c r="A214" s="36">
        <v>1712.0</v>
      </c>
      <c r="B214" s="35" t="s">
        <v>163</v>
      </c>
      <c r="C214" s="37">
        <v>44860.0</v>
      </c>
      <c r="D214" s="37"/>
      <c r="E214" s="47">
        <v>20205.0</v>
      </c>
      <c r="F214" s="47"/>
      <c r="G214" s="47">
        <v>20205.0</v>
      </c>
      <c r="H214" s="37">
        <v>44869.0</v>
      </c>
      <c r="I214" s="50" t="s">
        <v>81</v>
      </c>
      <c r="J214" s="50" t="s">
        <v>161</v>
      </c>
      <c r="K214" s="36" t="s">
        <v>162</v>
      </c>
      <c r="L214" s="36" t="str">
        <f t="shared" si="1"/>
        <v/>
      </c>
    </row>
    <row r="215" ht="15.75" customHeight="1">
      <c r="A215" s="36">
        <v>1713.0</v>
      </c>
      <c r="B215" s="35" t="s">
        <v>163</v>
      </c>
      <c r="C215" s="37">
        <v>44860.0</v>
      </c>
      <c r="D215" s="37"/>
      <c r="E215" s="47">
        <v>20205.0</v>
      </c>
      <c r="F215" s="47"/>
      <c r="G215" s="47">
        <v>20205.0</v>
      </c>
      <c r="H215" s="37">
        <v>44888.0</v>
      </c>
      <c r="I215" s="50" t="s">
        <v>81</v>
      </c>
      <c r="J215" s="50" t="s">
        <v>161</v>
      </c>
      <c r="K215" s="36" t="s">
        <v>162</v>
      </c>
      <c r="L215" s="36" t="str">
        <f t="shared" si="1"/>
        <v/>
      </c>
    </row>
    <row r="216" ht="15.75" customHeight="1">
      <c r="A216" s="36">
        <v>1714.0</v>
      </c>
      <c r="B216" s="35" t="s">
        <v>163</v>
      </c>
      <c r="C216" s="37">
        <v>44861.0</v>
      </c>
      <c r="D216" s="37"/>
      <c r="E216" s="47">
        <v>20205.0</v>
      </c>
      <c r="F216" s="47"/>
      <c r="G216" s="47">
        <v>20205.0</v>
      </c>
      <c r="H216" s="37">
        <v>44888.0</v>
      </c>
      <c r="I216" s="50" t="s">
        <v>81</v>
      </c>
      <c r="J216" s="50" t="s">
        <v>161</v>
      </c>
      <c r="K216" s="36" t="s">
        <v>162</v>
      </c>
      <c r="L216" s="36" t="str">
        <f t="shared" si="1"/>
        <v/>
      </c>
    </row>
    <row r="217" ht="15.75" customHeight="1">
      <c r="A217" s="36">
        <v>1715.0</v>
      </c>
      <c r="B217" s="35" t="s">
        <v>159</v>
      </c>
      <c r="C217" s="37">
        <v>44861.0</v>
      </c>
      <c r="D217" s="37"/>
      <c r="E217" s="47">
        <v>20205.0</v>
      </c>
      <c r="F217" s="47"/>
      <c r="G217" s="47">
        <v>20205.0</v>
      </c>
      <c r="H217" s="37">
        <v>44876.0</v>
      </c>
      <c r="I217" s="50" t="s">
        <v>81</v>
      </c>
      <c r="J217" s="50" t="s">
        <v>161</v>
      </c>
      <c r="K217" s="36" t="s">
        <v>162</v>
      </c>
      <c r="L217" s="36" t="str">
        <f t="shared" si="1"/>
        <v/>
      </c>
    </row>
    <row r="218" ht="15.75" customHeight="1">
      <c r="A218" s="36">
        <v>1716.0</v>
      </c>
      <c r="B218" s="35" t="s">
        <v>163</v>
      </c>
      <c r="C218" s="37">
        <v>44861.0</v>
      </c>
      <c r="D218" s="37"/>
      <c r="E218" s="47">
        <v>20205.0</v>
      </c>
      <c r="F218" s="47"/>
      <c r="G218" s="47">
        <v>20205.0</v>
      </c>
      <c r="H218" s="37">
        <v>44872.0</v>
      </c>
      <c r="I218" s="50" t="s">
        <v>81</v>
      </c>
      <c r="J218" s="50" t="s">
        <v>161</v>
      </c>
      <c r="K218" s="36" t="s">
        <v>162</v>
      </c>
      <c r="L218" s="36" t="str">
        <f t="shared" si="1"/>
        <v/>
      </c>
    </row>
    <row r="219" ht="15.75" customHeight="1">
      <c r="A219" s="36">
        <v>1717.0</v>
      </c>
      <c r="B219" s="35" t="s">
        <v>156</v>
      </c>
      <c r="C219" s="37">
        <v>44861.0</v>
      </c>
      <c r="D219" s="37"/>
      <c r="E219" s="47">
        <v>20205.0</v>
      </c>
      <c r="F219" s="47"/>
      <c r="G219" s="47">
        <v>20205.0</v>
      </c>
      <c r="H219" s="37">
        <v>44872.0</v>
      </c>
      <c r="I219" s="50" t="s">
        <v>81</v>
      </c>
      <c r="J219" s="50" t="s">
        <v>161</v>
      </c>
      <c r="K219" s="36" t="s">
        <v>162</v>
      </c>
      <c r="L219" s="36" t="str">
        <f t="shared" si="1"/>
        <v/>
      </c>
    </row>
    <row r="220" ht="15.75" customHeight="1">
      <c r="A220" s="36">
        <v>1718.0</v>
      </c>
      <c r="B220" s="35" t="s">
        <v>163</v>
      </c>
      <c r="C220" s="37">
        <v>44861.0</v>
      </c>
      <c r="D220" s="37"/>
      <c r="E220" s="47">
        <v>20205.0</v>
      </c>
      <c r="F220" s="47"/>
      <c r="G220" s="47">
        <v>20205.0</v>
      </c>
      <c r="H220" s="37">
        <v>44872.0</v>
      </c>
      <c r="I220" s="50" t="s">
        <v>81</v>
      </c>
      <c r="J220" s="50" t="s">
        <v>161</v>
      </c>
      <c r="K220" s="36" t="s">
        <v>162</v>
      </c>
      <c r="L220" s="36" t="str">
        <f t="shared" si="1"/>
        <v/>
      </c>
    </row>
    <row r="221" ht="15.75" customHeight="1">
      <c r="A221" s="36">
        <v>1719.0</v>
      </c>
      <c r="B221" s="35" t="s">
        <v>163</v>
      </c>
      <c r="C221" s="37">
        <v>44861.0</v>
      </c>
      <c r="D221" s="37"/>
      <c r="E221" s="47">
        <v>20205.0</v>
      </c>
      <c r="F221" s="47"/>
      <c r="G221" s="47">
        <v>20205.0</v>
      </c>
      <c r="H221" s="37">
        <v>44876.0</v>
      </c>
      <c r="I221" s="50" t="s">
        <v>81</v>
      </c>
      <c r="J221" s="50" t="s">
        <v>161</v>
      </c>
      <c r="K221" s="36" t="s">
        <v>162</v>
      </c>
      <c r="L221" s="36" t="str">
        <f t="shared" si="1"/>
        <v/>
      </c>
    </row>
    <row r="222" ht="15.75" customHeight="1">
      <c r="A222" s="36">
        <v>1720.0</v>
      </c>
      <c r="B222" s="35" t="s">
        <v>156</v>
      </c>
      <c r="C222" s="37">
        <v>44861.0</v>
      </c>
      <c r="D222" s="37"/>
      <c r="E222" s="47">
        <v>20205.0</v>
      </c>
      <c r="F222" s="47"/>
      <c r="G222" s="47">
        <v>20205.0</v>
      </c>
      <c r="H222" s="37">
        <v>44872.0</v>
      </c>
      <c r="I222" s="50" t="s">
        <v>81</v>
      </c>
      <c r="J222" s="50" t="s">
        <v>161</v>
      </c>
      <c r="K222" s="36" t="s">
        <v>162</v>
      </c>
      <c r="L222" s="36" t="str">
        <f t="shared" si="1"/>
        <v/>
      </c>
    </row>
    <row r="223" ht="15.75" customHeight="1">
      <c r="A223" s="36">
        <v>1721.0</v>
      </c>
      <c r="B223" s="35" t="s">
        <v>158</v>
      </c>
      <c r="C223" s="37">
        <v>44861.0</v>
      </c>
      <c r="D223" s="37"/>
      <c r="E223" s="47">
        <v>11250.0</v>
      </c>
      <c r="F223" s="47"/>
      <c r="G223" s="47">
        <v>11250.0</v>
      </c>
      <c r="H223" s="37">
        <v>44862.0</v>
      </c>
      <c r="I223" s="50" t="s">
        <v>83</v>
      </c>
      <c r="J223" s="50" t="s">
        <v>161</v>
      </c>
      <c r="K223" s="36" t="s">
        <v>162</v>
      </c>
      <c r="L223" s="36" t="str">
        <f t="shared" si="1"/>
        <v/>
      </c>
    </row>
    <row r="224" ht="15.75" customHeight="1">
      <c r="A224" s="36">
        <v>1722.0</v>
      </c>
      <c r="B224" s="35" t="s">
        <v>160</v>
      </c>
      <c r="C224" s="37">
        <v>44861.0</v>
      </c>
      <c r="D224" s="37"/>
      <c r="E224" s="47">
        <v>20205.0</v>
      </c>
      <c r="F224" s="47"/>
      <c r="G224" s="47">
        <v>20205.0</v>
      </c>
      <c r="H224" s="37">
        <v>44874.0</v>
      </c>
      <c r="I224" s="50" t="s">
        <v>81</v>
      </c>
      <c r="J224" s="50" t="s">
        <v>161</v>
      </c>
      <c r="K224" s="36" t="s">
        <v>162</v>
      </c>
      <c r="L224" s="36" t="str">
        <f t="shared" si="1"/>
        <v/>
      </c>
    </row>
    <row r="225" ht="15.75" customHeight="1">
      <c r="A225" s="36">
        <v>1723.0</v>
      </c>
      <c r="B225" s="35" t="s">
        <v>163</v>
      </c>
      <c r="C225" s="37">
        <v>44861.0</v>
      </c>
      <c r="D225" s="37"/>
      <c r="E225" s="47">
        <v>20205.0</v>
      </c>
      <c r="F225" s="47"/>
      <c r="G225" s="47">
        <v>20205.0</v>
      </c>
      <c r="H225" s="37">
        <v>44862.0</v>
      </c>
      <c r="I225" s="50" t="s">
        <v>86</v>
      </c>
      <c r="J225" s="50" t="s">
        <v>161</v>
      </c>
      <c r="K225" s="36" t="s">
        <v>162</v>
      </c>
      <c r="L225" s="36" t="str">
        <f t="shared" si="1"/>
        <v/>
      </c>
    </row>
    <row r="226" ht="15.75" customHeight="1">
      <c r="A226" s="36">
        <v>1724.0</v>
      </c>
      <c r="B226" s="35" t="s">
        <v>159</v>
      </c>
      <c r="C226" s="37">
        <v>44861.0</v>
      </c>
      <c r="D226" s="37"/>
      <c r="E226" s="47">
        <v>20205.0</v>
      </c>
      <c r="F226" s="47"/>
      <c r="G226" s="47">
        <v>20205.0</v>
      </c>
      <c r="H226" s="37">
        <v>44888.0</v>
      </c>
      <c r="I226" s="50" t="s">
        <v>81</v>
      </c>
      <c r="J226" s="50" t="s">
        <v>161</v>
      </c>
      <c r="K226" s="36" t="s">
        <v>162</v>
      </c>
      <c r="L226" s="36" t="str">
        <f t="shared" si="1"/>
        <v/>
      </c>
    </row>
    <row r="227" ht="15.75" customHeight="1">
      <c r="A227" s="36">
        <v>1725.0</v>
      </c>
      <c r="B227" s="35" t="s">
        <v>156</v>
      </c>
      <c r="C227" s="37">
        <v>44861.0</v>
      </c>
      <c r="D227" s="37"/>
      <c r="E227" s="47">
        <v>20205.0</v>
      </c>
      <c r="F227" s="47"/>
      <c r="G227" s="47">
        <v>20205.0</v>
      </c>
      <c r="H227" s="37">
        <v>44876.0</v>
      </c>
      <c r="I227" s="50" t="s">
        <v>85</v>
      </c>
      <c r="J227" s="50" t="s">
        <v>161</v>
      </c>
      <c r="K227" s="36" t="s">
        <v>162</v>
      </c>
      <c r="L227" s="36" t="str">
        <f t="shared" si="1"/>
        <v/>
      </c>
    </row>
    <row r="228" ht="15.75" customHeight="1">
      <c r="A228" s="36">
        <v>1726.0</v>
      </c>
      <c r="B228" s="35" t="s">
        <v>156</v>
      </c>
      <c r="C228" s="37">
        <v>44861.0</v>
      </c>
      <c r="D228" s="37"/>
      <c r="E228" s="47">
        <v>20205.0</v>
      </c>
      <c r="F228" s="47"/>
      <c r="G228" s="47">
        <v>20205.0</v>
      </c>
      <c r="H228" s="37">
        <v>44872.0</v>
      </c>
      <c r="I228" s="50" t="s">
        <v>81</v>
      </c>
      <c r="J228" s="50" t="s">
        <v>161</v>
      </c>
      <c r="K228" s="36" t="s">
        <v>162</v>
      </c>
      <c r="L228" s="36" t="str">
        <f t="shared" si="1"/>
        <v/>
      </c>
    </row>
    <row r="229" ht="15.75" customHeight="1">
      <c r="A229" s="36">
        <v>1727.0</v>
      </c>
      <c r="B229" s="35" t="s">
        <v>158</v>
      </c>
      <c r="C229" s="37">
        <v>44861.0</v>
      </c>
      <c r="D229" s="37"/>
      <c r="E229" s="47">
        <v>20205.0</v>
      </c>
      <c r="F229" s="47"/>
      <c r="G229" s="47">
        <v>20205.0</v>
      </c>
      <c r="H229" s="37">
        <v>44872.0</v>
      </c>
      <c r="I229" s="50" t="s">
        <v>83</v>
      </c>
      <c r="J229" s="50" t="s">
        <v>161</v>
      </c>
      <c r="K229" s="36" t="s">
        <v>162</v>
      </c>
      <c r="L229" s="36" t="str">
        <f t="shared" si="1"/>
        <v/>
      </c>
    </row>
    <row r="230" ht="15.75" customHeight="1">
      <c r="A230" s="36">
        <v>1728.0</v>
      </c>
      <c r="B230" s="35" t="s">
        <v>159</v>
      </c>
      <c r="C230" s="37">
        <v>44861.0</v>
      </c>
      <c r="D230" s="37"/>
      <c r="E230" s="47">
        <v>20205.0</v>
      </c>
      <c r="F230" s="47"/>
      <c r="G230" s="47">
        <v>20205.0</v>
      </c>
      <c r="H230" s="37">
        <v>44872.0</v>
      </c>
      <c r="I230" s="50" t="s">
        <v>81</v>
      </c>
      <c r="J230" s="50" t="s">
        <v>161</v>
      </c>
      <c r="K230" s="36" t="s">
        <v>162</v>
      </c>
      <c r="L230" s="36" t="str">
        <f t="shared" si="1"/>
        <v/>
      </c>
    </row>
    <row r="231" ht="15.75" customHeight="1">
      <c r="A231" s="36">
        <v>1729.0</v>
      </c>
      <c r="B231" s="35" t="s">
        <v>156</v>
      </c>
      <c r="C231" s="37">
        <v>44861.0</v>
      </c>
      <c r="D231" s="37"/>
      <c r="E231" s="47">
        <v>20205.0</v>
      </c>
      <c r="F231" s="47"/>
      <c r="G231" s="47">
        <v>20205.0</v>
      </c>
      <c r="H231" s="37">
        <v>44872.0</v>
      </c>
      <c r="I231" s="50" t="s">
        <v>81</v>
      </c>
      <c r="J231" s="50" t="s">
        <v>161</v>
      </c>
      <c r="K231" s="36" t="s">
        <v>162</v>
      </c>
      <c r="L231" s="36" t="str">
        <f t="shared" si="1"/>
        <v/>
      </c>
    </row>
    <row r="232" ht="15.75" customHeight="1">
      <c r="A232" s="36">
        <v>1730.0</v>
      </c>
      <c r="B232" s="35" t="s">
        <v>158</v>
      </c>
      <c r="C232" s="37">
        <v>44862.0</v>
      </c>
      <c r="D232" s="37"/>
      <c r="E232" s="47">
        <v>20205.0</v>
      </c>
      <c r="F232" s="47"/>
      <c r="G232" s="47">
        <v>20205.0</v>
      </c>
      <c r="H232" s="37">
        <v>44876.0</v>
      </c>
      <c r="I232" s="50" t="s">
        <v>81</v>
      </c>
      <c r="J232" s="50" t="s">
        <v>161</v>
      </c>
      <c r="K232" s="36" t="s">
        <v>162</v>
      </c>
      <c r="L232" s="36" t="str">
        <f t="shared" si="1"/>
        <v/>
      </c>
    </row>
    <row r="233" ht="15.75" customHeight="1">
      <c r="A233" s="36">
        <v>1731.0</v>
      </c>
      <c r="B233" s="35" t="s">
        <v>158</v>
      </c>
      <c r="C233" s="37">
        <v>44862.0</v>
      </c>
      <c r="D233" s="37"/>
      <c r="E233" s="47">
        <v>20205.0</v>
      </c>
      <c r="F233" s="47"/>
      <c r="G233" s="47">
        <v>20205.0</v>
      </c>
      <c r="H233" s="37">
        <v>44888.0</v>
      </c>
      <c r="I233" s="50" t="s">
        <v>81</v>
      </c>
      <c r="J233" s="50" t="s">
        <v>161</v>
      </c>
      <c r="K233" s="36" t="s">
        <v>162</v>
      </c>
      <c r="L233" s="36" t="str">
        <f t="shared" si="1"/>
        <v/>
      </c>
    </row>
    <row r="234" ht="15.75" customHeight="1">
      <c r="A234" s="36">
        <v>1732.0</v>
      </c>
      <c r="B234" s="35" t="s">
        <v>156</v>
      </c>
      <c r="C234" s="37">
        <v>44862.0</v>
      </c>
      <c r="D234" s="37"/>
      <c r="E234" s="47">
        <v>20205.0</v>
      </c>
      <c r="F234" s="47"/>
      <c r="G234" s="47">
        <v>20205.0</v>
      </c>
      <c r="H234" s="37">
        <v>44874.0</v>
      </c>
      <c r="I234" s="50" t="s">
        <v>81</v>
      </c>
      <c r="J234" s="50" t="s">
        <v>161</v>
      </c>
      <c r="K234" s="36" t="s">
        <v>162</v>
      </c>
      <c r="L234" s="36" t="str">
        <f t="shared" si="1"/>
        <v/>
      </c>
    </row>
    <row r="235" ht="15.75" customHeight="1">
      <c r="A235" s="36">
        <v>1733.0</v>
      </c>
      <c r="B235" s="35" t="s">
        <v>156</v>
      </c>
      <c r="C235" s="37">
        <v>44862.0</v>
      </c>
      <c r="D235" s="37"/>
      <c r="E235" s="47">
        <v>20205.0</v>
      </c>
      <c r="F235" s="47"/>
      <c r="G235" s="47">
        <v>20205.0</v>
      </c>
      <c r="H235" s="37">
        <v>44917.0</v>
      </c>
      <c r="I235" s="50" t="s">
        <v>81</v>
      </c>
      <c r="J235" s="50" t="s">
        <v>161</v>
      </c>
      <c r="K235" s="36" t="s">
        <v>162</v>
      </c>
      <c r="L235" s="36" t="str">
        <f t="shared" si="1"/>
        <v/>
      </c>
    </row>
    <row r="236" ht="15.75" customHeight="1">
      <c r="A236" s="36">
        <v>1734.0</v>
      </c>
      <c r="B236" s="35" t="s">
        <v>163</v>
      </c>
      <c r="C236" s="37">
        <v>44862.0</v>
      </c>
      <c r="D236" s="37"/>
      <c r="E236" s="47">
        <v>20205.0</v>
      </c>
      <c r="F236" s="47"/>
      <c r="G236" s="47">
        <v>20205.0</v>
      </c>
      <c r="H236" s="37">
        <v>44904.0</v>
      </c>
      <c r="I236" s="50" t="s">
        <v>85</v>
      </c>
      <c r="J236" s="50" t="s">
        <v>161</v>
      </c>
      <c r="K236" s="36" t="s">
        <v>162</v>
      </c>
      <c r="L236" s="36" t="str">
        <f t="shared" si="1"/>
        <v/>
      </c>
    </row>
    <row r="237" ht="15.75" customHeight="1">
      <c r="A237" s="36">
        <v>1735.0</v>
      </c>
      <c r="B237" s="35" t="s">
        <v>159</v>
      </c>
      <c r="C237" s="37">
        <v>44862.0</v>
      </c>
      <c r="D237" s="37"/>
      <c r="E237" s="47">
        <v>20205.0</v>
      </c>
      <c r="F237" s="47"/>
      <c r="G237" s="47">
        <v>20205.0</v>
      </c>
      <c r="H237" s="37">
        <v>44924.0</v>
      </c>
      <c r="I237" s="50" t="s">
        <v>84</v>
      </c>
      <c r="J237" s="50" t="s">
        <v>161</v>
      </c>
      <c r="K237" s="36" t="s">
        <v>162</v>
      </c>
      <c r="L237" s="36" t="str">
        <f t="shared" si="1"/>
        <v/>
      </c>
    </row>
    <row r="238" ht="15.75" customHeight="1">
      <c r="A238" s="36">
        <v>1736.0</v>
      </c>
      <c r="B238" s="35" t="s">
        <v>160</v>
      </c>
      <c r="C238" s="37">
        <v>44862.0</v>
      </c>
      <c r="D238" s="37"/>
      <c r="E238" s="47">
        <v>20205.0</v>
      </c>
      <c r="F238" s="47"/>
      <c r="G238" s="47">
        <v>20205.0</v>
      </c>
      <c r="H238" s="37">
        <v>44874.0</v>
      </c>
      <c r="I238" s="50" t="s">
        <v>81</v>
      </c>
      <c r="J238" s="50" t="s">
        <v>161</v>
      </c>
      <c r="K238" s="36" t="s">
        <v>162</v>
      </c>
      <c r="L238" s="36" t="str">
        <f t="shared" si="1"/>
        <v/>
      </c>
    </row>
    <row r="239" ht="15.75" customHeight="1">
      <c r="A239" s="36">
        <v>1737.0</v>
      </c>
      <c r="B239" s="35" t="s">
        <v>163</v>
      </c>
      <c r="C239" s="37">
        <v>44862.0</v>
      </c>
      <c r="D239" s="37"/>
      <c r="E239" s="47">
        <v>20205.0</v>
      </c>
      <c r="F239" s="47"/>
      <c r="G239" s="47">
        <v>20205.0</v>
      </c>
      <c r="H239" s="37">
        <v>44874.0</v>
      </c>
      <c r="I239" s="50" t="s">
        <v>81</v>
      </c>
      <c r="J239" s="50" t="s">
        <v>161</v>
      </c>
      <c r="K239" s="36" t="s">
        <v>162</v>
      </c>
      <c r="L239" s="36" t="str">
        <f t="shared" si="1"/>
        <v/>
      </c>
    </row>
    <row r="240" ht="15.75" customHeight="1">
      <c r="A240" s="36">
        <v>1738.0</v>
      </c>
      <c r="B240" s="35" t="s">
        <v>160</v>
      </c>
      <c r="C240" s="37">
        <v>44862.0</v>
      </c>
      <c r="D240" s="37"/>
      <c r="E240" s="47">
        <v>20205.0</v>
      </c>
      <c r="F240" s="47"/>
      <c r="G240" s="47">
        <v>20205.0</v>
      </c>
      <c r="H240" s="37">
        <v>44874.0</v>
      </c>
      <c r="I240" s="50" t="s">
        <v>81</v>
      </c>
      <c r="J240" s="50" t="s">
        <v>161</v>
      </c>
      <c r="K240" s="36" t="s">
        <v>162</v>
      </c>
      <c r="L240" s="36" t="str">
        <f t="shared" si="1"/>
        <v/>
      </c>
    </row>
    <row r="241" ht="15.75" customHeight="1">
      <c r="A241" s="36">
        <v>1739.0</v>
      </c>
      <c r="B241" s="35" t="s">
        <v>160</v>
      </c>
      <c r="C241" s="37">
        <v>44863.0</v>
      </c>
      <c r="D241" s="37">
        <v>44893.0</v>
      </c>
      <c r="E241" s="47">
        <v>19200.0</v>
      </c>
      <c r="F241" s="47">
        <v>19200.0</v>
      </c>
      <c r="G241" s="47"/>
      <c r="H241" s="37"/>
      <c r="I241" s="50"/>
      <c r="J241" s="50" t="s">
        <v>157</v>
      </c>
      <c r="K241" s="36">
        <v>30.0</v>
      </c>
      <c r="L241" s="36" t="str">
        <f t="shared" si="1"/>
        <v/>
      </c>
    </row>
    <row r="242" ht="15.75" customHeight="1">
      <c r="A242" s="36">
        <v>1740.0</v>
      </c>
      <c r="B242" s="35" t="s">
        <v>160</v>
      </c>
      <c r="C242" s="37">
        <v>44863.0</v>
      </c>
      <c r="D242" s="37"/>
      <c r="E242" s="47">
        <v>20205.0</v>
      </c>
      <c r="F242" s="47"/>
      <c r="G242" s="47">
        <v>20205.0</v>
      </c>
      <c r="H242" s="37">
        <v>44874.0</v>
      </c>
      <c r="I242" s="50" t="s">
        <v>81</v>
      </c>
      <c r="J242" s="50" t="s">
        <v>161</v>
      </c>
      <c r="K242" s="36" t="s">
        <v>162</v>
      </c>
      <c r="L242" s="36" t="str">
        <f t="shared" si="1"/>
        <v/>
      </c>
    </row>
    <row r="243" ht="15.75" customHeight="1">
      <c r="A243" s="36">
        <v>1741.0</v>
      </c>
      <c r="B243" s="35" t="s">
        <v>160</v>
      </c>
      <c r="C243" s="37">
        <v>44863.0</v>
      </c>
      <c r="D243" s="37"/>
      <c r="E243" s="47">
        <v>20205.0</v>
      </c>
      <c r="F243" s="47"/>
      <c r="G243" s="47">
        <v>20205.0</v>
      </c>
      <c r="H243" s="37">
        <v>44888.0</v>
      </c>
      <c r="I243" s="50" t="s">
        <v>81</v>
      </c>
      <c r="J243" s="50" t="s">
        <v>161</v>
      </c>
      <c r="K243" s="36" t="s">
        <v>162</v>
      </c>
      <c r="L243" s="36" t="str">
        <f t="shared" si="1"/>
        <v/>
      </c>
    </row>
    <row r="244" ht="15.75" customHeight="1">
      <c r="A244" s="36">
        <v>1742.0</v>
      </c>
      <c r="B244" s="35" t="s">
        <v>158</v>
      </c>
      <c r="C244" s="37">
        <v>44863.0</v>
      </c>
      <c r="D244" s="37"/>
      <c r="E244" s="47">
        <v>20205.0</v>
      </c>
      <c r="F244" s="47"/>
      <c r="G244" s="47">
        <v>20205.0</v>
      </c>
      <c r="H244" s="37">
        <v>44887.0</v>
      </c>
      <c r="I244" s="50" t="s">
        <v>84</v>
      </c>
      <c r="J244" s="50" t="s">
        <v>161</v>
      </c>
      <c r="K244" s="36" t="s">
        <v>162</v>
      </c>
      <c r="L244" s="36" t="str">
        <f t="shared" si="1"/>
        <v/>
      </c>
    </row>
    <row r="245" ht="15.75" customHeight="1">
      <c r="A245" s="36">
        <v>1743.0</v>
      </c>
      <c r="B245" s="35" t="s">
        <v>156</v>
      </c>
      <c r="C245" s="37">
        <v>44863.0</v>
      </c>
      <c r="D245" s="37"/>
      <c r="E245" s="47">
        <v>20205.0</v>
      </c>
      <c r="F245" s="47"/>
      <c r="G245" s="47">
        <v>20205.0</v>
      </c>
      <c r="H245" s="37">
        <v>44872.0</v>
      </c>
      <c r="I245" s="50" t="s">
        <v>81</v>
      </c>
      <c r="J245" s="50" t="s">
        <v>161</v>
      </c>
      <c r="K245" s="36" t="s">
        <v>162</v>
      </c>
      <c r="L245" s="36" t="str">
        <f t="shared" si="1"/>
        <v/>
      </c>
    </row>
    <row r="246" ht="15.75" customHeight="1">
      <c r="A246" s="36">
        <v>1744.0</v>
      </c>
      <c r="B246" s="35" t="s">
        <v>163</v>
      </c>
      <c r="C246" s="37">
        <v>44863.0</v>
      </c>
      <c r="D246" s="37"/>
      <c r="E246" s="47">
        <v>20205.0</v>
      </c>
      <c r="F246" s="47"/>
      <c r="G246" s="47">
        <v>20205.0</v>
      </c>
      <c r="H246" s="37">
        <v>44888.0</v>
      </c>
      <c r="I246" s="50" t="s">
        <v>81</v>
      </c>
      <c r="J246" s="50" t="s">
        <v>161</v>
      </c>
      <c r="K246" s="36" t="s">
        <v>162</v>
      </c>
      <c r="L246" s="36" t="str">
        <f t="shared" si="1"/>
        <v/>
      </c>
    </row>
    <row r="247" ht="15.75" customHeight="1">
      <c r="A247" s="36">
        <v>1745.0</v>
      </c>
      <c r="B247" s="35" t="s">
        <v>159</v>
      </c>
      <c r="C247" s="37">
        <v>44864.0</v>
      </c>
      <c r="D247" s="37"/>
      <c r="E247" s="47">
        <v>20205.0</v>
      </c>
      <c r="F247" s="47"/>
      <c r="G247" s="47">
        <v>20205.0</v>
      </c>
      <c r="H247" s="37">
        <v>44872.0</v>
      </c>
      <c r="I247" s="50" t="s">
        <v>81</v>
      </c>
      <c r="J247" s="50" t="s">
        <v>161</v>
      </c>
      <c r="K247" s="36" t="s">
        <v>162</v>
      </c>
      <c r="L247" s="36" t="str">
        <f t="shared" si="1"/>
        <v/>
      </c>
    </row>
    <row r="248" ht="15.75" customHeight="1">
      <c r="A248" s="36">
        <v>1746.0</v>
      </c>
      <c r="B248" s="35" t="s">
        <v>160</v>
      </c>
      <c r="C248" s="37">
        <v>44864.0</v>
      </c>
      <c r="D248" s="37"/>
      <c r="E248" s="47">
        <v>20205.0</v>
      </c>
      <c r="F248" s="47"/>
      <c r="G248" s="47">
        <v>20205.0</v>
      </c>
      <c r="H248" s="37">
        <v>44872.0</v>
      </c>
      <c r="I248" s="50" t="s">
        <v>81</v>
      </c>
      <c r="J248" s="50" t="s">
        <v>161</v>
      </c>
      <c r="K248" s="36" t="s">
        <v>162</v>
      </c>
      <c r="L248" s="36" t="str">
        <f t="shared" si="1"/>
        <v/>
      </c>
    </row>
    <row r="249" ht="15.75" customHeight="1">
      <c r="A249" s="36">
        <v>1747.0</v>
      </c>
      <c r="B249" s="35" t="s">
        <v>159</v>
      </c>
      <c r="C249" s="37">
        <v>44864.0</v>
      </c>
      <c r="D249" s="37"/>
      <c r="E249" s="47">
        <v>20205.0</v>
      </c>
      <c r="F249" s="47"/>
      <c r="G249" s="47">
        <v>20205.0</v>
      </c>
      <c r="H249" s="37">
        <v>44873.0</v>
      </c>
      <c r="I249" s="50" t="s">
        <v>81</v>
      </c>
      <c r="J249" s="50" t="s">
        <v>161</v>
      </c>
      <c r="K249" s="36" t="s">
        <v>162</v>
      </c>
      <c r="L249" s="36" t="str">
        <f t="shared" si="1"/>
        <v/>
      </c>
    </row>
    <row r="250" ht="15.75" customHeight="1">
      <c r="A250" s="36">
        <v>1748.0</v>
      </c>
      <c r="B250" s="35" t="s">
        <v>158</v>
      </c>
      <c r="C250" s="37">
        <v>44864.0</v>
      </c>
      <c r="D250" s="37"/>
      <c r="E250" s="47">
        <v>20205.0</v>
      </c>
      <c r="F250" s="47"/>
      <c r="G250" s="47">
        <v>20205.0</v>
      </c>
      <c r="H250" s="37">
        <v>44888.0</v>
      </c>
      <c r="I250" s="50" t="s">
        <v>81</v>
      </c>
      <c r="J250" s="50" t="s">
        <v>161</v>
      </c>
      <c r="K250" s="36" t="s">
        <v>162</v>
      </c>
      <c r="L250" s="36" t="str">
        <f t="shared" si="1"/>
        <v/>
      </c>
    </row>
    <row r="251" ht="15.75" customHeight="1">
      <c r="A251" s="36">
        <v>1749.0</v>
      </c>
      <c r="B251" s="35" t="s">
        <v>158</v>
      </c>
      <c r="C251" s="37">
        <v>44864.0</v>
      </c>
      <c r="D251" s="37"/>
      <c r="E251" s="47">
        <v>20205.0</v>
      </c>
      <c r="F251" s="47"/>
      <c r="G251" s="47">
        <v>20205.0</v>
      </c>
      <c r="H251" s="37">
        <v>44888.0</v>
      </c>
      <c r="I251" s="50" t="s">
        <v>81</v>
      </c>
      <c r="J251" s="50" t="s">
        <v>161</v>
      </c>
      <c r="K251" s="36" t="s">
        <v>162</v>
      </c>
      <c r="L251" s="36" t="str">
        <f t="shared" si="1"/>
        <v/>
      </c>
    </row>
    <row r="252" ht="15.75" customHeight="1">
      <c r="A252" s="36">
        <v>1750.0</v>
      </c>
      <c r="B252" s="35" t="s">
        <v>156</v>
      </c>
      <c r="C252" s="37">
        <v>44864.0</v>
      </c>
      <c r="D252" s="37"/>
      <c r="E252" s="47">
        <v>20205.0</v>
      </c>
      <c r="F252" s="47"/>
      <c r="G252" s="47">
        <v>20205.0</v>
      </c>
      <c r="H252" s="37">
        <v>44866.0</v>
      </c>
      <c r="I252" s="50" t="s">
        <v>81</v>
      </c>
      <c r="J252" s="50" t="s">
        <v>161</v>
      </c>
      <c r="K252" s="36" t="s">
        <v>162</v>
      </c>
      <c r="L252" s="36" t="str">
        <f t="shared" si="1"/>
        <v/>
      </c>
    </row>
    <row r="253" ht="15.75" customHeight="1">
      <c r="A253" s="36">
        <v>1751.0</v>
      </c>
      <c r="B253" s="35" t="s">
        <v>158</v>
      </c>
      <c r="C253" s="37">
        <v>44864.0</v>
      </c>
      <c r="D253" s="37"/>
      <c r="E253" s="47">
        <v>20205.0</v>
      </c>
      <c r="F253" s="47"/>
      <c r="G253" s="47">
        <v>20205.0</v>
      </c>
      <c r="H253" s="37">
        <v>44874.0</v>
      </c>
      <c r="I253" s="50" t="s">
        <v>81</v>
      </c>
      <c r="J253" s="50" t="s">
        <v>161</v>
      </c>
      <c r="K253" s="36" t="s">
        <v>162</v>
      </c>
      <c r="L253" s="36" t="str">
        <f t="shared" si="1"/>
        <v/>
      </c>
    </row>
    <row r="254" ht="15.75" customHeight="1">
      <c r="A254" s="36">
        <v>1752.0</v>
      </c>
      <c r="B254" s="35" t="s">
        <v>160</v>
      </c>
      <c r="C254" s="37">
        <v>44864.0</v>
      </c>
      <c r="D254" s="37"/>
      <c r="E254" s="47">
        <v>20205.0</v>
      </c>
      <c r="F254" s="47"/>
      <c r="G254" s="47">
        <v>20205.0</v>
      </c>
      <c r="H254" s="37">
        <v>44896.0</v>
      </c>
      <c r="I254" s="50" t="s">
        <v>84</v>
      </c>
      <c r="J254" s="50" t="s">
        <v>161</v>
      </c>
      <c r="K254" s="36" t="s">
        <v>162</v>
      </c>
      <c r="L254" s="36" t="str">
        <f t="shared" si="1"/>
        <v/>
      </c>
    </row>
    <row r="255" ht="15.75" customHeight="1">
      <c r="A255" s="36">
        <v>1753.0</v>
      </c>
      <c r="B255" s="35" t="s">
        <v>159</v>
      </c>
      <c r="C255" s="37">
        <v>44864.0</v>
      </c>
      <c r="D255" s="37"/>
      <c r="E255" s="47">
        <v>20205.0</v>
      </c>
      <c r="F255" s="47"/>
      <c r="G255" s="47">
        <v>20205.0</v>
      </c>
      <c r="H255" s="37">
        <v>44872.0</v>
      </c>
      <c r="I255" s="50" t="s">
        <v>81</v>
      </c>
      <c r="J255" s="50" t="s">
        <v>161</v>
      </c>
      <c r="K255" s="36" t="s">
        <v>162</v>
      </c>
      <c r="L255" s="36" t="str">
        <f t="shared" si="1"/>
        <v/>
      </c>
    </row>
    <row r="256" ht="15.75" customHeight="1">
      <c r="A256" s="36">
        <v>1754.0</v>
      </c>
      <c r="B256" s="35" t="s">
        <v>158</v>
      </c>
      <c r="C256" s="37">
        <v>44864.0</v>
      </c>
      <c r="D256" s="37"/>
      <c r="E256" s="47">
        <v>20205.0</v>
      </c>
      <c r="F256" s="47"/>
      <c r="G256" s="47">
        <v>20205.0</v>
      </c>
      <c r="H256" s="37">
        <v>44872.0</v>
      </c>
      <c r="I256" s="50" t="s">
        <v>81</v>
      </c>
      <c r="J256" s="50" t="s">
        <v>161</v>
      </c>
      <c r="K256" s="36" t="s">
        <v>162</v>
      </c>
      <c r="L256" s="36" t="str">
        <f t="shared" si="1"/>
        <v/>
      </c>
    </row>
    <row r="257" ht="15.75" customHeight="1">
      <c r="A257" s="36">
        <v>1755.0</v>
      </c>
      <c r="B257" s="35" t="s">
        <v>158</v>
      </c>
      <c r="C257" s="37">
        <v>44864.0</v>
      </c>
      <c r="D257" s="37"/>
      <c r="E257" s="47">
        <v>20205.0</v>
      </c>
      <c r="F257" s="47"/>
      <c r="G257" s="47">
        <v>20205.0</v>
      </c>
      <c r="H257" s="37">
        <v>44872.0</v>
      </c>
      <c r="I257" s="50" t="s">
        <v>81</v>
      </c>
      <c r="J257" s="50" t="s">
        <v>161</v>
      </c>
      <c r="K257" s="36" t="s">
        <v>162</v>
      </c>
      <c r="L257" s="36" t="str">
        <f t="shared" si="1"/>
        <v/>
      </c>
    </row>
    <row r="258" ht="15.75" customHeight="1">
      <c r="A258" s="36">
        <v>1756.0</v>
      </c>
      <c r="B258" s="35" t="s">
        <v>156</v>
      </c>
      <c r="C258" s="37">
        <v>44864.0</v>
      </c>
      <c r="D258" s="37"/>
      <c r="E258" s="47">
        <v>20205.0</v>
      </c>
      <c r="F258" s="47"/>
      <c r="G258" s="47">
        <v>20205.0</v>
      </c>
      <c r="H258" s="37">
        <v>44872.0</v>
      </c>
      <c r="I258" s="50" t="s">
        <v>81</v>
      </c>
      <c r="J258" s="50" t="s">
        <v>161</v>
      </c>
      <c r="K258" s="36" t="s">
        <v>162</v>
      </c>
      <c r="L258" s="36" t="str">
        <f t="shared" si="1"/>
        <v/>
      </c>
    </row>
    <row r="259" ht="15.75" customHeight="1">
      <c r="A259" s="36">
        <v>1764.0</v>
      </c>
      <c r="B259" s="35" t="s">
        <v>156</v>
      </c>
      <c r="C259" s="37">
        <v>44865.0</v>
      </c>
      <c r="D259" s="37">
        <v>44865.0</v>
      </c>
      <c r="E259" s="47">
        <v>22455.0</v>
      </c>
      <c r="F259" s="47">
        <v>22455.0</v>
      </c>
      <c r="G259" s="47"/>
      <c r="H259" s="37"/>
      <c r="I259" s="50"/>
      <c r="J259" s="50" t="s">
        <v>157</v>
      </c>
      <c r="K259" s="36">
        <v>0.0</v>
      </c>
      <c r="L259" s="36" t="str">
        <f t="shared" si="1"/>
        <v/>
      </c>
    </row>
    <row r="260" ht="15.75" customHeight="1">
      <c r="A260" s="36">
        <v>1765.0</v>
      </c>
      <c r="B260" s="35" t="s">
        <v>160</v>
      </c>
      <c r="C260" s="37">
        <v>44865.0</v>
      </c>
      <c r="D260" s="37">
        <v>44865.0</v>
      </c>
      <c r="E260" s="47">
        <v>22455.0</v>
      </c>
      <c r="F260" s="47">
        <v>22455.0</v>
      </c>
      <c r="G260" s="47"/>
      <c r="H260" s="37"/>
      <c r="I260" s="50"/>
      <c r="J260" s="50" t="s">
        <v>157</v>
      </c>
      <c r="K260" s="36">
        <v>0.0</v>
      </c>
      <c r="L260" s="36" t="str">
        <f t="shared" si="1"/>
        <v/>
      </c>
    </row>
    <row r="261" ht="15.75" customHeight="1">
      <c r="A261" s="36">
        <v>1759.0</v>
      </c>
      <c r="B261" s="35" t="s">
        <v>156</v>
      </c>
      <c r="C261" s="37">
        <v>44865.0</v>
      </c>
      <c r="D261" s="37">
        <v>44865.0</v>
      </c>
      <c r="E261" s="47">
        <v>20205.0</v>
      </c>
      <c r="F261" s="47">
        <v>20205.0</v>
      </c>
      <c r="G261" s="47"/>
      <c r="H261" s="37"/>
      <c r="I261" s="50"/>
      <c r="J261" s="50" t="s">
        <v>157</v>
      </c>
      <c r="K261" s="36">
        <v>0.0</v>
      </c>
      <c r="L261" s="36" t="str">
        <f t="shared" si="1"/>
        <v/>
      </c>
    </row>
    <row r="262" ht="15.75" customHeight="1">
      <c r="A262" s="36">
        <v>1766.0</v>
      </c>
      <c r="B262" s="35" t="s">
        <v>163</v>
      </c>
      <c r="C262" s="37">
        <v>44865.0</v>
      </c>
      <c r="D262" s="37">
        <v>44868.0</v>
      </c>
      <c r="E262" s="47">
        <v>19200.0</v>
      </c>
      <c r="F262" s="47">
        <v>19200.0</v>
      </c>
      <c r="G262" s="47"/>
      <c r="H262" s="37"/>
      <c r="I262" s="50"/>
      <c r="J262" s="50" t="s">
        <v>157</v>
      </c>
      <c r="K262" s="36">
        <v>3.0</v>
      </c>
      <c r="L262" s="36" t="str">
        <f t="shared" si="1"/>
        <v/>
      </c>
    </row>
    <row r="263" ht="15.75" customHeight="1">
      <c r="A263" s="36">
        <v>1761.0</v>
      </c>
      <c r="B263" s="35" t="s">
        <v>159</v>
      </c>
      <c r="C263" s="37">
        <v>44865.0</v>
      </c>
      <c r="D263" s="37">
        <v>44895.0</v>
      </c>
      <c r="E263" s="47">
        <v>20209.5</v>
      </c>
      <c r="F263" s="47">
        <v>20209.5</v>
      </c>
      <c r="G263" s="47"/>
      <c r="H263" s="37"/>
      <c r="I263" s="50"/>
      <c r="J263" s="50" t="s">
        <v>157</v>
      </c>
      <c r="K263" s="36">
        <v>30.0</v>
      </c>
      <c r="L263" s="36" t="str">
        <f t="shared" si="1"/>
        <v/>
      </c>
    </row>
    <row r="264" ht="15.75" customHeight="1">
      <c r="A264" s="36">
        <v>1757.0</v>
      </c>
      <c r="B264" s="35" t="s">
        <v>156</v>
      </c>
      <c r="C264" s="37">
        <v>44865.0</v>
      </c>
      <c r="D264" s="37"/>
      <c r="E264" s="47">
        <v>20205.0</v>
      </c>
      <c r="F264" s="47"/>
      <c r="G264" s="47">
        <v>20205.0</v>
      </c>
      <c r="H264" s="37">
        <v>44872.0</v>
      </c>
      <c r="I264" s="50" t="s">
        <v>81</v>
      </c>
      <c r="J264" s="50" t="s">
        <v>161</v>
      </c>
      <c r="K264" s="36" t="s">
        <v>162</v>
      </c>
      <c r="L264" s="36" t="str">
        <f t="shared" si="1"/>
        <v/>
      </c>
    </row>
    <row r="265" ht="15.75" customHeight="1">
      <c r="A265" s="36">
        <v>1758.0</v>
      </c>
      <c r="B265" s="35" t="s">
        <v>160</v>
      </c>
      <c r="C265" s="37">
        <v>44865.0</v>
      </c>
      <c r="D265" s="37"/>
      <c r="E265" s="47">
        <v>20205.0</v>
      </c>
      <c r="F265" s="47"/>
      <c r="G265" s="47">
        <v>20205.0</v>
      </c>
      <c r="H265" s="37">
        <v>44882.0</v>
      </c>
      <c r="I265" s="50" t="s">
        <v>84</v>
      </c>
      <c r="J265" s="50" t="s">
        <v>161</v>
      </c>
      <c r="K265" s="36" t="s">
        <v>162</v>
      </c>
      <c r="L265" s="36" t="str">
        <f t="shared" si="1"/>
        <v/>
      </c>
    </row>
    <row r="266" ht="15.75" customHeight="1">
      <c r="A266" s="36">
        <v>1760.0</v>
      </c>
      <c r="B266" s="35" t="s">
        <v>163</v>
      </c>
      <c r="C266" s="37">
        <v>44865.0</v>
      </c>
      <c r="D266" s="37"/>
      <c r="E266" s="47">
        <v>20205.0</v>
      </c>
      <c r="F266" s="47"/>
      <c r="G266" s="47">
        <v>20205.0</v>
      </c>
      <c r="H266" s="37">
        <v>44869.0</v>
      </c>
      <c r="I266" s="50" t="s">
        <v>84</v>
      </c>
      <c r="J266" s="50" t="s">
        <v>161</v>
      </c>
      <c r="K266" s="36" t="s">
        <v>162</v>
      </c>
      <c r="L266" s="36" t="str">
        <f t="shared" si="1"/>
        <v/>
      </c>
    </row>
    <row r="267" ht="15.75" customHeight="1">
      <c r="A267" s="36">
        <v>1762.0</v>
      </c>
      <c r="B267" s="35" t="s">
        <v>163</v>
      </c>
      <c r="C267" s="37">
        <v>44865.0</v>
      </c>
      <c r="D267" s="37"/>
      <c r="E267" s="47">
        <v>20205.0</v>
      </c>
      <c r="F267" s="47"/>
      <c r="G267" s="47">
        <v>20205.0</v>
      </c>
      <c r="H267" s="37">
        <v>44872.0</v>
      </c>
      <c r="I267" s="50" t="s">
        <v>81</v>
      </c>
      <c r="J267" s="50" t="s">
        <v>161</v>
      </c>
      <c r="K267" s="36" t="s">
        <v>162</v>
      </c>
      <c r="L267" s="36" t="str">
        <f t="shared" si="1"/>
        <v/>
      </c>
    </row>
    <row r="268" ht="15.75" customHeight="1">
      <c r="A268" s="36">
        <v>1763.0</v>
      </c>
      <c r="B268" s="35" t="s">
        <v>158</v>
      </c>
      <c r="C268" s="37">
        <v>44865.0</v>
      </c>
      <c r="D268" s="37"/>
      <c r="E268" s="47">
        <v>20205.0</v>
      </c>
      <c r="F268" s="47"/>
      <c r="G268" s="47">
        <v>20205.0</v>
      </c>
      <c r="H268" s="37">
        <v>44872.0</v>
      </c>
      <c r="I268" s="50" t="s">
        <v>81</v>
      </c>
      <c r="J268" s="50" t="s">
        <v>161</v>
      </c>
      <c r="K268" s="36" t="s">
        <v>162</v>
      </c>
      <c r="L268" s="36" t="str">
        <f t="shared" si="1"/>
        <v/>
      </c>
    </row>
    <row r="269" ht="15.75" customHeight="1">
      <c r="A269" s="36">
        <v>1767.0</v>
      </c>
      <c r="B269" s="35" t="s">
        <v>158</v>
      </c>
      <c r="C269" s="37">
        <v>44865.0</v>
      </c>
      <c r="D269" s="37"/>
      <c r="E269" s="47">
        <v>20205.0</v>
      </c>
      <c r="F269" s="47"/>
      <c r="G269" s="47">
        <v>20205.0</v>
      </c>
      <c r="H269" s="37">
        <v>44972.0</v>
      </c>
      <c r="I269" s="50" t="s">
        <v>81</v>
      </c>
      <c r="J269" s="50" t="s">
        <v>161</v>
      </c>
      <c r="K269" s="36" t="s">
        <v>162</v>
      </c>
      <c r="L269" s="36" t="str">
        <f t="shared" si="1"/>
        <v/>
      </c>
    </row>
    <row r="270" ht="15.75" customHeight="1">
      <c r="A270" s="36">
        <v>1768.0</v>
      </c>
      <c r="B270" s="35" t="s">
        <v>160</v>
      </c>
      <c r="C270" s="37">
        <v>44865.0</v>
      </c>
      <c r="D270" s="37"/>
      <c r="E270" s="47">
        <v>20205.0</v>
      </c>
      <c r="F270" s="47"/>
      <c r="G270" s="47">
        <v>20205.0</v>
      </c>
      <c r="H270" s="37">
        <v>44872.0</v>
      </c>
      <c r="I270" s="50" t="s">
        <v>81</v>
      </c>
      <c r="J270" s="50" t="s">
        <v>161</v>
      </c>
      <c r="K270" s="36" t="s">
        <v>162</v>
      </c>
      <c r="L270" s="36" t="str">
        <f t="shared" si="1"/>
        <v/>
      </c>
    </row>
    <row r="271" ht="15.75" customHeight="1">
      <c r="A271" s="36">
        <v>1769.0</v>
      </c>
      <c r="B271" s="35" t="s">
        <v>156</v>
      </c>
      <c r="C271" s="37">
        <v>44865.0</v>
      </c>
      <c r="D271" s="37"/>
      <c r="E271" s="47">
        <v>20205.0</v>
      </c>
      <c r="F271" s="47"/>
      <c r="G271" s="47">
        <v>20205.0</v>
      </c>
      <c r="H271" s="37">
        <v>44866.0</v>
      </c>
      <c r="I271" s="50" t="s">
        <v>84</v>
      </c>
      <c r="J271" s="50" t="s">
        <v>161</v>
      </c>
      <c r="K271" s="36" t="s">
        <v>162</v>
      </c>
      <c r="L271" s="36" t="str">
        <f t="shared" si="1"/>
        <v/>
      </c>
    </row>
    <row r="272" ht="15.75" customHeight="1">
      <c r="A272" s="36">
        <v>1770.0</v>
      </c>
      <c r="B272" s="35" t="s">
        <v>163</v>
      </c>
      <c r="C272" s="37">
        <v>44865.0</v>
      </c>
      <c r="D272" s="37"/>
      <c r="E272" s="47">
        <v>20205.0</v>
      </c>
      <c r="F272" s="47"/>
      <c r="G272" s="47">
        <v>20205.0</v>
      </c>
      <c r="H272" s="37">
        <v>44872.0</v>
      </c>
      <c r="I272" s="50" t="s">
        <v>81</v>
      </c>
      <c r="J272" s="50" t="s">
        <v>161</v>
      </c>
      <c r="K272" s="36" t="s">
        <v>162</v>
      </c>
      <c r="L272" s="36" t="str">
        <f t="shared" si="1"/>
        <v/>
      </c>
    </row>
    <row r="273" ht="15.75" customHeight="1">
      <c r="A273" s="36">
        <v>1773.0</v>
      </c>
      <c r="B273" s="35" t="s">
        <v>160</v>
      </c>
      <c r="C273" s="37">
        <v>44866.0</v>
      </c>
      <c r="D273" s="37">
        <v>44866.0</v>
      </c>
      <c r="E273" s="47">
        <v>20209.5</v>
      </c>
      <c r="F273" s="47">
        <v>20209.5</v>
      </c>
      <c r="G273" s="47"/>
      <c r="H273" s="37"/>
      <c r="I273" s="50"/>
      <c r="J273" s="50" t="s">
        <v>157</v>
      </c>
      <c r="K273" s="36">
        <v>0.0</v>
      </c>
      <c r="L273" s="36" t="str">
        <f t="shared" si="1"/>
        <v/>
      </c>
    </row>
    <row r="274" ht="15.75" customHeight="1">
      <c r="A274" s="36">
        <v>1781.0</v>
      </c>
      <c r="B274" s="35" t="s">
        <v>156</v>
      </c>
      <c r="C274" s="37">
        <v>44866.0</v>
      </c>
      <c r="D274" s="37">
        <v>44873.0</v>
      </c>
      <c r="E274" s="47">
        <v>20209.5</v>
      </c>
      <c r="F274" s="47">
        <v>20209.5</v>
      </c>
      <c r="G274" s="47"/>
      <c r="H274" s="37"/>
      <c r="I274" s="50"/>
      <c r="J274" s="50" t="s">
        <v>157</v>
      </c>
      <c r="K274" s="36">
        <v>7.0</v>
      </c>
      <c r="L274" s="36" t="str">
        <f t="shared" si="1"/>
        <v/>
      </c>
    </row>
    <row r="275" ht="15.75" customHeight="1">
      <c r="A275" s="36">
        <v>1780.0</v>
      </c>
      <c r="B275" s="35" t="s">
        <v>160</v>
      </c>
      <c r="C275" s="37">
        <v>44866.0</v>
      </c>
      <c r="D275" s="37">
        <v>44881.0</v>
      </c>
      <c r="E275" s="47">
        <v>20209.5</v>
      </c>
      <c r="F275" s="47">
        <v>20209.5</v>
      </c>
      <c r="G275" s="47"/>
      <c r="H275" s="37"/>
      <c r="I275" s="50"/>
      <c r="J275" s="50" t="s">
        <v>157</v>
      </c>
      <c r="K275" s="36">
        <v>15.0</v>
      </c>
      <c r="L275" s="36" t="str">
        <f t="shared" si="1"/>
        <v/>
      </c>
    </row>
    <row r="276" ht="15.75" customHeight="1">
      <c r="A276" s="36">
        <v>1776.0</v>
      </c>
      <c r="B276" s="35" t="s">
        <v>158</v>
      </c>
      <c r="C276" s="37">
        <v>44866.0</v>
      </c>
      <c r="D276" s="37">
        <v>44895.0</v>
      </c>
      <c r="E276" s="47">
        <v>14955.0</v>
      </c>
      <c r="F276" s="47">
        <v>14955.0</v>
      </c>
      <c r="G276" s="47"/>
      <c r="H276" s="37"/>
      <c r="I276" s="50"/>
      <c r="J276" s="50" t="s">
        <v>157</v>
      </c>
      <c r="K276" s="36">
        <v>29.0</v>
      </c>
      <c r="L276" s="36" t="str">
        <f t="shared" si="1"/>
        <v/>
      </c>
    </row>
    <row r="277" ht="15.75" customHeight="1">
      <c r="A277" s="36">
        <v>1771.0</v>
      </c>
      <c r="B277" s="35" t="s">
        <v>159</v>
      </c>
      <c r="C277" s="37">
        <v>44866.0</v>
      </c>
      <c r="D277" s="37"/>
      <c r="E277" s="47">
        <v>20205.0</v>
      </c>
      <c r="F277" s="47"/>
      <c r="G277" s="47">
        <v>20205.0</v>
      </c>
      <c r="H277" s="37">
        <v>44872.0</v>
      </c>
      <c r="I277" s="50" t="s">
        <v>81</v>
      </c>
      <c r="J277" s="50" t="s">
        <v>161</v>
      </c>
      <c r="K277" s="36" t="s">
        <v>162</v>
      </c>
      <c r="L277" s="36" t="str">
        <f t="shared" si="1"/>
        <v/>
      </c>
    </row>
    <row r="278" ht="15.75" customHeight="1">
      <c r="A278" s="36">
        <v>1772.0</v>
      </c>
      <c r="B278" s="35" t="s">
        <v>158</v>
      </c>
      <c r="C278" s="37">
        <v>44866.0</v>
      </c>
      <c r="D278" s="37"/>
      <c r="E278" s="47">
        <v>22455.0</v>
      </c>
      <c r="F278" s="47"/>
      <c r="G278" s="47">
        <v>22455.0</v>
      </c>
      <c r="H278" s="37">
        <v>44923.0</v>
      </c>
      <c r="I278" s="50" t="s">
        <v>81</v>
      </c>
      <c r="J278" s="50" t="s">
        <v>161</v>
      </c>
      <c r="K278" s="36" t="s">
        <v>162</v>
      </c>
      <c r="L278" s="36" t="str">
        <f t="shared" si="1"/>
        <v/>
      </c>
    </row>
    <row r="279" ht="15.75" customHeight="1">
      <c r="A279" s="36">
        <v>1774.0</v>
      </c>
      <c r="B279" s="35" t="s">
        <v>156</v>
      </c>
      <c r="C279" s="37">
        <v>44866.0</v>
      </c>
      <c r="D279" s="37"/>
      <c r="E279" s="47">
        <v>20205.0</v>
      </c>
      <c r="F279" s="47"/>
      <c r="G279" s="47">
        <v>20205.0</v>
      </c>
      <c r="H279" s="37">
        <v>44882.0</v>
      </c>
      <c r="I279" s="50" t="s">
        <v>81</v>
      </c>
      <c r="J279" s="50" t="s">
        <v>161</v>
      </c>
      <c r="K279" s="36" t="s">
        <v>162</v>
      </c>
      <c r="L279" s="36" t="str">
        <f t="shared" si="1"/>
        <v/>
      </c>
    </row>
    <row r="280" ht="15.75" customHeight="1">
      <c r="A280" s="36">
        <v>1775.0</v>
      </c>
      <c r="B280" s="35" t="s">
        <v>160</v>
      </c>
      <c r="C280" s="37">
        <v>44866.0</v>
      </c>
      <c r="D280" s="37"/>
      <c r="E280" s="47">
        <v>20205.0</v>
      </c>
      <c r="F280" s="47"/>
      <c r="G280" s="47">
        <v>20205.0</v>
      </c>
      <c r="H280" s="37">
        <v>44874.0</v>
      </c>
      <c r="I280" s="50" t="s">
        <v>81</v>
      </c>
      <c r="J280" s="50" t="s">
        <v>161</v>
      </c>
      <c r="K280" s="36" t="s">
        <v>162</v>
      </c>
      <c r="L280" s="36" t="str">
        <f t="shared" si="1"/>
        <v/>
      </c>
    </row>
    <row r="281" ht="15.75" customHeight="1">
      <c r="A281" s="36">
        <v>1777.0</v>
      </c>
      <c r="B281" s="35" t="s">
        <v>159</v>
      </c>
      <c r="C281" s="37">
        <v>44866.0</v>
      </c>
      <c r="D281" s="37"/>
      <c r="E281" s="47">
        <v>20205.0</v>
      </c>
      <c r="F281" s="47"/>
      <c r="G281" s="47">
        <v>20205.0</v>
      </c>
      <c r="H281" s="37">
        <v>44868.0</v>
      </c>
      <c r="I281" s="50" t="s">
        <v>82</v>
      </c>
      <c r="J281" s="50" t="s">
        <v>161</v>
      </c>
      <c r="K281" s="36" t="s">
        <v>162</v>
      </c>
      <c r="L281" s="36" t="str">
        <f t="shared" si="1"/>
        <v/>
      </c>
    </row>
    <row r="282" ht="15.75" customHeight="1">
      <c r="A282" s="36">
        <v>1778.0</v>
      </c>
      <c r="B282" s="35" t="s">
        <v>158</v>
      </c>
      <c r="C282" s="37">
        <v>44866.0</v>
      </c>
      <c r="D282" s="37"/>
      <c r="E282" s="47">
        <v>20205.0</v>
      </c>
      <c r="F282" s="47"/>
      <c r="G282" s="47">
        <v>20205.0</v>
      </c>
      <c r="H282" s="37">
        <v>44874.0</v>
      </c>
      <c r="I282" s="50" t="s">
        <v>81</v>
      </c>
      <c r="J282" s="50" t="s">
        <v>161</v>
      </c>
      <c r="K282" s="36" t="s">
        <v>162</v>
      </c>
      <c r="L282" s="36" t="str">
        <f t="shared" si="1"/>
        <v/>
      </c>
    </row>
    <row r="283" ht="15.75" customHeight="1">
      <c r="A283" s="36">
        <v>1779.0</v>
      </c>
      <c r="B283" s="35" t="s">
        <v>159</v>
      </c>
      <c r="C283" s="37">
        <v>44866.0</v>
      </c>
      <c r="D283" s="37"/>
      <c r="E283" s="47">
        <v>20205.0</v>
      </c>
      <c r="F283" s="47"/>
      <c r="G283" s="47">
        <v>20205.0</v>
      </c>
      <c r="H283" s="37">
        <v>44980.0</v>
      </c>
      <c r="I283" s="50" t="s">
        <v>81</v>
      </c>
      <c r="J283" s="50" t="s">
        <v>161</v>
      </c>
      <c r="K283" s="36" t="s">
        <v>162</v>
      </c>
      <c r="L283" s="36" t="str">
        <f t="shared" si="1"/>
        <v/>
      </c>
    </row>
    <row r="284" ht="15.75" customHeight="1">
      <c r="A284" s="36">
        <v>1787.0</v>
      </c>
      <c r="B284" s="35" t="s">
        <v>160</v>
      </c>
      <c r="C284" s="37">
        <v>44867.0</v>
      </c>
      <c r="D284" s="37">
        <v>44889.0</v>
      </c>
      <c r="E284" s="47">
        <v>19200.0</v>
      </c>
      <c r="F284" s="47">
        <v>19200.0</v>
      </c>
      <c r="G284" s="47"/>
      <c r="H284" s="37"/>
      <c r="I284" s="50"/>
      <c r="J284" s="50" t="s">
        <v>157</v>
      </c>
      <c r="K284" s="36">
        <v>22.0</v>
      </c>
      <c r="L284" s="36" t="str">
        <f t="shared" si="1"/>
        <v/>
      </c>
    </row>
    <row r="285" ht="15.75" customHeight="1">
      <c r="A285" s="36">
        <v>1782.0</v>
      </c>
      <c r="B285" s="35" t="s">
        <v>159</v>
      </c>
      <c r="C285" s="37">
        <v>44867.0</v>
      </c>
      <c r="D285" s="37"/>
      <c r="E285" s="47">
        <v>20205.0</v>
      </c>
      <c r="F285" s="47"/>
      <c r="G285" s="47">
        <v>20205.0</v>
      </c>
      <c r="H285" s="37">
        <v>44874.0</v>
      </c>
      <c r="I285" s="50" t="s">
        <v>81</v>
      </c>
      <c r="J285" s="50" t="s">
        <v>161</v>
      </c>
      <c r="K285" s="36" t="s">
        <v>162</v>
      </c>
      <c r="L285" s="36" t="str">
        <f t="shared" si="1"/>
        <v/>
      </c>
    </row>
    <row r="286" ht="15.75" customHeight="1">
      <c r="A286" s="36">
        <v>1783.0</v>
      </c>
      <c r="B286" s="35" t="s">
        <v>163</v>
      </c>
      <c r="C286" s="37">
        <v>44867.0</v>
      </c>
      <c r="D286" s="37"/>
      <c r="E286" s="47">
        <v>20205.0</v>
      </c>
      <c r="F286" s="47"/>
      <c r="G286" s="47">
        <v>20205.0</v>
      </c>
      <c r="H286" s="37">
        <v>44888.0</v>
      </c>
      <c r="I286" s="50" t="s">
        <v>81</v>
      </c>
      <c r="J286" s="50" t="s">
        <v>161</v>
      </c>
      <c r="K286" s="36" t="s">
        <v>162</v>
      </c>
      <c r="L286" s="36" t="str">
        <f t="shared" si="1"/>
        <v/>
      </c>
    </row>
    <row r="287" ht="15.75" customHeight="1">
      <c r="A287" s="36">
        <v>1784.0</v>
      </c>
      <c r="B287" s="35" t="s">
        <v>158</v>
      </c>
      <c r="C287" s="37">
        <v>44867.0</v>
      </c>
      <c r="D287" s="37"/>
      <c r="E287" s="47">
        <v>20205.0</v>
      </c>
      <c r="F287" s="47"/>
      <c r="G287" s="47">
        <v>20205.0</v>
      </c>
      <c r="H287" s="37">
        <v>44874.0</v>
      </c>
      <c r="I287" s="50" t="s">
        <v>81</v>
      </c>
      <c r="J287" s="50" t="s">
        <v>161</v>
      </c>
      <c r="K287" s="36" t="s">
        <v>162</v>
      </c>
      <c r="L287" s="36" t="str">
        <f t="shared" si="1"/>
        <v/>
      </c>
    </row>
    <row r="288" ht="15.75" customHeight="1">
      <c r="A288" s="36">
        <v>1785.0</v>
      </c>
      <c r="B288" s="35" t="s">
        <v>163</v>
      </c>
      <c r="C288" s="37">
        <v>44867.0</v>
      </c>
      <c r="D288" s="37"/>
      <c r="E288" s="47">
        <v>20205.0</v>
      </c>
      <c r="F288" s="47"/>
      <c r="G288" s="47">
        <v>20205.0</v>
      </c>
      <c r="H288" s="37">
        <v>44874.0</v>
      </c>
      <c r="I288" s="50" t="s">
        <v>81</v>
      </c>
      <c r="J288" s="50" t="s">
        <v>161</v>
      </c>
      <c r="K288" s="36" t="s">
        <v>162</v>
      </c>
      <c r="L288" s="36" t="str">
        <f t="shared" si="1"/>
        <v/>
      </c>
    </row>
    <row r="289" ht="15.75" customHeight="1">
      <c r="A289" s="36">
        <v>1786.0</v>
      </c>
      <c r="B289" s="35" t="s">
        <v>158</v>
      </c>
      <c r="C289" s="37">
        <v>44867.0</v>
      </c>
      <c r="D289" s="37"/>
      <c r="E289" s="47">
        <v>20205.0</v>
      </c>
      <c r="F289" s="47"/>
      <c r="G289" s="47">
        <v>20205.0</v>
      </c>
      <c r="H289" s="37">
        <v>44895.0</v>
      </c>
      <c r="I289" s="50" t="s">
        <v>85</v>
      </c>
      <c r="J289" s="50" t="s">
        <v>161</v>
      </c>
      <c r="K289" s="36" t="s">
        <v>162</v>
      </c>
      <c r="L289" s="36" t="str">
        <f t="shared" si="1"/>
        <v/>
      </c>
    </row>
    <row r="290" ht="15.75" customHeight="1">
      <c r="A290" s="36">
        <v>1788.0</v>
      </c>
      <c r="B290" s="35" t="s">
        <v>156</v>
      </c>
      <c r="C290" s="37">
        <v>44868.0</v>
      </c>
      <c r="D290" s="37"/>
      <c r="E290" s="47">
        <v>20205.0</v>
      </c>
      <c r="F290" s="47"/>
      <c r="G290" s="47">
        <v>20205.0</v>
      </c>
      <c r="H290" s="37">
        <v>44874.0</v>
      </c>
      <c r="I290" s="50" t="s">
        <v>81</v>
      </c>
      <c r="J290" s="50" t="s">
        <v>161</v>
      </c>
      <c r="K290" s="36" t="s">
        <v>162</v>
      </c>
      <c r="L290" s="36" t="str">
        <f t="shared" si="1"/>
        <v/>
      </c>
    </row>
    <row r="291" ht="15.75" customHeight="1">
      <c r="A291" s="36">
        <v>1789.0</v>
      </c>
      <c r="B291" s="35" t="s">
        <v>156</v>
      </c>
      <c r="C291" s="37">
        <v>44868.0</v>
      </c>
      <c r="D291" s="37"/>
      <c r="E291" s="47">
        <v>20205.0</v>
      </c>
      <c r="F291" s="47"/>
      <c r="G291" s="47">
        <v>20205.0</v>
      </c>
      <c r="H291" s="37">
        <v>44888.0</v>
      </c>
      <c r="I291" s="50" t="s">
        <v>81</v>
      </c>
      <c r="J291" s="50" t="s">
        <v>161</v>
      </c>
      <c r="K291" s="36" t="s">
        <v>162</v>
      </c>
      <c r="L291" s="36" t="str">
        <f t="shared" si="1"/>
        <v/>
      </c>
    </row>
    <row r="292" ht="15.75" customHeight="1">
      <c r="A292" s="36">
        <v>1790.0</v>
      </c>
      <c r="B292" s="35" t="s">
        <v>159</v>
      </c>
      <c r="C292" s="37">
        <v>44868.0</v>
      </c>
      <c r="D292" s="37"/>
      <c r="E292" s="47">
        <v>20205.0</v>
      </c>
      <c r="F292" s="47"/>
      <c r="G292" s="47">
        <v>20205.0</v>
      </c>
      <c r="H292" s="37">
        <v>44874.0</v>
      </c>
      <c r="I292" s="50" t="s">
        <v>81</v>
      </c>
      <c r="J292" s="50" t="s">
        <v>161</v>
      </c>
      <c r="K292" s="36" t="s">
        <v>162</v>
      </c>
      <c r="L292" s="36" t="str">
        <f t="shared" si="1"/>
        <v/>
      </c>
    </row>
    <row r="293" ht="15.75" customHeight="1">
      <c r="A293" s="36">
        <v>1791.0</v>
      </c>
      <c r="B293" s="35" t="s">
        <v>156</v>
      </c>
      <c r="C293" s="37">
        <v>44868.0</v>
      </c>
      <c r="D293" s="37"/>
      <c r="E293" s="47">
        <v>20205.0</v>
      </c>
      <c r="F293" s="47"/>
      <c r="G293" s="47">
        <v>20205.0</v>
      </c>
      <c r="H293" s="37">
        <v>44874.0</v>
      </c>
      <c r="I293" s="50" t="s">
        <v>81</v>
      </c>
      <c r="J293" s="50" t="s">
        <v>161</v>
      </c>
      <c r="K293" s="36" t="s">
        <v>162</v>
      </c>
      <c r="L293" s="36" t="str">
        <f t="shared" si="1"/>
        <v/>
      </c>
    </row>
    <row r="294" ht="15.75" customHeight="1">
      <c r="A294" s="36">
        <v>1792.0</v>
      </c>
      <c r="B294" s="35" t="s">
        <v>163</v>
      </c>
      <c r="C294" s="37">
        <v>44868.0</v>
      </c>
      <c r="D294" s="37"/>
      <c r="E294" s="47">
        <v>20205.0</v>
      </c>
      <c r="F294" s="47"/>
      <c r="G294" s="47">
        <v>20205.0</v>
      </c>
      <c r="H294" s="37">
        <v>44874.0</v>
      </c>
      <c r="I294" s="50" t="s">
        <v>81</v>
      </c>
      <c r="J294" s="50" t="s">
        <v>161</v>
      </c>
      <c r="K294" s="36" t="s">
        <v>162</v>
      </c>
      <c r="L294" s="36" t="str">
        <f t="shared" si="1"/>
        <v/>
      </c>
    </row>
    <row r="295" ht="15.75" customHeight="1">
      <c r="A295" s="36">
        <v>1793.0</v>
      </c>
      <c r="B295" s="35" t="s">
        <v>159</v>
      </c>
      <c r="C295" s="37">
        <v>44868.0</v>
      </c>
      <c r="D295" s="37"/>
      <c r="E295" s="47">
        <v>20205.0</v>
      </c>
      <c r="F295" s="47"/>
      <c r="G295" s="47">
        <v>20205.0</v>
      </c>
      <c r="H295" s="37">
        <v>44888.0</v>
      </c>
      <c r="I295" s="50" t="s">
        <v>81</v>
      </c>
      <c r="J295" s="50" t="s">
        <v>161</v>
      </c>
      <c r="K295" s="36" t="s">
        <v>162</v>
      </c>
      <c r="L295" s="36" t="str">
        <f t="shared" si="1"/>
        <v/>
      </c>
    </row>
    <row r="296" ht="15.75" customHeight="1">
      <c r="A296" s="36">
        <v>1800.0</v>
      </c>
      <c r="B296" s="35" t="s">
        <v>163</v>
      </c>
      <c r="C296" s="37">
        <v>44869.0</v>
      </c>
      <c r="D296" s="37">
        <v>44869.0</v>
      </c>
      <c r="E296" s="47">
        <v>20205.0</v>
      </c>
      <c r="F296" s="47">
        <v>20205.0</v>
      </c>
      <c r="G296" s="47"/>
      <c r="H296" s="37"/>
      <c r="I296" s="50"/>
      <c r="J296" s="50" t="s">
        <v>157</v>
      </c>
      <c r="K296" s="36">
        <v>0.0</v>
      </c>
      <c r="L296" s="36" t="str">
        <f t="shared" si="1"/>
        <v/>
      </c>
    </row>
    <row r="297" ht="15.75" customHeight="1">
      <c r="A297" s="36">
        <v>1801.0</v>
      </c>
      <c r="B297" s="35" t="s">
        <v>158</v>
      </c>
      <c r="C297" s="37">
        <v>44869.0</v>
      </c>
      <c r="D297" s="37">
        <v>44869.0</v>
      </c>
      <c r="E297" s="47">
        <v>20205.0</v>
      </c>
      <c r="F297" s="47">
        <v>20205.0</v>
      </c>
      <c r="G297" s="47"/>
      <c r="H297" s="37"/>
      <c r="I297" s="50"/>
      <c r="J297" s="50" t="s">
        <v>157</v>
      </c>
      <c r="K297" s="36">
        <v>0.0</v>
      </c>
      <c r="L297" s="36" t="str">
        <f t="shared" si="1"/>
        <v/>
      </c>
    </row>
    <row r="298" ht="15.75" customHeight="1">
      <c r="A298" s="36">
        <v>1796.0</v>
      </c>
      <c r="B298" s="35" t="s">
        <v>159</v>
      </c>
      <c r="C298" s="37">
        <v>44869.0</v>
      </c>
      <c r="D298" s="37">
        <v>44895.0</v>
      </c>
      <c r="E298" s="47">
        <v>20205.0</v>
      </c>
      <c r="F298" s="47">
        <v>20205.0</v>
      </c>
      <c r="G298" s="47"/>
      <c r="H298" s="37"/>
      <c r="I298" s="50"/>
      <c r="J298" s="50" t="s">
        <v>157</v>
      </c>
      <c r="K298" s="36">
        <v>26.0</v>
      </c>
      <c r="L298" s="36" t="str">
        <f t="shared" si="1"/>
        <v/>
      </c>
    </row>
    <row r="299" ht="15.75" customHeight="1">
      <c r="A299" s="36">
        <v>1804.0</v>
      </c>
      <c r="B299" s="35" t="s">
        <v>158</v>
      </c>
      <c r="C299" s="37">
        <v>44869.0</v>
      </c>
      <c r="D299" s="37">
        <v>44895.0</v>
      </c>
      <c r="E299" s="47">
        <v>20205.0</v>
      </c>
      <c r="F299" s="47">
        <v>20205.0</v>
      </c>
      <c r="G299" s="47"/>
      <c r="H299" s="37"/>
      <c r="I299" s="50"/>
      <c r="J299" s="50" t="s">
        <v>157</v>
      </c>
      <c r="K299" s="36">
        <v>26.0</v>
      </c>
      <c r="L299" s="36" t="str">
        <f t="shared" si="1"/>
        <v/>
      </c>
    </row>
    <row r="300" ht="15.75" customHeight="1">
      <c r="A300" s="36">
        <v>1794.0</v>
      </c>
      <c r="B300" s="35" t="s">
        <v>158</v>
      </c>
      <c r="C300" s="37">
        <v>44869.0</v>
      </c>
      <c r="D300" s="37"/>
      <c r="E300" s="47">
        <v>20205.0</v>
      </c>
      <c r="F300" s="47"/>
      <c r="G300" s="47">
        <v>20205.0</v>
      </c>
      <c r="H300" s="37">
        <v>44888.0</v>
      </c>
      <c r="I300" s="50" t="s">
        <v>81</v>
      </c>
      <c r="J300" s="50" t="s">
        <v>161</v>
      </c>
      <c r="K300" s="36" t="s">
        <v>162</v>
      </c>
      <c r="L300" s="36" t="str">
        <f t="shared" si="1"/>
        <v/>
      </c>
    </row>
    <row r="301" ht="15.75" customHeight="1">
      <c r="A301" s="36">
        <v>1795.0</v>
      </c>
      <c r="B301" s="35" t="s">
        <v>159</v>
      </c>
      <c r="C301" s="37">
        <v>44869.0</v>
      </c>
      <c r="D301" s="37"/>
      <c r="E301" s="47">
        <v>22455.0</v>
      </c>
      <c r="F301" s="47"/>
      <c r="G301" s="47">
        <v>22455.0</v>
      </c>
      <c r="H301" s="37">
        <v>44999.0</v>
      </c>
      <c r="I301" s="50" t="s">
        <v>81</v>
      </c>
      <c r="J301" s="50" t="s">
        <v>161</v>
      </c>
      <c r="K301" s="36" t="s">
        <v>162</v>
      </c>
      <c r="L301" s="36" t="str">
        <f t="shared" si="1"/>
        <v/>
      </c>
    </row>
    <row r="302" ht="15.75" customHeight="1">
      <c r="A302" s="36">
        <v>1797.0</v>
      </c>
      <c r="B302" s="35" t="s">
        <v>160</v>
      </c>
      <c r="C302" s="37">
        <v>44869.0</v>
      </c>
      <c r="D302" s="37"/>
      <c r="E302" s="47">
        <v>22455.0</v>
      </c>
      <c r="F302" s="47"/>
      <c r="G302" s="47">
        <v>22455.0</v>
      </c>
      <c r="H302" s="37">
        <v>45008.0</v>
      </c>
      <c r="I302" s="50" t="s">
        <v>81</v>
      </c>
      <c r="J302" s="50" t="s">
        <v>161</v>
      </c>
      <c r="K302" s="36" t="s">
        <v>162</v>
      </c>
      <c r="L302" s="36" t="str">
        <f t="shared" si="1"/>
        <v/>
      </c>
    </row>
    <row r="303" ht="15.75" customHeight="1">
      <c r="A303" s="36">
        <v>1798.0</v>
      </c>
      <c r="B303" s="35" t="s">
        <v>156</v>
      </c>
      <c r="C303" s="37">
        <v>44869.0</v>
      </c>
      <c r="D303" s="37"/>
      <c r="E303" s="47">
        <v>20205.0</v>
      </c>
      <c r="F303" s="47"/>
      <c r="G303" s="47">
        <v>20205.0</v>
      </c>
      <c r="H303" s="37">
        <v>44980.0</v>
      </c>
      <c r="I303" s="50" t="s">
        <v>81</v>
      </c>
      <c r="J303" s="50" t="s">
        <v>161</v>
      </c>
      <c r="K303" s="36" t="s">
        <v>162</v>
      </c>
      <c r="L303" s="36" t="str">
        <f t="shared" si="1"/>
        <v/>
      </c>
    </row>
    <row r="304" ht="15.75" customHeight="1">
      <c r="A304" s="36">
        <v>1799.0</v>
      </c>
      <c r="B304" s="35" t="s">
        <v>163</v>
      </c>
      <c r="C304" s="37">
        <v>44869.0</v>
      </c>
      <c r="D304" s="37"/>
      <c r="E304" s="47">
        <v>20205.0</v>
      </c>
      <c r="F304" s="47"/>
      <c r="G304" s="47">
        <v>20205.0</v>
      </c>
      <c r="H304" s="37">
        <v>44916.0</v>
      </c>
      <c r="I304" s="50" t="s">
        <v>81</v>
      </c>
      <c r="J304" s="50" t="s">
        <v>161</v>
      </c>
      <c r="K304" s="36" t="s">
        <v>162</v>
      </c>
      <c r="L304" s="36" t="str">
        <f t="shared" si="1"/>
        <v/>
      </c>
    </row>
    <row r="305" ht="15.75" customHeight="1">
      <c r="A305" s="36">
        <v>1802.0</v>
      </c>
      <c r="B305" s="35" t="s">
        <v>158</v>
      </c>
      <c r="C305" s="37">
        <v>44869.0</v>
      </c>
      <c r="D305" s="37"/>
      <c r="E305" s="47">
        <v>20205.0</v>
      </c>
      <c r="F305" s="47"/>
      <c r="G305" s="47">
        <v>20205.0</v>
      </c>
      <c r="H305" s="37">
        <v>44875.0</v>
      </c>
      <c r="I305" s="50" t="s">
        <v>81</v>
      </c>
      <c r="J305" s="50" t="s">
        <v>161</v>
      </c>
      <c r="K305" s="36" t="s">
        <v>162</v>
      </c>
      <c r="L305" s="36" t="str">
        <f t="shared" si="1"/>
        <v/>
      </c>
    </row>
    <row r="306" ht="15.75" customHeight="1">
      <c r="A306" s="36">
        <v>1803.0</v>
      </c>
      <c r="B306" s="35" t="s">
        <v>156</v>
      </c>
      <c r="C306" s="37">
        <v>44869.0</v>
      </c>
      <c r="D306" s="37"/>
      <c r="E306" s="47">
        <v>20205.0</v>
      </c>
      <c r="F306" s="47"/>
      <c r="G306" s="47">
        <v>20205.0</v>
      </c>
      <c r="H306" s="37">
        <v>44876.0</v>
      </c>
      <c r="I306" s="50" t="s">
        <v>84</v>
      </c>
      <c r="J306" s="50" t="s">
        <v>161</v>
      </c>
      <c r="K306" s="36" t="s">
        <v>162</v>
      </c>
      <c r="L306" s="36" t="str">
        <f t="shared" si="1"/>
        <v/>
      </c>
    </row>
    <row r="307" ht="15.75" customHeight="1">
      <c r="A307" s="36">
        <v>1805.0</v>
      </c>
      <c r="B307" s="35" t="s">
        <v>163</v>
      </c>
      <c r="C307" s="37">
        <v>44869.0</v>
      </c>
      <c r="D307" s="37"/>
      <c r="E307" s="47">
        <v>20205.0</v>
      </c>
      <c r="F307" s="47"/>
      <c r="G307" s="47">
        <v>20205.0</v>
      </c>
      <c r="H307" s="37">
        <v>44876.0</v>
      </c>
      <c r="I307" s="50" t="s">
        <v>81</v>
      </c>
      <c r="J307" s="50" t="s">
        <v>161</v>
      </c>
      <c r="K307" s="36" t="s">
        <v>162</v>
      </c>
      <c r="L307" s="36" t="str">
        <f t="shared" si="1"/>
        <v/>
      </c>
    </row>
    <row r="308" ht="15.75" customHeight="1">
      <c r="A308" s="36">
        <v>1806.0</v>
      </c>
      <c r="B308" s="35" t="s">
        <v>163</v>
      </c>
      <c r="C308" s="37">
        <v>44869.0</v>
      </c>
      <c r="D308" s="37"/>
      <c r="E308" s="47">
        <v>20205.0</v>
      </c>
      <c r="F308" s="47"/>
      <c r="G308" s="47">
        <v>20205.0</v>
      </c>
      <c r="H308" s="37">
        <v>44876.0</v>
      </c>
      <c r="I308" s="50" t="s">
        <v>81</v>
      </c>
      <c r="J308" s="50" t="s">
        <v>161</v>
      </c>
      <c r="K308" s="36" t="s">
        <v>162</v>
      </c>
      <c r="L308" s="36" t="str">
        <f t="shared" si="1"/>
        <v/>
      </c>
    </row>
    <row r="309" ht="15.75" customHeight="1">
      <c r="A309" s="36">
        <v>1807.0</v>
      </c>
      <c r="B309" s="35" t="s">
        <v>156</v>
      </c>
      <c r="C309" s="37">
        <v>44869.0</v>
      </c>
      <c r="D309" s="37"/>
      <c r="E309" s="47">
        <v>20205.0</v>
      </c>
      <c r="F309" s="47"/>
      <c r="G309" s="47">
        <v>20205.0</v>
      </c>
      <c r="H309" s="37">
        <v>44876.0</v>
      </c>
      <c r="I309" s="50" t="s">
        <v>81</v>
      </c>
      <c r="J309" s="50" t="s">
        <v>161</v>
      </c>
      <c r="K309" s="36" t="s">
        <v>162</v>
      </c>
      <c r="L309" s="36" t="str">
        <f t="shared" si="1"/>
        <v/>
      </c>
    </row>
    <row r="310" ht="15.75" customHeight="1">
      <c r="A310" s="36">
        <v>1814.0</v>
      </c>
      <c r="B310" s="35" t="s">
        <v>160</v>
      </c>
      <c r="C310" s="37">
        <v>44870.0</v>
      </c>
      <c r="D310" s="37">
        <v>44870.0</v>
      </c>
      <c r="E310" s="47">
        <v>20205.0</v>
      </c>
      <c r="F310" s="47">
        <v>20205.0</v>
      </c>
      <c r="G310" s="47"/>
      <c r="H310" s="37"/>
      <c r="I310" s="50"/>
      <c r="J310" s="50" t="s">
        <v>157</v>
      </c>
      <c r="K310" s="36">
        <v>0.0</v>
      </c>
      <c r="L310" s="36" t="str">
        <f t="shared" si="1"/>
        <v/>
      </c>
    </row>
    <row r="311" ht="15.75" customHeight="1">
      <c r="A311" s="36">
        <v>1809.0</v>
      </c>
      <c r="B311" s="35" t="s">
        <v>159</v>
      </c>
      <c r="C311" s="37">
        <v>44870.0</v>
      </c>
      <c r="D311" s="37">
        <v>44896.0</v>
      </c>
      <c r="E311" s="47">
        <v>20205.0</v>
      </c>
      <c r="F311" s="47">
        <v>20205.0</v>
      </c>
      <c r="G311" s="47"/>
      <c r="H311" s="37"/>
      <c r="I311" s="50"/>
      <c r="J311" s="50" t="s">
        <v>157</v>
      </c>
      <c r="K311" s="36">
        <v>26.0</v>
      </c>
      <c r="L311" s="36" t="str">
        <f t="shared" si="1"/>
        <v/>
      </c>
    </row>
    <row r="312" ht="15.75" customHeight="1">
      <c r="A312" s="36">
        <v>1815.0</v>
      </c>
      <c r="B312" s="35" t="s">
        <v>159</v>
      </c>
      <c r="C312" s="37">
        <v>44870.0</v>
      </c>
      <c r="D312" s="37">
        <v>44981.0</v>
      </c>
      <c r="E312" s="47">
        <v>34455.0</v>
      </c>
      <c r="F312" s="47">
        <v>34455.0</v>
      </c>
      <c r="G312" s="47"/>
      <c r="H312" s="37"/>
      <c r="I312" s="50"/>
      <c r="J312" s="50" t="s">
        <v>157</v>
      </c>
      <c r="K312" s="36">
        <v>111.0</v>
      </c>
      <c r="L312" s="36" t="str">
        <f t="shared" si="1"/>
        <v/>
      </c>
    </row>
    <row r="313" ht="15.75" customHeight="1">
      <c r="A313" s="36">
        <v>1808.0</v>
      </c>
      <c r="B313" s="35" t="s">
        <v>159</v>
      </c>
      <c r="C313" s="37">
        <v>44870.0</v>
      </c>
      <c r="D313" s="37"/>
      <c r="E313" s="47">
        <v>20205.0</v>
      </c>
      <c r="F313" s="47"/>
      <c r="G313" s="47">
        <v>20205.0</v>
      </c>
      <c r="H313" s="37">
        <v>44872.0</v>
      </c>
      <c r="I313" s="50" t="s">
        <v>82</v>
      </c>
      <c r="J313" s="50" t="s">
        <v>161</v>
      </c>
      <c r="K313" s="36" t="s">
        <v>162</v>
      </c>
      <c r="L313" s="36" t="str">
        <f t="shared" si="1"/>
        <v/>
      </c>
    </row>
    <row r="314" ht="15.75" customHeight="1">
      <c r="A314" s="36">
        <v>1810.0</v>
      </c>
      <c r="B314" s="35" t="s">
        <v>163</v>
      </c>
      <c r="C314" s="37">
        <v>44870.0</v>
      </c>
      <c r="D314" s="37"/>
      <c r="E314" s="47">
        <v>20205.0</v>
      </c>
      <c r="F314" s="47"/>
      <c r="G314" s="47">
        <v>20205.0</v>
      </c>
      <c r="H314" s="37">
        <v>44893.0</v>
      </c>
      <c r="I314" s="50" t="s">
        <v>81</v>
      </c>
      <c r="J314" s="50" t="s">
        <v>161</v>
      </c>
      <c r="K314" s="36" t="s">
        <v>162</v>
      </c>
      <c r="L314" s="36" t="str">
        <f t="shared" si="1"/>
        <v/>
      </c>
    </row>
    <row r="315" ht="15.75" customHeight="1">
      <c r="A315" s="36">
        <v>1811.0</v>
      </c>
      <c r="B315" s="35" t="s">
        <v>163</v>
      </c>
      <c r="C315" s="37">
        <v>44870.0</v>
      </c>
      <c r="D315" s="37"/>
      <c r="E315" s="47">
        <v>20205.0</v>
      </c>
      <c r="F315" s="47"/>
      <c r="G315" s="47">
        <v>20205.0</v>
      </c>
      <c r="H315" s="37">
        <v>44887.0</v>
      </c>
      <c r="I315" s="50" t="s">
        <v>84</v>
      </c>
      <c r="J315" s="50" t="s">
        <v>161</v>
      </c>
      <c r="K315" s="36" t="s">
        <v>162</v>
      </c>
      <c r="L315" s="36" t="str">
        <f t="shared" si="1"/>
        <v/>
      </c>
    </row>
    <row r="316" ht="15.75" customHeight="1">
      <c r="A316" s="36">
        <v>1812.0</v>
      </c>
      <c r="B316" s="35" t="s">
        <v>156</v>
      </c>
      <c r="C316" s="37">
        <v>44870.0</v>
      </c>
      <c r="D316" s="37"/>
      <c r="E316" s="47">
        <v>20205.0</v>
      </c>
      <c r="F316" s="47"/>
      <c r="G316" s="47">
        <v>20205.0</v>
      </c>
      <c r="H316" s="37">
        <v>44876.0</v>
      </c>
      <c r="I316" s="50" t="s">
        <v>81</v>
      </c>
      <c r="J316" s="50" t="s">
        <v>161</v>
      </c>
      <c r="K316" s="36" t="s">
        <v>162</v>
      </c>
      <c r="L316" s="36" t="str">
        <f t="shared" si="1"/>
        <v/>
      </c>
    </row>
    <row r="317" ht="15.75" customHeight="1">
      <c r="A317" s="36">
        <v>1813.0</v>
      </c>
      <c r="B317" s="35" t="s">
        <v>160</v>
      </c>
      <c r="C317" s="37">
        <v>44870.0</v>
      </c>
      <c r="D317" s="37"/>
      <c r="E317" s="47">
        <v>20205.0</v>
      </c>
      <c r="F317" s="47"/>
      <c r="G317" s="47">
        <v>20205.0</v>
      </c>
      <c r="H317" s="37">
        <v>44889.0</v>
      </c>
      <c r="I317" s="50" t="s">
        <v>83</v>
      </c>
      <c r="J317" s="50" t="s">
        <v>161</v>
      </c>
      <c r="K317" s="36" t="s">
        <v>162</v>
      </c>
      <c r="L317" s="36" t="str">
        <f t="shared" si="1"/>
        <v/>
      </c>
    </row>
    <row r="318" ht="15.75" customHeight="1">
      <c r="A318" s="36">
        <v>1816.0</v>
      </c>
      <c r="B318" s="35" t="s">
        <v>156</v>
      </c>
      <c r="C318" s="37">
        <v>44870.0</v>
      </c>
      <c r="D318" s="37"/>
      <c r="E318" s="47">
        <v>20205.0</v>
      </c>
      <c r="F318" s="47"/>
      <c r="G318" s="47">
        <v>20205.0</v>
      </c>
      <c r="H318" s="37">
        <v>44876.0</v>
      </c>
      <c r="I318" s="50" t="s">
        <v>81</v>
      </c>
      <c r="J318" s="50" t="s">
        <v>161</v>
      </c>
      <c r="K318" s="36" t="s">
        <v>162</v>
      </c>
      <c r="L318" s="36" t="str">
        <f t="shared" si="1"/>
        <v/>
      </c>
    </row>
    <row r="319" ht="15.75" customHeight="1">
      <c r="A319" s="36">
        <v>1817.0</v>
      </c>
      <c r="B319" s="35" t="s">
        <v>156</v>
      </c>
      <c r="C319" s="37">
        <v>44870.0</v>
      </c>
      <c r="D319" s="37"/>
      <c r="E319" s="47">
        <v>20205.0</v>
      </c>
      <c r="F319" s="47"/>
      <c r="G319" s="47">
        <v>20205.0</v>
      </c>
      <c r="H319" s="37">
        <v>44879.0</v>
      </c>
      <c r="I319" s="50" t="s">
        <v>81</v>
      </c>
      <c r="J319" s="50" t="s">
        <v>161</v>
      </c>
      <c r="K319" s="36" t="s">
        <v>162</v>
      </c>
      <c r="L319" s="36" t="str">
        <f t="shared" si="1"/>
        <v/>
      </c>
    </row>
    <row r="320" ht="15.75" customHeight="1">
      <c r="A320" s="36">
        <v>1818.0</v>
      </c>
      <c r="B320" s="35" t="s">
        <v>156</v>
      </c>
      <c r="C320" s="37">
        <v>44870.0</v>
      </c>
      <c r="D320" s="37"/>
      <c r="E320" s="47">
        <v>20205.0</v>
      </c>
      <c r="F320" s="47"/>
      <c r="G320" s="47">
        <v>20205.0</v>
      </c>
      <c r="H320" s="37">
        <v>44888.0</v>
      </c>
      <c r="I320" s="50" t="s">
        <v>81</v>
      </c>
      <c r="J320" s="50" t="s">
        <v>161</v>
      </c>
      <c r="K320" s="36" t="s">
        <v>162</v>
      </c>
      <c r="L320" s="36" t="str">
        <f t="shared" si="1"/>
        <v/>
      </c>
    </row>
    <row r="321" ht="15.75" customHeight="1">
      <c r="A321" s="36">
        <v>1828.0</v>
      </c>
      <c r="B321" s="35" t="s">
        <v>156</v>
      </c>
      <c r="C321" s="37">
        <v>44871.0</v>
      </c>
      <c r="D321" s="37">
        <v>44871.0</v>
      </c>
      <c r="E321" s="47">
        <v>20205.0</v>
      </c>
      <c r="F321" s="47">
        <v>20205.0</v>
      </c>
      <c r="G321" s="47"/>
      <c r="H321" s="37"/>
      <c r="I321" s="50"/>
      <c r="J321" s="50" t="s">
        <v>157</v>
      </c>
      <c r="K321" s="36">
        <v>0.0</v>
      </c>
      <c r="L321" s="36" t="str">
        <f t="shared" si="1"/>
        <v/>
      </c>
    </row>
    <row r="322" ht="15.75" customHeight="1">
      <c r="A322" s="36">
        <v>1829.0</v>
      </c>
      <c r="B322" s="35" t="s">
        <v>158</v>
      </c>
      <c r="C322" s="37">
        <v>44871.0</v>
      </c>
      <c r="D322" s="37">
        <v>44880.0</v>
      </c>
      <c r="E322" s="47">
        <v>20205.0</v>
      </c>
      <c r="F322" s="47">
        <v>20205.0</v>
      </c>
      <c r="G322" s="47"/>
      <c r="H322" s="37"/>
      <c r="I322" s="50"/>
      <c r="J322" s="50" t="s">
        <v>157</v>
      </c>
      <c r="K322" s="36">
        <v>9.0</v>
      </c>
      <c r="L322" s="36" t="str">
        <f t="shared" si="1"/>
        <v/>
      </c>
    </row>
    <row r="323" ht="15.75" customHeight="1">
      <c r="A323" s="36">
        <v>1819.0</v>
      </c>
      <c r="B323" s="35" t="s">
        <v>158</v>
      </c>
      <c r="C323" s="37">
        <v>44871.0</v>
      </c>
      <c r="D323" s="37"/>
      <c r="E323" s="47">
        <v>20205.0</v>
      </c>
      <c r="F323" s="47"/>
      <c r="G323" s="47">
        <v>20205.0</v>
      </c>
      <c r="H323" s="37">
        <v>44876.0</v>
      </c>
      <c r="I323" s="50" t="s">
        <v>81</v>
      </c>
      <c r="J323" s="50" t="s">
        <v>161</v>
      </c>
      <c r="K323" s="36" t="s">
        <v>162</v>
      </c>
      <c r="L323" s="36" t="str">
        <f t="shared" si="1"/>
        <v/>
      </c>
    </row>
    <row r="324" ht="15.75" customHeight="1">
      <c r="A324" s="36">
        <v>1820.0</v>
      </c>
      <c r="B324" s="35" t="s">
        <v>159</v>
      </c>
      <c r="C324" s="37">
        <v>44871.0</v>
      </c>
      <c r="D324" s="37"/>
      <c r="E324" s="47">
        <v>20205.0</v>
      </c>
      <c r="F324" s="47"/>
      <c r="G324" s="47">
        <v>20205.0</v>
      </c>
      <c r="H324" s="37">
        <v>44876.0</v>
      </c>
      <c r="I324" s="50" t="s">
        <v>81</v>
      </c>
      <c r="J324" s="50" t="s">
        <v>161</v>
      </c>
      <c r="K324" s="36" t="s">
        <v>162</v>
      </c>
      <c r="L324" s="36" t="str">
        <f t="shared" si="1"/>
        <v/>
      </c>
    </row>
    <row r="325" ht="15.75" customHeight="1">
      <c r="A325" s="36">
        <v>1821.0</v>
      </c>
      <c r="B325" s="35" t="s">
        <v>156</v>
      </c>
      <c r="C325" s="37">
        <v>44871.0</v>
      </c>
      <c r="D325" s="37"/>
      <c r="E325" s="47">
        <v>20205.0</v>
      </c>
      <c r="F325" s="47"/>
      <c r="G325" s="47">
        <v>20205.0</v>
      </c>
      <c r="H325" s="37">
        <v>44876.0</v>
      </c>
      <c r="I325" s="50" t="s">
        <v>81</v>
      </c>
      <c r="J325" s="50" t="s">
        <v>161</v>
      </c>
      <c r="K325" s="36" t="s">
        <v>162</v>
      </c>
      <c r="L325" s="36" t="str">
        <f t="shared" si="1"/>
        <v/>
      </c>
    </row>
    <row r="326" ht="15.75" customHeight="1">
      <c r="A326" s="36">
        <v>1822.0</v>
      </c>
      <c r="B326" s="35" t="s">
        <v>158</v>
      </c>
      <c r="C326" s="37">
        <v>44871.0</v>
      </c>
      <c r="D326" s="37"/>
      <c r="E326" s="47">
        <v>20205.0</v>
      </c>
      <c r="F326" s="47"/>
      <c r="G326" s="47">
        <v>20205.0</v>
      </c>
      <c r="H326" s="37">
        <v>44895.0</v>
      </c>
      <c r="I326" s="50" t="s">
        <v>84</v>
      </c>
      <c r="J326" s="50" t="s">
        <v>161</v>
      </c>
      <c r="K326" s="36" t="s">
        <v>162</v>
      </c>
      <c r="L326" s="36" t="str">
        <f t="shared" si="1"/>
        <v/>
      </c>
    </row>
    <row r="327" ht="15.75" customHeight="1">
      <c r="A327" s="36">
        <v>1823.0</v>
      </c>
      <c r="B327" s="35" t="s">
        <v>163</v>
      </c>
      <c r="C327" s="37">
        <v>44871.0</v>
      </c>
      <c r="D327" s="37"/>
      <c r="E327" s="47">
        <v>20205.0</v>
      </c>
      <c r="F327" s="47"/>
      <c r="G327" s="47">
        <v>20205.0</v>
      </c>
      <c r="H327" s="37">
        <v>44876.0</v>
      </c>
      <c r="I327" s="50" t="s">
        <v>81</v>
      </c>
      <c r="J327" s="50" t="s">
        <v>161</v>
      </c>
      <c r="K327" s="36" t="s">
        <v>162</v>
      </c>
      <c r="L327" s="36" t="str">
        <f t="shared" si="1"/>
        <v/>
      </c>
    </row>
    <row r="328" ht="15.75" customHeight="1">
      <c r="A328" s="36">
        <v>1824.0</v>
      </c>
      <c r="B328" s="35" t="s">
        <v>156</v>
      </c>
      <c r="C328" s="37">
        <v>44871.0</v>
      </c>
      <c r="D328" s="37"/>
      <c r="E328" s="47">
        <v>14130.0</v>
      </c>
      <c r="F328" s="47"/>
      <c r="G328" s="47">
        <v>14130.0</v>
      </c>
      <c r="H328" s="37">
        <v>45016.0</v>
      </c>
      <c r="I328" s="50" t="s">
        <v>81</v>
      </c>
      <c r="J328" s="50" t="s">
        <v>161</v>
      </c>
      <c r="K328" s="36" t="s">
        <v>162</v>
      </c>
      <c r="L328" s="36" t="str">
        <f t="shared" si="1"/>
        <v/>
      </c>
    </row>
    <row r="329" ht="15.75" customHeight="1">
      <c r="A329" s="36">
        <v>1825.0</v>
      </c>
      <c r="B329" s="35" t="s">
        <v>158</v>
      </c>
      <c r="C329" s="37">
        <v>44871.0</v>
      </c>
      <c r="D329" s="37"/>
      <c r="E329" s="47">
        <v>20205.0</v>
      </c>
      <c r="F329" s="47"/>
      <c r="G329" s="47">
        <v>20205.0</v>
      </c>
      <c r="H329" s="37">
        <v>44876.0</v>
      </c>
      <c r="I329" s="50" t="s">
        <v>81</v>
      </c>
      <c r="J329" s="50" t="s">
        <v>161</v>
      </c>
      <c r="K329" s="36" t="s">
        <v>162</v>
      </c>
      <c r="L329" s="36" t="str">
        <f t="shared" si="1"/>
        <v/>
      </c>
    </row>
    <row r="330" ht="15.75" customHeight="1">
      <c r="A330" s="36">
        <v>1826.0</v>
      </c>
      <c r="B330" s="35" t="s">
        <v>158</v>
      </c>
      <c r="C330" s="37">
        <v>44871.0</v>
      </c>
      <c r="D330" s="37"/>
      <c r="E330" s="47">
        <v>20205.0</v>
      </c>
      <c r="F330" s="47"/>
      <c r="G330" s="47">
        <v>20205.0</v>
      </c>
      <c r="H330" s="37">
        <v>44893.0</v>
      </c>
      <c r="I330" s="50" t="s">
        <v>81</v>
      </c>
      <c r="J330" s="50" t="s">
        <v>161</v>
      </c>
      <c r="K330" s="36" t="s">
        <v>162</v>
      </c>
      <c r="L330" s="36" t="str">
        <f t="shared" si="1"/>
        <v/>
      </c>
    </row>
    <row r="331" ht="15.75" customHeight="1">
      <c r="A331" s="36">
        <v>1827.0</v>
      </c>
      <c r="B331" s="35" t="s">
        <v>160</v>
      </c>
      <c r="C331" s="37">
        <v>44871.0</v>
      </c>
      <c r="D331" s="37"/>
      <c r="E331" s="47">
        <v>20205.0</v>
      </c>
      <c r="F331" s="47"/>
      <c r="G331" s="47">
        <v>20205.0</v>
      </c>
      <c r="H331" s="37">
        <v>44876.0</v>
      </c>
      <c r="I331" s="50" t="s">
        <v>81</v>
      </c>
      <c r="J331" s="50" t="s">
        <v>161</v>
      </c>
      <c r="K331" s="36" t="s">
        <v>162</v>
      </c>
      <c r="L331" s="36" t="str">
        <f t="shared" si="1"/>
        <v/>
      </c>
    </row>
    <row r="332" ht="15.75" customHeight="1">
      <c r="A332" s="36">
        <v>1833.0</v>
      </c>
      <c r="B332" s="35" t="s">
        <v>158</v>
      </c>
      <c r="C332" s="37">
        <v>44872.0</v>
      </c>
      <c r="D332" s="37">
        <v>44874.0</v>
      </c>
      <c r="E332" s="47">
        <v>20209.5</v>
      </c>
      <c r="F332" s="47">
        <v>20209.5</v>
      </c>
      <c r="G332" s="47"/>
      <c r="H332" s="37"/>
      <c r="I332" s="50"/>
      <c r="J332" s="50" t="s">
        <v>157</v>
      </c>
      <c r="K332" s="36">
        <v>2.0</v>
      </c>
      <c r="L332" s="36" t="str">
        <f t="shared" si="1"/>
        <v/>
      </c>
    </row>
    <row r="333" ht="15.75" customHeight="1">
      <c r="A333" s="36">
        <v>1830.0</v>
      </c>
      <c r="B333" s="35" t="s">
        <v>163</v>
      </c>
      <c r="C333" s="37">
        <v>44872.0</v>
      </c>
      <c r="D333" s="37"/>
      <c r="E333" s="47">
        <v>20205.0</v>
      </c>
      <c r="F333" s="47"/>
      <c r="G333" s="47">
        <v>20205.0</v>
      </c>
      <c r="H333" s="37">
        <v>44876.0</v>
      </c>
      <c r="I333" s="50" t="s">
        <v>81</v>
      </c>
      <c r="J333" s="50" t="s">
        <v>161</v>
      </c>
      <c r="K333" s="36" t="s">
        <v>162</v>
      </c>
      <c r="L333" s="36" t="str">
        <f t="shared" si="1"/>
        <v/>
      </c>
    </row>
    <row r="334" ht="15.75" customHeight="1">
      <c r="A334" s="36">
        <v>1831.0</v>
      </c>
      <c r="B334" s="35" t="s">
        <v>163</v>
      </c>
      <c r="C334" s="37">
        <v>44872.0</v>
      </c>
      <c r="D334" s="37"/>
      <c r="E334" s="47">
        <v>20205.0</v>
      </c>
      <c r="F334" s="47"/>
      <c r="G334" s="47">
        <v>20205.0</v>
      </c>
      <c r="H334" s="37">
        <v>44876.0</v>
      </c>
      <c r="I334" s="50" t="s">
        <v>81</v>
      </c>
      <c r="J334" s="50" t="s">
        <v>161</v>
      </c>
      <c r="K334" s="36" t="s">
        <v>162</v>
      </c>
      <c r="L334" s="36" t="str">
        <f t="shared" si="1"/>
        <v/>
      </c>
    </row>
    <row r="335" ht="15.75" customHeight="1">
      <c r="A335" s="36">
        <v>1832.0</v>
      </c>
      <c r="B335" s="35" t="s">
        <v>156</v>
      </c>
      <c r="C335" s="37">
        <v>44872.0</v>
      </c>
      <c r="D335" s="37"/>
      <c r="E335" s="47">
        <v>20205.0</v>
      </c>
      <c r="F335" s="47"/>
      <c r="G335" s="47">
        <v>20205.0</v>
      </c>
      <c r="H335" s="37">
        <v>44888.0</v>
      </c>
      <c r="I335" s="50" t="s">
        <v>81</v>
      </c>
      <c r="J335" s="50" t="s">
        <v>161</v>
      </c>
      <c r="K335" s="36" t="s">
        <v>162</v>
      </c>
      <c r="L335" s="36" t="str">
        <f t="shared" si="1"/>
        <v/>
      </c>
    </row>
    <row r="336" ht="15.75" customHeight="1">
      <c r="A336" s="36">
        <v>1834.0</v>
      </c>
      <c r="B336" s="35" t="s">
        <v>163</v>
      </c>
      <c r="C336" s="37">
        <v>44872.0</v>
      </c>
      <c r="D336" s="37"/>
      <c r="E336" s="47">
        <v>20205.0</v>
      </c>
      <c r="F336" s="47"/>
      <c r="G336" s="47">
        <v>20205.0</v>
      </c>
      <c r="H336" s="37">
        <v>44876.0</v>
      </c>
      <c r="I336" s="50" t="s">
        <v>81</v>
      </c>
      <c r="J336" s="50" t="s">
        <v>161</v>
      </c>
      <c r="K336" s="36" t="s">
        <v>162</v>
      </c>
      <c r="L336" s="36" t="str">
        <f t="shared" si="1"/>
        <v/>
      </c>
    </row>
    <row r="337" ht="15.75" customHeight="1">
      <c r="A337" s="36">
        <v>1835.0</v>
      </c>
      <c r="B337" s="35" t="s">
        <v>160</v>
      </c>
      <c r="C337" s="37">
        <v>44872.0</v>
      </c>
      <c r="D337" s="37"/>
      <c r="E337" s="47">
        <v>20205.0</v>
      </c>
      <c r="F337" s="47"/>
      <c r="G337" s="47">
        <v>20205.0</v>
      </c>
      <c r="H337" s="37">
        <v>44879.0</v>
      </c>
      <c r="I337" s="50" t="s">
        <v>81</v>
      </c>
      <c r="J337" s="50" t="s">
        <v>161</v>
      </c>
      <c r="K337" s="36" t="s">
        <v>162</v>
      </c>
      <c r="L337" s="36" t="str">
        <f t="shared" si="1"/>
        <v/>
      </c>
    </row>
    <row r="338" ht="15.75" customHeight="1">
      <c r="A338" s="36">
        <v>1836.0</v>
      </c>
      <c r="B338" s="35" t="s">
        <v>160</v>
      </c>
      <c r="C338" s="37">
        <v>44872.0</v>
      </c>
      <c r="D338" s="37"/>
      <c r="E338" s="47">
        <v>20205.0</v>
      </c>
      <c r="F338" s="47"/>
      <c r="G338" s="47">
        <v>20205.0</v>
      </c>
      <c r="H338" s="37">
        <v>44879.0</v>
      </c>
      <c r="I338" s="50" t="s">
        <v>81</v>
      </c>
      <c r="J338" s="50" t="s">
        <v>161</v>
      </c>
      <c r="K338" s="36" t="s">
        <v>162</v>
      </c>
      <c r="L338" s="36" t="str">
        <f t="shared" si="1"/>
        <v/>
      </c>
    </row>
    <row r="339" ht="15.75" customHeight="1">
      <c r="A339" s="36">
        <v>1837.0</v>
      </c>
      <c r="B339" s="35" t="s">
        <v>159</v>
      </c>
      <c r="C339" s="37">
        <v>44872.0</v>
      </c>
      <c r="D339" s="37"/>
      <c r="E339" s="47">
        <v>20205.0</v>
      </c>
      <c r="F339" s="47"/>
      <c r="G339" s="47">
        <v>20205.0</v>
      </c>
      <c r="H339" s="37">
        <v>44879.0</v>
      </c>
      <c r="I339" s="50" t="s">
        <v>81</v>
      </c>
      <c r="J339" s="50" t="s">
        <v>161</v>
      </c>
      <c r="K339" s="36" t="s">
        <v>162</v>
      </c>
      <c r="L339" s="36" t="str">
        <f t="shared" si="1"/>
        <v/>
      </c>
    </row>
    <row r="340" ht="15.75" customHeight="1">
      <c r="A340" s="36">
        <v>1840.0</v>
      </c>
      <c r="B340" s="35" t="s">
        <v>158</v>
      </c>
      <c r="C340" s="37">
        <v>44873.0</v>
      </c>
      <c r="D340" s="37">
        <v>44873.0</v>
      </c>
      <c r="E340" s="47">
        <v>20209.5</v>
      </c>
      <c r="F340" s="47">
        <v>20209.5</v>
      </c>
      <c r="G340" s="47"/>
      <c r="H340" s="37"/>
      <c r="I340" s="50"/>
      <c r="J340" s="50" t="s">
        <v>157</v>
      </c>
      <c r="K340" s="36">
        <v>0.0</v>
      </c>
      <c r="L340" s="36" t="str">
        <f t="shared" si="1"/>
        <v/>
      </c>
    </row>
    <row r="341" ht="15.75" customHeight="1">
      <c r="A341" s="36">
        <v>1847.0</v>
      </c>
      <c r="B341" s="35" t="s">
        <v>156</v>
      </c>
      <c r="C341" s="37">
        <v>44873.0</v>
      </c>
      <c r="D341" s="37">
        <v>44873.0</v>
      </c>
      <c r="E341" s="47">
        <v>20205.0</v>
      </c>
      <c r="F341" s="47">
        <v>20205.0</v>
      </c>
      <c r="G341" s="47"/>
      <c r="H341" s="37"/>
      <c r="I341" s="50"/>
      <c r="J341" s="50" t="s">
        <v>157</v>
      </c>
      <c r="K341" s="36">
        <v>0.0</v>
      </c>
      <c r="L341" s="36" t="str">
        <f t="shared" si="1"/>
        <v/>
      </c>
    </row>
    <row r="342" ht="15.75" customHeight="1">
      <c r="A342" s="36">
        <v>1850.0</v>
      </c>
      <c r="B342" s="35" t="s">
        <v>163</v>
      </c>
      <c r="C342" s="37">
        <v>44873.0</v>
      </c>
      <c r="D342" s="37">
        <v>44873.0</v>
      </c>
      <c r="E342" s="47">
        <v>20205.0</v>
      </c>
      <c r="F342" s="47">
        <v>20205.0</v>
      </c>
      <c r="G342" s="47"/>
      <c r="H342" s="37"/>
      <c r="I342" s="50"/>
      <c r="J342" s="50" t="s">
        <v>157</v>
      </c>
      <c r="K342" s="36">
        <v>0.0</v>
      </c>
      <c r="L342" s="36" t="str">
        <f t="shared" si="1"/>
        <v/>
      </c>
    </row>
    <row r="343" ht="15.75" customHeight="1">
      <c r="A343" s="36">
        <v>1852.0</v>
      </c>
      <c r="B343" s="35" t="s">
        <v>160</v>
      </c>
      <c r="C343" s="37">
        <v>44873.0</v>
      </c>
      <c r="D343" s="37">
        <v>44873.0</v>
      </c>
      <c r="E343" s="47">
        <v>20205.0</v>
      </c>
      <c r="F343" s="47">
        <v>20205.0</v>
      </c>
      <c r="G343" s="47"/>
      <c r="H343" s="37"/>
      <c r="I343" s="50"/>
      <c r="J343" s="50" t="s">
        <v>157</v>
      </c>
      <c r="K343" s="36">
        <v>0.0</v>
      </c>
      <c r="L343" s="36" t="str">
        <f t="shared" si="1"/>
        <v/>
      </c>
    </row>
    <row r="344" ht="15.75" customHeight="1">
      <c r="A344" s="36">
        <v>1849.0</v>
      </c>
      <c r="B344" s="35" t="s">
        <v>156</v>
      </c>
      <c r="C344" s="37">
        <v>44873.0</v>
      </c>
      <c r="D344" s="37">
        <v>44888.0</v>
      </c>
      <c r="E344" s="47">
        <v>20209.5</v>
      </c>
      <c r="F344" s="47">
        <v>20209.5</v>
      </c>
      <c r="G344" s="47"/>
      <c r="H344" s="37"/>
      <c r="I344" s="50"/>
      <c r="J344" s="50" t="s">
        <v>157</v>
      </c>
      <c r="K344" s="36">
        <v>15.0</v>
      </c>
      <c r="L344" s="36" t="str">
        <f t="shared" si="1"/>
        <v/>
      </c>
    </row>
    <row r="345" ht="15.75" customHeight="1">
      <c r="A345" s="36">
        <v>1846.0</v>
      </c>
      <c r="B345" s="35" t="s">
        <v>160</v>
      </c>
      <c r="C345" s="37">
        <v>44873.0</v>
      </c>
      <c r="D345" s="37">
        <v>44895.0</v>
      </c>
      <c r="E345" s="47">
        <v>20205.0</v>
      </c>
      <c r="F345" s="47">
        <v>20205.0</v>
      </c>
      <c r="G345" s="47"/>
      <c r="H345" s="37"/>
      <c r="I345" s="50"/>
      <c r="J345" s="50" t="s">
        <v>157</v>
      </c>
      <c r="K345" s="36">
        <v>22.0</v>
      </c>
      <c r="L345" s="36" t="str">
        <f t="shared" si="1"/>
        <v/>
      </c>
    </row>
    <row r="346" ht="15.75" customHeight="1">
      <c r="A346" s="36">
        <v>1842.0</v>
      </c>
      <c r="B346" s="35" t="s">
        <v>156</v>
      </c>
      <c r="C346" s="37">
        <v>44873.0</v>
      </c>
      <c r="D346" s="37">
        <v>44895.0</v>
      </c>
      <c r="E346" s="47">
        <v>19200.0</v>
      </c>
      <c r="F346" s="47">
        <v>19200.0</v>
      </c>
      <c r="G346" s="47"/>
      <c r="H346" s="37"/>
      <c r="I346" s="50"/>
      <c r="J346" s="50" t="s">
        <v>157</v>
      </c>
      <c r="K346" s="36">
        <v>22.0</v>
      </c>
      <c r="L346" s="36" t="str">
        <f t="shared" si="1"/>
        <v/>
      </c>
    </row>
    <row r="347" ht="15.75" customHeight="1">
      <c r="A347" s="36">
        <v>1851.0</v>
      </c>
      <c r="B347" s="35" t="s">
        <v>163</v>
      </c>
      <c r="C347" s="37">
        <v>44873.0</v>
      </c>
      <c r="D347" s="37">
        <v>44895.0</v>
      </c>
      <c r="E347" s="47">
        <v>18185.25</v>
      </c>
      <c r="F347" s="47">
        <v>18185.25</v>
      </c>
      <c r="G347" s="47"/>
      <c r="H347" s="37"/>
      <c r="I347" s="50"/>
      <c r="J347" s="50" t="s">
        <v>157</v>
      </c>
      <c r="K347" s="36">
        <v>22.0</v>
      </c>
      <c r="L347" s="36" t="str">
        <f t="shared" si="1"/>
        <v/>
      </c>
    </row>
    <row r="348" ht="15.75" customHeight="1">
      <c r="A348" s="36">
        <v>1843.0</v>
      </c>
      <c r="B348" s="35" t="s">
        <v>163</v>
      </c>
      <c r="C348" s="37">
        <v>44873.0</v>
      </c>
      <c r="D348" s="37">
        <v>45005.0</v>
      </c>
      <c r="E348" s="47">
        <v>19200.0</v>
      </c>
      <c r="F348" s="47">
        <v>19200.0</v>
      </c>
      <c r="G348" s="47"/>
      <c r="H348" s="37"/>
      <c r="I348" s="50"/>
      <c r="J348" s="50" t="s">
        <v>157</v>
      </c>
      <c r="K348" s="36">
        <v>132.0</v>
      </c>
      <c r="L348" s="36" t="str">
        <f t="shared" si="1"/>
        <v/>
      </c>
    </row>
    <row r="349" ht="15.75" customHeight="1">
      <c r="A349" s="36">
        <v>1838.0</v>
      </c>
      <c r="B349" s="35" t="s">
        <v>159</v>
      </c>
      <c r="C349" s="37">
        <v>44873.0</v>
      </c>
      <c r="D349" s="37"/>
      <c r="E349" s="47">
        <v>20205.0</v>
      </c>
      <c r="F349" s="47"/>
      <c r="G349" s="47">
        <v>20205.0</v>
      </c>
      <c r="H349" s="37">
        <v>44879.0</v>
      </c>
      <c r="I349" s="50" t="s">
        <v>81</v>
      </c>
      <c r="J349" s="50" t="s">
        <v>161</v>
      </c>
      <c r="K349" s="36" t="s">
        <v>162</v>
      </c>
      <c r="L349" s="36" t="str">
        <f t="shared" si="1"/>
        <v/>
      </c>
    </row>
    <row r="350" ht="15.75" customHeight="1">
      <c r="A350" s="36">
        <v>1839.0</v>
      </c>
      <c r="B350" s="35" t="s">
        <v>158</v>
      </c>
      <c r="C350" s="37">
        <v>44873.0</v>
      </c>
      <c r="D350" s="37"/>
      <c r="E350" s="47">
        <v>20205.0</v>
      </c>
      <c r="F350" s="47"/>
      <c r="G350" s="47">
        <v>20205.0</v>
      </c>
      <c r="H350" s="37">
        <v>44879.0</v>
      </c>
      <c r="I350" s="50" t="s">
        <v>81</v>
      </c>
      <c r="J350" s="50" t="s">
        <v>161</v>
      </c>
      <c r="K350" s="36" t="s">
        <v>162</v>
      </c>
      <c r="L350" s="36" t="str">
        <f t="shared" si="1"/>
        <v/>
      </c>
    </row>
    <row r="351" ht="15.75" customHeight="1">
      <c r="A351" s="36">
        <v>1841.0</v>
      </c>
      <c r="B351" s="35" t="s">
        <v>159</v>
      </c>
      <c r="C351" s="37">
        <v>44873.0</v>
      </c>
      <c r="D351" s="37"/>
      <c r="E351" s="47">
        <v>20205.0</v>
      </c>
      <c r="F351" s="47"/>
      <c r="G351" s="47">
        <v>20205.0</v>
      </c>
      <c r="H351" s="37">
        <v>44888.0</v>
      </c>
      <c r="I351" s="50" t="s">
        <v>82</v>
      </c>
      <c r="J351" s="50" t="s">
        <v>161</v>
      </c>
      <c r="K351" s="36" t="s">
        <v>162</v>
      </c>
      <c r="L351" s="36" t="str">
        <f t="shared" si="1"/>
        <v/>
      </c>
    </row>
    <row r="352" ht="15.75" customHeight="1">
      <c r="A352" s="36">
        <v>1844.0</v>
      </c>
      <c r="B352" s="35" t="s">
        <v>158</v>
      </c>
      <c r="C352" s="37">
        <v>44873.0</v>
      </c>
      <c r="D352" s="37"/>
      <c r="E352" s="47">
        <v>22455.0</v>
      </c>
      <c r="F352" s="47"/>
      <c r="G352" s="47">
        <v>22455.0</v>
      </c>
      <c r="H352" s="37">
        <v>45012.0</v>
      </c>
      <c r="I352" s="50" t="s">
        <v>81</v>
      </c>
      <c r="J352" s="50" t="s">
        <v>161</v>
      </c>
      <c r="K352" s="36" t="s">
        <v>162</v>
      </c>
      <c r="L352" s="36" t="str">
        <f t="shared" si="1"/>
        <v/>
      </c>
    </row>
    <row r="353" ht="15.75" customHeight="1">
      <c r="A353" s="36">
        <v>1845.0</v>
      </c>
      <c r="B353" s="35" t="s">
        <v>159</v>
      </c>
      <c r="C353" s="37">
        <v>44873.0</v>
      </c>
      <c r="D353" s="37"/>
      <c r="E353" s="47">
        <v>20205.0</v>
      </c>
      <c r="F353" s="47"/>
      <c r="G353" s="47">
        <v>20205.0</v>
      </c>
      <c r="H353" s="37">
        <v>44917.0</v>
      </c>
      <c r="I353" s="50" t="s">
        <v>81</v>
      </c>
      <c r="J353" s="50" t="s">
        <v>161</v>
      </c>
      <c r="K353" s="36" t="s">
        <v>162</v>
      </c>
      <c r="L353" s="36" t="str">
        <f t="shared" si="1"/>
        <v/>
      </c>
    </row>
    <row r="354" ht="15.75" customHeight="1">
      <c r="A354" s="36">
        <v>1848.0</v>
      </c>
      <c r="B354" s="35" t="s">
        <v>158</v>
      </c>
      <c r="C354" s="37">
        <v>44873.0</v>
      </c>
      <c r="D354" s="37"/>
      <c r="E354" s="47">
        <v>20205.0</v>
      </c>
      <c r="F354" s="47"/>
      <c r="G354" s="47">
        <v>20205.0</v>
      </c>
      <c r="H354" s="37">
        <v>44879.0</v>
      </c>
      <c r="I354" s="50" t="s">
        <v>81</v>
      </c>
      <c r="J354" s="50" t="s">
        <v>161</v>
      </c>
      <c r="K354" s="36" t="s">
        <v>162</v>
      </c>
      <c r="L354" s="36" t="str">
        <f t="shared" si="1"/>
        <v/>
      </c>
    </row>
    <row r="355" ht="15.75" customHeight="1">
      <c r="A355" s="36">
        <v>1853.0</v>
      </c>
      <c r="B355" s="35" t="s">
        <v>156</v>
      </c>
      <c r="C355" s="37">
        <v>44873.0</v>
      </c>
      <c r="D355" s="37"/>
      <c r="E355" s="47">
        <v>20205.0</v>
      </c>
      <c r="F355" s="47"/>
      <c r="G355" s="47">
        <v>20205.0</v>
      </c>
      <c r="H355" s="37">
        <v>44879.0</v>
      </c>
      <c r="I355" s="50" t="s">
        <v>81</v>
      </c>
      <c r="J355" s="50" t="s">
        <v>161</v>
      </c>
      <c r="K355" s="36" t="s">
        <v>162</v>
      </c>
      <c r="L355" s="36" t="str">
        <f t="shared" si="1"/>
        <v/>
      </c>
    </row>
    <row r="356" ht="15.75" customHeight="1">
      <c r="A356" s="36">
        <v>1854.0</v>
      </c>
      <c r="B356" s="35" t="s">
        <v>156</v>
      </c>
      <c r="C356" s="37">
        <v>44873.0</v>
      </c>
      <c r="D356" s="37"/>
      <c r="E356" s="47">
        <v>20205.0</v>
      </c>
      <c r="F356" s="47"/>
      <c r="G356" s="47">
        <v>20205.0</v>
      </c>
      <c r="H356" s="37">
        <v>44888.0</v>
      </c>
      <c r="I356" s="50" t="s">
        <v>85</v>
      </c>
      <c r="J356" s="50" t="s">
        <v>161</v>
      </c>
      <c r="K356" s="36" t="s">
        <v>162</v>
      </c>
      <c r="L356" s="36" t="str">
        <f t="shared" si="1"/>
        <v/>
      </c>
    </row>
    <row r="357" ht="15.75" customHeight="1">
      <c r="A357" s="36">
        <v>1866.0</v>
      </c>
      <c r="B357" s="35" t="s">
        <v>159</v>
      </c>
      <c r="C357" s="37">
        <v>44874.0</v>
      </c>
      <c r="D357" s="37">
        <v>44875.0</v>
      </c>
      <c r="E357" s="47">
        <v>18185.25</v>
      </c>
      <c r="F357" s="47">
        <v>18185.25</v>
      </c>
      <c r="G357" s="47"/>
      <c r="H357" s="37"/>
      <c r="I357" s="50"/>
      <c r="J357" s="50" t="s">
        <v>157</v>
      </c>
      <c r="K357" s="36">
        <v>1.0</v>
      </c>
      <c r="L357" s="36" t="str">
        <f t="shared" si="1"/>
        <v/>
      </c>
    </row>
    <row r="358" ht="15.75" customHeight="1">
      <c r="A358" s="36">
        <v>1865.0</v>
      </c>
      <c r="B358" s="35" t="s">
        <v>159</v>
      </c>
      <c r="C358" s="37">
        <v>44874.0</v>
      </c>
      <c r="D358" s="37">
        <v>44895.0</v>
      </c>
      <c r="E358" s="47">
        <v>20209.5</v>
      </c>
      <c r="F358" s="47">
        <v>20209.5</v>
      </c>
      <c r="G358" s="47"/>
      <c r="H358" s="37"/>
      <c r="I358" s="50"/>
      <c r="J358" s="50" t="s">
        <v>157</v>
      </c>
      <c r="K358" s="36">
        <v>21.0</v>
      </c>
      <c r="L358" s="36" t="str">
        <f t="shared" si="1"/>
        <v/>
      </c>
    </row>
    <row r="359" ht="15.75" customHeight="1">
      <c r="A359" s="36">
        <v>1858.0</v>
      </c>
      <c r="B359" s="35" t="s">
        <v>158</v>
      </c>
      <c r="C359" s="37">
        <v>44874.0</v>
      </c>
      <c r="D359" s="37">
        <v>44895.0</v>
      </c>
      <c r="E359" s="47">
        <v>20205.0</v>
      </c>
      <c r="F359" s="47">
        <v>20205.0</v>
      </c>
      <c r="G359" s="47"/>
      <c r="H359" s="37"/>
      <c r="I359" s="50"/>
      <c r="J359" s="50" t="s">
        <v>157</v>
      </c>
      <c r="K359" s="36">
        <v>21.0</v>
      </c>
      <c r="L359" s="36" t="str">
        <f t="shared" si="1"/>
        <v/>
      </c>
    </row>
    <row r="360" ht="15.75" customHeight="1">
      <c r="A360" s="36">
        <v>1855.0</v>
      </c>
      <c r="B360" s="35" t="s">
        <v>158</v>
      </c>
      <c r="C360" s="37">
        <v>44874.0</v>
      </c>
      <c r="D360" s="37"/>
      <c r="E360" s="47">
        <v>20205.0</v>
      </c>
      <c r="F360" s="47"/>
      <c r="G360" s="47">
        <v>20205.0</v>
      </c>
      <c r="H360" s="37">
        <v>44893.0</v>
      </c>
      <c r="I360" s="50" t="s">
        <v>81</v>
      </c>
      <c r="J360" s="50" t="s">
        <v>161</v>
      </c>
      <c r="K360" s="36" t="s">
        <v>162</v>
      </c>
      <c r="L360" s="36" t="str">
        <f t="shared" si="1"/>
        <v/>
      </c>
    </row>
    <row r="361" ht="15.75" customHeight="1">
      <c r="A361" s="36">
        <v>1856.0</v>
      </c>
      <c r="B361" s="35" t="s">
        <v>159</v>
      </c>
      <c r="C361" s="37">
        <v>44874.0</v>
      </c>
      <c r="D361" s="37"/>
      <c r="E361" s="47">
        <v>20205.0</v>
      </c>
      <c r="F361" s="47"/>
      <c r="G361" s="47">
        <v>20205.0</v>
      </c>
      <c r="H361" s="37">
        <v>44879.0</v>
      </c>
      <c r="I361" s="50" t="s">
        <v>81</v>
      </c>
      <c r="J361" s="50" t="s">
        <v>161</v>
      </c>
      <c r="K361" s="36" t="s">
        <v>162</v>
      </c>
      <c r="L361" s="36" t="str">
        <f t="shared" si="1"/>
        <v/>
      </c>
    </row>
    <row r="362" ht="15.75" customHeight="1">
      <c r="A362" s="36">
        <v>1857.0</v>
      </c>
      <c r="B362" s="35" t="s">
        <v>159</v>
      </c>
      <c r="C362" s="37">
        <v>44874.0</v>
      </c>
      <c r="D362" s="37"/>
      <c r="E362" s="47">
        <v>20205.0</v>
      </c>
      <c r="F362" s="47"/>
      <c r="G362" s="47">
        <v>20205.0</v>
      </c>
      <c r="H362" s="37">
        <v>44879.0</v>
      </c>
      <c r="I362" s="50" t="s">
        <v>81</v>
      </c>
      <c r="J362" s="50" t="s">
        <v>161</v>
      </c>
      <c r="K362" s="36" t="s">
        <v>162</v>
      </c>
      <c r="L362" s="36" t="str">
        <f t="shared" si="1"/>
        <v/>
      </c>
    </row>
    <row r="363" ht="15.75" customHeight="1">
      <c r="A363" s="36">
        <v>1859.0</v>
      </c>
      <c r="B363" s="35" t="s">
        <v>158</v>
      </c>
      <c r="C363" s="37">
        <v>44874.0</v>
      </c>
      <c r="D363" s="37"/>
      <c r="E363" s="47">
        <v>20205.0</v>
      </c>
      <c r="F363" s="47"/>
      <c r="G363" s="47">
        <v>20205.0</v>
      </c>
      <c r="H363" s="37">
        <v>44931.0</v>
      </c>
      <c r="I363" s="50" t="s">
        <v>81</v>
      </c>
      <c r="J363" s="50" t="s">
        <v>161</v>
      </c>
      <c r="K363" s="36" t="s">
        <v>162</v>
      </c>
      <c r="L363" s="36" t="str">
        <f t="shared" si="1"/>
        <v/>
      </c>
    </row>
    <row r="364" ht="15.75" customHeight="1">
      <c r="A364" s="36">
        <v>1860.0</v>
      </c>
      <c r="B364" s="35" t="s">
        <v>158</v>
      </c>
      <c r="C364" s="37">
        <v>44874.0</v>
      </c>
      <c r="D364" s="37"/>
      <c r="E364" s="47">
        <v>20205.0</v>
      </c>
      <c r="F364" s="47"/>
      <c r="G364" s="47">
        <v>20205.0</v>
      </c>
      <c r="H364" s="37">
        <v>44879.0</v>
      </c>
      <c r="I364" s="50" t="s">
        <v>81</v>
      </c>
      <c r="J364" s="50" t="s">
        <v>161</v>
      </c>
      <c r="K364" s="36" t="s">
        <v>162</v>
      </c>
      <c r="L364" s="36" t="str">
        <f t="shared" si="1"/>
        <v/>
      </c>
    </row>
    <row r="365" ht="15.75" customHeight="1">
      <c r="A365" s="36">
        <v>1861.0</v>
      </c>
      <c r="B365" s="35" t="s">
        <v>159</v>
      </c>
      <c r="C365" s="37">
        <v>44874.0</v>
      </c>
      <c r="D365" s="37"/>
      <c r="E365" s="47">
        <v>20205.0</v>
      </c>
      <c r="F365" s="47"/>
      <c r="G365" s="47">
        <v>20205.0</v>
      </c>
      <c r="H365" s="37">
        <v>44879.0</v>
      </c>
      <c r="I365" s="50" t="s">
        <v>81</v>
      </c>
      <c r="J365" s="50" t="s">
        <v>161</v>
      </c>
      <c r="K365" s="36" t="s">
        <v>162</v>
      </c>
      <c r="L365" s="36" t="str">
        <f t="shared" si="1"/>
        <v/>
      </c>
    </row>
    <row r="366" ht="15.75" customHeight="1">
      <c r="A366" s="36">
        <v>1862.0</v>
      </c>
      <c r="B366" s="35" t="s">
        <v>159</v>
      </c>
      <c r="C366" s="37">
        <v>44874.0</v>
      </c>
      <c r="D366" s="37"/>
      <c r="E366" s="47">
        <v>20205.0</v>
      </c>
      <c r="F366" s="47"/>
      <c r="G366" s="47">
        <v>20205.0</v>
      </c>
      <c r="H366" s="37">
        <v>44897.0</v>
      </c>
      <c r="I366" s="50" t="s">
        <v>84</v>
      </c>
      <c r="J366" s="50" t="s">
        <v>161</v>
      </c>
      <c r="K366" s="36" t="s">
        <v>162</v>
      </c>
      <c r="L366" s="36" t="str">
        <f t="shared" si="1"/>
        <v/>
      </c>
    </row>
    <row r="367" ht="15.75" customHeight="1">
      <c r="A367" s="36">
        <v>1863.0</v>
      </c>
      <c r="B367" s="35" t="s">
        <v>156</v>
      </c>
      <c r="C367" s="37">
        <v>44874.0</v>
      </c>
      <c r="D367" s="37"/>
      <c r="E367" s="47">
        <v>20205.0</v>
      </c>
      <c r="F367" s="47"/>
      <c r="G367" s="47">
        <v>20205.0</v>
      </c>
      <c r="H367" s="37">
        <v>44881.0</v>
      </c>
      <c r="I367" s="50" t="s">
        <v>81</v>
      </c>
      <c r="J367" s="50" t="s">
        <v>161</v>
      </c>
      <c r="K367" s="36" t="s">
        <v>162</v>
      </c>
      <c r="L367" s="36" t="str">
        <f t="shared" si="1"/>
        <v/>
      </c>
    </row>
    <row r="368" ht="15.75" customHeight="1">
      <c r="A368" s="36">
        <v>1864.0</v>
      </c>
      <c r="B368" s="35" t="s">
        <v>159</v>
      </c>
      <c r="C368" s="37">
        <v>44874.0</v>
      </c>
      <c r="D368" s="37"/>
      <c r="E368" s="47">
        <v>20205.0</v>
      </c>
      <c r="F368" s="47"/>
      <c r="G368" s="47">
        <v>20205.0</v>
      </c>
      <c r="H368" s="37">
        <v>44875.0</v>
      </c>
      <c r="I368" s="50" t="s">
        <v>84</v>
      </c>
      <c r="J368" s="50" t="s">
        <v>161</v>
      </c>
      <c r="K368" s="36" t="s">
        <v>162</v>
      </c>
      <c r="L368" s="36" t="str">
        <f t="shared" si="1"/>
        <v/>
      </c>
    </row>
    <row r="369" ht="15.75" customHeight="1">
      <c r="A369" s="36">
        <v>1867.0</v>
      </c>
      <c r="B369" s="35" t="s">
        <v>158</v>
      </c>
      <c r="C369" s="37">
        <v>44875.0</v>
      </c>
      <c r="D369" s="37">
        <v>44875.0</v>
      </c>
      <c r="E369" s="47">
        <v>20205.0</v>
      </c>
      <c r="F369" s="47">
        <v>20205.0</v>
      </c>
      <c r="G369" s="47"/>
      <c r="H369" s="37"/>
      <c r="I369" s="50"/>
      <c r="J369" s="50" t="s">
        <v>157</v>
      </c>
      <c r="K369" s="36">
        <v>0.0</v>
      </c>
      <c r="L369" s="36" t="str">
        <f t="shared" si="1"/>
        <v/>
      </c>
    </row>
    <row r="370" ht="15.75" customHeight="1">
      <c r="A370" s="36">
        <v>1869.0</v>
      </c>
      <c r="B370" s="35" t="s">
        <v>159</v>
      </c>
      <c r="C370" s="37">
        <v>44875.0</v>
      </c>
      <c r="D370" s="37">
        <v>44875.0</v>
      </c>
      <c r="E370" s="47">
        <v>20205.0</v>
      </c>
      <c r="F370" s="47">
        <v>20205.0</v>
      </c>
      <c r="G370" s="47"/>
      <c r="H370" s="37"/>
      <c r="I370" s="50"/>
      <c r="J370" s="50" t="s">
        <v>157</v>
      </c>
      <c r="K370" s="36">
        <v>0.0</v>
      </c>
      <c r="L370" s="36" t="str">
        <f t="shared" si="1"/>
        <v/>
      </c>
    </row>
    <row r="371" ht="15.75" customHeight="1">
      <c r="A371" s="36">
        <v>1870.0</v>
      </c>
      <c r="B371" s="35" t="s">
        <v>160</v>
      </c>
      <c r="C371" s="37">
        <v>44875.0</v>
      </c>
      <c r="D371" s="37">
        <v>44875.0</v>
      </c>
      <c r="E371" s="47">
        <v>20205.0</v>
      </c>
      <c r="F371" s="47">
        <v>20205.0</v>
      </c>
      <c r="G371" s="47"/>
      <c r="H371" s="37"/>
      <c r="I371" s="50"/>
      <c r="J371" s="50" t="s">
        <v>157</v>
      </c>
      <c r="K371" s="36">
        <v>0.0</v>
      </c>
      <c r="L371" s="36" t="str">
        <f t="shared" si="1"/>
        <v/>
      </c>
    </row>
    <row r="372" ht="15.75" customHeight="1">
      <c r="A372" s="36">
        <v>1871.0</v>
      </c>
      <c r="B372" s="35" t="s">
        <v>156</v>
      </c>
      <c r="C372" s="37">
        <v>44875.0</v>
      </c>
      <c r="D372" s="37">
        <v>44875.0</v>
      </c>
      <c r="E372" s="47">
        <v>20205.0</v>
      </c>
      <c r="F372" s="47">
        <v>20205.0</v>
      </c>
      <c r="G372" s="47"/>
      <c r="H372" s="37"/>
      <c r="I372" s="50"/>
      <c r="J372" s="50" t="s">
        <v>157</v>
      </c>
      <c r="K372" s="36">
        <v>0.0</v>
      </c>
      <c r="L372" s="36" t="str">
        <f t="shared" si="1"/>
        <v/>
      </c>
    </row>
    <row r="373" ht="15.75" customHeight="1">
      <c r="A373" s="36">
        <v>1872.0</v>
      </c>
      <c r="B373" s="35" t="s">
        <v>160</v>
      </c>
      <c r="C373" s="37">
        <v>44875.0</v>
      </c>
      <c r="D373" s="37">
        <v>44875.0</v>
      </c>
      <c r="E373" s="47">
        <v>20205.0</v>
      </c>
      <c r="F373" s="47">
        <v>20205.0</v>
      </c>
      <c r="G373" s="47"/>
      <c r="H373" s="37"/>
      <c r="I373" s="50"/>
      <c r="J373" s="50" t="s">
        <v>157</v>
      </c>
      <c r="K373" s="36">
        <v>0.0</v>
      </c>
      <c r="L373" s="36" t="str">
        <f t="shared" si="1"/>
        <v/>
      </c>
    </row>
    <row r="374" ht="15.75" customHeight="1">
      <c r="A374" s="36">
        <v>1879.0</v>
      </c>
      <c r="B374" s="35" t="s">
        <v>158</v>
      </c>
      <c r="C374" s="37">
        <v>44875.0</v>
      </c>
      <c r="D374" s="37">
        <v>44875.0</v>
      </c>
      <c r="E374" s="47">
        <v>20205.0</v>
      </c>
      <c r="F374" s="47">
        <v>20205.0</v>
      </c>
      <c r="G374" s="47"/>
      <c r="H374" s="37"/>
      <c r="I374" s="50"/>
      <c r="J374" s="50" t="s">
        <v>157</v>
      </c>
      <c r="K374" s="36">
        <v>0.0</v>
      </c>
      <c r="L374" s="36" t="str">
        <f t="shared" si="1"/>
        <v/>
      </c>
    </row>
    <row r="375" ht="15.75" customHeight="1">
      <c r="A375" s="36">
        <v>1881.0</v>
      </c>
      <c r="B375" s="35" t="s">
        <v>156</v>
      </c>
      <c r="C375" s="37">
        <v>44875.0</v>
      </c>
      <c r="D375" s="37">
        <v>44875.0</v>
      </c>
      <c r="E375" s="47">
        <v>20205.0</v>
      </c>
      <c r="F375" s="47">
        <v>20205.0</v>
      </c>
      <c r="G375" s="47"/>
      <c r="H375" s="37"/>
      <c r="I375" s="50"/>
      <c r="J375" s="50" t="s">
        <v>157</v>
      </c>
      <c r="K375" s="36">
        <v>0.0</v>
      </c>
      <c r="L375" s="36" t="str">
        <f t="shared" si="1"/>
        <v/>
      </c>
    </row>
    <row r="376" ht="15.75" customHeight="1">
      <c r="A376" s="36">
        <v>1880.0</v>
      </c>
      <c r="B376" s="35" t="s">
        <v>156</v>
      </c>
      <c r="C376" s="37">
        <v>44875.0</v>
      </c>
      <c r="D376" s="37">
        <v>44882.0</v>
      </c>
      <c r="E376" s="47">
        <v>19200.0</v>
      </c>
      <c r="F376" s="47">
        <v>19200.0</v>
      </c>
      <c r="G376" s="47"/>
      <c r="H376" s="37"/>
      <c r="I376" s="50"/>
      <c r="J376" s="50" t="s">
        <v>157</v>
      </c>
      <c r="K376" s="36">
        <v>7.0</v>
      </c>
      <c r="L376" s="36" t="str">
        <f t="shared" si="1"/>
        <v/>
      </c>
    </row>
    <row r="377" ht="15.75" customHeight="1">
      <c r="A377" s="36">
        <v>1877.0</v>
      </c>
      <c r="B377" s="35" t="s">
        <v>156</v>
      </c>
      <c r="C377" s="37">
        <v>44875.0</v>
      </c>
      <c r="D377" s="37">
        <v>44985.0</v>
      </c>
      <c r="E377" s="47">
        <v>19200.0</v>
      </c>
      <c r="F377" s="47">
        <v>19200.0</v>
      </c>
      <c r="G377" s="47"/>
      <c r="H377" s="37"/>
      <c r="I377" s="50"/>
      <c r="J377" s="50" t="s">
        <v>157</v>
      </c>
      <c r="K377" s="36">
        <v>110.0</v>
      </c>
      <c r="L377" s="36" t="str">
        <f t="shared" si="1"/>
        <v/>
      </c>
    </row>
    <row r="378" ht="15.75" customHeight="1">
      <c r="A378" s="36">
        <v>1868.0</v>
      </c>
      <c r="B378" s="35" t="s">
        <v>156</v>
      </c>
      <c r="C378" s="37">
        <v>44875.0</v>
      </c>
      <c r="D378" s="37"/>
      <c r="E378" s="47">
        <v>20205.0</v>
      </c>
      <c r="F378" s="47"/>
      <c r="G378" s="47">
        <v>20205.0</v>
      </c>
      <c r="H378" s="37">
        <v>44893.0</v>
      </c>
      <c r="I378" s="50" t="s">
        <v>81</v>
      </c>
      <c r="J378" s="50" t="s">
        <v>161</v>
      </c>
      <c r="K378" s="36" t="s">
        <v>162</v>
      </c>
      <c r="L378" s="36" t="str">
        <f t="shared" si="1"/>
        <v/>
      </c>
    </row>
    <row r="379" ht="15.75" customHeight="1">
      <c r="A379" s="36">
        <v>1873.0</v>
      </c>
      <c r="B379" s="35" t="s">
        <v>163</v>
      </c>
      <c r="C379" s="37">
        <v>44875.0</v>
      </c>
      <c r="D379" s="37"/>
      <c r="E379" s="47">
        <v>20205.0</v>
      </c>
      <c r="F379" s="47"/>
      <c r="G379" s="47">
        <v>20205.0</v>
      </c>
      <c r="H379" s="37">
        <v>44893.0</v>
      </c>
      <c r="I379" s="50" t="s">
        <v>81</v>
      </c>
      <c r="J379" s="50" t="s">
        <v>161</v>
      </c>
      <c r="K379" s="36" t="s">
        <v>162</v>
      </c>
      <c r="L379" s="36" t="str">
        <f t="shared" si="1"/>
        <v/>
      </c>
    </row>
    <row r="380" ht="15.75" customHeight="1">
      <c r="A380" s="36">
        <v>1874.0</v>
      </c>
      <c r="B380" s="35" t="s">
        <v>160</v>
      </c>
      <c r="C380" s="37">
        <v>44875.0</v>
      </c>
      <c r="D380" s="37"/>
      <c r="E380" s="47">
        <v>20205.0</v>
      </c>
      <c r="F380" s="47"/>
      <c r="G380" s="47">
        <v>20205.0</v>
      </c>
      <c r="H380" s="37">
        <v>44894.0</v>
      </c>
      <c r="I380" s="50" t="s">
        <v>81</v>
      </c>
      <c r="J380" s="50" t="s">
        <v>161</v>
      </c>
      <c r="K380" s="36" t="s">
        <v>162</v>
      </c>
      <c r="L380" s="36" t="str">
        <f t="shared" si="1"/>
        <v/>
      </c>
    </row>
    <row r="381" ht="15.75" customHeight="1">
      <c r="A381" s="36">
        <v>1875.0</v>
      </c>
      <c r="B381" s="35" t="s">
        <v>160</v>
      </c>
      <c r="C381" s="37">
        <v>44875.0</v>
      </c>
      <c r="D381" s="37"/>
      <c r="E381" s="47">
        <v>20205.0</v>
      </c>
      <c r="F381" s="47"/>
      <c r="G381" s="47">
        <v>20205.0</v>
      </c>
      <c r="H381" s="37">
        <v>44971.0</v>
      </c>
      <c r="I381" s="50" t="s">
        <v>81</v>
      </c>
      <c r="J381" s="50" t="s">
        <v>161</v>
      </c>
      <c r="K381" s="36" t="s">
        <v>162</v>
      </c>
      <c r="L381" s="36" t="str">
        <f t="shared" si="1"/>
        <v/>
      </c>
    </row>
    <row r="382" ht="15.75" customHeight="1">
      <c r="A382" s="36">
        <v>1876.0</v>
      </c>
      <c r="B382" s="35" t="s">
        <v>160</v>
      </c>
      <c r="C382" s="37">
        <v>44875.0</v>
      </c>
      <c r="D382" s="37"/>
      <c r="E382" s="47">
        <v>20205.0</v>
      </c>
      <c r="F382" s="47"/>
      <c r="G382" s="47">
        <v>20205.0</v>
      </c>
      <c r="H382" s="37">
        <v>44963.0</v>
      </c>
      <c r="I382" s="50" t="s">
        <v>84</v>
      </c>
      <c r="J382" s="50" t="s">
        <v>161</v>
      </c>
      <c r="K382" s="36" t="s">
        <v>162</v>
      </c>
      <c r="L382" s="36" t="str">
        <f t="shared" si="1"/>
        <v/>
      </c>
    </row>
    <row r="383" ht="15.75" customHeight="1">
      <c r="A383" s="36">
        <v>1878.0</v>
      </c>
      <c r="B383" s="35" t="s">
        <v>163</v>
      </c>
      <c r="C383" s="37">
        <v>44875.0</v>
      </c>
      <c r="D383" s="37"/>
      <c r="E383" s="47">
        <v>22455.0</v>
      </c>
      <c r="F383" s="47"/>
      <c r="G383" s="47">
        <v>22455.0</v>
      </c>
      <c r="H383" s="37">
        <v>44984.0</v>
      </c>
      <c r="I383" s="50" t="s">
        <v>81</v>
      </c>
      <c r="J383" s="50" t="s">
        <v>161</v>
      </c>
      <c r="K383" s="36" t="s">
        <v>162</v>
      </c>
      <c r="L383" s="36" t="str">
        <f t="shared" si="1"/>
        <v/>
      </c>
    </row>
    <row r="384" ht="15.75" customHeight="1">
      <c r="A384" s="36">
        <v>1882.0</v>
      </c>
      <c r="B384" s="35" t="s">
        <v>156</v>
      </c>
      <c r="C384" s="37">
        <v>44875.0</v>
      </c>
      <c r="D384" s="37"/>
      <c r="E384" s="47">
        <v>20205.0</v>
      </c>
      <c r="F384" s="47"/>
      <c r="G384" s="47">
        <v>20205.0</v>
      </c>
      <c r="H384" s="37">
        <v>44876.0</v>
      </c>
      <c r="I384" s="50" t="s">
        <v>84</v>
      </c>
      <c r="J384" s="50" t="s">
        <v>161</v>
      </c>
      <c r="K384" s="36" t="s">
        <v>162</v>
      </c>
      <c r="L384" s="36" t="str">
        <f t="shared" si="1"/>
        <v/>
      </c>
    </row>
    <row r="385" ht="15.75" customHeight="1">
      <c r="A385" s="36">
        <v>1888.0</v>
      </c>
      <c r="B385" s="35" t="s">
        <v>159</v>
      </c>
      <c r="C385" s="37">
        <v>44876.0</v>
      </c>
      <c r="D385" s="37">
        <v>44895.0</v>
      </c>
      <c r="E385" s="47">
        <v>20209.5</v>
      </c>
      <c r="F385" s="47">
        <v>20209.5</v>
      </c>
      <c r="G385" s="47"/>
      <c r="H385" s="37"/>
      <c r="I385" s="50"/>
      <c r="J385" s="50" t="s">
        <v>157</v>
      </c>
      <c r="K385" s="36">
        <v>19.0</v>
      </c>
      <c r="L385" s="36" t="str">
        <f t="shared" si="1"/>
        <v/>
      </c>
    </row>
    <row r="386" ht="15.75" customHeight="1">
      <c r="A386" s="36">
        <v>1883.0</v>
      </c>
      <c r="B386" s="35" t="s">
        <v>156</v>
      </c>
      <c r="C386" s="37">
        <v>44876.0</v>
      </c>
      <c r="D386" s="37"/>
      <c r="E386" s="47">
        <v>20205.0</v>
      </c>
      <c r="F386" s="47"/>
      <c r="G386" s="47">
        <v>20205.0</v>
      </c>
      <c r="H386" s="37">
        <v>44881.0</v>
      </c>
      <c r="I386" s="50" t="s">
        <v>81</v>
      </c>
      <c r="J386" s="50" t="s">
        <v>161</v>
      </c>
      <c r="K386" s="36" t="s">
        <v>162</v>
      </c>
      <c r="L386" s="36" t="str">
        <f t="shared" si="1"/>
        <v/>
      </c>
    </row>
    <row r="387" ht="15.75" customHeight="1">
      <c r="A387" s="36">
        <v>1884.0</v>
      </c>
      <c r="B387" s="35" t="s">
        <v>156</v>
      </c>
      <c r="C387" s="37">
        <v>44876.0</v>
      </c>
      <c r="D387" s="37"/>
      <c r="E387" s="47">
        <v>20205.0</v>
      </c>
      <c r="F387" s="47"/>
      <c r="G387" s="47">
        <v>20205.0</v>
      </c>
      <c r="H387" s="37">
        <v>44876.0</v>
      </c>
      <c r="I387" s="50" t="s">
        <v>84</v>
      </c>
      <c r="J387" s="50" t="s">
        <v>161</v>
      </c>
      <c r="K387" s="36" t="s">
        <v>162</v>
      </c>
      <c r="L387" s="36" t="str">
        <f t="shared" si="1"/>
        <v/>
      </c>
    </row>
    <row r="388" ht="15.75" customHeight="1">
      <c r="A388" s="36">
        <v>1885.0</v>
      </c>
      <c r="B388" s="35" t="s">
        <v>159</v>
      </c>
      <c r="C388" s="37">
        <v>44876.0</v>
      </c>
      <c r="D388" s="37"/>
      <c r="E388" s="47">
        <v>20205.0</v>
      </c>
      <c r="F388" s="47"/>
      <c r="G388" s="47">
        <v>20205.0</v>
      </c>
      <c r="H388" s="37">
        <v>44881.0</v>
      </c>
      <c r="I388" s="50" t="s">
        <v>81</v>
      </c>
      <c r="J388" s="50" t="s">
        <v>161</v>
      </c>
      <c r="K388" s="36" t="s">
        <v>162</v>
      </c>
      <c r="L388" s="36" t="str">
        <f t="shared" si="1"/>
        <v/>
      </c>
    </row>
    <row r="389" ht="15.75" customHeight="1">
      <c r="A389" s="36">
        <v>1886.0</v>
      </c>
      <c r="B389" s="35" t="s">
        <v>160</v>
      </c>
      <c r="C389" s="37">
        <v>44876.0</v>
      </c>
      <c r="D389" s="37"/>
      <c r="E389" s="47">
        <v>20205.0</v>
      </c>
      <c r="F389" s="47"/>
      <c r="G389" s="47">
        <v>20205.0</v>
      </c>
      <c r="H389" s="37">
        <v>44881.0</v>
      </c>
      <c r="I389" s="50" t="s">
        <v>81</v>
      </c>
      <c r="J389" s="50" t="s">
        <v>161</v>
      </c>
      <c r="K389" s="36" t="s">
        <v>162</v>
      </c>
      <c r="L389" s="36" t="str">
        <f t="shared" si="1"/>
        <v/>
      </c>
    </row>
    <row r="390" ht="15.75" customHeight="1">
      <c r="A390" s="36">
        <v>1887.0</v>
      </c>
      <c r="B390" s="35" t="s">
        <v>158</v>
      </c>
      <c r="C390" s="37">
        <v>44876.0</v>
      </c>
      <c r="D390" s="37"/>
      <c r="E390" s="47">
        <v>17955.0</v>
      </c>
      <c r="F390" s="47"/>
      <c r="G390" s="47">
        <v>17955.0</v>
      </c>
      <c r="H390" s="37">
        <v>44895.0</v>
      </c>
      <c r="I390" s="50" t="s">
        <v>81</v>
      </c>
      <c r="J390" s="50" t="s">
        <v>161</v>
      </c>
      <c r="K390" s="36" t="s">
        <v>162</v>
      </c>
      <c r="L390" s="36" t="str">
        <f t="shared" si="1"/>
        <v/>
      </c>
    </row>
    <row r="391" ht="15.75" customHeight="1">
      <c r="A391" s="36">
        <v>1889.0</v>
      </c>
      <c r="B391" s="35" t="s">
        <v>160</v>
      </c>
      <c r="C391" s="37">
        <v>44876.0</v>
      </c>
      <c r="D391" s="37"/>
      <c r="E391" s="47">
        <v>20205.0</v>
      </c>
      <c r="F391" s="47"/>
      <c r="G391" s="47">
        <v>20205.0</v>
      </c>
      <c r="H391" s="37">
        <v>44887.0</v>
      </c>
      <c r="I391" s="50" t="s">
        <v>81</v>
      </c>
      <c r="J391" s="50" t="s">
        <v>161</v>
      </c>
      <c r="K391" s="36" t="s">
        <v>162</v>
      </c>
      <c r="L391" s="36" t="str">
        <f t="shared" si="1"/>
        <v/>
      </c>
    </row>
    <row r="392" ht="15.75" customHeight="1">
      <c r="A392" s="36">
        <v>1890.0</v>
      </c>
      <c r="B392" s="35" t="s">
        <v>160</v>
      </c>
      <c r="C392" s="37">
        <v>44876.0</v>
      </c>
      <c r="D392" s="37"/>
      <c r="E392" s="47">
        <v>20205.0</v>
      </c>
      <c r="F392" s="47"/>
      <c r="G392" s="47">
        <v>20205.0</v>
      </c>
      <c r="H392" s="37">
        <v>44887.0</v>
      </c>
      <c r="I392" s="50" t="s">
        <v>81</v>
      </c>
      <c r="J392" s="50" t="s">
        <v>161</v>
      </c>
      <c r="K392" s="36" t="s">
        <v>162</v>
      </c>
      <c r="L392" s="36" t="str">
        <f t="shared" si="1"/>
        <v/>
      </c>
    </row>
    <row r="393" ht="15.75" customHeight="1">
      <c r="A393" s="36">
        <v>1891.0</v>
      </c>
      <c r="B393" s="35" t="s">
        <v>158</v>
      </c>
      <c r="C393" s="37">
        <v>44876.0</v>
      </c>
      <c r="D393" s="37"/>
      <c r="E393" s="47">
        <v>20205.0</v>
      </c>
      <c r="F393" s="47"/>
      <c r="G393" s="47">
        <v>20205.0</v>
      </c>
      <c r="H393" s="37">
        <v>44879.0</v>
      </c>
      <c r="I393" s="50" t="s">
        <v>82</v>
      </c>
      <c r="J393" s="50" t="s">
        <v>161</v>
      </c>
      <c r="K393" s="36" t="s">
        <v>162</v>
      </c>
      <c r="L393" s="36" t="str">
        <f t="shared" si="1"/>
        <v/>
      </c>
    </row>
    <row r="394" ht="15.75" customHeight="1">
      <c r="A394" s="36">
        <v>1897.0</v>
      </c>
      <c r="B394" s="35" t="s">
        <v>158</v>
      </c>
      <c r="C394" s="37">
        <v>44877.0</v>
      </c>
      <c r="D394" s="37">
        <v>44877.0</v>
      </c>
      <c r="E394" s="47">
        <v>20205.0</v>
      </c>
      <c r="F394" s="47">
        <v>20205.0</v>
      </c>
      <c r="G394" s="47"/>
      <c r="H394" s="37"/>
      <c r="I394" s="50"/>
      <c r="J394" s="50" t="s">
        <v>157</v>
      </c>
      <c r="K394" s="36">
        <v>0.0</v>
      </c>
      <c r="L394" s="36" t="str">
        <f t="shared" si="1"/>
        <v/>
      </c>
    </row>
    <row r="395" ht="15.75" customHeight="1">
      <c r="A395" s="36">
        <v>1898.0</v>
      </c>
      <c r="B395" s="35" t="s">
        <v>160</v>
      </c>
      <c r="C395" s="37">
        <v>44877.0</v>
      </c>
      <c r="D395" s="37">
        <v>44916.0</v>
      </c>
      <c r="E395" s="47">
        <v>20209.5</v>
      </c>
      <c r="F395" s="47">
        <v>20209.5</v>
      </c>
      <c r="G395" s="47"/>
      <c r="H395" s="37"/>
      <c r="I395" s="50"/>
      <c r="J395" s="50" t="s">
        <v>157</v>
      </c>
      <c r="K395" s="36">
        <v>39.0</v>
      </c>
      <c r="L395" s="36" t="str">
        <f t="shared" si="1"/>
        <v/>
      </c>
    </row>
    <row r="396" ht="15.75" customHeight="1">
      <c r="A396" s="36">
        <v>1892.0</v>
      </c>
      <c r="B396" s="35" t="s">
        <v>156</v>
      </c>
      <c r="C396" s="37">
        <v>44877.0</v>
      </c>
      <c r="D396" s="37"/>
      <c r="E396" s="47">
        <v>20205.0</v>
      </c>
      <c r="F396" s="47"/>
      <c r="G396" s="47">
        <v>20205.0</v>
      </c>
      <c r="H396" s="37">
        <v>44887.0</v>
      </c>
      <c r="I396" s="50" t="s">
        <v>81</v>
      </c>
      <c r="J396" s="50" t="s">
        <v>161</v>
      </c>
      <c r="K396" s="36" t="s">
        <v>162</v>
      </c>
      <c r="L396" s="36" t="str">
        <f t="shared" si="1"/>
        <v/>
      </c>
    </row>
    <row r="397" ht="15.75" customHeight="1">
      <c r="A397" s="36">
        <v>1893.0</v>
      </c>
      <c r="B397" s="35" t="s">
        <v>160</v>
      </c>
      <c r="C397" s="37">
        <v>44877.0</v>
      </c>
      <c r="D397" s="37"/>
      <c r="E397" s="47">
        <v>20205.0</v>
      </c>
      <c r="F397" s="47"/>
      <c r="G397" s="47">
        <v>20205.0</v>
      </c>
      <c r="H397" s="37">
        <v>44931.0</v>
      </c>
      <c r="I397" s="50" t="s">
        <v>81</v>
      </c>
      <c r="J397" s="50" t="s">
        <v>161</v>
      </c>
      <c r="K397" s="36" t="s">
        <v>162</v>
      </c>
      <c r="L397" s="36" t="str">
        <f t="shared" si="1"/>
        <v/>
      </c>
    </row>
    <row r="398" ht="15.75" customHeight="1">
      <c r="A398" s="36">
        <v>1894.0</v>
      </c>
      <c r="B398" s="35" t="s">
        <v>159</v>
      </c>
      <c r="C398" s="37">
        <v>44877.0</v>
      </c>
      <c r="D398" s="37"/>
      <c r="E398" s="47">
        <v>20205.0</v>
      </c>
      <c r="F398" s="47"/>
      <c r="G398" s="47">
        <v>20205.0</v>
      </c>
      <c r="H398" s="37">
        <v>44879.0</v>
      </c>
      <c r="I398" s="50" t="s">
        <v>82</v>
      </c>
      <c r="J398" s="50" t="s">
        <v>161</v>
      </c>
      <c r="K398" s="36" t="s">
        <v>162</v>
      </c>
      <c r="L398" s="36" t="str">
        <f t="shared" si="1"/>
        <v/>
      </c>
    </row>
    <row r="399" ht="15.75" customHeight="1">
      <c r="A399" s="36">
        <v>1895.0</v>
      </c>
      <c r="B399" s="35" t="s">
        <v>160</v>
      </c>
      <c r="C399" s="37">
        <v>44877.0</v>
      </c>
      <c r="D399" s="37"/>
      <c r="E399" s="47">
        <v>20205.0</v>
      </c>
      <c r="F399" s="47"/>
      <c r="G399" s="47">
        <v>20205.0</v>
      </c>
      <c r="H399" s="37">
        <v>44887.0</v>
      </c>
      <c r="I399" s="50" t="s">
        <v>81</v>
      </c>
      <c r="J399" s="50" t="s">
        <v>161</v>
      </c>
      <c r="K399" s="36" t="s">
        <v>162</v>
      </c>
      <c r="L399" s="36" t="str">
        <f t="shared" si="1"/>
        <v/>
      </c>
    </row>
    <row r="400" ht="15.75" customHeight="1">
      <c r="A400" s="36">
        <v>1896.0</v>
      </c>
      <c r="B400" s="35" t="s">
        <v>158</v>
      </c>
      <c r="C400" s="37">
        <v>44877.0</v>
      </c>
      <c r="D400" s="37"/>
      <c r="E400" s="47">
        <v>20205.0</v>
      </c>
      <c r="F400" s="47"/>
      <c r="G400" s="47">
        <v>20205.0</v>
      </c>
      <c r="H400" s="37">
        <v>44893.0</v>
      </c>
      <c r="I400" s="50" t="s">
        <v>81</v>
      </c>
      <c r="J400" s="50" t="s">
        <v>161</v>
      </c>
      <c r="K400" s="36" t="s">
        <v>162</v>
      </c>
      <c r="L400" s="36" t="str">
        <f t="shared" si="1"/>
        <v/>
      </c>
    </row>
    <row r="401" ht="15.75" customHeight="1">
      <c r="A401" s="36">
        <v>1899.0</v>
      </c>
      <c r="B401" s="35" t="s">
        <v>163</v>
      </c>
      <c r="C401" s="37">
        <v>44877.0</v>
      </c>
      <c r="D401" s="37"/>
      <c r="E401" s="47">
        <v>20205.0</v>
      </c>
      <c r="F401" s="47"/>
      <c r="G401" s="47">
        <v>20205.0</v>
      </c>
      <c r="H401" s="37">
        <v>44887.0</v>
      </c>
      <c r="I401" s="50" t="s">
        <v>81</v>
      </c>
      <c r="J401" s="50" t="s">
        <v>161</v>
      </c>
      <c r="K401" s="36" t="s">
        <v>162</v>
      </c>
      <c r="L401" s="36" t="str">
        <f t="shared" si="1"/>
        <v/>
      </c>
    </row>
    <row r="402" ht="15.75" customHeight="1">
      <c r="A402" s="36">
        <v>1900.0</v>
      </c>
      <c r="B402" s="35" t="s">
        <v>158</v>
      </c>
      <c r="C402" s="37">
        <v>44877.0</v>
      </c>
      <c r="D402" s="37"/>
      <c r="E402" s="47">
        <v>20205.0</v>
      </c>
      <c r="F402" s="47"/>
      <c r="G402" s="47">
        <v>20205.0</v>
      </c>
      <c r="H402" s="37">
        <v>44887.0</v>
      </c>
      <c r="I402" s="50" t="s">
        <v>84</v>
      </c>
      <c r="J402" s="50" t="s">
        <v>161</v>
      </c>
      <c r="K402" s="36" t="s">
        <v>162</v>
      </c>
      <c r="L402" s="36" t="str">
        <f t="shared" si="1"/>
        <v/>
      </c>
    </row>
    <row r="403" ht="15.75" customHeight="1">
      <c r="A403" s="36">
        <v>1901.0</v>
      </c>
      <c r="B403" s="35" t="s">
        <v>156</v>
      </c>
      <c r="C403" s="37">
        <v>44877.0</v>
      </c>
      <c r="D403" s="37"/>
      <c r="E403" s="47">
        <v>20205.0</v>
      </c>
      <c r="F403" s="47"/>
      <c r="G403" s="47">
        <v>20205.0</v>
      </c>
      <c r="H403" s="37">
        <v>44894.0</v>
      </c>
      <c r="I403" s="50" t="s">
        <v>81</v>
      </c>
      <c r="J403" s="50" t="s">
        <v>161</v>
      </c>
      <c r="K403" s="36" t="s">
        <v>162</v>
      </c>
      <c r="L403" s="36" t="str">
        <f t="shared" si="1"/>
        <v/>
      </c>
    </row>
    <row r="404" ht="15.75" customHeight="1">
      <c r="A404" s="36">
        <v>1902.0</v>
      </c>
      <c r="B404" s="35" t="s">
        <v>158</v>
      </c>
      <c r="C404" s="37">
        <v>44877.0</v>
      </c>
      <c r="D404" s="37"/>
      <c r="E404" s="47">
        <v>20205.0</v>
      </c>
      <c r="F404" s="47"/>
      <c r="G404" s="47">
        <v>20205.0</v>
      </c>
      <c r="H404" s="37">
        <v>44879.0</v>
      </c>
      <c r="I404" s="50" t="s">
        <v>82</v>
      </c>
      <c r="J404" s="50" t="s">
        <v>161</v>
      </c>
      <c r="K404" s="36" t="s">
        <v>162</v>
      </c>
      <c r="L404" s="36" t="str">
        <f t="shared" si="1"/>
        <v/>
      </c>
    </row>
    <row r="405" ht="15.75" customHeight="1">
      <c r="A405" s="36">
        <v>1907.0</v>
      </c>
      <c r="B405" s="35" t="s">
        <v>160</v>
      </c>
      <c r="C405" s="37">
        <v>44878.0</v>
      </c>
      <c r="D405" s="37">
        <v>44878.0</v>
      </c>
      <c r="E405" s="47">
        <v>20205.0</v>
      </c>
      <c r="F405" s="47">
        <v>20205.0</v>
      </c>
      <c r="G405" s="47"/>
      <c r="H405" s="37"/>
      <c r="I405" s="50"/>
      <c r="J405" s="50" t="s">
        <v>157</v>
      </c>
      <c r="K405" s="36">
        <v>0.0</v>
      </c>
      <c r="L405" s="36" t="str">
        <f t="shared" si="1"/>
        <v/>
      </c>
    </row>
    <row r="406" ht="15.75" customHeight="1">
      <c r="A406" s="36">
        <v>1915.0</v>
      </c>
      <c r="B406" s="35" t="s">
        <v>163</v>
      </c>
      <c r="C406" s="37">
        <v>44878.0</v>
      </c>
      <c r="D406" s="37">
        <v>44887.0</v>
      </c>
      <c r="E406" s="47">
        <v>20205.0</v>
      </c>
      <c r="F406" s="47">
        <v>20205.0</v>
      </c>
      <c r="G406" s="47"/>
      <c r="H406" s="37"/>
      <c r="I406" s="50"/>
      <c r="J406" s="50" t="s">
        <v>157</v>
      </c>
      <c r="K406" s="36">
        <v>9.0</v>
      </c>
      <c r="L406" s="36" t="str">
        <f t="shared" si="1"/>
        <v/>
      </c>
    </row>
    <row r="407" ht="15.75" customHeight="1">
      <c r="A407" s="36">
        <v>1912.0</v>
      </c>
      <c r="B407" s="35" t="s">
        <v>159</v>
      </c>
      <c r="C407" s="37">
        <v>44878.0</v>
      </c>
      <c r="D407" s="37">
        <v>44894.0</v>
      </c>
      <c r="E407" s="47">
        <v>20209.5</v>
      </c>
      <c r="F407" s="47">
        <v>20209.5</v>
      </c>
      <c r="G407" s="47"/>
      <c r="H407" s="37"/>
      <c r="I407" s="50"/>
      <c r="J407" s="50" t="s">
        <v>157</v>
      </c>
      <c r="K407" s="36">
        <v>16.0</v>
      </c>
      <c r="L407" s="36" t="str">
        <f t="shared" si="1"/>
        <v/>
      </c>
    </row>
    <row r="408" ht="15.75" customHeight="1">
      <c r="A408" s="36">
        <v>1906.0</v>
      </c>
      <c r="B408" s="35" t="s">
        <v>160</v>
      </c>
      <c r="C408" s="37">
        <v>44878.0</v>
      </c>
      <c r="D408" s="37">
        <v>44900.0</v>
      </c>
      <c r="E408" s="47">
        <v>19200.0</v>
      </c>
      <c r="F408" s="47">
        <v>19200.0</v>
      </c>
      <c r="G408" s="47"/>
      <c r="H408" s="37"/>
      <c r="I408" s="50"/>
      <c r="J408" s="50" t="s">
        <v>157</v>
      </c>
      <c r="K408" s="36">
        <v>22.0</v>
      </c>
      <c r="L408" s="36" t="str">
        <f t="shared" si="1"/>
        <v/>
      </c>
    </row>
    <row r="409" ht="15.75" customHeight="1">
      <c r="A409" s="36">
        <v>1903.0</v>
      </c>
      <c r="B409" s="35" t="s">
        <v>159</v>
      </c>
      <c r="C409" s="37">
        <v>44878.0</v>
      </c>
      <c r="D409" s="37"/>
      <c r="E409" s="47">
        <v>20205.0</v>
      </c>
      <c r="F409" s="47"/>
      <c r="G409" s="47">
        <v>20205.0</v>
      </c>
      <c r="H409" s="37">
        <v>44882.0</v>
      </c>
      <c r="I409" s="50" t="s">
        <v>86</v>
      </c>
      <c r="J409" s="50" t="s">
        <v>161</v>
      </c>
      <c r="K409" s="36" t="s">
        <v>162</v>
      </c>
      <c r="L409" s="36" t="str">
        <f t="shared" si="1"/>
        <v/>
      </c>
    </row>
    <row r="410" ht="15.75" customHeight="1">
      <c r="A410" s="36">
        <v>1904.0</v>
      </c>
      <c r="B410" s="35" t="s">
        <v>160</v>
      </c>
      <c r="C410" s="37">
        <v>44878.0</v>
      </c>
      <c r="D410" s="37"/>
      <c r="E410" s="47">
        <v>20205.0</v>
      </c>
      <c r="F410" s="47"/>
      <c r="G410" s="47">
        <v>20205.0</v>
      </c>
      <c r="H410" s="37">
        <v>44894.0</v>
      </c>
      <c r="I410" s="50" t="s">
        <v>81</v>
      </c>
      <c r="J410" s="50" t="s">
        <v>161</v>
      </c>
      <c r="K410" s="36" t="s">
        <v>162</v>
      </c>
      <c r="L410" s="36" t="str">
        <f t="shared" si="1"/>
        <v/>
      </c>
    </row>
    <row r="411" ht="15.75" customHeight="1">
      <c r="A411" s="36">
        <v>1905.0</v>
      </c>
      <c r="B411" s="35" t="s">
        <v>158</v>
      </c>
      <c r="C411" s="37">
        <v>44878.0</v>
      </c>
      <c r="D411" s="37"/>
      <c r="E411" s="47">
        <v>20205.0</v>
      </c>
      <c r="F411" s="47"/>
      <c r="G411" s="47">
        <v>20205.0</v>
      </c>
      <c r="H411" s="37">
        <v>44887.0</v>
      </c>
      <c r="I411" s="50" t="s">
        <v>81</v>
      </c>
      <c r="J411" s="50" t="s">
        <v>161</v>
      </c>
      <c r="K411" s="36" t="s">
        <v>162</v>
      </c>
      <c r="L411" s="36" t="str">
        <f t="shared" si="1"/>
        <v/>
      </c>
    </row>
    <row r="412" ht="15.75" customHeight="1">
      <c r="A412" s="36">
        <v>1908.0</v>
      </c>
      <c r="B412" s="35" t="s">
        <v>160</v>
      </c>
      <c r="C412" s="37">
        <v>44878.0</v>
      </c>
      <c r="D412" s="37"/>
      <c r="E412" s="47">
        <v>20205.0</v>
      </c>
      <c r="F412" s="47"/>
      <c r="G412" s="47">
        <v>20205.0</v>
      </c>
      <c r="H412" s="37">
        <v>44887.0</v>
      </c>
      <c r="I412" s="50" t="s">
        <v>81</v>
      </c>
      <c r="J412" s="50" t="s">
        <v>161</v>
      </c>
      <c r="K412" s="36" t="s">
        <v>162</v>
      </c>
      <c r="L412" s="36" t="str">
        <f t="shared" si="1"/>
        <v/>
      </c>
    </row>
    <row r="413" ht="15.75" customHeight="1">
      <c r="A413" s="36">
        <v>1909.0</v>
      </c>
      <c r="B413" s="35" t="s">
        <v>163</v>
      </c>
      <c r="C413" s="37">
        <v>44878.0</v>
      </c>
      <c r="D413" s="37"/>
      <c r="E413" s="47">
        <v>20205.0</v>
      </c>
      <c r="F413" s="47"/>
      <c r="G413" s="47">
        <v>20205.0</v>
      </c>
      <c r="H413" s="37">
        <v>44895.0</v>
      </c>
      <c r="I413" s="50" t="s">
        <v>81</v>
      </c>
      <c r="J413" s="50" t="s">
        <v>161</v>
      </c>
      <c r="K413" s="36" t="s">
        <v>162</v>
      </c>
      <c r="L413" s="36" t="str">
        <f t="shared" si="1"/>
        <v/>
      </c>
    </row>
    <row r="414" ht="15.75" customHeight="1">
      <c r="A414" s="36">
        <v>1910.0</v>
      </c>
      <c r="B414" s="35" t="s">
        <v>159</v>
      </c>
      <c r="C414" s="37">
        <v>44878.0</v>
      </c>
      <c r="D414" s="37"/>
      <c r="E414" s="47">
        <v>20205.0</v>
      </c>
      <c r="F414" s="47"/>
      <c r="G414" s="47">
        <v>20205.0</v>
      </c>
      <c r="H414" s="37">
        <v>44887.0</v>
      </c>
      <c r="I414" s="50" t="s">
        <v>81</v>
      </c>
      <c r="J414" s="50" t="s">
        <v>161</v>
      </c>
      <c r="K414" s="36" t="s">
        <v>162</v>
      </c>
      <c r="L414" s="36" t="str">
        <f t="shared" si="1"/>
        <v/>
      </c>
    </row>
    <row r="415" ht="15.75" customHeight="1">
      <c r="A415" s="36">
        <v>1911.0</v>
      </c>
      <c r="B415" s="35" t="s">
        <v>163</v>
      </c>
      <c r="C415" s="37">
        <v>44878.0</v>
      </c>
      <c r="D415" s="37"/>
      <c r="E415" s="47">
        <v>20205.0</v>
      </c>
      <c r="F415" s="47"/>
      <c r="G415" s="47">
        <v>20205.0</v>
      </c>
      <c r="H415" s="37">
        <v>44897.0</v>
      </c>
      <c r="I415" s="50" t="s">
        <v>81</v>
      </c>
      <c r="J415" s="50" t="s">
        <v>161</v>
      </c>
      <c r="K415" s="36" t="s">
        <v>162</v>
      </c>
      <c r="L415" s="36" t="str">
        <f t="shared" si="1"/>
        <v/>
      </c>
    </row>
    <row r="416" ht="15.75" customHeight="1">
      <c r="A416" s="36">
        <v>1913.0</v>
      </c>
      <c r="B416" s="35" t="s">
        <v>160</v>
      </c>
      <c r="C416" s="37">
        <v>44878.0</v>
      </c>
      <c r="D416" s="37"/>
      <c r="E416" s="47">
        <v>20205.0</v>
      </c>
      <c r="F416" s="47"/>
      <c r="G416" s="47">
        <v>20205.0</v>
      </c>
      <c r="H416" s="37">
        <v>44887.0</v>
      </c>
      <c r="I416" s="50" t="s">
        <v>81</v>
      </c>
      <c r="J416" s="50" t="s">
        <v>161</v>
      </c>
      <c r="K416" s="36" t="s">
        <v>162</v>
      </c>
      <c r="L416" s="36" t="str">
        <f t="shared" si="1"/>
        <v/>
      </c>
    </row>
    <row r="417" ht="15.75" customHeight="1">
      <c r="A417" s="36">
        <v>1914.0</v>
      </c>
      <c r="B417" s="35" t="s">
        <v>163</v>
      </c>
      <c r="C417" s="37">
        <v>44878.0</v>
      </c>
      <c r="D417" s="37"/>
      <c r="E417" s="47">
        <v>20205.0</v>
      </c>
      <c r="F417" s="47"/>
      <c r="G417" s="47">
        <v>20205.0</v>
      </c>
      <c r="H417" s="37">
        <v>44887.0</v>
      </c>
      <c r="I417" s="50" t="s">
        <v>81</v>
      </c>
      <c r="J417" s="50" t="s">
        <v>161</v>
      </c>
      <c r="K417" s="36" t="s">
        <v>162</v>
      </c>
      <c r="L417" s="36" t="str">
        <f t="shared" si="1"/>
        <v/>
      </c>
    </row>
    <row r="418" ht="15.75" customHeight="1">
      <c r="A418" s="36">
        <v>1916.0</v>
      </c>
      <c r="B418" s="35" t="s">
        <v>159</v>
      </c>
      <c r="C418" s="37">
        <v>44879.0</v>
      </c>
      <c r="D418" s="37">
        <v>44879.0</v>
      </c>
      <c r="E418" s="47">
        <v>20205.3</v>
      </c>
      <c r="F418" s="47">
        <v>20205.3</v>
      </c>
      <c r="G418" s="47"/>
      <c r="H418" s="37"/>
      <c r="I418" s="50"/>
      <c r="J418" s="50" t="s">
        <v>157</v>
      </c>
      <c r="K418" s="36">
        <v>0.0</v>
      </c>
      <c r="L418" s="36" t="str">
        <f t="shared" si="1"/>
        <v/>
      </c>
    </row>
    <row r="419" ht="15.75" customHeight="1">
      <c r="A419" s="36">
        <v>1919.0</v>
      </c>
      <c r="B419" s="35" t="s">
        <v>159</v>
      </c>
      <c r="C419" s="37">
        <v>44879.0</v>
      </c>
      <c r="D419" s="37">
        <v>44881.0</v>
      </c>
      <c r="E419" s="47">
        <v>20205.0</v>
      </c>
      <c r="F419" s="47">
        <v>20205.0</v>
      </c>
      <c r="G419" s="47"/>
      <c r="H419" s="37"/>
      <c r="I419" s="50"/>
      <c r="J419" s="50" t="s">
        <v>157</v>
      </c>
      <c r="K419" s="36">
        <v>2.0</v>
      </c>
      <c r="L419" s="36" t="str">
        <f t="shared" si="1"/>
        <v/>
      </c>
    </row>
    <row r="420" ht="15.75" customHeight="1">
      <c r="A420" s="36">
        <v>1918.0</v>
      </c>
      <c r="B420" s="35" t="s">
        <v>158</v>
      </c>
      <c r="C420" s="37">
        <v>44879.0</v>
      </c>
      <c r="D420" s="37">
        <v>44894.0</v>
      </c>
      <c r="E420" s="47">
        <v>20209.5</v>
      </c>
      <c r="F420" s="47">
        <v>20209.5</v>
      </c>
      <c r="G420" s="47"/>
      <c r="H420" s="37"/>
      <c r="I420" s="50"/>
      <c r="J420" s="50" t="s">
        <v>157</v>
      </c>
      <c r="K420" s="36">
        <v>15.0</v>
      </c>
      <c r="L420" s="36" t="str">
        <f t="shared" si="1"/>
        <v/>
      </c>
    </row>
    <row r="421" ht="15.75" customHeight="1">
      <c r="A421" s="36">
        <v>1917.0</v>
      </c>
      <c r="B421" s="35" t="s">
        <v>159</v>
      </c>
      <c r="C421" s="37">
        <v>44879.0</v>
      </c>
      <c r="D421" s="37"/>
      <c r="E421" s="47">
        <v>20205.0</v>
      </c>
      <c r="F421" s="47"/>
      <c r="G421" s="47">
        <v>20205.0</v>
      </c>
      <c r="H421" s="37">
        <v>44887.0</v>
      </c>
      <c r="I421" s="50" t="s">
        <v>84</v>
      </c>
      <c r="J421" s="50" t="s">
        <v>161</v>
      </c>
      <c r="K421" s="36" t="s">
        <v>162</v>
      </c>
      <c r="L421" s="36" t="str">
        <f t="shared" si="1"/>
        <v/>
      </c>
    </row>
    <row r="422" ht="15.75" customHeight="1">
      <c r="A422" s="36">
        <v>1920.0</v>
      </c>
      <c r="B422" s="35" t="s">
        <v>163</v>
      </c>
      <c r="C422" s="37">
        <v>44879.0</v>
      </c>
      <c r="D422" s="37"/>
      <c r="E422" s="47">
        <v>20205.0</v>
      </c>
      <c r="F422" s="47"/>
      <c r="G422" s="47">
        <v>20205.0</v>
      </c>
      <c r="H422" s="37">
        <v>44894.0</v>
      </c>
      <c r="I422" s="50" t="s">
        <v>81</v>
      </c>
      <c r="J422" s="50" t="s">
        <v>161</v>
      </c>
      <c r="K422" s="36" t="s">
        <v>162</v>
      </c>
      <c r="L422" s="36" t="str">
        <f t="shared" si="1"/>
        <v/>
      </c>
    </row>
    <row r="423" ht="15.75" customHeight="1">
      <c r="A423" s="36">
        <v>1921.0</v>
      </c>
      <c r="B423" s="35" t="s">
        <v>160</v>
      </c>
      <c r="C423" s="37">
        <v>44879.0</v>
      </c>
      <c r="D423" s="37"/>
      <c r="E423" s="47">
        <v>20205.0</v>
      </c>
      <c r="F423" s="47"/>
      <c r="G423" s="47">
        <v>20205.0</v>
      </c>
      <c r="H423" s="37">
        <v>44924.0</v>
      </c>
      <c r="I423" s="50" t="s">
        <v>81</v>
      </c>
      <c r="J423" s="50" t="s">
        <v>161</v>
      </c>
      <c r="K423" s="36" t="s">
        <v>162</v>
      </c>
      <c r="L423" s="36" t="str">
        <f t="shared" si="1"/>
        <v/>
      </c>
    </row>
    <row r="424" ht="15.75" customHeight="1">
      <c r="A424" s="36">
        <v>1922.0</v>
      </c>
      <c r="B424" s="35" t="s">
        <v>156</v>
      </c>
      <c r="C424" s="37">
        <v>44879.0</v>
      </c>
      <c r="D424" s="37"/>
      <c r="E424" s="47">
        <v>20205.0</v>
      </c>
      <c r="F424" s="47"/>
      <c r="G424" s="47">
        <v>20205.0</v>
      </c>
      <c r="H424" s="37">
        <v>44889.0</v>
      </c>
      <c r="I424" s="50" t="s">
        <v>81</v>
      </c>
      <c r="J424" s="50" t="s">
        <v>161</v>
      </c>
      <c r="K424" s="36" t="s">
        <v>162</v>
      </c>
      <c r="L424" s="36" t="str">
        <f t="shared" si="1"/>
        <v/>
      </c>
    </row>
    <row r="425" ht="15.75" customHeight="1">
      <c r="A425" s="36">
        <v>1927.0</v>
      </c>
      <c r="B425" s="35" t="s">
        <v>156</v>
      </c>
      <c r="C425" s="37">
        <v>44880.0</v>
      </c>
      <c r="D425" s="37">
        <v>44880.0</v>
      </c>
      <c r="E425" s="47">
        <v>20205.0</v>
      </c>
      <c r="F425" s="47">
        <v>20205.0</v>
      </c>
      <c r="G425" s="47"/>
      <c r="H425" s="37"/>
      <c r="I425" s="50"/>
      <c r="J425" s="50" t="s">
        <v>157</v>
      </c>
      <c r="K425" s="36">
        <v>0.0</v>
      </c>
      <c r="L425" s="36" t="str">
        <f t="shared" si="1"/>
        <v/>
      </c>
    </row>
    <row r="426" ht="15.75" customHeight="1">
      <c r="A426" s="36">
        <v>1928.0</v>
      </c>
      <c r="B426" s="35" t="s">
        <v>163</v>
      </c>
      <c r="C426" s="37">
        <v>44880.0</v>
      </c>
      <c r="D426" s="37">
        <v>44880.0</v>
      </c>
      <c r="E426" s="47">
        <v>20205.0</v>
      </c>
      <c r="F426" s="47">
        <v>20205.0</v>
      </c>
      <c r="G426" s="47"/>
      <c r="H426" s="37"/>
      <c r="I426" s="50"/>
      <c r="J426" s="50" t="s">
        <v>157</v>
      </c>
      <c r="K426" s="36">
        <v>0.0</v>
      </c>
      <c r="L426" s="36" t="str">
        <f t="shared" si="1"/>
        <v/>
      </c>
    </row>
    <row r="427" ht="15.75" customHeight="1">
      <c r="A427" s="36">
        <v>1933.0</v>
      </c>
      <c r="B427" s="35" t="s">
        <v>156</v>
      </c>
      <c r="C427" s="37">
        <v>44880.0</v>
      </c>
      <c r="D427" s="37">
        <v>44880.0</v>
      </c>
      <c r="E427" s="47">
        <v>20205.0</v>
      </c>
      <c r="F427" s="47">
        <v>20205.0</v>
      </c>
      <c r="G427" s="47"/>
      <c r="H427" s="37"/>
      <c r="I427" s="50"/>
      <c r="J427" s="50" t="s">
        <v>157</v>
      </c>
      <c r="K427" s="36">
        <v>0.0</v>
      </c>
      <c r="L427" s="36" t="str">
        <f t="shared" si="1"/>
        <v/>
      </c>
    </row>
    <row r="428" ht="15.75" customHeight="1">
      <c r="A428" s="36">
        <v>1930.0</v>
      </c>
      <c r="B428" s="35" t="s">
        <v>158</v>
      </c>
      <c r="C428" s="37">
        <v>44880.0</v>
      </c>
      <c r="D428" s="37">
        <v>44882.0</v>
      </c>
      <c r="E428" s="47">
        <v>20205.0</v>
      </c>
      <c r="F428" s="47">
        <v>20205.0</v>
      </c>
      <c r="G428" s="47"/>
      <c r="H428" s="37"/>
      <c r="I428" s="50"/>
      <c r="J428" s="50" t="s">
        <v>157</v>
      </c>
      <c r="K428" s="36">
        <v>2.0</v>
      </c>
      <c r="L428" s="36" t="str">
        <f t="shared" si="1"/>
        <v/>
      </c>
    </row>
    <row r="429" ht="15.75" customHeight="1">
      <c r="A429" s="36">
        <v>1931.0</v>
      </c>
      <c r="B429" s="35" t="s">
        <v>159</v>
      </c>
      <c r="C429" s="37">
        <v>44880.0</v>
      </c>
      <c r="D429" s="37">
        <v>44891.0</v>
      </c>
      <c r="E429" s="47">
        <v>20209.5</v>
      </c>
      <c r="F429" s="47">
        <v>20209.5</v>
      </c>
      <c r="G429" s="47"/>
      <c r="H429" s="37"/>
      <c r="I429" s="50"/>
      <c r="J429" s="50" t="s">
        <v>157</v>
      </c>
      <c r="K429" s="36">
        <v>11.0</v>
      </c>
      <c r="L429" s="36" t="str">
        <f t="shared" si="1"/>
        <v/>
      </c>
    </row>
    <row r="430" ht="15.75" customHeight="1">
      <c r="A430" s="36">
        <v>1923.0</v>
      </c>
      <c r="B430" s="35" t="s">
        <v>160</v>
      </c>
      <c r="C430" s="37">
        <v>44880.0</v>
      </c>
      <c r="D430" s="37"/>
      <c r="E430" s="47">
        <v>20205.0</v>
      </c>
      <c r="F430" s="47"/>
      <c r="G430" s="47">
        <v>20205.0</v>
      </c>
      <c r="H430" s="37">
        <v>44910.0</v>
      </c>
      <c r="I430" s="50" t="s">
        <v>82</v>
      </c>
      <c r="J430" s="50" t="s">
        <v>161</v>
      </c>
      <c r="K430" s="36" t="s">
        <v>162</v>
      </c>
      <c r="L430" s="36" t="str">
        <f t="shared" si="1"/>
        <v/>
      </c>
    </row>
    <row r="431" ht="15.75" customHeight="1">
      <c r="A431" s="36">
        <v>1924.0</v>
      </c>
      <c r="B431" s="35" t="s">
        <v>158</v>
      </c>
      <c r="C431" s="37">
        <v>44880.0</v>
      </c>
      <c r="D431" s="37"/>
      <c r="E431" s="47">
        <v>20205.0</v>
      </c>
      <c r="F431" s="47"/>
      <c r="G431" s="47">
        <v>20205.0</v>
      </c>
      <c r="H431" s="37">
        <v>44889.0</v>
      </c>
      <c r="I431" s="50" t="s">
        <v>81</v>
      </c>
      <c r="J431" s="50" t="s">
        <v>161</v>
      </c>
      <c r="K431" s="36" t="s">
        <v>162</v>
      </c>
      <c r="L431" s="36" t="str">
        <f t="shared" si="1"/>
        <v/>
      </c>
    </row>
    <row r="432" ht="15.75" customHeight="1">
      <c r="A432" s="36">
        <v>1925.0</v>
      </c>
      <c r="B432" s="35" t="s">
        <v>163</v>
      </c>
      <c r="C432" s="37">
        <v>44880.0</v>
      </c>
      <c r="D432" s="37"/>
      <c r="E432" s="47">
        <v>20205.0</v>
      </c>
      <c r="F432" s="47"/>
      <c r="G432" s="47">
        <v>20205.0</v>
      </c>
      <c r="H432" s="37">
        <v>44889.0</v>
      </c>
      <c r="I432" s="50" t="s">
        <v>81</v>
      </c>
      <c r="J432" s="50" t="s">
        <v>161</v>
      </c>
      <c r="K432" s="36" t="s">
        <v>162</v>
      </c>
      <c r="L432" s="36" t="str">
        <f t="shared" si="1"/>
        <v/>
      </c>
    </row>
    <row r="433" ht="15.75" customHeight="1">
      <c r="A433" s="36">
        <v>1926.0</v>
      </c>
      <c r="B433" s="35" t="s">
        <v>156</v>
      </c>
      <c r="C433" s="37">
        <v>44880.0</v>
      </c>
      <c r="D433" s="37"/>
      <c r="E433" s="47">
        <v>20205.0</v>
      </c>
      <c r="F433" s="47"/>
      <c r="G433" s="47">
        <v>20205.0</v>
      </c>
      <c r="H433" s="37">
        <v>44889.0</v>
      </c>
      <c r="I433" s="50" t="s">
        <v>81</v>
      </c>
      <c r="J433" s="50" t="s">
        <v>161</v>
      </c>
      <c r="K433" s="36" t="s">
        <v>162</v>
      </c>
      <c r="L433" s="36" t="str">
        <f t="shared" si="1"/>
        <v/>
      </c>
    </row>
    <row r="434" ht="15.75" customHeight="1">
      <c r="A434" s="36">
        <v>1929.0</v>
      </c>
      <c r="B434" s="35" t="s">
        <v>158</v>
      </c>
      <c r="C434" s="37">
        <v>44880.0</v>
      </c>
      <c r="D434" s="37"/>
      <c r="E434" s="47">
        <v>22455.0</v>
      </c>
      <c r="F434" s="47"/>
      <c r="G434" s="47">
        <v>22455.0</v>
      </c>
      <c r="H434" s="37">
        <v>44984.0</v>
      </c>
      <c r="I434" s="50" t="s">
        <v>81</v>
      </c>
      <c r="J434" s="50" t="s">
        <v>161</v>
      </c>
      <c r="K434" s="36" t="s">
        <v>162</v>
      </c>
      <c r="L434" s="36" t="str">
        <f t="shared" si="1"/>
        <v/>
      </c>
    </row>
    <row r="435" ht="15.75" customHeight="1">
      <c r="A435" s="36">
        <v>1932.0</v>
      </c>
      <c r="B435" s="35" t="s">
        <v>163</v>
      </c>
      <c r="C435" s="37">
        <v>44880.0</v>
      </c>
      <c r="D435" s="37"/>
      <c r="E435" s="47">
        <v>20205.0</v>
      </c>
      <c r="F435" s="47"/>
      <c r="G435" s="47">
        <v>20205.0</v>
      </c>
      <c r="H435" s="37">
        <v>44889.0</v>
      </c>
      <c r="I435" s="50" t="s">
        <v>81</v>
      </c>
      <c r="J435" s="50" t="s">
        <v>161</v>
      </c>
      <c r="K435" s="36" t="s">
        <v>162</v>
      </c>
      <c r="L435" s="36" t="str">
        <f t="shared" si="1"/>
        <v/>
      </c>
    </row>
    <row r="436" ht="15.75" customHeight="1">
      <c r="A436" s="36">
        <v>1942.0</v>
      </c>
      <c r="B436" s="35" t="s">
        <v>156</v>
      </c>
      <c r="C436" s="37">
        <v>44881.0</v>
      </c>
      <c r="D436" s="37">
        <v>44881.0</v>
      </c>
      <c r="E436" s="47">
        <v>20205.0</v>
      </c>
      <c r="F436" s="47">
        <v>20205.0</v>
      </c>
      <c r="G436" s="47"/>
      <c r="H436" s="37"/>
      <c r="I436" s="50"/>
      <c r="J436" s="50" t="s">
        <v>157</v>
      </c>
      <c r="K436" s="36">
        <v>0.0</v>
      </c>
      <c r="L436" s="36" t="str">
        <f t="shared" si="1"/>
        <v/>
      </c>
    </row>
    <row r="437" ht="15.75" customHeight="1">
      <c r="A437" s="36">
        <v>1944.0</v>
      </c>
      <c r="B437" s="35" t="s">
        <v>158</v>
      </c>
      <c r="C437" s="37">
        <v>44881.0</v>
      </c>
      <c r="D437" s="37">
        <v>44882.0</v>
      </c>
      <c r="E437" s="47">
        <v>20209.5</v>
      </c>
      <c r="F437" s="47">
        <v>20209.5</v>
      </c>
      <c r="G437" s="47"/>
      <c r="H437" s="37"/>
      <c r="I437" s="50"/>
      <c r="J437" s="50" t="s">
        <v>157</v>
      </c>
      <c r="K437" s="36">
        <v>1.0</v>
      </c>
      <c r="L437" s="36" t="str">
        <f t="shared" si="1"/>
        <v/>
      </c>
    </row>
    <row r="438" ht="15.75" customHeight="1">
      <c r="A438" s="36">
        <v>1946.0</v>
      </c>
      <c r="B438" s="35" t="s">
        <v>159</v>
      </c>
      <c r="C438" s="37">
        <v>44881.0</v>
      </c>
      <c r="D438" s="37">
        <v>44894.0</v>
      </c>
      <c r="E438" s="47">
        <v>20209.5</v>
      </c>
      <c r="F438" s="47">
        <v>20209.5</v>
      </c>
      <c r="G438" s="47"/>
      <c r="H438" s="37"/>
      <c r="I438" s="50"/>
      <c r="J438" s="50" t="s">
        <v>157</v>
      </c>
      <c r="K438" s="36">
        <v>13.0</v>
      </c>
      <c r="L438" s="36" t="str">
        <f t="shared" si="1"/>
        <v/>
      </c>
    </row>
    <row r="439" ht="15.75" customHeight="1">
      <c r="A439" s="36">
        <v>1934.0</v>
      </c>
      <c r="B439" s="35" t="s">
        <v>158</v>
      </c>
      <c r="C439" s="37">
        <v>44881.0</v>
      </c>
      <c r="D439" s="37"/>
      <c r="E439" s="47">
        <v>20205.0</v>
      </c>
      <c r="F439" s="47"/>
      <c r="G439" s="47">
        <v>20205.0</v>
      </c>
      <c r="H439" s="37">
        <v>44889.0</v>
      </c>
      <c r="I439" s="50" t="s">
        <v>81</v>
      </c>
      <c r="J439" s="50" t="s">
        <v>161</v>
      </c>
      <c r="K439" s="36" t="s">
        <v>162</v>
      </c>
      <c r="L439" s="36" t="str">
        <f t="shared" si="1"/>
        <v/>
      </c>
    </row>
    <row r="440" ht="15.75" customHeight="1">
      <c r="A440" s="36">
        <v>1935.0</v>
      </c>
      <c r="B440" s="35" t="s">
        <v>156</v>
      </c>
      <c r="C440" s="37">
        <v>44881.0</v>
      </c>
      <c r="D440" s="37"/>
      <c r="E440" s="47">
        <v>20205.0</v>
      </c>
      <c r="F440" s="47"/>
      <c r="G440" s="47">
        <v>20205.0</v>
      </c>
      <c r="H440" s="37">
        <v>44894.0</v>
      </c>
      <c r="I440" s="50" t="s">
        <v>81</v>
      </c>
      <c r="J440" s="50" t="s">
        <v>161</v>
      </c>
      <c r="K440" s="36" t="s">
        <v>162</v>
      </c>
      <c r="L440" s="36" t="str">
        <f t="shared" si="1"/>
        <v/>
      </c>
    </row>
    <row r="441" ht="15.75" customHeight="1">
      <c r="A441" s="36">
        <v>1936.0</v>
      </c>
      <c r="B441" s="35" t="s">
        <v>163</v>
      </c>
      <c r="C441" s="37">
        <v>44881.0</v>
      </c>
      <c r="D441" s="37"/>
      <c r="E441" s="47">
        <v>20205.0</v>
      </c>
      <c r="F441" s="47"/>
      <c r="G441" s="47">
        <v>20205.0</v>
      </c>
      <c r="H441" s="37">
        <v>44889.0</v>
      </c>
      <c r="I441" s="50" t="s">
        <v>81</v>
      </c>
      <c r="J441" s="50" t="s">
        <v>161</v>
      </c>
      <c r="K441" s="36" t="s">
        <v>162</v>
      </c>
      <c r="L441" s="36" t="str">
        <f t="shared" si="1"/>
        <v/>
      </c>
    </row>
    <row r="442" ht="15.75" customHeight="1">
      <c r="A442" s="36">
        <v>1937.0</v>
      </c>
      <c r="B442" s="35" t="s">
        <v>160</v>
      </c>
      <c r="C442" s="37">
        <v>44881.0</v>
      </c>
      <c r="D442" s="37"/>
      <c r="E442" s="47">
        <v>20205.0</v>
      </c>
      <c r="F442" s="47"/>
      <c r="G442" s="47">
        <v>20205.0</v>
      </c>
      <c r="H442" s="37">
        <v>44894.0</v>
      </c>
      <c r="I442" s="50" t="s">
        <v>81</v>
      </c>
      <c r="J442" s="50" t="s">
        <v>161</v>
      </c>
      <c r="K442" s="36" t="s">
        <v>162</v>
      </c>
      <c r="L442" s="36" t="str">
        <f t="shared" si="1"/>
        <v/>
      </c>
    </row>
    <row r="443" ht="15.75" customHeight="1">
      <c r="A443" s="36">
        <v>1938.0</v>
      </c>
      <c r="B443" s="35" t="s">
        <v>159</v>
      </c>
      <c r="C443" s="37">
        <v>44881.0</v>
      </c>
      <c r="D443" s="37"/>
      <c r="E443" s="47">
        <v>20205.0</v>
      </c>
      <c r="F443" s="47"/>
      <c r="G443" s="47">
        <v>20205.0</v>
      </c>
      <c r="H443" s="37">
        <v>44895.0</v>
      </c>
      <c r="I443" s="50" t="s">
        <v>81</v>
      </c>
      <c r="J443" s="50" t="s">
        <v>161</v>
      </c>
      <c r="K443" s="36" t="s">
        <v>162</v>
      </c>
      <c r="L443" s="36" t="str">
        <f t="shared" si="1"/>
        <v/>
      </c>
    </row>
    <row r="444" ht="15.75" customHeight="1">
      <c r="A444" s="36">
        <v>1939.0</v>
      </c>
      <c r="B444" s="35" t="s">
        <v>156</v>
      </c>
      <c r="C444" s="37">
        <v>44881.0</v>
      </c>
      <c r="D444" s="37"/>
      <c r="E444" s="47">
        <v>20205.0</v>
      </c>
      <c r="F444" s="47"/>
      <c r="G444" s="47">
        <v>20205.0</v>
      </c>
      <c r="H444" s="37">
        <v>44889.0</v>
      </c>
      <c r="I444" s="50" t="s">
        <v>81</v>
      </c>
      <c r="J444" s="50" t="s">
        <v>161</v>
      </c>
      <c r="K444" s="36" t="s">
        <v>162</v>
      </c>
      <c r="L444" s="36" t="str">
        <f t="shared" si="1"/>
        <v/>
      </c>
    </row>
    <row r="445" ht="15.75" customHeight="1">
      <c r="A445" s="36">
        <v>1940.0</v>
      </c>
      <c r="B445" s="35" t="s">
        <v>159</v>
      </c>
      <c r="C445" s="37">
        <v>44881.0</v>
      </c>
      <c r="D445" s="37"/>
      <c r="E445" s="47">
        <v>20205.0</v>
      </c>
      <c r="F445" s="47"/>
      <c r="G445" s="47">
        <v>20205.0</v>
      </c>
      <c r="H445" s="37">
        <v>44888.0</v>
      </c>
      <c r="I445" s="50" t="s">
        <v>84</v>
      </c>
      <c r="J445" s="50" t="s">
        <v>161</v>
      </c>
      <c r="K445" s="36" t="s">
        <v>162</v>
      </c>
      <c r="L445" s="36" t="str">
        <f t="shared" si="1"/>
        <v/>
      </c>
    </row>
    <row r="446" ht="15.75" customHeight="1">
      <c r="A446" s="36">
        <v>1941.0</v>
      </c>
      <c r="B446" s="35" t="s">
        <v>159</v>
      </c>
      <c r="C446" s="37">
        <v>44881.0</v>
      </c>
      <c r="D446" s="37"/>
      <c r="E446" s="47">
        <v>20205.0</v>
      </c>
      <c r="F446" s="47"/>
      <c r="G446" s="47">
        <v>20205.0</v>
      </c>
      <c r="H446" s="37">
        <v>44888.0</v>
      </c>
      <c r="I446" s="50" t="s">
        <v>83</v>
      </c>
      <c r="J446" s="50" t="s">
        <v>161</v>
      </c>
      <c r="K446" s="36" t="s">
        <v>162</v>
      </c>
      <c r="L446" s="36" t="str">
        <f t="shared" si="1"/>
        <v/>
      </c>
    </row>
    <row r="447" ht="15.75" customHeight="1">
      <c r="A447" s="36">
        <v>1943.0</v>
      </c>
      <c r="B447" s="35" t="s">
        <v>159</v>
      </c>
      <c r="C447" s="37">
        <v>44881.0</v>
      </c>
      <c r="D447" s="37"/>
      <c r="E447" s="47">
        <v>20205.0</v>
      </c>
      <c r="F447" s="47"/>
      <c r="G447" s="47">
        <v>20205.0</v>
      </c>
      <c r="H447" s="37">
        <v>44889.0</v>
      </c>
      <c r="I447" s="50" t="s">
        <v>81</v>
      </c>
      <c r="J447" s="50" t="s">
        <v>161</v>
      </c>
      <c r="K447" s="36" t="s">
        <v>162</v>
      </c>
      <c r="L447" s="36" t="str">
        <f t="shared" si="1"/>
        <v/>
      </c>
    </row>
    <row r="448" ht="15.75" customHeight="1">
      <c r="A448" s="36">
        <v>1945.0</v>
      </c>
      <c r="B448" s="35" t="s">
        <v>163</v>
      </c>
      <c r="C448" s="37">
        <v>44881.0</v>
      </c>
      <c r="D448" s="37"/>
      <c r="E448" s="47">
        <v>17955.0</v>
      </c>
      <c r="F448" s="47"/>
      <c r="G448" s="47">
        <v>17955.0</v>
      </c>
      <c r="H448" s="37">
        <v>44889.0</v>
      </c>
      <c r="I448" s="50" t="s">
        <v>85</v>
      </c>
      <c r="J448" s="50" t="s">
        <v>161</v>
      </c>
      <c r="K448" s="36" t="s">
        <v>162</v>
      </c>
      <c r="L448" s="36" t="str">
        <f t="shared" si="1"/>
        <v/>
      </c>
    </row>
    <row r="449" ht="15.75" customHeight="1">
      <c r="A449" s="36">
        <v>1947.0</v>
      </c>
      <c r="B449" s="35" t="s">
        <v>159</v>
      </c>
      <c r="C449" s="37">
        <v>44881.0</v>
      </c>
      <c r="D449" s="37"/>
      <c r="E449" s="47">
        <v>20205.0</v>
      </c>
      <c r="F449" s="47"/>
      <c r="G449" s="47">
        <v>20205.0</v>
      </c>
      <c r="H449" s="37">
        <v>44886.0</v>
      </c>
      <c r="I449" s="50" t="s">
        <v>84</v>
      </c>
      <c r="J449" s="50" t="s">
        <v>161</v>
      </c>
      <c r="K449" s="36" t="s">
        <v>162</v>
      </c>
      <c r="L449" s="36" t="str">
        <f t="shared" si="1"/>
        <v/>
      </c>
    </row>
    <row r="450" ht="15.75" customHeight="1">
      <c r="A450" s="36">
        <v>1948.0</v>
      </c>
      <c r="B450" s="35" t="s">
        <v>163</v>
      </c>
      <c r="C450" s="37">
        <v>44881.0</v>
      </c>
      <c r="D450" s="37"/>
      <c r="E450" s="47">
        <v>20205.0</v>
      </c>
      <c r="F450" s="47"/>
      <c r="G450" s="47">
        <v>20205.0</v>
      </c>
      <c r="H450" s="37">
        <v>44897.0</v>
      </c>
      <c r="I450" s="50" t="s">
        <v>81</v>
      </c>
      <c r="J450" s="50" t="s">
        <v>161</v>
      </c>
      <c r="K450" s="36" t="s">
        <v>162</v>
      </c>
      <c r="L450" s="36" t="str">
        <f t="shared" si="1"/>
        <v/>
      </c>
    </row>
    <row r="451" ht="15.75" customHeight="1">
      <c r="A451" s="36">
        <v>1959.0</v>
      </c>
      <c r="B451" s="35" t="s">
        <v>160</v>
      </c>
      <c r="C451" s="37">
        <v>44882.0</v>
      </c>
      <c r="D451" s="37">
        <v>44882.0</v>
      </c>
      <c r="E451" s="47">
        <v>20205.0</v>
      </c>
      <c r="F451" s="47">
        <v>20205.0</v>
      </c>
      <c r="G451" s="47"/>
      <c r="H451" s="37"/>
      <c r="I451" s="50"/>
      <c r="J451" s="50" t="s">
        <v>157</v>
      </c>
      <c r="K451" s="36">
        <v>0.0</v>
      </c>
      <c r="L451" s="36" t="str">
        <f t="shared" si="1"/>
        <v/>
      </c>
    </row>
    <row r="452" ht="15.75" customHeight="1">
      <c r="A452" s="36">
        <v>1961.0</v>
      </c>
      <c r="B452" s="35" t="s">
        <v>163</v>
      </c>
      <c r="C452" s="37">
        <v>44882.0</v>
      </c>
      <c r="D452" s="37">
        <v>44882.0</v>
      </c>
      <c r="E452" s="47">
        <v>20205.0</v>
      </c>
      <c r="F452" s="47">
        <v>20205.0</v>
      </c>
      <c r="G452" s="47"/>
      <c r="H452" s="37"/>
      <c r="I452" s="50"/>
      <c r="J452" s="50" t="s">
        <v>157</v>
      </c>
      <c r="K452" s="36">
        <v>0.0</v>
      </c>
      <c r="L452" s="36" t="str">
        <f t="shared" si="1"/>
        <v/>
      </c>
    </row>
    <row r="453" ht="15.75" customHeight="1">
      <c r="A453" s="36">
        <v>1960.0</v>
      </c>
      <c r="B453" s="35" t="s">
        <v>159</v>
      </c>
      <c r="C453" s="37">
        <v>44882.0</v>
      </c>
      <c r="D453" s="37">
        <v>44882.0</v>
      </c>
      <c r="E453" s="47">
        <v>18184.5</v>
      </c>
      <c r="F453" s="47">
        <v>18184.5</v>
      </c>
      <c r="G453" s="47"/>
      <c r="H453" s="37"/>
      <c r="I453" s="50"/>
      <c r="J453" s="50" t="s">
        <v>157</v>
      </c>
      <c r="K453" s="36">
        <v>0.0</v>
      </c>
      <c r="L453" s="36" t="str">
        <f t="shared" si="1"/>
        <v/>
      </c>
    </row>
    <row r="454" ht="15.75" customHeight="1">
      <c r="A454" s="36">
        <v>1956.0</v>
      </c>
      <c r="B454" s="35" t="s">
        <v>156</v>
      </c>
      <c r="C454" s="37">
        <v>44882.0</v>
      </c>
      <c r="D454" s="37">
        <v>44892.0</v>
      </c>
      <c r="E454" s="47">
        <v>20205.0</v>
      </c>
      <c r="F454" s="47">
        <v>20205.0</v>
      </c>
      <c r="G454" s="47"/>
      <c r="H454" s="37"/>
      <c r="I454" s="50"/>
      <c r="J454" s="50" t="s">
        <v>157</v>
      </c>
      <c r="K454" s="36">
        <v>10.0</v>
      </c>
      <c r="L454" s="36" t="str">
        <f t="shared" si="1"/>
        <v/>
      </c>
    </row>
    <row r="455" ht="15.75" customHeight="1">
      <c r="A455" s="36">
        <v>1949.0</v>
      </c>
      <c r="B455" s="35" t="s">
        <v>158</v>
      </c>
      <c r="C455" s="37">
        <v>44882.0</v>
      </c>
      <c r="D455" s="37"/>
      <c r="E455" s="47">
        <v>20205.0</v>
      </c>
      <c r="F455" s="47"/>
      <c r="G455" s="47">
        <v>20205.0</v>
      </c>
      <c r="H455" s="37">
        <v>44889.0</v>
      </c>
      <c r="I455" s="50" t="s">
        <v>81</v>
      </c>
      <c r="J455" s="50" t="s">
        <v>161</v>
      </c>
      <c r="K455" s="36" t="s">
        <v>162</v>
      </c>
      <c r="L455" s="36" t="str">
        <f t="shared" si="1"/>
        <v/>
      </c>
    </row>
    <row r="456" ht="15.75" customHeight="1">
      <c r="A456" s="36">
        <v>1950.0</v>
      </c>
      <c r="B456" s="35" t="s">
        <v>158</v>
      </c>
      <c r="C456" s="37">
        <v>44882.0</v>
      </c>
      <c r="D456" s="37"/>
      <c r="E456" s="47">
        <v>20205.0</v>
      </c>
      <c r="F456" s="47"/>
      <c r="G456" s="47">
        <v>20205.0</v>
      </c>
      <c r="H456" s="37">
        <v>44889.0</v>
      </c>
      <c r="I456" s="50" t="s">
        <v>81</v>
      </c>
      <c r="J456" s="50" t="s">
        <v>161</v>
      </c>
      <c r="K456" s="36" t="s">
        <v>162</v>
      </c>
      <c r="L456" s="36" t="str">
        <f t="shared" si="1"/>
        <v/>
      </c>
    </row>
    <row r="457" ht="15.75" customHeight="1">
      <c r="A457" s="36">
        <v>1951.0</v>
      </c>
      <c r="B457" s="35" t="s">
        <v>160</v>
      </c>
      <c r="C457" s="37">
        <v>44882.0</v>
      </c>
      <c r="D457" s="37"/>
      <c r="E457" s="47">
        <v>20205.0</v>
      </c>
      <c r="F457" s="47"/>
      <c r="G457" s="47">
        <v>20205.0</v>
      </c>
      <c r="H457" s="37">
        <v>44889.0</v>
      </c>
      <c r="I457" s="50" t="s">
        <v>81</v>
      </c>
      <c r="J457" s="50" t="s">
        <v>161</v>
      </c>
      <c r="K457" s="36" t="s">
        <v>162</v>
      </c>
      <c r="L457" s="36" t="str">
        <f t="shared" si="1"/>
        <v/>
      </c>
    </row>
    <row r="458" ht="15.75" customHeight="1">
      <c r="A458" s="36">
        <v>1952.0</v>
      </c>
      <c r="B458" s="35" t="s">
        <v>158</v>
      </c>
      <c r="C458" s="37">
        <v>44882.0</v>
      </c>
      <c r="D458" s="37"/>
      <c r="E458" s="47">
        <v>20205.0</v>
      </c>
      <c r="F458" s="47"/>
      <c r="G458" s="47">
        <v>20205.0</v>
      </c>
      <c r="H458" s="37">
        <v>44908.0</v>
      </c>
      <c r="I458" s="50" t="s">
        <v>85</v>
      </c>
      <c r="J458" s="50" t="s">
        <v>161</v>
      </c>
      <c r="K458" s="36" t="s">
        <v>162</v>
      </c>
      <c r="L458" s="36" t="str">
        <f t="shared" si="1"/>
        <v/>
      </c>
    </row>
    <row r="459" ht="15.75" customHeight="1">
      <c r="A459" s="36">
        <v>1953.0</v>
      </c>
      <c r="B459" s="35" t="s">
        <v>160</v>
      </c>
      <c r="C459" s="37">
        <v>44882.0</v>
      </c>
      <c r="D459" s="37"/>
      <c r="E459" s="47">
        <v>20205.0</v>
      </c>
      <c r="F459" s="47"/>
      <c r="G459" s="47">
        <v>20205.0</v>
      </c>
      <c r="H459" s="37">
        <v>44894.0</v>
      </c>
      <c r="I459" s="50" t="s">
        <v>81</v>
      </c>
      <c r="J459" s="50" t="s">
        <v>161</v>
      </c>
      <c r="K459" s="36" t="s">
        <v>162</v>
      </c>
      <c r="L459" s="36" t="str">
        <f t="shared" si="1"/>
        <v/>
      </c>
    </row>
    <row r="460" ht="15.75" customHeight="1">
      <c r="A460" s="36">
        <v>1954.0</v>
      </c>
      <c r="B460" s="35" t="s">
        <v>158</v>
      </c>
      <c r="C460" s="37">
        <v>44882.0</v>
      </c>
      <c r="D460" s="37"/>
      <c r="E460" s="47">
        <v>20205.0</v>
      </c>
      <c r="F460" s="47"/>
      <c r="G460" s="47">
        <v>20205.0</v>
      </c>
      <c r="H460" s="37">
        <v>44894.0</v>
      </c>
      <c r="I460" s="50" t="s">
        <v>81</v>
      </c>
      <c r="J460" s="50" t="s">
        <v>161</v>
      </c>
      <c r="K460" s="36" t="s">
        <v>162</v>
      </c>
      <c r="L460" s="36" t="str">
        <f t="shared" si="1"/>
        <v/>
      </c>
    </row>
    <row r="461" ht="15.75" customHeight="1">
      <c r="A461" s="36">
        <v>1955.0</v>
      </c>
      <c r="B461" s="35" t="s">
        <v>160</v>
      </c>
      <c r="C461" s="37">
        <v>44882.0</v>
      </c>
      <c r="D461" s="37"/>
      <c r="E461" s="47">
        <v>20205.0</v>
      </c>
      <c r="F461" s="47"/>
      <c r="G461" s="47">
        <v>20205.0</v>
      </c>
      <c r="H461" s="37">
        <v>44889.0</v>
      </c>
      <c r="I461" s="50" t="s">
        <v>81</v>
      </c>
      <c r="J461" s="50" t="s">
        <v>161</v>
      </c>
      <c r="K461" s="36" t="s">
        <v>162</v>
      </c>
      <c r="L461" s="36" t="str">
        <f t="shared" si="1"/>
        <v/>
      </c>
    </row>
    <row r="462" ht="15.75" customHeight="1">
      <c r="A462" s="36">
        <v>1957.0</v>
      </c>
      <c r="B462" s="35" t="s">
        <v>159</v>
      </c>
      <c r="C462" s="37">
        <v>44882.0</v>
      </c>
      <c r="D462" s="37"/>
      <c r="E462" s="47">
        <v>20205.0</v>
      </c>
      <c r="F462" s="47"/>
      <c r="G462" s="47">
        <v>20205.0</v>
      </c>
      <c r="H462" s="37">
        <v>44890.0</v>
      </c>
      <c r="I462" s="50" t="s">
        <v>81</v>
      </c>
      <c r="J462" s="50" t="s">
        <v>161</v>
      </c>
      <c r="K462" s="36" t="s">
        <v>162</v>
      </c>
      <c r="L462" s="36" t="str">
        <f t="shared" si="1"/>
        <v/>
      </c>
    </row>
    <row r="463" ht="15.75" customHeight="1">
      <c r="A463" s="36">
        <v>1958.0</v>
      </c>
      <c r="B463" s="35" t="s">
        <v>163</v>
      </c>
      <c r="C463" s="37">
        <v>44882.0</v>
      </c>
      <c r="D463" s="37"/>
      <c r="E463" s="47">
        <v>20205.0</v>
      </c>
      <c r="F463" s="47"/>
      <c r="G463" s="47">
        <v>20205.0</v>
      </c>
      <c r="H463" s="37">
        <v>44893.0</v>
      </c>
      <c r="I463" s="50" t="s">
        <v>81</v>
      </c>
      <c r="J463" s="50" t="s">
        <v>161</v>
      </c>
      <c r="K463" s="36" t="s">
        <v>162</v>
      </c>
      <c r="L463" s="36" t="str">
        <f t="shared" si="1"/>
        <v/>
      </c>
    </row>
    <row r="464" ht="15.75" customHeight="1">
      <c r="A464" s="36">
        <v>1962.0</v>
      </c>
      <c r="B464" s="35" t="s">
        <v>156</v>
      </c>
      <c r="C464" s="37">
        <v>44882.0</v>
      </c>
      <c r="D464" s="37"/>
      <c r="E464" s="47">
        <v>20205.0</v>
      </c>
      <c r="F464" s="47"/>
      <c r="G464" s="47">
        <v>20205.0</v>
      </c>
      <c r="H464" s="37">
        <v>44893.0</v>
      </c>
      <c r="I464" s="50" t="s">
        <v>81</v>
      </c>
      <c r="J464" s="50" t="s">
        <v>161</v>
      </c>
      <c r="K464" s="36" t="s">
        <v>162</v>
      </c>
      <c r="L464" s="36" t="str">
        <f t="shared" si="1"/>
        <v/>
      </c>
    </row>
    <row r="465" ht="15.75" customHeight="1">
      <c r="A465" s="36">
        <v>1964.0</v>
      </c>
      <c r="B465" s="35" t="s">
        <v>159</v>
      </c>
      <c r="C465" s="37">
        <v>44883.0</v>
      </c>
      <c r="D465" s="37">
        <v>44883.0</v>
      </c>
      <c r="E465" s="47">
        <v>20205.0</v>
      </c>
      <c r="F465" s="47">
        <v>20205.0</v>
      </c>
      <c r="G465" s="47"/>
      <c r="H465" s="37"/>
      <c r="I465" s="50"/>
      <c r="J465" s="50" t="s">
        <v>157</v>
      </c>
      <c r="K465" s="36">
        <v>0.0</v>
      </c>
      <c r="L465" s="36" t="str">
        <f t="shared" si="1"/>
        <v/>
      </c>
    </row>
    <row r="466" ht="15.75" customHeight="1">
      <c r="A466" s="36">
        <v>1966.0</v>
      </c>
      <c r="B466" s="35" t="s">
        <v>160</v>
      </c>
      <c r="C466" s="37">
        <v>44883.0</v>
      </c>
      <c r="D466" s="37">
        <v>44883.0</v>
      </c>
      <c r="E466" s="47">
        <v>20205.0</v>
      </c>
      <c r="F466" s="47">
        <v>20205.0</v>
      </c>
      <c r="G466" s="47"/>
      <c r="H466" s="37"/>
      <c r="I466" s="50"/>
      <c r="J466" s="50" t="s">
        <v>157</v>
      </c>
      <c r="K466" s="36">
        <v>0.0</v>
      </c>
      <c r="L466" s="36" t="str">
        <f t="shared" si="1"/>
        <v/>
      </c>
    </row>
    <row r="467" ht="15.75" customHeight="1">
      <c r="A467" s="36">
        <v>1974.0</v>
      </c>
      <c r="B467" s="35" t="s">
        <v>158</v>
      </c>
      <c r="C467" s="37">
        <v>44883.0</v>
      </c>
      <c r="D467" s="37">
        <v>44883.0</v>
      </c>
      <c r="E467" s="47">
        <v>20205.0</v>
      </c>
      <c r="F467" s="47">
        <v>20205.0</v>
      </c>
      <c r="G467" s="47"/>
      <c r="H467" s="37"/>
      <c r="I467" s="50"/>
      <c r="J467" s="50" t="s">
        <v>157</v>
      </c>
      <c r="K467" s="36">
        <v>0.0</v>
      </c>
      <c r="L467" s="36" t="str">
        <f t="shared" si="1"/>
        <v/>
      </c>
    </row>
    <row r="468" ht="15.75" customHeight="1">
      <c r="A468" s="36">
        <v>1971.0</v>
      </c>
      <c r="B468" s="35" t="s">
        <v>159</v>
      </c>
      <c r="C468" s="37">
        <v>44883.0</v>
      </c>
      <c r="D468" s="37">
        <v>44890.0</v>
      </c>
      <c r="E468" s="47">
        <v>20205.0</v>
      </c>
      <c r="F468" s="47">
        <v>20205.0</v>
      </c>
      <c r="G468" s="47"/>
      <c r="H468" s="37"/>
      <c r="I468" s="50"/>
      <c r="J468" s="50" t="s">
        <v>157</v>
      </c>
      <c r="K468" s="36">
        <v>7.0</v>
      </c>
      <c r="L468" s="36" t="str">
        <f t="shared" si="1"/>
        <v/>
      </c>
    </row>
    <row r="469" ht="15.75" customHeight="1">
      <c r="A469" s="36">
        <v>1963.0</v>
      </c>
      <c r="B469" s="35" t="s">
        <v>163</v>
      </c>
      <c r="C469" s="37">
        <v>44883.0</v>
      </c>
      <c r="D469" s="37"/>
      <c r="E469" s="47">
        <v>20205.0</v>
      </c>
      <c r="F469" s="47"/>
      <c r="G469" s="47">
        <v>20205.0</v>
      </c>
      <c r="H469" s="37">
        <v>44890.0</v>
      </c>
      <c r="I469" s="50" t="s">
        <v>81</v>
      </c>
      <c r="J469" s="50" t="s">
        <v>161</v>
      </c>
      <c r="K469" s="36" t="s">
        <v>162</v>
      </c>
      <c r="L469" s="36" t="str">
        <f t="shared" si="1"/>
        <v/>
      </c>
    </row>
    <row r="470" ht="15.75" customHeight="1">
      <c r="A470" s="36">
        <v>1965.0</v>
      </c>
      <c r="B470" s="35" t="s">
        <v>159</v>
      </c>
      <c r="C470" s="37">
        <v>44883.0</v>
      </c>
      <c r="D470" s="37"/>
      <c r="E470" s="47">
        <v>20205.0</v>
      </c>
      <c r="F470" s="47"/>
      <c r="G470" s="47">
        <v>20205.0</v>
      </c>
      <c r="H470" s="37">
        <v>44895.0</v>
      </c>
      <c r="I470" s="50" t="s">
        <v>81</v>
      </c>
      <c r="J470" s="50" t="s">
        <v>161</v>
      </c>
      <c r="K470" s="36" t="s">
        <v>162</v>
      </c>
      <c r="L470" s="36" t="str">
        <f t="shared" si="1"/>
        <v/>
      </c>
    </row>
    <row r="471" ht="15.75" customHeight="1">
      <c r="A471" s="36">
        <v>1967.0</v>
      </c>
      <c r="B471" s="35" t="s">
        <v>159</v>
      </c>
      <c r="C471" s="37">
        <v>44883.0</v>
      </c>
      <c r="D471" s="37"/>
      <c r="E471" s="47">
        <v>20205.0</v>
      </c>
      <c r="F471" s="47"/>
      <c r="G471" s="47">
        <v>20205.0</v>
      </c>
      <c r="H471" s="37">
        <v>44890.0</v>
      </c>
      <c r="I471" s="50" t="s">
        <v>81</v>
      </c>
      <c r="J471" s="50" t="s">
        <v>161</v>
      </c>
      <c r="K471" s="36" t="s">
        <v>162</v>
      </c>
      <c r="L471" s="36" t="str">
        <f t="shared" si="1"/>
        <v/>
      </c>
    </row>
    <row r="472" ht="15.75" customHeight="1">
      <c r="A472" s="36">
        <v>1968.0</v>
      </c>
      <c r="B472" s="35" t="s">
        <v>156</v>
      </c>
      <c r="C472" s="37">
        <v>44883.0</v>
      </c>
      <c r="D472" s="37"/>
      <c r="E472" s="47">
        <v>20205.0</v>
      </c>
      <c r="F472" s="47"/>
      <c r="G472" s="47">
        <v>20205.0</v>
      </c>
      <c r="H472" s="37">
        <v>44890.0</v>
      </c>
      <c r="I472" s="50" t="s">
        <v>81</v>
      </c>
      <c r="J472" s="50" t="s">
        <v>161</v>
      </c>
      <c r="K472" s="36" t="s">
        <v>162</v>
      </c>
      <c r="L472" s="36" t="str">
        <f t="shared" si="1"/>
        <v/>
      </c>
    </row>
    <row r="473" ht="15.75" customHeight="1">
      <c r="A473" s="36">
        <v>1969.0</v>
      </c>
      <c r="B473" s="35" t="s">
        <v>163</v>
      </c>
      <c r="C473" s="37">
        <v>44883.0</v>
      </c>
      <c r="D473" s="37"/>
      <c r="E473" s="47">
        <v>20205.0</v>
      </c>
      <c r="F473" s="47"/>
      <c r="G473" s="47">
        <v>20205.0</v>
      </c>
      <c r="H473" s="37">
        <v>44890.0</v>
      </c>
      <c r="I473" s="50" t="s">
        <v>81</v>
      </c>
      <c r="J473" s="50" t="s">
        <v>161</v>
      </c>
      <c r="K473" s="36" t="s">
        <v>162</v>
      </c>
      <c r="L473" s="36" t="str">
        <f t="shared" si="1"/>
        <v/>
      </c>
    </row>
    <row r="474" ht="15.75" customHeight="1">
      <c r="A474" s="36">
        <v>1970.0</v>
      </c>
      <c r="B474" s="35" t="s">
        <v>159</v>
      </c>
      <c r="C474" s="37">
        <v>44883.0</v>
      </c>
      <c r="D474" s="37"/>
      <c r="E474" s="47">
        <v>20205.0</v>
      </c>
      <c r="F474" s="47"/>
      <c r="G474" s="47">
        <v>20205.0</v>
      </c>
      <c r="H474" s="37">
        <v>44930.0</v>
      </c>
      <c r="I474" s="50" t="s">
        <v>84</v>
      </c>
      <c r="J474" s="50" t="s">
        <v>161</v>
      </c>
      <c r="K474" s="36" t="s">
        <v>162</v>
      </c>
      <c r="L474" s="36" t="str">
        <f t="shared" si="1"/>
        <v/>
      </c>
    </row>
    <row r="475" ht="15.75" customHeight="1">
      <c r="A475" s="36">
        <v>1972.0</v>
      </c>
      <c r="B475" s="35" t="s">
        <v>156</v>
      </c>
      <c r="C475" s="37">
        <v>44883.0</v>
      </c>
      <c r="D475" s="37"/>
      <c r="E475" s="47">
        <v>20205.0</v>
      </c>
      <c r="F475" s="47"/>
      <c r="G475" s="47">
        <v>20205.0</v>
      </c>
      <c r="H475" s="37">
        <v>44890.0</v>
      </c>
      <c r="I475" s="50" t="s">
        <v>84</v>
      </c>
      <c r="J475" s="50" t="s">
        <v>161</v>
      </c>
      <c r="K475" s="36" t="s">
        <v>162</v>
      </c>
      <c r="L475" s="36" t="str">
        <f t="shared" si="1"/>
        <v/>
      </c>
    </row>
    <row r="476" ht="15.75" customHeight="1">
      <c r="A476" s="36">
        <v>1973.0</v>
      </c>
      <c r="B476" s="35" t="s">
        <v>163</v>
      </c>
      <c r="C476" s="37">
        <v>44883.0</v>
      </c>
      <c r="D476" s="37"/>
      <c r="E476" s="47">
        <v>20205.0</v>
      </c>
      <c r="F476" s="47"/>
      <c r="G476" s="47">
        <v>20205.0</v>
      </c>
      <c r="H476" s="37">
        <v>44890.0</v>
      </c>
      <c r="I476" s="50" t="s">
        <v>81</v>
      </c>
      <c r="J476" s="50" t="s">
        <v>161</v>
      </c>
      <c r="K476" s="36" t="s">
        <v>162</v>
      </c>
      <c r="L476" s="36" t="str">
        <f t="shared" si="1"/>
        <v/>
      </c>
    </row>
    <row r="477" ht="15.75" customHeight="1">
      <c r="A477" s="36">
        <v>1975.0</v>
      </c>
      <c r="B477" s="35" t="s">
        <v>160</v>
      </c>
      <c r="C477" s="37">
        <v>44883.0</v>
      </c>
      <c r="D477" s="37"/>
      <c r="E477" s="47">
        <v>20205.0</v>
      </c>
      <c r="F477" s="47"/>
      <c r="G477" s="47">
        <v>20205.0</v>
      </c>
      <c r="H477" s="37">
        <v>44887.0</v>
      </c>
      <c r="I477" s="50" t="s">
        <v>86</v>
      </c>
      <c r="J477" s="50" t="s">
        <v>161</v>
      </c>
      <c r="K477" s="36" t="s">
        <v>162</v>
      </c>
      <c r="L477" s="36" t="str">
        <f t="shared" si="1"/>
        <v/>
      </c>
    </row>
    <row r="478" ht="15.75" customHeight="1">
      <c r="A478" s="36">
        <v>1976.0</v>
      </c>
      <c r="B478" s="35" t="s">
        <v>156</v>
      </c>
      <c r="C478" s="37">
        <v>44883.0</v>
      </c>
      <c r="D478" s="37"/>
      <c r="E478" s="47">
        <v>20205.0</v>
      </c>
      <c r="F478" s="47"/>
      <c r="G478" s="47">
        <v>20205.0</v>
      </c>
      <c r="H478" s="37">
        <v>44890.0</v>
      </c>
      <c r="I478" s="50" t="s">
        <v>81</v>
      </c>
      <c r="J478" s="50" t="s">
        <v>161</v>
      </c>
      <c r="K478" s="36" t="s">
        <v>162</v>
      </c>
      <c r="L478" s="36" t="str">
        <f t="shared" si="1"/>
        <v/>
      </c>
    </row>
    <row r="479" ht="15.75" customHeight="1">
      <c r="A479" s="36">
        <v>1977.0</v>
      </c>
      <c r="B479" s="35" t="s">
        <v>160</v>
      </c>
      <c r="C479" s="37">
        <v>44883.0</v>
      </c>
      <c r="D479" s="37"/>
      <c r="E479" s="47">
        <v>20205.0</v>
      </c>
      <c r="F479" s="47"/>
      <c r="G479" s="47">
        <v>20205.0</v>
      </c>
      <c r="H479" s="37">
        <v>44890.0</v>
      </c>
      <c r="I479" s="50" t="s">
        <v>81</v>
      </c>
      <c r="J479" s="50" t="s">
        <v>161</v>
      </c>
      <c r="K479" s="36" t="s">
        <v>162</v>
      </c>
      <c r="L479" s="36" t="str">
        <f t="shared" si="1"/>
        <v/>
      </c>
    </row>
    <row r="480" ht="15.75" customHeight="1">
      <c r="A480" s="36">
        <v>1978.0</v>
      </c>
      <c r="B480" s="35" t="s">
        <v>156</v>
      </c>
      <c r="C480" s="37">
        <v>44883.0</v>
      </c>
      <c r="D480" s="37"/>
      <c r="E480" s="47">
        <v>20205.0</v>
      </c>
      <c r="F480" s="47"/>
      <c r="G480" s="47">
        <v>20205.0</v>
      </c>
      <c r="H480" s="37">
        <v>44890.0</v>
      </c>
      <c r="I480" s="50" t="s">
        <v>81</v>
      </c>
      <c r="J480" s="50" t="s">
        <v>161</v>
      </c>
      <c r="K480" s="36" t="s">
        <v>162</v>
      </c>
      <c r="L480" s="36" t="str">
        <f t="shared" si="1"/>
        <v/>
      </c>
    </row>
    <row r="481" ht="15.75" customHeight="1">
      <c r="A481" s="36">
        <v>1979.0</v>
      </c>
      <c r="B481" s="35" t="s">
        <v>156</v>
      </c>
      <c r="C481" s="37">
        <v>44883.0</v>
      </c>
      <c r="D481" s="37"/>
      <c r="E481" s="47">
        <v>20205.0</v>
      </c>
      <c r="F481" s="47"/>
      <c r="G481" s="47">
        <v>20205.0</v>
      </c>
      <c r="H481" s="37">
        <v>44890.0</v>
      </c>
      <c r="I481" s="50" t="s">
        <v>81</v>
      </c>
      <c r="J481" s="50" t="s">
        <v>161</v>
      </c>
      <c r="K481" s="36" t="s">
        <v>162</v>
      </c>
      <c r="L481" s="36" t="str">
        <f t="shared" si="1"/>
        <v/>
      </c>
    </row>
    <row r="482" ht="15.75" customHeight="1">
      <c r="A482" s="36">
        <v>1980.0</v>
      </c>
      <c r="B482" s="35" t="s">
        <v>158</v>
      </c>
      <c r="C482" s="37">
        <v>44883.0</v>
      </c>
      <c r="D482" s="37"/>
      <c r="E482" s="47">
        <v>20205.0</v>
      </c>
      <c r="F482" s="47"/>
      <c r="G482" s="47">
        <v>20205.0</v>
      </c>
      <c r="H482" s="37">
        <v>44890.0</v>
      </c>
      <c r="I482" s="50" t="s">
        <v>81</v>
      </c>
      <c r="J482" s="50" t="s">
        <v>161</v>
      </c>
      <c r="K482" s="36" t="s">
        <v>162</v>
      </c>
      <c r="L482" s="36" t="str">
        <f t="shared" si="1"/>
        <v/>
      </c>
    </row>
    <row r="483" ht="15.75" customHeight="1">
      <c r="A483" s="36">
        <v>1989.0</v>
      </c>
      <c r="B483" s="35" t="s">
        <v>159</v>
      </c>
      <c r="C483" s="37">
        <v>44884.0</v>
      </c>
      <c r="D483" s="37">
        <v>44884.0</v>
      </c>
      <c r="E483" s="47">
        <v>20205.0</v>
      </c>
      <c r="F483" s="47">
        <v>20205.0</v>
      </c>
      <c r="G483" s="47"/>
      <c r="H483" s="37"/>
      <c r="I483" s="50"/>
      <c r="J483" s="50" t="s">
        <v>157</v>
      </c>
      <c r="K483" s="36">
        <v>0.0</v>
      </c>
      <c r="L483" s="36" t="str">
        <f t="shared" si="1"/>
        <v/>
      </c>
    </row>
    <row r="484" ht="15.75" customHeight="1">
      <c r="A484" s="36">
        <v>1981.0</v>
      </c>
      <c r="B484" s="35" t="s">
        <v>159</v>
      </c>
      <c r="C484" s="37">
        <v>44884.0</v>
      </c>
      <c r="D484" s="37"/>
      <c r="E484" s="47">
        <v>20205.0</v>
      </c>
      <c r="F484" s="47"/>
      <c r="G484" s="47">
        <v>20205.0</v>
      </c>
      <c r="H484" s="37">
        <v>44890.0</v>
      </c>
      <c r="I484" s="50" t="s">
        <v>81</v>
      </c>
      <c r="J484" s="50" t="s">
        <v>161</v>
      </c>
      <c r="K484" s="36" t="s">
        <v>162</v>
      </c>
      <c r="L484" s="36" t="str">
        <f t="shared" si="1"/>
        <v/>
      </c>
    </row>
    <row r="485" ht="15.75" customHeight="1">
      <c r="A485" s="36">
        <v>1982.0</v>
      </c>
      <c r="B485" s="35" t="s">
        <v>163</v>
      </c>
      <c r="C485" s="37">
        <v>44884.0</v>
      </c>
      <c r="D485" s="37"/>
      <c r="E485" s="47">
        <v>20205.0</v>
      </c>
      <c r="F485" s="47"/>
      <c r="G485" s="47">
        <v>20205.0</v>
      </c>
      <c r="H485" s="37">
        <v>44890.0</v>
      </c>
      <c r="I485" s="50" t="s">
        <v>81</v>
      </c>
      <c r="J485" s="50" t="s">
        <v>161</v>
      </c>
      <c r="K485" s="36" t="s">
        <v>162</v>
      </c>
      <c r="L485" s="36" t="str">
        <f t="shared" si="1"/>
        <v/>
      </c>
    </row>
    <row r="486" ht="15.75" customHeight="1">
      <c r="A486" s="36">
        <v>1983.0</v>
      </c>
      <c r="B486" s="35" t="s">
        <v>163</v>
      </c>
      <c r="C486" s="37">
        <v>44884.0</v>
      </c>
      <c r="D486" s="37"/>
      <c r="E486" s="47">
        <v>20205.0</v>
      </c>
      <c r="F486" s="47"/>
      <c r="G486" s="47">
        <v>20205.0</v>
      </c>
      <c r="H486" s="37">
        <v>44890.0</v>
      </c>
      <c r="I486" s="50" t="s">
        <v>81</v>
      </c>
      <c r="J486" s="50" t="s">
        <v>161</v>
      </c>
      <c r="K486" s="36" t="s">
        <v>162</v>
      </c>
      <c r="L486" s="36" t="str">
        <f t="shared" si="1"/>
        <v/>
      </c>
    </row>
    <row r="487" ht="15.75" customHeight="1">
      <c r="A487" s="36">
        <v>1984.0</v>
      </c>
      <c r="B487" s="35" t="s">
        <v>156</v>
      </c>
      <c r="C487" s="37">
        <v>44884.0</v>
      </c>
      <c r="D487" s="37"/>
      <c r="E487" s="47">
        <v>20205.0</v>
      </c>
      <c r="F487" s="47"/>
      <c r="G487" s="47">
        <v>20205.0</v>
      </c>
      <c r="H487" s="37">
        <v>44887.0</v>
      </c>
      <c r="I487" s="50" t="s">
        <v>84</v>
      </c>
      <c r="J487" s="50" t="s">
        <v>161</v>
      </c>
      <c r="K487" s="36" t="s">
        <v>162</v>
      </c>
      <c r="L487" s="36" t="str">
        <f t="shared" si="1"/>
        <v/>
      </c>
    </row>
    <row r="488" ht="15.75" customHeight="1">
      <c r="A488" s="36">
        <v>1985.0</v>
      </c>
      <c r="B488" s="35" t="s">
        <v>160</v>
      </c>
      <c r="C488" s="37">
        <v>44884.0</v>
      </c>
      <c r="D488" s="37"/>
      <c r="E488" s="47">
        <v>20205.0</v>
      </c>
      <c r="F488" s="47"/>
      <c r="G488" s="47">
        <v>20205.0</v>
      </c>
      <c r="H488" s="37">
        <v>44890.0</v>
      </c>
      <c r="I488" s="50" t="s">
        <v>81</v>
      </c>
      <c r="J488" s="50" t="s">
        <v>161</v>
      </c>
      <c r="K488" s="36" t="s">
        <v>162</v>
      </c>
      <c r="L488" s="36" t="str">
        <f t="shared" si="1"/>
        <v/>
      </c>
    </row>
    <row r="489" ht="15.75" customHeight="1">
      <c r="A489" s="36">
        <v>1986.0</v>
      </c>
      <c r="B489" s="35" t="s">
        <v>156</v>
      </c>
      <c r="C489" s="37">
        <v>44884.0</v>
      </c>
      <c r="D489" s="37"/>
      <c r="E489" s="47">
        <v>20205.0</v>
      </c>
      <c r="F489" s="47"/>
      <c r="G489" s="47">
        <v>20205.0</v>
      </c>
      <c r="H489" s="37">
        <v>44897.0</v>
      </c>
      <c r="I489" s="50" t="s">
        <v>81</v>
      </c>
      <c r="J489" s="50" t="s">
        <v>161</v>
      </c>
      <c r="K489" s="36" t="s">
        <v>162</v>
      </c>
      <c r="L489" s="36" t="str">
        <f t="shared" si="1"/>
        <v/>
      </c>
    </row>
    <row r="490" ht="15.75" customHeight="1">
      <c r="A490" s="36">
        <v>1987.0</v>
      </c>
      <c r="B490" s="35" t="s">
        <v>163</v>
      </c>
      <c r="C490" s="37">
        <v>44884.0</v>
      </c>
      <c r="D490" s="37"/>
      <c r="E490" s="47">
        <v>20205.0</v>
      </c>
      <c r="F490" s="47"/>
      <c r="G490" s="47">
        <v>20205.0</v>
      </c>
      <c r="H490" s="37">
        <v>44888.0</v>
      </c>
      <c r="I490" s="50" t="s">
        <v>82</v>
      </c>
      <c r="J490" s="50" t="s">
        <v>161</v>
      </c>
      <c r="K490" s="36" t="s">
        <v>162</v>
      </c>
      <c r="L490" s="36" t="str">
        <f t="shared" si="1"/>
        <v/>
      </c>
    </row>
    <row r="491" ht="15.75" customHeight="1">
      <c r="A491" s="36">
        <v>1988.0</v>
      </c>
      <c r="B491" s="35" t="s">
        <v>159</v>
      </c>
      <c r="C491" s="37">
        <v>44884.0</v>
      </c>
      <c r="D491" s="37"/>
      <c r="E491" s="47">
        <v>20205.0</v>
      </c>
      <c r="F491" s="47"/>
      <c r="G491" s="47">
        <v>20205.0</v>
      </c>
      <c r="H491" s="37">
        <v>44897.0</v>
      </c>
      <c r="I491" s="50" t="s">
        <v>81</v>
      </c>
      <c r="J491" s="50" t="s">
        <v>161</v>
      </c>
      <c r="K491" s="36" t="s">
        <v>162</v>
      </c>
      <c r="L491" s="36" t="str">
        <f t="shared" si="1"/>
        <v/>
      </c>
    </row>
    <row r="492" ht="15.75" customHeight="1">
      <c r="A492" s="36">
        <v>1990.0</v>
      </c>
      <c r="B492" s="35" t="s">
        <v>159</v>
      </c>
      <c r="C492" s="37">
        <v>44884.0</v>
      </c>
      <c r="D492" s="37"/>
      <c r="E492" s="47">
        <v>20205.0</v>
      </c>
      <c r="F492" s="47"/>
      <c r="G492" s="47">
        <v>20205.0</v>
      </c>
      <c r="H492" s="37">
        <v>44886.0</v>
      </c>
      <c r="I492" s="50" t="s">
        <v>84</v>
      </c>
      <c r="J492" s="50" t="s">
        <v>161</v>
      </c>
      <c r="K492" s="36" t="s">
        <v>162</v>
      </c>
      <c r="L492" s="36" t="str">
        <f t="shared" si="1"/>
        <v/>
      </c>
    </row>
    <row r="493" ht="15.75" customHeight="1">
      <c r="A493" s="36">
        <v>1991.0</v>
      </c>
      <c r="B493" s="35" t="s">
        <v>158</v>
      </c>
      <c r="C493" s="37">
        <v>44884.0</v>
      </c>
      <c r="D493" s="37"/>
      <c r="E493" s="47">
        <v>20205.0</v>
      </c>
      <c r="F493" s="47"/>
      <c r="G493" s="47">
        <v>20205.0</v>
      </c>
      <c r="H493" s="37">
        <v>44890.0</v>
      </c>
      <c r="I493" s="50" t="s">
        <v>81</v>
      </c>
      <c r="J493" s="50" t="s">
        <v>161</v>
      </c>
      <c r="K493" s="36" t="s">
        <v>162</v>
      </c>
      <c r="L493" s="36" t="str">
        <f t="shared" si="1"/>
        <v/>
      </c>
    </row>
    <row r="494" ht="15.75" customHeight="1">
      <c r="A494" s="36">
        <v>1994.0</v>
      </c>
      <c r="B494" s="35" t="s">
        <v>158</v>
      </c>
      <c r="C494" s="37">
        <v>44885.0</v>
      </c>
      <c r="D494" s="37">
        <v>44885.0</v>
      </c>
      <c r="E494" s="47">
        <v>20205.0</v>
      </c>
      <c r="F494" s="47">
        <v>20205.0</v>
      </c>
      <c r="G494" s="47"/>
      <c r="H494" s="37"/>
      <c r="I494" s="50"/>
      <c r="J494" s="50" t="s">
        <v>157</v>
      </c>
      <c r="K494" s="36">
        <v>0.0</v>
      </c>
      <c r="L494" s="36" t="str">
        <f t="shared" si="1"/>
        <v/>
      </c>
    </row>
    <row r="495" ht="15.75" customHeight="1">
      <c r="A495" s="36">
        <v>2000.0</v>
      </c>
      <c r="B495" s="35" t="s">
        <v>163</v>
      </c>
      <c r="C495" s="37">
        <v>44885.0</v>
      </c>
      <c r="D495" s="37">
        <v>44885.0</v>
      </c>
      <c r="E495" s="47">
        <v>20205.0</v>
      </c>
      <c r="F495" s="47">
        <v>20205.0</v>
      </c>
      <c r="G495" s="47"/>
      <c r="H495" s="37"/>
      <c r="I495" s="50"/>
      <c r="J495" s="50" t="s">
        <v>157</v>
      </c>
      <c r="K495" s="36">
        <v>0.0</v>
      </c>
      <c r="L495" s="36" t="str">
        <f t="shared" si="1"/>
        <v/>
      </c>
    </row>
    <row r="496" ht="15.75" customHeight="1">
      <c r="A496" s="36">
        <v>1995.0</v>
      </c>
      <c r="B496" s="35" t="s">
        <v>158</v>
      </c>
      <c r="C496" s="37">
        <v>44885.0</v>
      </c>
      <c r="D496" s="37">
        <v>44888.0</v>
      </c>
      <c r="E496" s="47">
        <v>20209.5</v>
      </c>
      <c r="F496" s="47">
        <v>20209.5</v>
      </c>
      <c r="G496" s="47"/>
      <c r="H496" s="37"/>
      <c r="I496" s="50"/>
      <c r="J496" s="50" t="s">
        <v>157</v>
      </c>
      <c r="K496" s="36">
        <v>3.0</v>
      </c>
      <c r="L496" s="36" t="str">
        <f t="shared" si="1"/>
        <v/>
      </c>
    </row>
    <row r="497" ht="15.75" customHeight="1">
      <c r="A497" s="36">
        <v>1998.0</v>
      </c>
      <c r="B497" s="35" t="s">
        <v>156</v>
      </c>
      <c r="C497" s="37">
        <v>44885.0</v>
      </c>
      <c r="D497" s="37">
        <v>44891.0</v>
      </c>
      <c r="E497" s="47">
        <v>20205.0</v>
      </c>
      <c r="F497" s="47">
        <v>20205.0</v>
      </c>
      <c r="G497" s="47"/>
      <c r="H497" s="37"/>
      <c r="I497" s="50"/>
      <c r="J497" s="50" t="s">
        <v>157</v>
      </c>
      <c r="K497" s="36">
        <v>6.0</v>
      </c>
      <c r="L497" s="36" t="str">
        <f t="shared" si="1"/>
        <v/>
      </c>
    </row>
    <row r="498" ht="15.75" customHeight="1">
      <c r="A498" s="36">
        <v>1992.0</v>
      </c>
      <c r="B498" s="35" t="s">
        <v>159</v>
      </c>
      <c r="C498" s="37">
        <v>44885.0</v>
      </c>
      <c r="D498" s="37"/>
      <c r="E498" s="47">
        <v>20205.0</v>
      </c>
      <c r="F498" s="47"/>
      <c r="G498" s="47">
        <v>20205.0</v>
      </c>
      <c r="H498" s="37">
        <v>44890.0</v>
      </c>
      <c r="I498" s="50" t="s">
        <v>81</v>
      </c>
      <c r="J498" s="50" t="s">
        <v>161</v>
      </c>
      <c r="K498" s="36" t="s">
        <v>162</v>
      </c>
      <c r="L498" s="36" t="str">
        <f t="shared" si="1"/>
        <v/>
      </c>
    </row>
    <row r="499" ht="15.75" customHeight="1">
      <c r="A499" s="36">
        <v>1993.0</v>
      </c>
      <c r="B499" s="35" t="s">
        <v>156</v>
      </c>
      <c r="C499" s="37">
        <v>44885.0</v>
      </c>
      <c r="D499" s="37"/>
      <c r="E499" s="47">
        <v>20205.0</v>
      </c>
      <c r="F499" s="47"/>
      <c r="G499" s="47">
        <v>20205.0</v>
      </c>
      <c r="H499" s="37">
        <v>44890.0</v>
      </c>
      <c r="I499" s="50" t="s">
        <v>81</v>
      </c>
      <c r="J499" s="50" t="s">
        <v>161</v>
      </c>
      <c r="K499" s="36" t="s">
        <v>162</v>
      </c>
      <c r="L499" s="36" t="str">
        <f t="shared" si="1"/>
        <v/>
      </c>
    </row>
    <row r="500" ht="15.75" customHeight="1">
      <c r="A500" s="36">
        <v>1996.0</v>
      </c>
      <c r="B500" s="35" t="s">
        <v>159</v>
      </c>
      <c r="C500" s="37">
        <v>44885.0</v>
      </c>
      <c r="D500" s="37"/>
      <c r="E500" s="47">
        <v>20205.0</v>
      </c>
      <c r="F500" s="47"/>
      <c r="G500" s="47">
        <v>20205.0</v>
      </c>
      <c r="H500" s="37">
        <v>44890.0</v>
      </c>
      <c r="I500" s="50" t="s">
        <v>81</v>
      </c>
      <c r="J500" s="50" t="s">
        <v>161</v>
      </c>
      <c r="K500" s="36" t="s">
        <v>162</v>
      </c>
      <c r="L500" s="36" t="str">
        <f t="shared" si="1"/>
        <v/>
      </c>
    </row>
    <row r="501" ht="15.75" customHeight="1">
      <c r="A501" s="36">
        <v>1997.0</v>
      </c>
      <c r="B501" s="35" t="s">
        <v>163</v>
      </c>
      <c r="C501" s="37">
        <v>44885.0</v>
      </c>
      <c r="D501" s="37"/>
      <c r="E501" s="47">
        <v>20205.0</v>
      </c>
      <c r="F501" s="47"/>
      <c r="G501" s="47">
        <v>20205.0</v>
      </c>
      <c r="H501" s="37">
        <v>44897.0</v>
      </c>
      <c r="I501" s="50" t="s">
        <v>81</v>
      </c>
      <c r="J501" s="50" t="s">
        <v>161</v>
      </c>
      <c r="K501" s="36" t="s">
        <v>162</v>
      </c>
      <c r="L501" s="36" t="str">
        <f t="shared" si="1"/>
        <v/>
      </c>
    </row>
    <row r="502" ht="15.75" customHeight="1">
      <c r="A502" s="36">
        <v>1999.0</v>
      </c>
      <c r="B502" s="35" t="s">
        <v>159</v>
      </c>
      <c r="C502" s="37">
        <v>44885.0</v>
      </c>
      <c r="D502" s="37"/>
      <c r="E502" s="47">
        <v>20205.0</v>
      </c>
      <c r="F502" s="47"/>
      <c r="G502" s="47">
        <v>20205.0</v>
      </c>
      <c r="H502" s="37">
        <v>44890.0</v>
      </c>
      <c r="I502" s="50" t="s">
        <v>81</v>
      </c>
      <c r="J502" s="50" t="s">
        <v>161</v>
      </c>
      <c r="K502" s="36" t="s">
        <v>162</v>
      </c>
      <c r="L502" s="36" t="str">
        <f t="shared" si="1"/>
        <v/>
      </c>
    </row>
    <row r="503" ht="15.75" customHeight="1">
      <c r="A503" s="36">
        <v>2001.0</v>
      </c>
      <c r="B503" s="35" t="s">
        <v>156</v>
      </c>
      <c r="C503" s="37">
        <v>44885.0</v>
      </c>
      <c r="D503" s="37"/>
      <c r="E503" s="47">
        <v>20205.0</v>
      </c>
      <c r="F503" s="47"/>
      <c r="G503" s="47">
        <v>20205.0</v>
      </c>
      <c r="H503" s="37">
        <v>44890.0</v>
      </c>
      <c r="I503" s="50" t="s">
        <v>81</v>
      </c>
      <c r="J503" s="50" t="s">
        <v>161</v>
      </c>
      <c r="K503" s="36" t="s">
        <v>162</v>
      </c>
      <c r="L503" s="36" t="str">
        <f t="shared" si="1"/>
        <v/>
      </c>
    </row>
    <row r="504" ht="15.75" customHeight="1">
      <c r="A504" s="36">
        <v>2002.0</v>
      </c>
      <c r="B504" s="35" t="s">
        <v>160</v>
      </c>
      <c r="C504" s="37">
        <v>44885.0</v>
      </c>
      <c r="D504" s="37"/>
      <c r="E504" s="47">
        <v>20205.0</v>
      </c>
      <c r="F504" s="47"/>
      <c r="G504" s="47">
        <v>20205.0</v>
      </c>
      <c r="H504" s="37">
        <v>44890.0</v>
      </c>
      <c r="I504" s="50" t="s">
        <v>81</v>
      </c>
      <c r="J504" s="50" t="s">
        <v>161</v>
      </c>
      <c r="K504" s="36" t="s">
        <v>162</v>
      </c>
      <c r="L504" s="36" t="str">
        <f t="shared" si="1"/>
        <v/>
      </c>
    </row>
    <row r="505" ht="15.75" customHeight="1">
      <c r="A505" s="36">
        <v>2003.0</v>
      </c>
      <c r="B505" s="35" t="s">
        <v>156</v>
      </c>
      <c r="C505" s="37">
        <v>44885.0</v>
      </c>
      <c r="D505" s="37"/>
      <c r="E505" s="47">
        <v>20205.0</v>
      </c>
      <c r="F505" s="47"/>
      <c r="G505" s="47">
        <v>20205.0</v>
      </c>
      <c r="H505" s="37">
        <v>44890.0</v>
      </c>
      <c r="I505" s="50" t="s">
        <v>81</v>
      </c>
      <c r="J505" s="50" t="s">
        <v>161</v>
      </c>
      <c r="K505" s="36" t="s">
        <v>162</v>
      </c>
      <c r="L505" s="36" t="str">
        <f t="shared" si="1"/>
        <v/>
      </c>
    </row>
    <row r="506" ht="15.75" customHeight="1">
      <c r="A506" s="36">
        <v>2004.0</v>
      </c>
      <c r="B506" s="35" t="s">
        <v>156</v>
      </c>
      <c r="C506" s="37">
        <v>44885.0</v>
      </c>
      <c r="D506" s="37"/>
      <c r="E506" s="47">
        <v>20205.0</v>
      </c>
      <c r="F506" s="47"/>
      <c r="G506" s="47">
        <v>20205.0</v>
      </c>
      <c r="H506" s="37">
        <v>44889.0</v>
      </c>
      <c r="I506" s="50" t="s">
        <v>83</v>
      </c>
      <c r="J506" s="50" t="s">
        <v>161</v>
      </c>
      <c r="K506" s="36" t="s">
        <v>162</v>
      </c>
      <c r="L506" s="36" t="str">
        <f t="shared" si="1"/>
        <v/>
      </c>
    </row>
    <row r="507" ht="15.75" customHeight="1">
      <c r="A507" s="36">
        <v>2005.0</v>
      </c>
      <c r="B507" s="35" t="s">
        <v>158</v>
      </c>
      <c r="C507" s="37">
        <v>44886.0</v>
      </c>
      <c r="D507" s="37">
        <v>44886.0</v>
      </c>
      <c r="E507" s="47">
        <v>20205.0</v>
      </c>
      <c r="F507" s="47">
        <v>20205.0</v>
      </c>
      <c r="G507" s="47"/>
      <c r="H507" s="37"/>
      <c r="I507" s="50"/>
      <c r="J507" s="50" t="s">
        <v>157</v>
      </c>
      <c r="K507" s="36">
        <v>0.0</v>
      </c>
      <c r="L507" s="36" t="str">
        <f t="shared" si="1"/>
        <v/>
      </c>
    </row>
    <row r="508" ht="15.75" customHeight="1">
      <c r="A508" s="36">
        <v>2007.0</v>
      </c>
      <c r="B508" s="35" t="s">
        <v>160</v>
      </c>
      <c r="C508" s="37">
        <v>44886.0</v>
      </c>
      <c r="D508" s="37">
        <v>44886.0</v>
      </c>
      <c r="E508" s="47">
        <v>20205.0</v>
      </c>
      <c r="F508" s="47">
        <v>20205.0</v>
      </c>
      <c r="G508" s="47"/>
      <c r="H508" s="37"/>
      <c r="I508" s="50"/>
      <c r="J508" s="50" t="s">
        <v>157</v>
      </c>
      <c r="K508" s="36">
        <v>0.0</v>
      </c>
      <c r="L508" s="36" t="str">
        <f t="shared" si="1"/>
        <v/>
      </c>
    </row>
    <row r="509" ht="15.75" customHeight="1">
      <c r="A509" s="36">
        <v>2015.0</v>
      </c>
      <c r="B509" s="35" t="s">
        <v>156</v>
      </c>
      <c r="C509" s="37">
        <v>44886.0</v>
      </c>
      <c r="D509" s="37">
        <v>44887.0</v>
      </c>
      <c r="E509" s="47">
        <v>20205.0</v>
      </c>
      <c r="F509" s="47">
        <v>20205.0</v>
      </c>
      <c r="G509" s="47"/>
      <c r="H509" s="37"/>
      <c r="I509" s="50"/>
      <c r="J509" s="50" t="s">
        <v>157</v>
      </c>
      <c r="K509" s="36">
        <v>1.0</v>
      </c>
      <c r="L509" s="36" t="str">
        <f t="shared" si="1"/>
        <v/>
      </c>
    </row>
    <row r="510" ht="15.75" customHeight="1">
      <c r="A510" s="36">
        <v>2008.0</v>
      </c>
      <c r="B510" s="35" t="s">
        <v>159</v>
      </c>
      <c r="C510" s="37">
        <v>44886.0</v>
      </c>
      <c r="D510" s="37">
        <v>44893.0</v>
      </c>
      <c r="E510" s="47">
        <v>20205.0</v>
      </c>
      <c r="F510" s="47">
        <v>20205.0</v>
      </c>
      <c r="G510" s="47"/>
      <c r="H510" s="37"/>
      <c r="I510" s="50"/>
      <c r="J510" s="50" t="s">
        <v>157</v>
      </c>
      <c r="K510" s="36">
        <v>7.0</v>
      </c>
      <c r="L510" s="36" t="str">
        <f t="shared" si="1"/>
        <v/>
      </c>
    </row>
    <row r="511" ht="15.75" customHeight="1">
      <c r="A511" s="36">
        <v>2006.0</v>
      </c>
      <c r="B511" s="35" t="s">
        <v>159</v>
      </c>
      <c r="C511" s="37">
        <v>44886.0</v>
      </c>
      <c r="D511" s="37"/>
      <c r="E511" s="47">
        <v>20205.0</v>
      </c>
      <c r="F511" s="47"/>
      <c r="G511" s="47">
        <v>20205.0</v>
      </c>
      <c r="H511" s="37">
        <v>44888.0</v>
      </c>
      <c r="I511" s="50" t="s">
        <v>81</v>
      </c>
      <c r="J511" s="50" t="s">
        <v>161</v>
      </c>
      <c r="K511" s="36" t="s">
        <v>162</v>
      </c>
      <c r="L511" s="36" t="str">
        <f t="shared" si="1"/>
        <v/>
      </c>
    </row>
    <row r="512" ht="15.75" customHeight="1">
      <c r="A512" s="36">
        <v>2009.0</v>
      </c>
      <c r="B512" s="35" t="s">
        <v>158</v>
      </c>
      <c r="C512" s="37">
        <v>44886.0</v>
      </c>
      <c r="D512" s="37"/>
      <c r="E512" s="47">
        <v>20205.0</v>
      </c>
      <c r="F512" s="47"/>
      <c r="G512" s="47">
        <v>20205.0</v>
      </c>
      <c r="H512" s="37">
        <v>44888.0</v>
      </c>
      <c r="I512" s="50" t="s">
        <v>82</v>
      </c>
      <c r="J512" s="50" t="s">
        <v>161</v>
      </c>
      <c r="K512" s="36" t="s">
        <v>162</v>
      </c>
      <c r="L512" s="36" t="str">
        <f t="shared" si="1"/>
        <v/>
      </c>
    </row>
    <row r="513" ht="15.75" customHeight="1">
      <c r="A513" s="36">
        <v>2010.0</v>
      </c>
      <c r="B513" s="35" t="s">
        <v>163</v>
      </c>
      <c r="C513" s="37">
        <v>44886.0</v>
      </c>
      <c r="D513" s="37"/>
      <c r="E513" s="47">
        <v>20205.0</v>
      </c>
      <c r="F513" s="47"/>
      <c r="G513" s="47">
        <v>20205.0</v>
      </c>
      <c r="H513" s="37">
        <v>44897.0</v>
      </c>
      <c r="I513" s="50" t="s">
        <v>81</v>
      </c>
      <c r="J513" s="50" t="s">
        <v>161</v>
      </c>
      <c r="K513" s="36" t="s">
        <v>162</v>
      </c>
      <c r="L513" s="36" t="str">
        <f t="shared" si="1"/>
        <v/>
      </c>
    </row>
    <row r="514" ht="15.75" customHeight="1">
      <c r="A514" s="36">
        <v>2011.0</v>
      </c>
      <c r="B514" s="35" t="s">
        <v>159</v>
      </c>
      <c r="C514" s="37">
        <v>44886.0</v>
      </c>
      <c r="D514" s="37"/>
      <c r="E514" s="47">
        <v>20205.0</v>
      </c>
      <c r="F514" s="47"/>
      <c r="G514" s="47">
        <v>20205.0</v>
      </c>
      <c r="H514" s="37">
        <v>44894.0</v>
      </c>
      <c r="I514" s="50" t="s">
        <v>85</v>
      </c>
      <c r="J514" s="50" t="s">
        <v>161</v>
      </c>
      <c r="K514" s="36" t="s">
        <v>162</v>
      </c>
      <c r="L514" s="36" t="str">
        <f t="shared" si="1"/>
        <v/>
      </c>
    </row>
    <row r="515" ht="15.75" customHeight="1">
      <c r="A515" s="36">
        <v>2012.0</v>
      </c>
      <c r="B515" s="35" t="s">
        <v>163</v>
      </c>
      <c r="C515" s="37">
        <v>44886.0</v>
      </c>
      <c r="D515" s="37"/>
      <c r="E515" s="47">
        <v>20205.0</v>
      </c>
      <c r="F515" s="47"/>
      <c r="G515" s="47">
        <v>20205.0</v>
      </c>
      <c r="H515" s="37">
        <v>44890.0</v>
      </c>
      <c r="I515" s="50" t="s">
        <v>81</v>
      </c>
      <c r="J515" s="50" t="s">
        <v>161</v>
      </c>
      <c r="K515" s="36" t="s">
        <v>162</v>
      </c>
      <c r="L515" s="36" t="str">
        <f t="shared" si="1"/>
        <v/>
      </c>
    </row>
    <row r="516" ht="15.75" customHeight="1">
      <c r="A516" s="36">
        <v>2013.0</v>
      </c>
      <c r="B516" s="35" t="s">
        <v>156</v>
      </c>
      <c r="C516" s="37">
        <v>44886.0</v>
      </c>
      <c r="D516" s="37"/>
      <c r="E516" s="47">
        <v>20205.0</v>
      </c>
      <c r="F516" s="47"/>
      <c r="G516" s="47">
        <v>20205.0</v>
      </c>
      <c r="H516" s="37">
        <v>44893.0</v>
      </c>
      <c r="I516" s="50" t="s">
        <v>84</v>
      </c>
      <c r="J516" s="50" t="s">
        <v>161</v>
      </c>
      <c r="K516" s="36" t="s">
        <v>162</v>
      </c>
      <c r="L516" s="36" t="str">
        <f t="shared" si="1"/>
        <v/>
      </c>
    </row>
    <row r="517" ht="15.75" customHeight="1">
      <c r="A517" s="36">
        <v>2014.0</v>
      </c>
      <c r="B517" s="35" t="s">
        <v>159</v>
      </c>
      <c r="C517" s="37">
        <v>44886.0</v>
      </c>
      <c r="D517" s="37"/>
      <c r="E517" s="47">
        <v>20205.0</v>
      </c>
      <c r="F517" s="47"/>
      <c r="G517" s="47">
        <v>20205.0</v>
      </c>
      <c r="H517" s="37">
        <v>44897.0</v>
      </c>
      <c r="I517" s="50" t="s">
        <v>81</v>
      </c>
      <c r="J517" s="50" t="s">
        <v>161</v>
      </c>
      <c r="K517" s="36" t="s">
        <v>162</v>
      </c>
      <c r="L517" s="36" t="str">
        <f t="shared" si="1"/>
        <v/>
      </c>
    </row>
    <row r="518" ht="15.75" customHeight="1">
      <c r="A518" s="36">
        <v>2016.0</v>
      </c>
      <c r="B518" s="35" t="s">
        <v>163</v>
      </c>
      <c r="C518" s="37">
        <v>44886.0</v>
      </c>
      <c r="D518" s="37"/>
      <c r="E518" s="47">
        <v>20205.0</v>
      </c>
      <c r="F518" s="47"/>
      <c r="G518" s="47">
        <v>20205.0</v>
      </c>
      <c r="H518" s="37">
        <v>44893.0</v>
      </c>
      <c r="I518" s="50" t="s">
        <v>81</v>
      </c>
      <c r="J518" s="50" t="s">
        <v>161</v>
      </c>
      <c r="K518" s="36" t="s">
        <v>162</v>
      </c>
      <c r="L518" s="36" t="str">
        <f t="shared" si="1"/>
        <v/>
      </c>
    </row>
    <row r="519" ht="15.75" customHeight="1">
      <c r="A519" s="36">
        <v>2017.0</v>
      </c>
      <c r="B519" s="35" t="s">
        <v>158</v>
      </c>
      <c r="C519" s="37">
        <v>44886.0</v>
      </c>
      <c r="D519" s="37"/>
      <c r="E519" s="47">
        <v>20205.0</v>
      </c>
      <c r="F519" s="47"/>
      <c r="G519" s="47">
        <v>20205.0</v>
      </c>
      <c r="H519" s="37">
        <v>44893.0</v>
      </c>
      <c r="I519" s="50" t="s">
        <v>81</v>
      </c>
      <c r="J519" s="50" t="s">
        <v>161</v>
      </c>
      <c r="K519" s="36" t="s">
        <v>162</v>
      </c>
      <c r="L519" s="36" t="str">
        <f t="shared" si="1"/>
        <v/>
      </c>
    </row>
    <row r="520" ht="15.75" customHeight="1">
      <c r="A520" s="36">
        <v>2018.0</v>
      </c>
      <c r="B520" s="35" t="s">
        <v>160</v>
      </c>
      <c r="C520" s="37">
        <v>44886.0</v>
      </c>
      <c r="D520" s="37"/>
      <c r="E520" s="47">
        <v>20205.0</v>
      </c>
      <c r="F520" s="47"/>
      <c r="G520" s="47">
        <v>20205.0</v>
      </c>
      <c r="H520" s="37">
        <v>44893.0</v>
      </c>
      <c r="I520" s="50" t="s">
        <v>81</v>
      </c>
      <c r="J520" s="50" t="s">
        <v>161</v>
      </c>
      <c r="K520" s="36" t="s">
        <v>162</v>
      </c>
      <c r="L520" s="36" t="str">
        <f t="shared" si="1"/>
        <v/>
      </c>
    </row>
    <row r="521" ht="15.75" customHeight="1">
      <c r="A521" s="36">
        <v>2019.0</v>
      </c>
      <c r="B521" s="35" t="s">
        <v>160</v>
      </c>
      <c r="C521" s="37">
        <v>44887.0</v>
      </c>
      <c r="D521" s="37">
        <v>44887.0</v>
      </c>
      <c r="E521" s="47">
        <v>20205.0</v>
      </c>
      <c r="F521" s="47">
        <v>20205.0</v>
      </c>
      <c r="G521" s="47"/>
      <c r="H521" s="37"/>
      <c r="I521" s="50"/>
      <c r="J521" s="50" t="s">
        <v>157</v>
      </c>
      <c r="K521" s="36">
        <v>0.0</v>
      </c>
      <c r="L521" s="36" t="str">
        <f t="shared" si="1"/>
        <v/>
      </c>
    </row>
    <row r="522" ht="15.75" customHeight="1">
      <c r="A522" s="36">
        <v>2024.0</v>
      </c>
      <c r="B522" s="35" t="s">
        <v>158</v>
      </c>
      <c r="C522" s="37">
        <v>44887.0</v>
      </c>
      <c r="D522" s="37">
        <v>44887.0</v>
      </c>
      <c r="E522" s="47">
        <v>20205.0</v>
      </c>
      <c r="F522" s="47">
        <v>20205.0</v>
      </c>
      <c r="G522" s="47"/>
      <c r="H522" s="37"/>
      <c r="I522" s="50"/>
      <c r="J522" s="50" t="s">
        <v>157</v>
      </c>
      <c r="K522" s="36">
        <v>0.0</v>
      </c>
      <c r="L522" s="36" t="str">
        <f t="shared" si="1"/>
        <v/>
      </c>
    </row>
    <row r="523" ht="15.75" customHeight="1">
      <c r="A523" s="36">
        <v>2022.0</v>
      </c>
      <c r="B523" s="35" t="s">
        <v>163</v>
      </c>
      <c r="C523" s="37">
        <v>44887.0</v>
      </c>
      <c r="D523" s="37">
        <v>44894.0</v>
      </c>
      <c r="E523" s="47">
        <v>20205.0</v>
      </c>
      <c r="F523" s="47">
        <v>20205.0</v>
      </c>
      <c r="G523" s="47"/>
      <c r="H523" s="37"/>
      <c r="I523" s="50"/>
      <c r="J523" s="50" t="s">
        <v>157</v>
      </c>
      <c r="K523" s="36">
        <v>7.0</v>
      </c>
      <c r="L523" s="36" t="str">
        <f t="shared" si="1"/>
        <v/>
      </c>
    </row>
    <row r="524" ht="15.75" customHeight="1">
      <c r="A524" s="36">
        <v>2025.0</v>
      </c>
      <c r="B524" s="35" t="s">
        <v>156</v>
      </c>
      <c r="C524" s="37">
        <v>44887.0</v>
      </c>
      <c r="D524" s="37">
        <v>44907.0</v>
      </c>
      <c r="E524" s="47">
        <v>22455.0</v>
      </c>
      <c r="F524" s="47">
        <v>22455.0</v>
      </c>
      <c r="G524" s="47"/>
      <c r="H524" s="37"/>
      <c r="I524" s="50"/>
      <c r="J524" s="50" t="s">
        <v>157</v>
      </c>
      <c r="K524" s="36">
        <v>20.0</v>
      </c>
      <c r="L524" s="36" t="str">
        <f t="shared" si="1"/>
        <v/>
      </c>
    </row>
    <row r="525" ht="15.75" customHeight="1">
      <c r="A525" s="36">
        <v>2020.0</v>
      </c>
      <c r="B525" s="35" t="s">
        <v>159</v>
      </c>
      <c r="C525" s="37">
        <v>44887.0</v>
      </c>
      <c r="D525" s="37"/>
      <c r="E525" s="47">
        <v>20205.0</v>
      </c>
      <c r="F525" s="47"/>
      <c r="G525" s="47">
        <v>20205.0</v>
      </c>
      <c r="H525" s="37">
        <v>44893.0</v>
      </c>
      <c r="I525" s="50" t="s">
        <v>81</v>
      </c>
      <c r="J525" s="50" t="s">
        <v>161</v>
      </c>
      <c r="K525" s="36" t="s">
        <v>162</v>
      </c>
      <c r="L525" s="36" t="str">
        <f t="shared" si="1"/>
        <v/>
      </c>
    </row>
    <row r="526" ht="15.75" customHeight="1">
      <c r="A526" s="36">
        <v>2021.0</v>
      </c>
      <c r="B526" s="35" t="s">
        <v>159</v>
      </c>
      <c r="C526" s="37">
        <v>44887.0</v>
      </c>
      <c r="D526" s="37"/>
      <c r="E526" s="47">
        <v>20205.0</v>
      </c>
      <c r="F526" s="47"/>
      <c r="G526" s="47">
        <v>20205.0</v>
      </c>
      <c r="H526" s="37">
        <v>44895.0</v>
      </c>
      <c r="I526" s="50" t="s">
        <v>81</v>
      </c>
      <c r="J526" s="50" t="s">
        <v>161</v>
      </c>
      <c r="K526" s="36" t="s">
        <v>162</v>
      </c>
      <c r="L526" s="36" t="str">
        <f t="shared" si="1"/>
        <v/>
      </c>
    </row>
    <row r="527" ht="15.75" customHeight="1">
      <c r="A527" s="36">
        <v>2023.0</v>
      </c>
      <c r="B527" s="35" t="s">
        <v>159</v>
      </c>
      <c r="C527" s="37">
        <v>44887.0</v>
      </c>
      <c r="D527" s="37"/>
      <c r="E527" s="47">
        <v>20205.0</v>
      </c>
      <c r="F527" s="47"/>
      <c r="G527" s="47">
        <v>20205.0</v>
      </c>
      <c r="H527" s="37">
        <v>44893.0</v>
      </c>
      <c r="I527" s="50" t="s">
        <v>82</v>
      </c>
      <c r="J527" s="50" t="s">
        <v>161</v>
      </c>
      <c r="K527" s="36" t="s">
        <v>162</v>
      </c>
      <c r="L527" s="36" t="str">
        <f t="shared" si="1"/>
        <v/>
      </c>
    </row>
    <row r="528" ht="15.75" customHeight="1">
      <c r="A528" s="36">
        <v>2026.0</v>
      </c>
      <c r="B528" s="35" t="s">
        <v>160</v>
      </c>
      <c r="C528" s="37">
        <v>44887.0</v>
      </c>
      <c r="D528" s="37"/>
      <c r="E528" s="47">
        <v>20205.0</v>
      </c>
      <c r="F528" s="47"/>
      <c r="G528" s="47">
        <v>20205.0</v>
      </c>
      <c r="H528" s="37">
        <v>44893.0</v>
      </c>
      <c r="I528" s="50" t="s">
        <v>81</v>
      </c>
      <c r="J528" s="50" t="s">
        <v>161</v>
      </c>
      <c r="K528" s="36" t="s">
        <v>162</v>
      </c>
      <c r="L528" s="36" t="str">
        <f t="shared" si="1"/>
        <v/>
      </c>
    </row>
    <row r="529" ht="15.75" customHeight="1">
      <c r="A529" s="36">
        <v>2027.0</v>
      </c>
      <c r="B529" s="35" t="s">
        <v>163</v>
      </c>
      <c r="C529" s="37">
        <v>44887.0</v>
      </c>
      <c r="D529" s="37"/>
      <c r="E529" s="47">
        <v>20205.0</v>
      </c>
      <c r="F529" s="47"/>
      <c r="G529" s="47">
        <v>20205.0</v>
      </c>
      <c r="H529" s="37">
        <v>44893.0</v>
      </c>
      <c r="I529" s="50" t="s">
        <v>81</v>
      </c>
      <c r="J529" s="50" t="s">
        <v>161</v>
      </c>
      <c r="K529" s="36" t="s">
        <v>162</v>
      </c>
      <c r="L529" s="36" t="str">
        <f t="shared" si="1"/>
        <v/>
      </c>
    </row>
    <row r="530" ht="15.75" customHeight="1">
      <c r="A530" s="36">
        <v>2032.0</v>
      </c>
      <c r="B530" s="35" t="s">
        <v>163</v>
      </c>
      <c r="C530" s="37">
        <v>44888.0</v>
      </c>
      <c r="D530" s="37">
        <v>44894.0</v>
      </c>
      <c r="E530" s="47">
        <v>20209.5</v>
      </c>
      <c r="F530" s="47">
        <v>20209.5</v>
      </c>
      <c r="G530" s="47"/>
      <c r="H530" s="37"/>
      <c r="I530" s="50"/>
      <c r="J530" s="50" t="s">
        <v>157</v>
      </c>
      <c r="K530" s="36">
        <v>6.0</v>
      </c>
      <c r="L530" s="36" t="str">
        <f t="shared" si="1"/>
        <v/>
      </c>
    </row>
    <row r="531" ht="15.75" customHeight="1">
      <c r="A531" s="36">
        <v>2030.0</v>
      </c>
      <c r="B531" s="35" t="s">
        <v>159</v>
      </c>
      <c r="C531" s="37">
        <v>44888.0</v>
      </c>
      <c r="D531" s="37">
        <v>44932.0</v>
      </c>
      <c r="E531" s="47">
        <v>20205.0</v>
      </c>
      <c r="F531" s="47">
        <v>20205.0</v>
      </c>
      <c r="G531" s="47"/>
      <c r="H531" s="37"/>
      <c r="I531" s="50"/>
      <c r="J531" s="50" t="s">
        <v>157</v>
      </c>
      <c r="K531" s="36">
        <v>44.0</v>
      </c>
      <c r="L531" s="36" t="str">
        <f t="shared" si="1"/>
        <v/>
      </c>
    </row>
    <row r="532" ht="15.75" customHeight="1">
      <c r="A532" s="36">
        <v>2028.0</v>
      </c>
      <c r="B532" s="35" t="s">
        <v>163</v>
      </c>
      <c r="C532" s="37">
        <v>44888.0</v>
      </c>
      <c r="D532" s="37"/>
      <c r="E532" s="47">
        <v>20205.0</v>
      </c>
      <c r="F532" s="47"/>
      <c r="G532" s="47">
        <v>20205.0</v>
      </c>
      <c r="H532" s="37">
        <v>44893.0</v>
      </c>
      <c r="I532" s="50" t="s">
        <v>81</v>
      </c>
      <c r="J532" s="50" t="s">
        <v>161</v>
      </c>
      <c r="K532" s="36" t="s">
        <v>162</v>
      </c>
      <c r="L532" s="36" t="str">
        <f t="shared" si="1"/>
        <v/>
      </c>
    </row>
    <row r="533" ht="15.75" customHeight="1">
      <c r="A533" s="36">
        <v>2029.0</v>
      </c>
      <c r="B533" s="35" t="s">
        <v>156</v>
      </c>
      <c r="C533" s="37">
        <v>44888.0</v>
      </c>
      <c r="D533" s="37"/>
      <c r="E533" s="47">
        <v>20205.0</v>
      </c>
      <c r="F533" s="47"/>
      <c r="G533" s="47">
        <v>20205.0</v>
      </c>
      <c r="H533" s="37">
        <v>44890.0</v>
      </c>
      <c r="I533" s="50" t="s">
        <v>84</v>
      </c>
      <c r="J533" s="50" t="s">
        <v>161</v>
      </c>
      <c r="K533" s="36" t="s">
        <v>162</v>
      </c>
      <c r="L533" s="36" t="str">
        <f t="shared" si="1"/>
        <v/>
      </c>
    </row>
    <row r="534" ht="15.75" customHeight="1">
      <c r="A534" s="36">
        <v>2031.0</v>
      </c>
      <c r="B534" s="35" t="s">
        <v>156</v>
      </c>
      <c r="C534" s="37">
        <v>44888.0</v>
      </c>
      <c r="D534" s="37"/>
      <c r="E534" s="47">
        <v>20205.0</v>
      </c>
      <c r="F534" s="47"/>
      <c r="G534" s="47">
        <v>20205.0</v>
      </c>
      <c r="H534" s="37">
        <v>44893.0</v>
      </c>
      <c r="I534" s="50" t="s">
        <v>84</v>
      </c>
      <c r="J534" s="50" t="s">
        <v>161</v>
      </c>
      <c r="K534" s="36" t="s">
        <v>162</v>
      </c>
      <c r="L534" s="36" t="str">
        <f t="shared" si="1"/>
        <v/>
      </c>
    </row>
    <row r="535" ht="15.75" customHeight="1">
      <c r="A535" s="36">
        <v>2033.0</v>
      </c>
      <c r="B535" s="35" t="s">
        <v>160</v>
      </c>
      <c r="C535" s="37">
        <v>44888.0</v>
      </c>
      <c r="D535" s="37"/>
      <c r="E535" s="47">
        <v>20205.0</v>
      </c>
      <c r="F535" s="47"/>
      <c r="G535" s="47">
        <v>20205.0</v>
      </c>
      <c r="H535" s="37">
        <v>44893.0</v>
      </c>
      <c r="I535" s="50" t="s">
        <v>84</v>
      </c>
      <c r="J535" s="50" t="s">
        <v>161</v>
      </c>
      <c r="K535" s="36" t="s">
        <v>162</v>
      </c>
      <c r="L535" s="36" t="str">
        <f t="shared" si="1"/>
        <v/>
      </c>
    </row>
    <row r="536" ht="15.75" customHeight="1">
      <c r="A536" s="36">
        <v>2034.0</v>
      </c>
      <c r="B536" s="35" t="s">
        <v>156</v>
      </c>
      <c r="C536" s="37">
        <v>44888.0</v>
      </c>
      <c r="D536" s="37"/>
      <c r="E536" s="47">
        <v>20205.0</v>
      </c>
      <c r="F536" s="47"/>
      <c r="G536" s="47">
        <v>20205.0</v>
      </c>
      <c r="H536" s="37">
        <v>44895.0</v>
      </c>
      <c r="I536" s="50" t="s">
        <v>81</v>
      </c>
      <c r="J536" s="50" t="s">
        <v>161</v>
      </c>
      <c r="K536" s="36" t="s">
        <v>162</v>
      </c>
      <c r="L536" s="36" t="str">
        <f t="shared" si="1"/>
        <v/>
      </c>
    </row>
    <row r="537" ht="15.75" customHeight="1">
      <c r="A537" s="36">
        <v>2035.0</v>
      </c>
      <c r="B537" s="35" t="s">
        <v>156</v>
      </c>
      <c r="C537" s="37">
        <v>44888.0</v>
      </c>
      <c r="D537" s="37"/>
      <c r="E537" s="47">
        <v>20205.0</v>
      </c>
      <c r="F537" s="47"/>
      <c r="G537" s="47">
        <v>20205.0</v>
      </c>
      <c r="H537" s="37">
        <v>44897.0</v>
      </c>
      <c r="I537" s="50" t="s">
        <v>81</v>
      </c>
      <c r="J537" s="50" t="s">
        <v>161</v>
      </c>
      <c r="K537" s="36" t="s">
        <v>162</v>
      </c>
      <c r="L537" s="36" t="str">
        <f t="shared" si="1"/>
        <v/>
      </c>
    </row>
    <row r="538" ht="15.75" customHeight="1">
      <c r="A538" s="36">
        <v>2036.0</v>
      </c>
      <c r="B538" s="35" t="s">
        <v>163</v>
      </c>
      <c r="C538" s="37">
        <v>44888.0</v>
      </c>
      <c r="D538" s="37"/>
      <c r="E538" s="47">
        <v>20205.0</v>
      </c>
      <c r="F538" s="47"/>
      <c r="G538" s="47">
        <v>20205.0</v>
      </c>
      <c r="H538" s="37">
        <v>44895.0</v>
      </c>
      <c r="I538" s="50" t="s">
        <v>81</v>
      </c>
      <c r="J538" s="50" t="s">
        <v>161</v>
      </c>
      <c r="K538" s="36" t="s">
        <v>162</v>
      </c>
      <c r="L538" s="36" t="str">
        <f t="shared" si="1"/>
        <v/>
      </c>
    </row>
    <row r="539" ht="15.75" customHeight="1">
      <c r="A539" s="36">
        <v>2037.0</v>
      </c>
      <c r="B539" s="35" t="s">
        <v>156</v>
      </c>
      <c r="C539" s="37">
        <v>44888.0</v>
      </c>
      <c r="D539" s="37"/>
      <c r="E539" s="47">
        <v>20205.0</v>
      </c>
      <c r="F539" s="47"/>
      <c r="G539" s="47">
        <v>20205.0</v>
      </c>
      <c r="H539" s="37">
        <v>44895.0</v>
      </c>
      <c r="I539" s="50" t="s">
        <v>81</v>
      </c>
      <c r="J539" s="50" t="s">
        <v>161</v>
      </c>
      <c r="K539" s="36" t="s">
        <v>162</v>
      </c>
      <c r="L539" s="36" t="str">
        <f t="shared" si="1"/>
        <v/>
      </c>
    </row>
    <row r="540" ht="15.75" customHeight="1">
      <c r="A540" s="36">
        <v>2038.0</v>
      </c>
      <c r="B540" s="35" t="s">
        <v>159</v>
      </c>
      <c r="C540" s="37">
        <v>44888.0</v>
      </c>
      <c r="D540" s="37"/>
      <c r="E540" s="47">
        <v>20205.0</v>
      </c>
      <c r="F540" s="47"/>
      <c r="G540" s="47">
        <v>20205.0</v>
      </c>
      <c r="H540" s="37">
        <v>44895.0</v>
      </c>
      <c r="I540" s="50" t="s">
        <v>82</v>
      </c>
      <c r="J540" s="50" t="s">
        <v>161</v>
      </c>
      <c r="K540" s="36" t="s">
        <v>162</v>
      </c>
      <c r="L540" s="36" t="str">
        <f t="shared" si="1"/>
        <v/>
      </c>
    </row>
    <row r="541" ht="15.75" customHeight="1">
      <c r="A541" s="36">
        <v>2044.0</v>
      </c>
      <c r="B541" s="35" t="s">
        <v>163</v>
      </c>
      <c r="C541" s="37">
        <v>44889.0</v>
      </c>
      <c r="D541" s="37">
        <v>44889.0</v>
      </c>
      <c r="E541" s="47">
        <v>20205.0</v>
      </c>
      <c r="F541" s="47">
        <v>20205.0</v>
      </c>
      <c r="G541" s="47"/>
      <c r="H541" s="37"/>
      <c r="I541" s="50"/>
      <c r="J541" s="50" t="s">
        <v>157</v>
      </c>
      <c r="K541" s="36">
        <v>0.0</v>
      </c>
      <c r="L541" s="36" t="str">
        <f t="shared" si="1"/>
        <v/>
      </c>
    </row>
    <row r="542" ht="15.75" customHeight="1">
      <c r="A542" s="36">
        <v>2045.0</v>
      </c>
      <c r="B542" s="35" t="s">
        <v>163</v>
      </c>
      <c r="C542" s="37">
        <v>44889.0</v>
      </c>
      <c r="D542" s="37">
        <v>44889.0</v>
      </c>
      <c r="E542" s="47">
        <v>20205.0</v>
      </c>
      <c r="F542" s="47">
        <v>20205.0</v>
      </c>
      <c r="G542" s="47"/>
      <c r="H542" s="37"/>
      <c r="I542" s="50"/>
      <c r="J542" s="50" t="s">
        <v>157</v>
      </c>
      <c r="K542" s="36">
        <v>0.0</v>
      </c>
      <c r="L542" s="36" t="str">
        <f t="shared" si="1"/>
        <v/>
      </c>
    </row>
    <row r="543" ht="15.75" customHeight="1">
      <c r="A543" s="36">
        <v>2039.0</v>
      </c>
      <c r="B543" s="35" t="s">
        <v>156</v>
      </c>
      <c r="C543" s="37">
        <v>44889.0</v>
      </c>
      <c r="D543" s="37"/>
      <c r="E543" s="47">
        <v>20205.0</v>
      </c>
      <c r="F543" s="47"/>
      <c r="G543" s="47">
        <v>20205.0</v>
      </c>
      <c r="H543" s="37">
        <v>44903.0</v>
      </c>
      <c r="I543" s="50" t="s">
        <v>81</v>
      </c>
      <c r="J543" s="50" t="s">
        <v>161</v>
      </c>
      <c r="K543" s="36" t="s">
        <v>162</v>
      </c>
      <c r="L543" s="36" t="str">
        <f t="shared" si="1"/>
        <v/>
      </c>
    </row>
    <row r="544" ht="15.75" customHeight="1">
      <c r="A544" s="36">
        <v>2040.0</v>
      </c>
      <c r="B544" s="35" t="s">
        <v>160</v>
      </c>
      <c r="C544" s="37">
        <v>44889.0</v>
      </c>
      <c r="D544" s="37"/>
      <c r="E544" s="47">
        <v>20205.0</v>
      </c>
      <c r="F544" s="47"/>
      <c r="G544" s="47">
        <v>20205.0</v>
      </c>
      <c r="H544" s="37">
        <v>44897.0</v>
      </c>
      <c r="I544" s="50" t="s">
        <v>81</v>
      </c>
      <c r="J544" s="50" t="s">
        <v>161</v>
      </c>
      <c r="K544" s="36" t="s">
        <v>162</v>
      </c>
      <c r="L544" s="36" t="str">
        <f t="shared" si="1"/>
        <v/>
      </c>
    </row>
    <row r="545" ht="15.75" customHeight="1">
      <c r="A545" s="36">
        <v>2041.0</v>
      </c>
      <c r="B545" s="35" t="s">
        <v>156</v>
      </c>
      <c r="C545" s="37">
        <v>44889.0</v>
      </c>
      <c r="D545" s="37"/>
      <c r="E545" s="47">
        <v>20205.0</v>
      </c>
      <c r="F545" s="47"/>
      <c r="G545" s="47">
        <v>20205.0</v>
      </c>
      <c r="H545" s="37">
        <v>44895.0</v>
      </c>
      <c r="I545" s="50" t="s">
        <v>81</v>
      </c>
      <c r="J545" s="50" t="s">
        <v>161</v>
      </c>
      <c r="K545" s="36" t="s">
        <v>162</v>
      </c>
      <c r="L545" s="36" t="str">
        <f t="shared" si="1"/>
        <v/>
      </c>
    </row>
    <row r="546" ht="15.75" customHeight="1">
      <c r="A546" s="36">
        <v>2042.0</v>
      </c>
      <c r="B546" s="35" t="s">
        <v>156</v>
      </c>
      <c r="C546" s="37">
        <v>44889.0</v>
      </c>
      <c r="D546" s="37"/>
      <c r="E546" s="47">
        <v>20205.0</v>
      </c>
      <c r="F546" s="47"/>
      <c r="G546" s="47">
        <v>20205.0</v>
      </c>
      <c r="H546" s="37">
        <v>44895.0</v>
      </c>
      <c r="I546" s="50" t="s">
        <v>81</v>
      </c>
      <c r="J546" s="50" t="s">
        <v>161</v>
      </c>
      <c r="K546" s="36" t="s">
        <v>162</v>
      </c>
      <c r="L546" s="36" t="str">
        <f t="shared" si="1"/>
        <v/>
      </c>
    </row>
    <row r="547" ht="15.75" customHeight="1">
      <c r="A547" s="36">
        <v>2043.0</v>
      </c>
      <c r="B547" s="35" t="s">
        <v>160</v>
      </c>
      <c r="C547" s="37">
        <v>44889.0</v>
      </c>
      <c r="D547" s="37"/>
      <c r="E547" s="47">
        <v>20205.0</v>
      </c>
      <c r="F547" s="47"/>
      <c r="G547" s="47">
        <v>20205.0</v>
      </c>
      <c r="H547" s="37">
        <v>44895.0</v>
      </c>
      <c r="I547" s="50" t="s">
        <v>81</v>
      </c>
      <c r="J547" s="50" t="s">
        <v>161</v>
      </c>
      <c r="K547" s="36" t="s">
        <v>162</v>
      </c>
      <c r="L547" s="36" t="str">
        <f t="shared" si="1"/>
        <v/>
      </c>
    </row>
    <row r="548" ht="15.75" customHeight="1">
      <c r="A548" s="36">
        <v>2046.0</v>
      </c>
      <c r="B548" s="35" t="s">
        <v>160</v>
      </c>
      <c r="C548" s="37">
        <v>44889.0</v>
      </c>
      <c r="D548" s="37"/>
      <c r="E548" s="47">
        <v>20205.0</v>
      </c>
      <c r="F548" s="47"/>
      <c r="G548" s="47">
        <v>20205.0</v>
      </c>
      <c r="H548" s="37">
        <v>44893.0</v>
      </c>
      <c r="I548" s="50" t="s">
        <v>83</v>
      </c>
      <c r="J548" s="50" t="s">
        <v>161</v>
      </c>
      <c r="K548" s="36" t="s">
        <v>162</v>
      </c>
      <c r="L548" s="36" t="str">
        <f t="shared" si="1"/>
        <v/>
      </c>
    </row>
    <row r="549" ht="15.75" customHeight="1">
      <c r="A549" s="36">
        <v>2047.0</v>
      </c>
      <c r="B549" s="35" t="s">
        <v>159</v>
      </c>
      <c r="C549" s="37">
        <v>44889.0</v>
      </c>
      <c r="D549" s="37"/>
      <c r="E549" s="47">
        <v>20205.0</v>
      </c>
      <c r="F549" s="47"/>
      <c r="G549" s="47">
        <v>20205.0</v>
      </c>
      <c r="H549" s="37">
        <v>44896.0</v>
      </c>
      <c r="I549" s="50" t="s">
        <v>84</v>
      </c>
      <c r="J549" s="50" t="s">
        <v>161</v>
      </c>
      <c r="K549" s="36" t="s">
        <v>162</v>
      </c>
      <c r="L549" s="36" t="str">
        <f t="shared" si="1"/>
        <v/>
      </c>
    </row>
    <row r="550" ht="15.75" customHeight="1">
      <c r="A550" s="36">
        <v>2051.0</v>
      </c>
      <c r="B550" s="35" t="s">
        <v>163</v>
      </c>
      <c r="C550" s="37">
        <v>44890.0</v>
      </c>
      <c r="D550" s="37">
        <v>44890.0</v>
      </c>
      <c r="E550" s="47">
        <v>20205.0</v>
      </c>
      <c r="F550" s="47">
        <v>20205.0</v>
      </c>
      <c r="G550" s="47"/>
      <c r="H550" s="37"/>
      <c r="I550" s="50"/>
      <c r="J550" s="50" t="s">
        <v>157</v>
      </c>
      <c r="K550" s="36">
        <v>0.0</v>
      </c>
      <c r="L550" s="36" t="str">
        <f t="shared" si="1"/>
        <v/>
      </c>
    </row>
    <row r="551" ht="15.75" customHeight="1">
      <c r="A551" s="36">
        <v>2060.0</v>
      </c>
      <c r="B551" s="35" t="s">
        <v>158</v>
      </c>
      <c r="C551" s="37">
        <v>44890.0</v>
      </c>
      <c r="D551" s="37">
        <v>44890.0</v>
      </c>
      <c r="E551" s="47">
        <v>20205.0</v>
      </c>
      <c r="F551" s="47">
        <v>20205.0</v>
      </c>
      <c r="G551" s="47"/>
      <c r="H551" s="37"/>
      <c r="I551" s="50"/>
      <c r="J551" s="50" t="s">
        <v>157</v>
      </c>
      <c r="K551" s="36">
        <v>0.0</v>
      </c>
      <c r="L551" s="36" t="str">
        <f t="shared" si="1"/>
        <v/>
      </c>
    </row>
    <row r="552" ht="15.75" customHeight="1">
      <c r="A552" s="36">
        <v>2063.0</v>
      </c>
      <c r="B552" s="35" t="s">
        <v>156</v>
      </c>
      <c r="C552" s="37">
        <v>44890.0</v>
      </c>
      <c r="D552" s="37">
        <v>44890.0</v>
      </c>
      <c r="E552" s="47">
        <v>20205.0</v>
      </c>
      <c r="F552" s="47">
        <v>20205.0</v>
      </c>
      <c r="G552" s="47"/>
      <c r="H552" s="37"/>
      <c r="I552" s="50"/>
      <c r="J552" s="50" t="s">
        <v>157</v>
      </c>
      <c r="K552" s="36">
        <v>0.0</v>
      </c>
      <c r="L552" s="36" t="str">
        <f t="shared" si="1"/>
        <v/>
      </c>
    </row>
    <row r="553" ht="15.75" customHeight="1">
      <c r="A553" s="36">
        <v>2052.0</v>
      </c>
      <c r="B553" s="35" t="s">
        <v>163</v>
      </c>
      <c r="C553" s="37">
        <v>44890.0</v>
      </c>
      <c r="D553" s="37">
        <v>44890.0</v>
      </c>
      <c r="E553" s="47">
        <v>17964.0</v>
      </c>
      <c r="F553" s="47">
        <v>17964.0</v>
      </c>
      <c r="G553" s="47"/>
      <c r="H553" s="37"/>
      <c r="I553" s="50"/>
      <c r="J553" s="50" t="s">
        <v>157</v>
      </c>
      <c r="K553" s="36">
        <v>0.0</v>
      </c>
      <c r="L553" s="36" t="str">
        <f t="shared" si="1"/>
        <v/>
      </c>
    </row>
    <row r="554" ht="15.75" customHeight="1">
      <c r="A554" s="36">
        <v>2054.0</v>
      </c>
      <c r="B554" s="35" t="s">
        <v>156</v>
      </c>
      <c r="C554" s="37">
        <v>44890.0</v>
      </c>
      <c r="D554" s="37">
        <v>44890.0</v>
      </c>
      <c r="E554" s="47">
        <v>17964.0</v>
      </c>
      <c r="F554" s="47">
        <v>17964.0</v>
      </c>
      <c r="G554" s="47"/>
      <c r="H554" s="37"/>
      <c r="I554" s="50"/>
      <c r="J554" s="50" t="s">
        <v>157</v>
      </c>
      <c r="K554" s="36">
        <v>0.0</v>
      </c>
      <c r="L554" s="36" t="str">
        <f t="shared" si="1"/>
        <v/>
      </c>
    </row>
    <row r="555" ht="15.75" customHeight="1">
      <c r="A555" s="36">
        <v>2066.0</v>
      </c>
      <c r="B555" s="35" t="s">
        <v>156</v>
      </c>
      <c r="C555" s="37">
        <v>44890.0</v>
      </c>
      <c r="D555" s="37">
        <v>44894.0</v>
      </c>
      <c r="E555" s="47">
        <v>20209.5</v>
      </c>
      <c r="F555" s="47">
        <v>20209.5</v>
      </c>
      <c r="G555" s="47"/>
      <c r="H555" s="37"/>
      <c r="I555" s="50"/>
      <c r="J555" s="50" t="s">
        <v>157</v>
      </c>
      <c r="K555" s="36">
        <v>4.0</v>
      </c>
      <c r="L555" s="36" t="str">
        <f t="shared" si="1"/>
        <v/>
      </c>
    </row>
    <row r="556" ht="15.75" customHeight="1">
      <c r="A556" s="36">
        <v>2058.0</v>
      </c>
      <c r="B556" s="35" t="s">
        <v>163</v>
      </c>
      <c r="C556" s="37">
        <v>44890.0</v>
      </c>
      <c r="D556" s="37">
        <v>44895.0</v>
      </c>
      <c r="E556" s="47">
        <v>20205.0</v>
      </c>
      <c r="F556" s="47">
        <v>20205.0</v>
      </c>
      <c r="G556" s="47"/>
      <c r="H556" s="37"/>
      <c r="I556" s="50"/>
      <c r="J556" s="50" t="s">
        <v>157</v>
      </c>
      <c r="K556" s="36">
        <v>5.0</v>
      </c>
      <c r="L556" s="36" t="str">
        <f t="shared" si="1"/>
        <v/>
      </c>
    </row>
    <row r="557" ht="15.75" customHeight="1">
      <c r="A557" s="36">
        <v>2068.0</v>
      </c>
      <c r="B557" s="35" t="s">
        <v>156</v>
      </c>
      <c r="C557" s="37">
        <v>44890.0</v>
      </c>
      <c r="D557" s="37">
        <v>44895.0</v>
      </c>
      <c r="E557" s="47">
        <v>20205.0</v>
      </c>
      <c r="F557" s="47">
        <v>20205.0</v>
      </c>
      <c r="G557" s="47"/>
      <c r="H557" s="37"/>
      <c r="I557" s="50"/>
      <c r="J557" s="50" t="s">
        <v>157</v>
      </c>
      <c r="K557" s="36">
        <v>5.0</v>
      </c>
      <c r="L557" s="36" t="str">
        <f t="shared" si="1"/>
        <v/>
      </c>
    </row>
    <row r="558" ht="15.75" customHeight="1">
      <c r="A558" s="36">
        <v>2061.0</v>
      </c>
      <c r="B558" s="35" t="s">
        <v>163</v>
      </c>
      <c r="C558" s="37">
        <v>44890.0</v>
      </c>
      <c r="D558" s="37">
        <v>44895.0</v>
      </c>
      <c r="E558" s="47">
        <v>19200.0</v>
      </c>
      <c r="F558" s="47">
        <v>19200.0</v>
      </c>
      <c r="G558" s="47"/>
      <c r="H558" s="37"/>
      <c r="I558" s="50"/>
      <c r="J558" s="50" t="s">
        <v>157</v>
      </c>
      <c r="K558" s="36">
        <v>5.0</v>
      </c>
      <c r="L558" s="36" t="str">
        <f t="shared" si="1"/>
        <v/>
      </c>
    </row>
    <row r="559" ht="15.75" customHeight="1">
      <c r="A559" s="36">
        <v>2048.0</v>
      </c>
      <c r="B559" s="35" t="s">
        <v>160</v>
      </c>
      <c r="C559" s="37">
        <v>44890.0</v>
      </c>
      <c r="D559" s="37"/>
      <c r="E559" s="47">
        <v>20205.0</v>
      </c>
      <c r="F559" s="47"/>
      <c r="G559" s="47">
        <v>20205.0</v>
      </c>
      <c r="H559" s="37">
        <v>44895.0</v>
      </c>
      <c r="I559" s="50" t="s">
        <v>81</v>
      </c>
      <c r="J559" s="50" t="s">
        <v>161</v>
      </c>
      <c r="K559" s="36" t="s">
        <v>162</v>
      </c>
      <c r="L559" s="36" t="str">
        <f t="shared" si="1"/>
        <v/>
      </c>
    </row>
    <row r="560" ht="15.75" customHeight="1">
      <c r="A560" s="36">
        <v>2049.0</v>
      </c>
      <c r="B560" s="35" t="s">
        <v>160</v>
      </c>
      <c r="C560" s="37">
        <v>44890.0</v>
      </c>
      <c r="D560" s="37"/>
      <c r="E560" s="47">
        <v>20205.0</v>
      </c>
      <c r="F560" s="47"/>
      <c r="G560" s="47">
        <v>20205.0</v>
      </c>
      <c r="H560" s="37">
        <v>44895.0</v>
      </c>
      <c r="I560" s="50" t="s">
        <v>81</v>
      </c>
      <c r="J560" s="50" t="s">
        <v>161</v>
      </c>
      <c r="K560" s="36" t="s">
        <v>162</v>
      </c>
      <c r="L560" s="36" t="str">
        <f t="shared" si="1"/>
        <v/>
      </c>
    </row>
    <row r="561" ht="15.75" customHeight="1">
      <c r="A561" s="36">
        <v>2050.0</v>
      </c>
      <c r="B561" s="35" t="s">
        <v>160</v>
      </c>
      <c r="C561" s="37">
        <v>44890.0</v>
      </c>
      <c r="D561" s="37"/>
      <c r="E561" s="47">
        <v>20205.0</v>
      </c>
      <c r="F561" s="47"/>
      <c r="G561" s="47">
        <v>20205.0</v>
      </c>
      <c r="H561" s="37">
        <v>44895.0</v>
      </c>
      <c r="I561" s="50" t="s">
        <v>81</v>
      </c>
      <c r="J561" s="50" t="s">
        <v>161</v>
      </c>
      <c r="K561" s="36" t="s">
        <v>162</v>
      </c>
      <c r="L561" s="36" t="str">
        <f t="shared" si="1"/>
        <v/>
      </c>
    </row>
    <row r="562" ht="15.75" customHeight="1">
      <c r="A562" s="36">
        <v>2053.0</v>
      </c>
      <c r="B562" s="35" t="s">
        <v>163</v>
      </c>
      <c r="C562" s="37">
        <v>44890.0</v>
      </c>
      <c r="D562" s="37"/>
      <c r="E562" s="47">
        <v>20205.0</v>
      </c>
      <c r="F562" s="47"/>
      <c r="G562" s="47">
        <v>20205.0</v>
      </c>
      <c r="H562" s="37">
        <v>44895.0</v>
      </c>
      <c r="I562" s="50" t="s">
        <v>81</v>
      </c>
      <c r="J562" s="50" t="s">
        <v>161</v>
      </c>
      <c r="K562" s="36" t="s">
        <v>162</v>
      </c>
      <c r="L562" s="36" t="str">
        <f t="shared" si="1"/>
        <v/>
      </c>
    </row>
    <row r="563" ht="15.75" customHeight="1">
      <c r="A563" s="36">
        <v>2055.0</v>
      </c>
      <c r="B563" s="35" t="s">
        <v>159</v>
      </c>
      <c r="C563" s="37">
        <v>44890.0</v>
      </c>
      <c r="D563" s="37"/>
      <c r="E563" s="47">
        <v>20205.0</v>
      </c>
      <c r="F563" s="47"/>
      <c r="G563" s="47">
        <v>20205.0</v>
      </c>
      <c r="H563" s="37">
        <v>44895.0</v>
      </c>
      <c r="I563" s="50" t="s">
        <v>81</v>
      </c>
      <c r="J563" s="50" t="s">
        <v>161</v>
      </c>
      <c r="K563" s="36" t="s">
        <v>162</v>
      </c>
      <c r="L563" s="36" t="str">
        <f t="shared" si="1"/>
        <v/>
      </c>
    </row>
    <row r="564" ht="15.75" customHeight="1">
      <c r="A564" s="36">
        <v>2056.0</v>
      </c>
      <c r="B564" s="35" t="s">
        <v>160</v>
      </c>
      <c r="C564" s="37">
        <v>44890.0</v>
      </c>
      <c r="D564" s="37"/>
      <c r="E564" s="47">
        <v>18180.0</v>
      </c>
      <c r="F564" s="47"/>
      <c r="G564" s="47">
        <v>18180.0</v>
      </c>
      <c r="H564" s="37">
        <v>44895.0</v>
      </c>
      <c r="I564" s="50" t="s">
        <v>81</v>
      </c>
      <c r="J564" s="50" t="s">
        <v>161</v>
      </c>
      <c r="K564" s="36" t="s">
        <v>162</v>
      </c>
      <c r="L564" s="36" t="str">
        <f t="shared" si="1"/>
        <v/>
      </c>
    </row>
    <row r="565" ht="15.75" customHeight="1">
      <c r="A565" s="36">
        <v>2057.0</v>
      </c>
      <c r="B565" s="35" t="s">
        <v>159</v>
      </c>
      <c r="C565" s="37">
        <v>44890.0</v>
      </c>
      <c r="D565" s="37"/>
      <c r="E565" s="47">
        <v>20205.0</v>
      </c>
      <c r="F565" s="47"/>
      <c r="G565" s="47">
        <v>20205.0</v>
      </c>
      <c r="H565" s="37">
        <v>44895.0</v>
      </c>
      <c r="I565" s="50" t="s">
        <v>81</v>
      </c>
      <c r="J565" s="50" t="s">
        <v>161</v>
      </c>
      <c r="K565" s="36" t="s">
        <v>162</v>
      </c>
      <c r="L565" s="36" t="str">
        <f t="shared" si="1"/>
        <v/>
      </c>
    </row>
    <row r="566" ht="15.75" customHeight="1">
      <c r="A566" s="36">
        <v>2059.0</v>
      </c>
      <c r="B566" s="35" t="s">
        <v>159</v>
      </c>
      <c r="C566" s="37">
        <v>44890.0</v>
      </c>
      <c r="D566" s="37"/>
      <c r="E566" s="47">
        <v>20205.0</v>
      </c>
      <c r="F566" s="47"/>
      <c r="G566" s="47">
        <v>20205.0</v>
      </c>
      <c r="H566" s="37">
        <v>44895.0</v>
      </c>
      <c r="I566" s="50" t="s">
        <v>84</v>
      </c>
      <c r="J566" s="50" t="s">
        <v>161</v>
      </c>
      <c r="K566" s="36" t="s">
        <v>162</v>
      </c>
      <c r="L566" s="36" t="str">
        <f t="shared" si="1"/>
        <v/>
      </c>
    </row>
    <row r="567" ht="15.75" customHeight="1">
      <c r="A567" s="36">
        <v>2062.0</v>
      </c>
      <c r="B567" s="35" t="s">
        <v>163</v>
      </c>
      <c r="C567" s="37">
        <v>44890.0</v>
      </c>
      <c r="D567" s="37"/>
      <c r="E567" s="47">
        <v>20205.0</v>
      </c>
      <c r="F567" s="47"/>
      <c r="G567" s="47">
        <v>20205.0</v>
      </c>
      <c r="H567" s="37">
        <v>44896.0</v>
      </c>
      <c r="I567" s="50" t="s">
        <v>81</v>
      </c>
      <c r="J567" s="50" t="s">
        <v>161</v>
      </c>
      <c r="K567" s="36" t="s">
        <v>162</v>
      </c>
      <c r="L567" s="36" t="str">
        <f t="shared" si="1"/>
        <v/>
      </c>
    </row>
    <row r="568" ht="15.75" customHeight="1">
      <c r="A568" s="36">
        <v>2064.0</v>
      </c>
      <c r="B568" s="35" t="s">
        <v>159</v>
      </c>
      <c r="C568" s="37">
        <v>44890.0</v>
      </c>
      <c r="D568" s="37"/>
      <c r="E568" s="47">
        <v>20205.0</v>
      </c>
      <c r="F568" s="47"/>
      <c r="G568" s="47">
        <v>20205.0</v>
      </c>
      <c r="H568" s="37">
        <v>44897.0</v>
      </c>
      <c r="I568" s="50" t="s">
        <v>81</v>
      </c>
      <c r="J568" s="50" t="s">
        <v>161</v>
      </c>
      <c r="K568" s="36" t="s">
        <v>162</v>
      </c>
      <c r="L568" s="36" t="str">
        <f t="shared" si="1"/>
        <v/>
      </c>
    </row>
    <row r="569" ht="15.75" customHeight="1">
      <c r="A569" s="36">
        <v>2065.0</v>
      </c>
      <c r="B569" s="35" t="s">
        <v>156</v>
      </c>
      <c r="C569" s="37">
        <v>44890.0</v>
      </c>
      <c r="D569" s="37"/>
      <c r="E569" s="47">
        <v>20205.0</v>
      </c>
      <c r="F569" s="47"/>
      <c r="G569" s="47">
        <v>20205.0</v>
      </c>
      <c r="H569" s="37">
        <v>44897.0</v>
      </c>
      <c r="I569" s="50" t="s">
        <v>81</v>
      </c>
      <c r="J569" s="50" t="s">
        <v>161</v>
      </c>
      <c r="K569" s="36" t="s">
        <v>162</v>
      </c>
      <c r="L569" s="36" t="str">
        <f t="shared" si="1"/>
        <v/>
      </c>
    </row>
    <row r="570" ht="15.75" customHeight="1">
      <c r="A570" s="36">
        <v>2067.0</v>
      </c>
      <c r="B570" s="35" t="s">
        <v>158</v>
      </c>
      <c r="C570" s="37">
        <v>44890.0</v>
      </c>
      <c r="D570" s="37"/>
      <c r="E570" s="47">
        <v>20205.0</v>
      </c>
      <c r="F570" s="47"/>
      <c r="G570" s="47">
        <v>20205.0</v>
      </c>
      <c r="H570" s="37">
        <v>44897.0</v>
      </c>
      <c r="I570" s="50" t="s">
        <v>81</v>
      </c>
      <c r="J570" s="50" t="s">
        <v>161</v>
      </c>
      <c r="K570" s="36" t="s">
        <v>162</v>
      </c>
      <c r="L570" s="36" t="str">
        <f t="shared" si="1"/>
        <v/>
      </c>
    </row>
    <row r="571" ht="15.75" customHeight="1">
      <c r="A571" s="36">
        <v>2072.0</v>
      </c>
      <c r="B571" s="35" t="s">
        <v>159</v>
      </c>
      <c r="C571" s="37">
        <v>44891.0</v>
      </c>
      <c r="D571" s="37">
        <v>44891.0</v>
      </c>
      <c r="E571" s="47">
        <v>20205.0</v>
      </c>
      <c r="F571" s="47">
        <v>20205.0</v>
      </c>
      <c r="G571" s="47"/>
      <c r="H571" s="37"/>
      <c r="I571" s="50"/>
      <c r="J571" s="50" t="s">
        <v>157</v>
      </c>
      <c r="K571" s="36">
        <v>0.0</v>
      </c>
      <c r="L571" s="36" t="str">
        <f t="shared" si="1"/>
        <v/>
      </c>
    </row>
    <row r="572" ht="15.75" customHeight="1">
      <c r="A572" s="36">
        <v>2077.0</v>
      </c>
      <c r="B572" s="35" t="s">
        <v>159</v>
      </c>
      <c r="C572" s="37">
        <v>44891.0</v>
      </c>
      <c r="D572" s="37">
        <v>44891.0</v>
      </c>
      <c r="E572" s="47">
        <v>20205.0</v>
      </c>
      <c r="F572" s="47">
        <v>20205.0</v>
      </c>
      <c r="G572" s="47"/>
      <c r="H572" s="37"/>
      <c r="I572" s="50"/>
      <c r="J572" s="50" t="s">
        <v>157</v>
      </c>
      <c r="K572" s="36">
        <v>0.0</v>
      </c>
      <c r="L572" s="36" t="str">
        <f t="shared" si="1"/>
        <v/>
      </c>
    </row>
    <row r="573" ht="15.75" customHeight="1">
      <c r="A573" s="36">
        <v>2079.0</v>
      </c>
      <c r="B573" s="35" t="s">
        <v>158</v>
      </c>
      <c r="C573" s="37">
        <v>44891.0</v>
      </c>
      <c r="D573" s="37">
        <v>44891.0</v>
      </c>
      <c r="E573" s="47">
        <v>20205.0</v>
      </c>
      <c r="F573" s="47">
        <v>20205.0</v>
      </c>
      <c r="G573" s="47"/>
      <c r="H573" s="37"/>
      <c r="I573" s="50"/>
      <c r="J573" s="50" t="s">
        <v>157</v>
      </c>
      <c r="K573" s="36">
        <v>0.0</v>
      </c>
      <c r="L573" s="36" t="str">
        <f t="shared" si="1"/>
        <v/>
      </c>
    </row>
    <row r="574" ht="15.75" customHeight="1">
      <c r="A574" s="36">
        <v>2078.0</v>
      </c>
      <c r="B574" s="35" t="s">
        <v>163</v>
      </c>
      <c r="C574" s="37">
        <v>44891.0</v>
      </c>
      <c r="D574" s="37">
        <v>44892.0</v>
      </c>
      <c r="E574" s="47">
        <v>20205.0</v>
      </c>
      <c r="F574" s="47">
        <v>20205.0</v>
      </c>
      <c r="G574" s="47"/>
      <c r="H574" s="37"/>
      <c r="I574" s="50"/>
      <c r="J574" s="50" t="s">
        <v>157</v>
      </c>
      <c r="K574" s="36">
        <v>1.0</v>
      </c>
      <c r="L574" s="36" t="str">
        <f t="shared" si="1"/>
        <v/>
      </c>
    </row>
    <row r="575" ht="15.75" customHeight="1">
      <c r="A575" s="36">
        <v>2069.0</v>
      </c>
      <c r="B575" s="35" t="s">
        <v>159</v>
      </c>
      <c r="C575" s="37">
        <v>44891.0</v>
      </c>
      <c r="D575" s="37"/>
      <c r="E575" s="47">
        <v>20205.0</v>
      </c>
      <c r="F575" s="47"/>
      <c r="G575" s="47">
        <v>20205.0</v>
      </c>
      <c r="H575" s="37">
        <v>44897.0</v>
      </c>
      <c r="I575" s="50" t="s">
        <v>81</v>
      </c>
      <c r="J575" s="50" t="s">
        <v>161</v>
      </c>
      <c r="K575" s="36" t="s">
        <v>162</v>
      </c>
      <c r="L575" s="36" t="str">
        <f t="shared" si="1"/>
        <v/>
      </c>
    </row>
    <row r="576" ht="15.75" customHeight="1">
      <c r="A576" s="36">
        <v>2070.0</v>
      </c>
      <c r="B576" s="35" t="s">
        <v>158</v>
      </c>
      <c r="C576" s="37">
        <v>44891.0</v>
      </c>
      <c r="D576" s="37"/>
      <c r="E576" s="47">
        <v>20205.0</v>
      </c>
      <c r="F576" s="47"/>
      <c r="G576" s="47">
        <v>20205.0</v>
      </c>
      <c r="H576" s="37">
        <v>44897.0</v>
      </c>
      <c r="I576" s="50" t="s">
        <v>81</v>
      </c>
      <c r="J576" s="50" t="s">
        <v>161</v>
      </c>
      <c r="K576" s="36" t="s">
        <v>162</v>
      </c>
      <c r="L576" s="36" t="str">
        <f t="shared" si="1"/>
        <v/>
      </c>
    </row>
    <row r="577" ht="15.75" customHeight="1">
      <c r="A577" s="36">
        <v>2071.0</v>
      </c>
      <c r="B577" s="35" t="s">
        <v>156</v>
      </c>
      <c r="C577" s="37">
        <v>44891.0</v>
      </c>
      <c r="D577" s="37"/>
      <c r="E577" s="47">
        <v>20205.0</v>
      </c>
      <c r="F577" s="47"/>
      <c r="G577" s="47">
        <v>20205.0</v>
      </c>
      <c r="H577" s="37">
        <v>44897.0</v>
      </c>
      <c r="I577" s="50" t="s">
        <v>81</v>
      </c>
      <c r="J577" s="50" t="s">
        <v>161</v>
      </c>
      <c r="K577" s="36" t="s">
        <v>162</v>
      </c>
      <c r="L577" s="36" t="str">
        <f t="shared" si="1"/>
        <v/>
      </c>
    </row>
    <row r="578" ht="15.75" customHeight="1">
      <c r="A578" s="36">
        <v>2073.0</v>
      </c>
      <c r="B578" s="35" t="s">
        <v>159</v>
      </c>
      <c r="C578" s="37">
        <v>44891.0</v>
      </c>
      <c r="D578" s="37"/>
      <c r="E578" s="47">
        <v>20205.0</v>
      </c>
      <c r="F578" s="47"/>
      <c r="G578" s="47">
        <v>20205.0</v>
      </c>
      <c r="H578" s="37">
        <v>44897.0</v>
      </c>
      <c r="I578" s="50" t="s">
        <v>84</v>
      </c>
      <c r="J578" s="50" t="s">
        <v>161</v>
      </c>
      <c r="K578" s="36" t="s">
        <v>162</v>
      </c>
      <c r="L578" s="36" t="str">
        <f t="shared" si="1"/>
        <v/>
      </c>
    </row>
    <row r="579" ht="15.75" customHeight="1">
      <c r="A579" s="36">
        <v>2074.0</v>
      </c>
      <c r="B579" s="35" t="s">
        <v>160</v>
      </c>
      <c r="C579" s="37">
        <v>44891.0</v>
      </c>
      <c r="D579" s="37"/>
      <c r="E579" s="47">
        <v>20205.0</v>
      </c>
      <c r="F579" s="47"/>
      <c r="G579" s="47">
        <v>20205.0</v>
      </c>
      <c r="H579" s="37">
        <v>44904.0</v>
      </c>
      <c r="I579" s="50" t="s">
        <v>81</v>
      </c>
      <c r="J579" s="50" t="s">
        <v>161</v>
      </c>
      <c r="K579" s="36" t="s">
        <v>162</v>
      </c>
      <c r="L579" s="36" t="str">
        <f t="shared" si="1"/>
        <v/>
      </c>
    </row>
    <row r="580" ht="15.75" customHeight="1">
      <c r="A580" s="36">
        <v>2075.0</v>
      </c>
      <c r="B580" s="35" t="s">
        <v>156</v>
      </c>
      <c r="C580" s="37">
        <v>44891.0</v>
      </c>
      <c r="D580" s="37"/>
      <c r="E580" s="47">
        <v>20205.0</v>
      </c>
      <c r="F580" s="47"/>
      <c r="G580" s="47">
        <v>20205.0</v>
      </c>
      <c r="H580" s="37">
        <v>44903.0</v>
      </c>
      <c r="I580" s="50" t="s">
        <v>81</v>
      </c>
      <c r="J580" s="50" t="s">
        <v>161</v>
      </c>
      <c r="K580" s="36" t="s">
        <v>162</v>
      </c>
      <c r="L580" s="36" t="str">
        <f t="shared" si="1"/>
        <v/>
      </c>
    </row>
    <row r="581" ht="15.75" customHeight="1">
      <c r="A581" s="36">
        <v>2076.0</v>
      </c>
      <c r="B581" s="35" t="s">
        <v>156</v>
      </c>
      <c r="C581" s="37">
        <v>44891.0</v>
      </c>
      <c r="D581" s="37"/>
      <c r="E581" s="47">
        <v>20205.0</v>
      </c>
      <c r="F581" s="47"/>
      <c r="G581" s="47">
        <v>20205.0</v>
      </c>
      <c r="H581" s="37">
        <v>44896.0</v>
      </c>
      <c r="I581" s="50" t="s">
        <v>81</v>
      </c>
      <c r="J581" s="50" t="s">
        <v>161</v>
      </c>
      <c r="K581" s="36" t="s">
        <v>162</v>
      </c>
      <c r="L581" s="36" t="str">
        <f t="shared" si="1"/>
        <v/>
      </c>
    </row>
    <row r="582" ht="15.75" customHeight="1">
      <c r="A582" s="36">
        <v>2080.0</v>
      </c>
      <c r="B582" s="35" t="s">
        <v>156</v>
      </c>
      <c r="C582" s="37">
        <v>44891.0</v>
      </c>
      <c r="D582" s="37"/>
      <c r="E582" s="47">
        <v>20205.0</v>
      </c>
      <c r="F582" s="47"/>
      <c r="G582" s="47">
        <v>20205.0</v>
      </c>
      <c r="H582" s="37">
        <v>44924.0</v>
      </c>
      <c r="I582" s="50" t="s">
        <v>81</v>
      </c>
      <c r="J582" s="50" t="s">
        <v>161</v>
      </c>
      <c r="K582" s="36" t="s">
        <v>162</v>
      </c>
      <c r="L582" s="36" t="str">
        <f t="shared" si="1"/>
        <v/>
      </c>
    </row>
    <row r="583" ht="15.75" customHeight="1">
      <c r="A583" s="36">
        <v>2085.0</v>
      </c>
      <c r="B583" s="35" t="s">
        <v>158</v>
      </c>
      <c r="C583" s="37">
        <v>44892.0</v>
      </c>
      <c r="D583" s="37">
        <v>44892.0</v>
      </c>
      <c r="E583" s="47">
        <v>20205.0</v>
      </c>
      <c r="F583" s="47">
        <v>20205.0</v>
      </c>
      <c r="G583" s="47"/>
      <c r="H583" s="37"/>
      <c r="I583" s="50"/>
      <c r="J583" s="50" t="s">
        <v>157</v>
      </c>
      <c r="K583" s="36">
        <v>0.0</v>
      </c>
      <c r="L583" s="36" t="str">
        <f t="shared" si="1"/>
        <v/>
      </c>
    </row>
    <row r="584" ht="15.75" customHeight="1">
      <c r="A584" s="36">
        <v>2089.0</v>
      </c>
      <c r="B584" s="35" t="s">
        <v>160</v>
      </c>
      <c r="C584" s="37">
        <v>44892.0</v>
      </c>
      <c r="D584" s="37">
        <v>44892.0</v>
      </c>
      <c r="E584" s="47">
        <v>20205.0</v>
      </c>
      <c r="F584" s="47">
        <v>20205.0</v>
      </c>
      <c r="G584" s="47"/>
      <c r="H584" s="37"/>
      <c r="I584" s="50"/>
      <c r="J584" s="50" t="s">
        <v>157</v>
      </c>
      <c r="K584" s="36">
        <v>0.0</v>
      </c>
      <c r="L584" s="36" t="str">
        <f t="shared" si="1"/>
        <v/>
      </c>
    </row>
    <row r="585" ht="15.75" customHeight="1">
      <c r="A585" s="36">
        <v>2094.0</v>
      </c>
      <c r="B585" s="35" t="s">
        <v>159</v>
      </c>
      <c r="C585" s="37">
        <v>44892.0</v>
      </c>
      <c r="D585" s="37">
        <v>44892.0</v>
      </c>
      <c r="E585" s="47">
        <v>20205.0</v>
      </c>
      <c r="F585" s="47">
        <v>20205.0</v>
      </c>
      <c r="G585" s="47"/>
      <c r="H585" s="37"/>
      <c r="I585" s="50"/>
      <c r="J585" s="50" t="s">
        <v>157</v>
      </c>
      <c r="K585" s="36">
        <v>0.0</v>
      </c>
      <c r="L585" s="36" t="str">
        <f t="shared" si="1"/>
        <v/>
      </c>
    </row>
    <row r="586" ht="15.75" customHeight="1">
      <c r="A586" s="36">
        <v>2087.0</v>
      </c>
      <c r="B586" s="35" t="s">
        <v>160</v>
      </c>
      <c r="C586" s="37">
        <v>44892.0</v>
      </c>
      <c r="D586" s="37">
        <v>44893.0</v>
      </c>
      <c r="E586" s="47">
        <v>20205.0</v>
      </c>
      <c r="F586" s="47">
        <v>20205.0</v>
      </c>
      <c r="G586" s="47"/>
      <c r="H586" s="37"/>
      <c r="I586" s="50"/>
      <c r="J586" s="50" t="s">
        <v>157</v>
      </c>
      <c r="K586" s="36">
        <v>1.0</v>
      </c>
      <c r="L586" s="36" t="str">
        <f t="shared" si="1"/>
        <v/>
      </c>
    </row>
    <row r="587" ht="15.75" customHeight="1">
      <c r="A587" s="36">
        <v>2083.0</v>
      </c>
      <c r="B587" s="35" t="s">
        <v>163</v>
      </c>
      <c r="C587" s="37">
        <v>44892.0</v>
      </c>
      <c r="D587" s="37">
        <v>44893.0</v>
      </c>
      <c r="E587" s="47">
        <v>18184.5</v>
      </c>
      <c r="F587" s="47">
        <v>18184.5</v>
      </c>
      <c r="G587" s="47"/>
      <c r="H587" s="37"/>
      <c r="I587" s="50"/>
      <c r="J587" s="50" t="s">
        <v>157</v>
      </c>
      <c r="K587" s="36">
        <v>1.0</v>
      </c>
      <c r="L587" s="36" t="str">
        <f t="shared" si="1"/>
        <v/>
      </c>
    </row>
    <row r="588" ht="15.75" customHeight="1">
      <c r="A588" s="36">
        <v>2095.0</v>
      </c>
      <c r="B588" s="35" t="s">
        <v>163</v>
      </c>
      <c r="C588" s="37">
        <v>44892.0</v>
      </c>
      <c r="D588" s="37">
        <v>44895.0</v>
      </c>
      <c r="E588" s="47">
        <v>20209.5</v>
      </c>
      <c r="F588" s="47">
        <v>20209.5</v>
      </c>
      <c r="G588" s="47"/>
      <c r="H588" s="37"/>
      <c r="I588" s="50"/>
      <c r="J588" s="50" t="s">
        <v>157</v>
      </c>
      <c r="K588" s="36">
        <v>3.0</v>
      </c>
      <c r="L588" s="36" t="str">
        <f t="shared" si="1"/>
        <v/>
      </c>
    </row>
    <row r="589" ht="15.75" customHeight="1">
      <c r="A589" s="36">
        <v>2096.0</v>
      </c>
      <c r="B589" s="35" t="s">
        <v>163</v>
      </c>
      <c r="C589" s="37">
        <v>44892.0</v>
      </c>
      <c r="D589" s="37">
        <v>44915.0</v>
      </c>
      <c r="E589" s="47">
        <v>19200.0</v>
      </c>
      <c r="F589" s="47">
        <v>19200.0</v>
      </c>
      <c r="G589" s="47"/>
      <c r="H589" s="37"/>
      <c r="I589" s="50"/>
      <c r="J589" s="50" t="s">
        <v>157</v>
      </c>
      <c r="K589" s="36">
        <v>23.0</v>
      </c>
      <c r="L589" s="36" t="str">
        <f t="shared" si="1"/>
        <v/>
      </c>
    </row>
    <row r="590" ht="15.75" customHeight="1">
      <c r="A590" s="36">
        <v>2081.0</v>
      </c>
      <c r="B590" s="35" t="s">
        <v>163</v>
      </c>
      <c r="C590" s="37">
        <v>44892.0</v>
      </c>
      <c r="D590" s="37"/>
      <c r="E590" s="47">
        <v>20205.0</v>
      </c>
      <c r="F590" s="47"/>
      <c r="G590" s="47">
        <v>20205.0</v>
      </c>
      <c r="H590" s="37">
        <v>44904.0</v>
      </c>
      <c r="I590" s="50" t="s">
        <v>81</v>
      </c>
      <c r="J590" s="50" t="s">
        <v>161</v>
      </c>
      <c r="K590" s="36" t="s">
        <v>162</v>
      </c>
      <c r="L590" s="36" t="str">
        <f t="shared" si="1"/>
        <v/>
      </c>
    </row>
    <row r="591" ht="15.75" customHeight="1">
      <c r="A591" s="36">
        <v>2082.0</v>
      </c>
      <c r="B591" s="35" t="s">
        <v>163</v>
      </c>
      <c r="C591" s="37">
        <v>44892.0</v>
      </c>
      <c r="D591" s="37"/>
      <c r="E591" s="47">
        <v>20205.0</v>
      </c>
      <c r="F591" s="47"/>
      <c r="G591" s="47">
        <v>20205.0</v>
      </c>
      <c r="H591" s="37">
        <v>44895.0</v>
      </c>
      <c r="I591" s="50" t="s">
        <v>81</v>
      </c>
      <c r="J591" s="50" t="s">
        <v>161</v>
      </c>
      <c r="K591" s="36" t="s">
        <v>162</v>
      </c>
      <c r="L591" s="36" t="str">
        <f t="shared" si="1"/>
        <v/>
      </c>
    </row>
    <row r="592" ht="15.75" customHeight="1">
      <c r="A592" s="36">
        <v>2084.0</v>
      </c>
      <c r="B592" s="35" t="s">
        <v>158</v>
      </c>
      <c r="C592" s="37">
        <v>44892.0</v>
      </c>
      <c r="D592" s="37"/>
      <c r="E592" s="47">
        <v>20205.0</v>
      </c>
      <c r="F592" s="47"/>
      <c r="G592" s="47">
        <v>20205.0</v>
      </c>
      <c r="H592" s="37">
        <v>44896.0</v>
      </c>
      <c r="I592" s="50" t="s">
        <v>81</v>
      </c>
      <c r="J592" s="50" t="s">
        <v>161</v>
      </c>
      <c r="K592" s="36" t="s">
        <v>162</v>
      </c>
      <c r="L592" s="36" t="str">
        <f t="shared" si="1"/>
        <v/>
      </c>
    </row>
    <row r="593" ht="15.75" customHeight="1">
      <c r="A593" s="36">
        <v>2086.0</v>
      </c>
      <c r="B593" s="35" t="s">
        <v>159</v>
      </c>
      <c r="C593" s="37">
        <v>44892.0</v>
      </c>
      <c r="D593" s="37"/>
      <c r="E593" s="47">
        <v>20205.0</v>
      </c>
      <c r="F593" s="47"/>
      <c r="G593" s="47">
        <v>20205.0</v>
      </c>
      <c r="H593" s="37">
        <v>44896.0</v>
      </c>
      <c r="I593" s="50" t="s">
        <v>81</v>
      </c>
      <c r="J593" s="50" t="s">
        <v>161</v>
      </c>
      <c r="K593" s="36" t="s">
        <v>162</v>
      </c>
      <c r="L593" s="36" t="str">
        <f t="shared" si="1"/>
        <v/>
      </c>
    </row>
    <row r="594" ht="15.75" customHeight="1">
      <c r="A594" s="36">
        <v>2088.0</v>
      </c>
      <c r="B594" s="35" t="s">
        <v>163</v>
      </c>
      <c r="C594" s="37">
        <v>44892.0</v>
      </c>
      <c r="D594" s="37"/>
      <c r="E594" s="47">
        <v>20205.0</v>
      </c>
      <c r="F594" s="47"/>
      <c r="G594" s="47">
        <v>20205.0</v>
      </c>
      <c r="H594" s="37">
        <v>44897.0</v>
      </c>
      <c r="I594" s="50" t="s">
        <v>81</v>
      </c>
      <c r="J594" s="50" t="s">
        <v>161</v>
      </c>
      <c r="K594" s="36" t="s">
        <v>162</v>
      </c>
      <c r="L594" s="36" t="str">
        <f t="shared" si="1"/>
        <v/>
      </c>
    </row>
    <row r="595" ht="15.75" customHeight="1">
      <c r="A595" s="36">
        <v>2090.0</v>
      </c>
      <c r="B595" s="35" t="s">
        <v>159</v>
      </c>
      <c r="C595" s="37">
        <v>44892.0</v>
      </c>
      <c r="D595" s="37"/>
      <c r="E595" s="47">
        <v>20205.0</v>
      </c>
      <c r="F595" s="47"/>
      <c r="G595" s="47">
        <v>20205.0</v>
      </c>
      <c r="H595" s="37">
        <v>44897.0</v>
      </c>
      <c r="I595" s="50" t="s">
        <v>81</v>
      </c>
      <c r="J595" s="50" t="s">
        <v>161</v>
      </c>
      <c r="K595" s="36" t="s">
        <v>162</v>
      </c>
      <c r="L595" s="36" t="str">
        <f t="shared" si="1"/>
        <v/>
      </c>
    </row>
    <row r="596" ht="15.75" customHeight="1">
      <c r="A596" s="36">
        <v>2091.0</v>
      </c>
      <c r="B596" s="35" t="s">
        <v>156</v>
      </c>
      <c r="C596" s="37">
        <v>44892.0</v>
      </c>
      <c r="D596" s="37"/>
      <c r="E596" s="47">
        <v>20205.0</v>
      </c>
      <c r="F596" s="47"/>
      <c r="G596" s="47">
        <v>20205.0</v>
      </c>
      <c r="H596" s="37">
        <v>44901.0</v>
      </c>
      <c r="I596" s="50" t="s">
        <v>85</v>
      </c>
      <c r="J596" s="50" t="s">
        <v>161</v>
      </c>
      <c r="K596" s="36" t="s">
        <v>162</v>
      </c>
      <c r="L596" s="36" t="str">
        <f t="shared" si="1"/>
        <v/>
      </c>
    </row>
    <row r="597" ht="15.75" customHeight="1">
      <c r="A597" s="36">
        <v>2092.0</v>
      </c>
      <c r="B597" s="35" t="s">
        <v>160</v>
      </c>
      <c r="C597" s="37">
        <v>44892.0</v>
      </c>
      <c r="D597" s="37"/>
      <c r="E597" s="47">
        <v>20205.0</v>
      </c>
      <c r="F597" s="47"/>
      <c r="G597" s="47">
        <v>20205.0</v>
      </c>
      <c r="H597" s="37">
        <v>44896.0</v>
      </c>
      <c r="I597" s="50" t="s">
        <v>81</v>
      </c>
      <c r="J597" s="50" t="s">
        <v>161</v>
      </c>
      <c r="K597" s="36" t="s">
        <v>162</v>
      </c>
      <c r="L597" s="36" t="str">
        <f t="shared" si="1"/>
        <v/>
      </c>
    </row>
    <row r="598" ht="15.75" customHeight="1">
      <c r="A598" s="36">
        <v>2093.0</v>
      </c>
      <c r="B598" s="35" t="s">
        <v>158</v>
      </c>
      <c r="C598" s="37">
        <v>44892.0</v>
      </c>
      <c r="D598" s="37"/>
      <c r="E598" s="47">
        <v>20205.0</v>
      </c>
      <c r="F598" s="47"/>
      <c r="G598" s="47">
        <v>20205.0</v>
      </c>
      <c r="H598" s="37">
        <v>44896.0</v>
      </c>
      <c r="I598" s="50" t="s">
        <v>81</v>
      </c>
      <c r="J598" s="50" t="s">
        <v>161</v>
      </c>
      <c r="K598" s="36" t="s">
        <v>162</v>
      </c>
      <c r="L598" s="36" t="str">
        <f t="shared" si="1"/>
        <v/>
      </c>
    </row>
    <row r="599" ht="15.75" customHeight="1">
      <c r="A599" s="36">
        <v>2097.0</v>
      </c>
      <c r="B599" s="35" t="s">
        <v>163</v>
      </c>
      <c r="C599" s="37">
        <v>44892.0</v>
      </c>
      <c r="D599" s="37"/>
      <c r="E599" s="47">
        <v>20205.0</v>
      </c>
      <c r="F599" s="47"/>
      <c r="G599" s="47">
        <v>20205.0</v>
      </c>
      <c r="H599" s="37">
        <v>44894.0</v>
      </c>
      <c r="I599" s="50" t="s">
        <v>84</v>
      </c>
      <c r="J599" s="50" t="s">
        <v>161</v>
      </c>
      <c r="K599" s="36" t="s">
        <v>162</v>
      </c>
      <c r="L599" s="36" t="str">
        <f t="shared" si="1"/>
        <v/>
      </c>
    </row>
    <row r="600" ht="15.75" customHeight="1">
      <c r="A600" s="36">
        <v>2098.0</v>
      </c>
      <c r="B600" s="35" t="s">
        <v>160</v>
      </c>
      <c r="C600" s="37">
        <v>44893.0</v>
      </c>
      <c r="D600" s="37">
        <v>44893.0</v>
      </c>
      <c r="E600" s="47">
        <v>20205.0</v>
      </c>
      <c r="F600" s="47">
        <v>20205.0</v>
      </c>
      <c r="G600" s="47"/>
      <c r="H600" s="37"/>
      <c r="I600" s="50"/>
      <c r="J600" s="50" t="s">
        <v>157</v>
      </c>
      <c r="K600" s="36">
        <v>0.0</v>
      </c>
      <c r="L600" s="36" t="str">
        <f t="shared" si="1"/>
        <v/>
      </c>
    </row>
    <row r="601" ht="15.75" customHeight="1">
      <c r="A601" s="36">
        <v>2099.0</v>
      </c>
      <c r="B601" s="35" t="s">
        <v>163</v>
      </c>
      <c r="C601" s="37">
        <v>44893.0</v>
      </c>
      <c r="D601" s="37">
        <v>44893.0</v>
      </c>
      <c r="E601" s="47">
        <v>20205.0</v>
      </c>
      <c r="F601" s="47">
        <v>20205.0</v>
      </c>
      <c r="G601" s="47"/>
      <c r="H601" s="37"/>
      <c r="I601" s="50"/>
      <c r="J601" s="50" t="s">
        <v>157</v>
      </c>
      <c r="K601" s="36">
        <v>0.0</v>
      </c>
      <c r="L601" s="36" t="str">
        <f t="shared" si="1"/>
        <v/>
      </c>
    </row>
    <row r="602" ht="15.75" customHeight="1">
      <c r="A602" s="36">
        <v>2104.0</v>
      </c>
      <c r="B602" s="35" t="s">
        <v>160</v>
      </c>
      <c r="C602" s="37">
        <v>44893.0</v>
      </c>
      <c r="D602" s="37">
        <v>44893.0</v>
      </c>
      <c r="E602" s="47">
        <v>20205.0</v>
      </c>
      <c r="F602" s="47">
        <v>20205.0</v>
      </c>
      <c r="G602" s="47"/>
      <c r="H602" s="37"/>
      <c r="I602" s="50"/>
      <c r="J602" s="50" t="s">
        <v>157</v>
      </c>
      <c r="K602" s="36">
        <v>0.0</v>
      </c>
      <c r="L602" s="36" t="str">
        <f t="shared" si="1"/>
        <v/>
      </c>
    </row>
    <row r="603" ht="15.75" customHeight="1">
      <c r="A603" s="36">
        <v>2107.0</v>
      </c>
      <c r="B603" s="35" t="s">
        <v>156</v>
      </c>
      <c r="C603" s="37">
        <v>44893.0</v>
      </c>
      <c r="D603" s="37">
        <v>44893.0</v>
      </c>
      <c r="E603" s="47">
        <v>20205.0</v>
      </c>
      <c r="F603" s="47">
        <v>20205.0</v>
      </c>
      <c r="G603" s="47"/>
      <c r="H603" s="37"/>
      <c r="I603" s="50"/>
      <c r="J603" s="50" t="s">
        <v>157</v>
      </c>
      <c r="K603" s="36">
        <v>0.0</v>
      </c>
      <c r="L603" s="36" t="str">
        <f t="shared" si="1"/>
        <v/>
      </c>
    </row>
    <row r="604" ht="15.75" customHeight="1">
      <c r="A604" s="36">
        <v>2108.0</v>
      </c>
      <c r="B604" s="35" t="s">
        <v>156</v>
      </c>
      <c r="C604" s="37">
        <v>44893.0</v>
      </c>
      <c r="D604" s="37">
        <v>44893.0</v>
      </c>
      <c r="E604" s="47">
        <v>20205.0</v>
      </c>
      <c r="F604" s="47">
        <v>20205.0</v>
      </c>
      <c r="G604" s="47"/>
      <c r="H604" s="37"/>
      <c r="I604" s="50"/>
      <c r="J604" s="50" t="s">
        <v>157</v>
      </c>
      <c r="K604" s="36">
        <v>0.0</v>
      </c>
      <c r="L604" s="36" t="str">
        <f t="shared" si="1"/>
        <v/>
      </c>
    </row>
    <row r="605" ht="15.75" customHeight="1">
      <c r="A605" s="36">
        <v>2103.0</v>
      </c>
      <c r="B605" s="35" t="s">
        <v>160</v>
      </c>
      <c r="C605" s="37">
        <v>44893.0</v>
      </c>
      <c r="D605" s="37">
        <v>44894.0</v>
      </c>
      <c r="E605" s="47">
        <v>20205.0</v>
      </c>
      <c r="F605" s="47">
        <v>20205.0</v>
      </c>
      <c r="G605" s="47"/>
      <c r="H605" s="37"/>
      <c r="I605" s="50"/>
      <c r="J605" s="50" t="s">
        <v>157</v>
      </c>
      <c r="K605" s="36">
        <v>1.0</v>
      </c>
      <c r="L605" s="36" t="str">
        <f t="shared" si="1"/>
        <v/>
      </c>
    </row>
    <row r="606" ht="15.75" customHeight="1">
      <c r="A606" s="36">
        <v>2100.0</v>
      </c>
      <c r="B606" s="35" t="s">
        <v>160</v>
      </c>
      <c r="C606" s="37">
        <v>44893.0</v>
      </c>
      <c r="D606" s="37"/>
      <c r="E606" s="47">
        <v>20205.0</v>
      </c>
      <c r="F606" s="47"/>
      <c r="G606" s="47">
        <v>20205.0</v>
      </c>
      <c r="H606" s="37">
        <v>44904.0</v>
      </c>
      <c r="I606" s="50" t="s">
        <v>85</v>
      </c>
      <c r="J606" s="50" t="s">
        <v>161</v>
      </c>
      <c r="K606" s="36" t="s">
        <v>162</v>
      </c>
      <c r="L606" s="36" t="str">
        <f t="shared" si="1"/>
        <v/>
      </c>
    </row>
    <row r="607" ht="15.75" customHeight="1">
      <c r="A607" s="36">
        <v>2101.0</v>
      </c>
      <c r="B607" s="35" t="s">
        <v>156</v>
      </c>
      <c r="C607" s="37">
        <v>44893.0</v>
      </c>
      <c r="D607" s="37"/>
      <c r="E607" s="47">
        <v>20205.0</v>
      </c>
      <c r="F607" s="47"/>
      <c r="G607" s="47">
        <v>20205.0</v>
      </c>
      <c r="H607" s="37">
        <v>44895.0</v>
      </c>
      <c r="I607" s="50" t="s">
        <v>84</v>
      </c>
      <c r="J607" s="50" t="s">
        <v>161</v>
      </c>
      <c r="K607" s="36" t="s">
        <v>162</v>
      </c>
      <c r="L607" s="36" t="str">
        <f t="shared" si="1"/>
        <v/>
      </c>
    </row>
    <row r="608" ht="15.75" customHeight="1">
      <c r="A608" s="36">
        <v>2102.0</v>
      </c>
      <c r="B608" s="35" t="s">
        <v>156</v>
      </c>
      <c r="C608" s="37">
        <v>44893.0</v>
      </c>
      <c r="D608" s="37"/>
      <c r="E608" s="47">
        <v>20205.0</v>
      </c>
      <c r="F608" s="47"/>
      <c r="G608" s="47">
        <v>20205.0</v>
      </c>
      <c r="H608" s="37">
        <v>44904.0</v>
      </c>
      <c r="I608" s="50" t="s">
        <v>81</v>
      </c>
      <c r="J608" s="50" t="s">
        <v>161</v>
      </c>
      <c r="K608" s="36" t="s">
        <v>162</v>
      </c>
      <c r="L608" s="36" t="str">
        <f t="shared" si="1"/>
        <v/>
      </c>
    </row>
    <row r="609" ht="15.75" customHeight="1">
      <c r="A609" s="36">
        <v>2105.0</v>
      </c>
      <c r="B609" s="35" t="s">
        <v>158</v>
      </c>
      <c r="C609" s="37">
        <v>44893.0</v>
      </c>
      <c r="D609" s="37"/>
      <c r="E609" s="47">
        <v>20205.0</v>
      </c>
      <c r="F609" s="47"/>
      <c r="G609" s="47">
        <v>20205.0</v>
      </c>
      <c r="H609" s="37">
        <v>44896.0</v>
      </c>
      <c r="I609" s="50" t="s">
        <v>81</v>
      </c>
      <c r="J609" s="50" t="s">
        <v>161</v>
      </c>
      <c r="K609" s="36" t="s">
        <v>162</v>
      </c>
      <c r="L609" s="36" t="str">
        <f t="shared" si="1"/>
        <v/>
      </c>
    </row>
    <row r="610" ht="15.75" customHeight="1">
      <c r="A610" s="36">
        <v>2106.0</v>
      </c>
      <c r="B610" s="35" t="s">
        <v>156</v>
      </c>
      <c r="C610" s="37">
        <v>44893.0</v>
      </c>
      <c r="D610" s="37"/>
      <c r="E610" s="47">
        <v>20205.0</v>
      </c>
      <c r="F610" s="47"/>
      <c r="G610" s="47">
        <v>20205.0</v>
      </c>
      <c r="H610" s="37">
        <v>44901.0</v>
      </c>
      <c r="I610" s="50" t="s">
        <v>81</v>
      </c>
      <c r="J610" s="50" t="s">
        <v>161</v>
      </c>
      <c r="K610" s="36" t="s">
        <v>162</v>
      </c>
      <c r="L610" s="36" t="str">
        <f t="shared" si="1"/>
        <v/>
      </c>
    </row>
    <row r="611" ht="15.75" customHeight="1">
      <c r="A611" s="36">
        <v>2109.0</v>
      </c>
      <c r="B611" s="35" t="s">
        <v>158</v>
      </c>
      <c r="C611" s="37">
        <v>44893.0</v>
      </c>
      <c r="D611" s="37"/>
      <c r="E611" s="47">
        <v>20205.0</v>
      </c>
      <c r="F611" s="47"/>
      <c r="G611" s="47">
        <v>20205.0</v>
      </c>
      <c r="H611" s="37">
        <v>44901.0</v>
      </c>
      <c r="I611" s="50" t="s">
        <v>81</v>
      </c>
      <c r="J611" s="50" t="s">
        <v>161</v>
      </c>
      <c r="K611" s="36" t="s">
        <v>162</v>
      </c>
      <c r="L611" s="36" t="str">
        <f t="shared" si="1"/>
        <v/>
      </c>
    </row>
    <row r="612" ht="15.75" customHeight="1">
      <c r="A612" s="36">
        <v>2110.0</v>
      </c>
      <c r="B612" s="35" t="s">
        <v>158</v>
      </c>
      <c r="C612" s="37">
        <v>44893.0</v>
      </c>
      <c r="D612" s="37"/>
      <c r="E612" s="47">
        <v>20205.0</v>
      </c>
      <c r="F612" s="47"/>
      <c r="G612" s="47">
        <v>20205.0</v>
      </c>
      <c r="H612" s="37">
        <v>44967.0</v>
      </c>
      <c r="I612" s="50" t="s">
        <v>84</v>
      </c>
      <c r="J612" s="50" t="s">
        <v>161</v>
      </c>
      <c r="K612" s="36" t="s">
        <v>162</v>
      </c>
      <c r="L612" s="36" t="str">
        <f t="shared" si="1"/>
        <v/>
      </c>
    </row>
    <row r="613" ht="15.75" customHeight="1">
      <c r="A613" s="36">
        <v>2111.0</v>
      </c>
      <c r="B613" s="35" t="s">
        <v>156</v>
      </c>
      <c r="C613" s="37">
        <v>44893.0</v>
      </c>
      <c r="D613" s="37"/>
      <c r="E613" s="47">
        <v>20205.0</v>
      </c>
      <c r="F613" s="47"/>
      <c r="G613" s="47">
        <v>20205.0</v>
      </c>
      <c r="H613" s="37">
        <v>44901.0</v>
      </c>
      <c r="I613" s="50" t="s">
        <v>81</v>
      </c>
      <c r="J613" s="50" t="s">
        <v>161</v>
      </c>
      <c r="K613" s="36" t="s">
        <v>162</v>
      </c>
      <c r="L613" s="36" t="str">
        <f t="shared" si="1"/>
        <v/>
      </c>
    </row>
    <row r="614" ht="15.75" customHeight="1">
      <c r="A614" s="36">
        <v>2112.0</v>
      </c>
      <c r="B614" s="35" t="s">
        <v>159</v>
      </c>
      <c r="C614" s="37">
        <v>44894.0</v>
      </c>
      <c r="D614" s="37">
        <v>44894.0</v>
      </c>
      <c r="E614" s="47">
        <v>20205.0</v>
      </c>
      <c r="F614" s="47">
        <v>20205.0</v>
      </c>
      <c r="G614" s="47"/>
      <c r="H614" s="37"/>
      <c r="I614" s="50"/>
      <c r="J614" s="50" t="s">
        <v>157</v>
      </c>
      <c r="K614" s="36">
        <v>0.0</v>
      </c>
      <c r="L614" s="36" t="str">
        <f t="shared" si="1"/>
        <v/>
      </c>
    </row>
    <row r="615" ht="15.75" customHeight="1">
      <c r="A615" s="36">
        <v>2123.0</v>
      </c>
      <c r="B615" s="35" t="s">
        <v>159</v>
      </c>
      <c r="C615" s="37">
        <v>44894.0</v>
      </c>
      <c r="D615" s="37">
        <v>44894.0</v>
      </c>
      <c r="E615" s="47">
        <v>20205.0</v>
      </c>
      <c r="F615" s="47">
        <v>20205.0</v>
      </c>
      <c r="G615" s="47"/>
      <c r="H615" s="37"/>
      <c r="I615" s="50"/>
      <c r="J615" s="50" t="s">
        <v>157</v>
      </c>
      <c r="K615" s="36">
        <v>0.0</v>
      </c>
      <c r="L615" s="36" t="str">
        <f t="shared" si="1"/>
        <v/>
      </c>
    </row>
    <row r="616" ht="15.75" customHeight="1">
      <c r="A616" s="36">
        <v>2125.0</v>
      </c>
      <c r="B616" s="35" t="s">
        <v>158</v>
      </c>
      <c r="C616" s="37">
        <v>44894.0</v>
      </c>
      <c r="D616" s="37">
        <v>44894.0</v>
      </c>
      <c r="E616" s="47">
        <v>20205.0</v>
      </c>
      <c r="F616" s="47">
        <v>20205.0</v>
      </c>
      <c r="G616" s="47"/>
      <c r="H616" s="37"/>
      <c r="I616" s="50"/>
      <c r="J616" s="50" t="s">
        <v>157</v>
      </c>
      <c r="K616" s="36">
        <v>0.0</v>
      </c>
      <c r="L616" s="36" t="str">
        <f t="shared" si="1"/>
        <v/>
      </c>
    </row>
    <row r="617" ht="15.75" customHeight="1">
      <c r="A617" s="36">
        <v>2130.0</v>
      </c>
      <c r="B617" s="35" t="s">
        <v>156</v>
      </c>
      <c r="C617" s="37">
        <v>44894.0</v>
      </c>
      <c r="D617" s="37">
        <v>44894.0</v>
      </c>
      <c r="E617" s="47">
        <v>20205.0</v>
      </c>
      <c r="F617" s="47">
        <v>20205.0</v>
      </c>
      <c r="G617" s="47"/>
      <c r="H617" s="37"/>
      <c r="I617" s="50"/>
      <c r="J617" s="50" t="s">
        <v>157</v>
      </c>
      <c r="K617" s="36">
        <v>0.0</v>
      </c>
      <c r="L617" s="36" t="str">
        <f t="shared" si="1"/>
        <v/>
      </c>
    </row>
    <row r="618" ht="15.75" customHeight="1">
      <c r="A618" s="36">
        <v>2135.0</v>
      </c>
      <c r="B618" s="35" t="s">
        <v>156</v>
      </c>
      <c r="C618" s="37">
        <v>44894.0</v>
      </c>
      <c r="D618" s="37">
        <v>44894.0</v>
      </c>
      <c r="E618" s="47">
        <v>20205.0</v>
      </c>
      <c r="F618" s="47">
        <v>20205.0</v>
      </c>
      <c r="G618" s="47"/>
      <c r="H618" s="37"/>
      <c r="I618" s="50"/>
      <c r="J618" s="50" t="s">
        <v>157</v>
      </c>
      <c r="K618" s="36">
        <v>0.0</v>
      </c>
      <c r="L618" s="36" t="str">
        <f t="shared" si="1"/>
        <v/>
      </c>
    </row>
    <row r="619" ht="15.75" customHeight="1">
      <c r="A619" s="36">
        <v>2136.0</v>
      </c>
      <c r="B619" s="35" t="s">
        <v>160</v>
      </c>
      <c r="C619" s="37">
        <v>44894.0</v>
      </c>
      <c r="D619" s="37">
        <v>44894.0</v>
      </c>
      <c r="E619" s="47">
        <v>20205.0</v>
      </c>
      <c r="F619" s="47">
        <v>20205.0</v>
      </c>
      <c r="G619" s="47"/>
      <c r="H619" s="37"/>
      <c r="I619" s="50"/>
      <c r="J619" s="50" t="s">
        <v>157</v>
      </c>
      <c r="K619" s="36">
        <v>0.0</v>
      </c>
      <c r="L619" s="36" t="str">
        <f t="shared" si="1"/>
        <v/>
      </c>
    </row>
    <row r="620" ht="15.75" customHeight="1">
      <c r="A620" s="36">
        <v>2132.0</v>
      </c>
      <c r="B620" s="35" t="s">
        <v>156</v>
      </c>
      <c r="C620" s="37">
        <v>44894.0</v>
      </c>
      <c r="D620" s="37">
        <v>44894.0</v>
      </c>
      <c r="E620" s="47">
        <v>18184.5</v>
      </c>
      <c r="F620" s="47">
        <v>18184.5</v>
      </c>
      <c r="G620" s="47"/>
      <c r="H620" s="37"/>
      <c r="I620" s="50"/>
      <c r="J620" s="50" t="s">
        <v>157</v>
      </c>
      <c r="K620" s="36">
        <v>0.0</v>
      </c>
      <c r="L620" s="36" t="str">
        <f t="shared" si="1"/>
        <v/>
      </c>
    </row>
    <row r="621" ht="15.75" customHeight="1">
      <c r="A621" s="36">
        <v>2129.0</v>
      </c>
      <c r="B621" s="35" t="s">
        <v>163</v>
      </c>
      <c r="C621" s="37">
        <v>44894.0</v>
      </c>
      <c r="D621" s="37">
        <v>44895.0</v>
      </c>
      <c r="E621" s="47">
        <v>20209.5</v>
      </c>
      <c r="F621" s="47">
        <v>20209.5</v>
      </c>
      <c r="G621" s="47"/>
      <c r="H621" s="37"/>
      <c r="I621" s="50"/>
      <c r="J621" s="50" t="s">
        <v>157</v>
      </c>
      <c r="K621" s="36">
        <v>1.0</v>
      </c>
      <c r="L621" s="36" t="str">
        <f t="shared" si="1"/>
        <v/>
      </c>
    </row>
    <row r="622" ht="15.75" customHeight="1">
      <c r="A622" s="36">
        <v>2133.0</v>
      </c>
      <c r="B622" s="35" t="s">
        <v>159</v>
      </c>
      <c r="C622" s="37">
        <v>44894.0</v>
      </c>
      <c r="D622" s="37">
        <v>44895.0</v>
      </c>
      <c r="E622" s="47">
        <v>20205.0</v>
      </c>
      <c r="F622" s="47">
        <v>20205.0</v>
      </c>
      <c r="G622" s="47"/>
      <c r="H622" s="37"/>
      <c r="I622" s="50"/>
      <c r="J622" s="50" t="s">
        <v>157</v>
      </c>
      <c r="K622" s="36">
        <v>1.0</v>
      </c>
      <c r="L622" s="36" t="str">
        <f t="shared" si="1"/>
        <v/>
      </c>
    </row>
    <row r="623" ht="15.75" customHeight="1">
      <c r="A623" s="36">
        <v>2115.0</v>
      </c>
      <c r="B623" s="35" t="s">
        <v>160</v>
      </c>
      <c r="C623" s="37">
        <v>44894.0</v>
      </c>
      <c r="D623" s="37">
        <v>44895.0</v>
      </c>
      <c r="E623" s="47">
        <v>19200.0</v>
      </c>
      <c r="F623" s="47">
        <v>19200.0</v>
      </c>
      <c r="G623" s="47"/>
      <c r="H623" s="37"/>
      <c r="I623" s="50"/>
      <c r="J623" s="50" t="s">
        <v>157</v>
      </c>
      <c r="K623" s="36">
        <v>1.0</v>
      </c>
      <c r="L623" s="36" t="str">
        <f t="shared" si="1"/>
        <v/>
      </c>
    </row>
    <row r="624" ht="15.75" customHeight="1">
      <c r="A624" s="36">
        <v>2137.0</v>
      </c>
      <c r="B624" s="35" t="s">
        <v>163</v>
      </c>
      <c r="C624" s="37">
        <v>44894.0</v>
      </c>
      <c r="D624" s="37">
        <v>44896.0</v>
      </c>
      <c r="E624" s="47">
        <v>20209.5</v>
      </c>
      <c r="F624" s="47">
        <v>20209.5</v>
      </c>
      <c r="G624" s="47"/>
      <c r="H624" s="37"/>
      <c r="I624" s="50"/>
      <c r="J624" s="50" t="s">
        <v>157</v>
      </c>
      <c r="K624" s="36">
        <v>2.0</v>
      </c>
      <c r="L624" s="36" t="str">
        <f t="shared" si="1"/>
        <v/>
      </c>
    </row>
    <row r="625" ht="15.75" customHeight="1">
      <c r="A625" s="36">
        <v>2114.0</v>
      </c>
      <c r="B625" s="35" t="s">
        <v>159</v>
      </c>
      <c r="C625" s="37">
        <v>44894.0</v>
      </c>
      <c r="D625" s="37">
        <v>44925.0</v>
      </c>
      <c r="E625" s="47">
        <v>20209.5</v>
      </c>
      <c r="F625" s="47">
        <v>20209.5</v>
      </c>
      <c r="G625" s="47"/>
      <c r="H625" s="37"/>
      <c r="I625" s="50"/>
      <c r="J625" s="50" t="s">
        <v>157</v>
      </c>
      <c r="K625" s="36">
        <v>31.0</v>
      </c>
      <c r="L625" s="36" t="str">
        <f t="shared" si="1"/>
        <v/>
      </c>
    </row>
    <row r="626" ht="15.75" customHeight="1">
      <c r="A626" s="36">
        <v>2113.0</v>
      </c>
      <c r="B626" s="35" t="s">
        <v>158</v>
      </c>
      <c r="C626" s="37">
        <v>44894.0</v>
      </c>
      <c r="D626" s="37"/>
      <c r="E626" s="47">
        <v>20205.0</v>
      </c>
      <c r="F626" s="47"/>
      <c r="G626" s="47">
        <v>20205.0</v>
      </c>
      <c r="H626" s="37">
        <v>44895.0</v>
      </c>
      <c r="I626" s="50" t="s">
        <v>84</v>
      </c>
      <c r="J626" s="50" t="s">
        <v>161</v>
      </c>
      <c r="K626" s="36" t="s">
        <v>162</v>
      </c>
      <c r="L626" s="36" t="str">
        <f t="shared" si="1"/>
        <v/>
      </c>
    </row>
    <row r="627" ht="15.75" customHeight="1">
      <c r="A627" s="36">
        <v>2116.0</v>
      </c>
      <c r="B627" s="35" t="s">
        <v>156</v>
      </c>
      <c r="C627" s="37">
        <v>44894.0</v>
      </c>
      <c r="D627" s="37"/>
      <c r="E627" s="47">
        <v>20205.0</v>
      </c>
      <c r="F627" s="47"/>
      <c r="G627" s="47">
        <v>20205.0</v>
      </c>
      <c r="H627" s="37">
        <v>44901.0</v>
      </c>
      <c r="I627" s="50" t="s">
        <v>81</v>
      </c>
      <c r="J627" s="50" t="s">
        <v>161</v>
      </c>
      <c r="K627" s="36" t="s">
        <v>162</v>
      </c>
      <c r="L627" s="36" t="str">
        <f t="shared" si="1"/>
        <v/>
      </c>
    </row>
    <row r="628" ht="15.75" customHeight="1">
      <c r="A628" s="36">
        <v>2117.0</v>
      </c>
      <c r="B628" s="35" t="s">
        <v>159</v>
      </c>
      <c r="C628" s="37">
        <v>44894.0</v>
      </c>
      <c r="D628" s="37"/>
      <c r="E628" s="47">
        <v>20205.0</v>
      </c>
      <c r="F628" s="47"/>
      <c r="G628" s="47">
        <v>20205.0</v>
      </c>
      <c r="H628" s="37">
        <v>44895.0</v>
      </c>
      <c r="I628" s="50" t="s">
        <v>85</v>
      </c>
      <c r="J628" s="50" t="s">
        <v>161</v>
      </c>
      <c r="K628" s="36" t="s">
        <v>162</v>
      </c>
      <c r="L628" s="36" t="str">
        <f t="shared" si="1"/>
        <v/>
      </c>
    </row>
    <row r="629" ht="15.75" customHeight="1">
      <c r="A629" s="36">
        <v>2118.0</v>
      </c>
      <c r="B629" s="35" t="s">
        <v>159</v>
      </c>
      <c r="C629" s="37">
        <v>44894.0</v>
      </c>
      <c r="D629" s="37"/>
      <c r="E629" s="47">
        <v>20205.0</v>
      </c>
      <c r="F629" s="47"/>
      <c r="G629" s="47">
        <v>20205.0</v>
      </c>
      <c r="H629" s="37">
        <v>44901.0</v>
      </c>
      <c r="I629" s="50" t="s">
        <v>81</v>
      </c>
      <c r="J629" s="50" t="s">
        <v>161</v>
      </c>
      <c r="K629" s="36" t="s">
        <v>162</v>
      </c>
      <c r="L629" s="36" t="str">
        <f t="shared" si="1"/>
        <v/>
      </c>
    </row>
    <row r="630" ht="15.75" customHeight="1">
      <c r="A630" s="36">
        <v>2119.0</v>
      </c>
      <c r="B630" s="35" t="s">
        <v>163</v>
      </c>
      <c r="C630" s="37">
        <v>44894.0</v>
      </c>
      <c r="D630" s="37"/>
      <c r="E630" s="47">
        <v>20205.0</v>
      </c>
      <c r="F630" s="47"/>
      <c r="G630" s="47">
        <v>20205.0</v>
      </c>
      <c r="H630" s="37">
        <v>44897.0</v>
      </c>
      <c r="I630" s="50" t="s">
        <v>82</v>
      </c>
      <c r="J630" s="50" t="s">
        <v>161</v>
      </c>
      <c r="K630" s="36" t="s">
        <v>162</v>
      </c>
      <c r="L630" s="36" t="str">
        <f t="shared" si="1"/>
        <v/>
      </c>
    </row>
    <row r="631" ht="15.75" customHeight="1">
      <c r="A631" s="36">
        <v>2120.0</v>
      </c>
      <c r="B631" s="35" t="s">
        <v>163</v>
      </c>
      <c r="C631" s="37">
        <v>44894.0</v>
      </c>
      <c r="D631" s="37"/>
      <c r="E631" s="47">
        <v>20205.0</v>
      </c>
      <c r="F631" s="47"/>
      <c r="G631" s="47">
        <v>20205.0</v>
      </c>
      <c r="H631" s="37">
        <v>44901.0</v>
      </c>
      <c r="I631" s="50" t="s">
        <v>81</v>
      </c>
      <c r="J631" s="50" t="s">
        <v>161</v>
      </c>
      <c r="K631" s="36" t="s">
        <v>162</v>
      </c>
      <c r="L631" s="36" t="str">
        <f t="shared" si="1"/>
        <v/>
      </c>
    </row>
    <row r="632" ht="15.75" customHeight="1">
      <c r="A632" s="36">
        <v>2121.0</v>
      </c>
      <c r="B632" s="35" t="s">
        <v>156</v>
      </c>
      <c r="C632" s="37">
        <v>44894.0</v>
      </c>
      <c r="D632" s="37"/>
      <c r="E632" s="47">
        <v>20205.0</v>
      </c>
      <c r="F632" s="47"/>
      <c r="G632" s="47">
        <v>20205.0</v>
      </c>
      <c r="H632" s="37">
        <v>44897.0</v>
      </c>
      <c r="I632" s="50" t="s">
        <v>82</v>
      </c>
      <c r="J632" s="50" t="s">
        <v>161</v>
      </c>
      <c r="K632" s="36" t="s">
        <v>162</v>
      </c>
      <c r="L632" s="36" t="str">
        <f t="shared" si="1"/>
        <v/>
      </c>
    </row>
    <row r="633" ht="15.75" customHeight="1">
      <c r="A633" s="36">
        <v>2122.0</v>
      </c>
      <c r="B633" s="35" t="s">
        <v>156</v>
      </c>
      <c r="C633" s="37">
        <v>44894.0</v>
      </c>
      <c r="D633" s="37"/>
      <c r="E633" s="47">
        <v>20205.0</v>
      </c>
      <c r="F633" s="47"/>
      <c r="G633" s="47">
        <v>20205.0</v>
      </c>
      <c r="H633" s="37">
        <v>44923.0</v>
      </c>
      <c r="I633" s="50" t="s">
        <v>81</v>
      </c>
      <c r="J633" s="50" t="s">
        <v>161</v>
      </c>
      <c r="K633" s="36" t="s">
        <v>162</v>
      </c>
      <c r="L633" s="36" t="str">
        <f t="shared" si="1"/>
        <v/>
      </c>
    </row>
    <row r="634" ht="15.75" customHeight="1">
      <c r="A634" s="36">
        <v>2124.0</v>
      </c>
      <c r="B634" s="35" t="s">
        <v>159</v>
      </c>
      <c r="C634" s="37">
        <v>44894.0</v>
      </c>
      <c r="D634" s="37"/>
      <c r="E634" s="47">
        <v>20205.0</v>
      </c>
      <c r="F634" s="47"/>
      <c r="G634" s="47">
        <v>20205.0</v>
      </c>
      <c r="H634" s="37">
        <v>44901.0</v>
      </c>
      <c r="I634" s="50" t="s">
        <v>81</v>
      </c>
      <c r="J634" s="50" t="s">
        <v>161</v>
      </c>
      <c r="K634" s="36" t="s">
        <v>162</v>
      </c>
      <c r="L634" s="36" t="str">
        <f t="shared" si="1"/>
        <v/>
      </c>
    </row>
    <row r="635" ht="15.75" customHeight="1">
      <c r="A635" s="36">
        <v>2126.0</v>
      </c>
      <c r="B635" s="35" t="s">
        <v>163</v>
      </c>
      <c r="C635" s="37">
        <v>44894.0</v>
      </c>
      <c r="D635" s="37"/>
      <c r="E635" s="47">
        <v>20205.0</v>
      </c>
      <c r="F635" s="47"/>
      <c r="G635" s="47">
        <v>20205.0</v>
      </c>
      <c r="H635" s="37">
        <v>44897.0</v>
      </c>
      <c r="I635" s="50" t="s">
        <v>81</v>
      </c>
      <c r="J635" s="50" t="s">
        <v>161</v>
      </c>
      <c r="K635" s="36" t="s">
        <v>162</v>
      </c>
      <c r="L635" s="36" t="str">
        <f t="shared" si="1"/>
        <v/>
      </c>
    </row>
    <row r="636" ht="15.75" customHeight="1">
      <c r="A636" s="36">
        <v>2127.0</v>
      </c>
      <c r="B636" s="35" t="s">
        <v>158</v>
      </c>
      <c r="C636" s="37">
        <v>44894.0</v>
      </c>
      <c r="D636" s="37"/>
      <c r="E636" s="47">
        <v>20205.0</v>
      </c>
      <c r="F636" s="47"/>
      <c r="G636" s="47">
        <v>20205.0</v>
      </c>
      <c r="H636" s="37">
        <v>44909.0</v>
      </c>
      <c r="I636" s="50" t="s">
        <v>81</v>
      </c>
      <c r="J636" s="50" t="s">
        <v>161</v>
      </c>
      <c r="K636" s="36" t="s">
        <v>162</v>
      </c>
      <c r="L636" s="36" t="str">
        <f t="shared" si="1"/>
        <v/>
      </c>
    </row>
    <row r="637" ht="15.75" customHeight="1">
      <c r="A637" s="36">
        <v>2128.0</v>
      </c>
      <c r="B637" s="35" t="s">
        <v>163</v>
      </c>
      <c r="C637" s="37">
        <v>44894.0</v>
      </c>
      <c r="D637" s="37"/>
      <c r="E637" s="47">
        <v>20205.0</v>
      </c>
      <c r="F637" s="47"/>
      <c r="G637" s="47">
        <v>20205.0</v>
      </c>
      <c r="H637" s="37">
        <v>44897.0</v>
      </c>
      <c r="I637" s="50" t="s">
        <v>81</v>
      </c>
      <c r="J637" s="50" t="s">
        <v>161</v>
      </c>
      <c r="K637" s="36" t="s">
        <v>162</v>
      </c>
      <c r="L637" s="36" t="str">
        <f t="shared" si="1"/>
        <v/>
      </c>
    </row>
    <row r="638" ht="15.75" customHeight="1">
      <c r="A638" s="36">
        <v>2131.0</v>
      </c>
      <c r="B638" s="35" t="s">
        <v>156</v>
      </c>
      <c r="C638" s="37">
        <v>44894.0</v>
      </c>
      <c r="D638" s="37"/>
      <c r="E638" s="47">
        <v>20205.0</v>
      </c>
      <c r="F638" s="47"/>
      <c r="G638" s="47">
        <v>20205.0</v>
      </c>
      <c r="H638" s="37">
        <v>44901.0</v>
      </c>
      <c r="I638" s="50" t="s">
        <v>81</v>
      </c>
      <c r="J638" s="50" t="s">
        <v>161</v>
      </c>
      <c r="K638" s="36" t="s">
        <v>162</v>
      </c>
      <c r="L638" s="36" t="str">
        <f t="shared" si="1"/>
        <v/>
      </c>
    </row>
    <row r="639" ht="15.75" customHeight="1">
      <c r="A639" s="36">
        <v>2134.0</v>
      </c>
      <c r="B639" s="35" t="s">
        <v>160</v>
      </c>
      <c r="C639" s="37">
        <v>44894.0</v>
      </c>
      <c r="D639" s="37"/>
      <c r="E639" s="47">
        <v>20205.0</v>
      </c>
      <c r="F639" s="47"/>
      <c r="G639" s="47">
        <v>20205.0</v>
      </c>
      <c r="H639" s="37">
        <v>44901.0</v>
      </c>
      <c r="I639" s="50" t="s">
        <v>85</v>
      </c>
      <c r="J639" s="50" t="s">
        <v>161</v>
      </c>
      <c r="K639" s="36" t="s">
        <v>162</v>
      </c>
      <c r="L639" s="36" t="str">
        <f t="shared" si="1"/>
        <v/>
      </c>
    </row>
    <row r="640" ht="15.75" customHeight="1">
      <c r="A640" s="36">
        <v>2138.0</v>
      </c>
      <c r="B640" s="35" t="s">
        <v>163</v>
      </c>
      <c r="C640" s="37">
        <v>44895.0</v>
      </c>
      <c r="D640" s="37">
        <v>44895.0</v>
      </c>
      <c r="E640" s="47">
        <v>22455.0</v>
      </c>
      <c r="F640" s="47">
        <v>22455.0</v>
      </c>
      <c r="G640" s="47"/>
      <c r="H640" s="37"/>
      <c r="I640" s="50"/>
      <c r="J640" s="50" t="s">
        <v>157</v>
      </c>
      <c r="K640" s="36">
        <v>0.0</v>
      </c>
      <c r="L640" s="36" t="str">
        <f t="shared" si="1"/>
        <v/>
      </c>
    </row>
    <row r="641" ht="15.75" customHeight="1">
      <c r="A641" s="36">
        <v>2142.0</v>
      </c>
      <c r="B641" s="35" t="s">
        <v>158</v>
      </c>
      <c r="C641" s="37">
        <v>44895.0</v>
      </c>
      <c r="D641" s="37">
        <v>44895.0</v>
      </c>
      <c r="E641" s="47">
        <v>20205.0</v>
      </c>
      <c r="F641" s="47">
        <v>20205.0</v>
      </c>
      <c r="G641" s="47"/>
      <c r="H641" s="37"/>
      <c r="I641" s="50"/>
      <c r="J641" s="50" t="s">
        <v>157</v>
      </c>
      <c r="K641" s="36">
        <v>0.0</v>
      </c>
      <c r="L641" s="36" t="str">
        <f t="shared" si="1"/>
        <v/>
      </c>
    </row>
    <row r="642" ht="15.75" customHeight="1">
      <c r="A642" s="36">
        <v>2145.0</v>
      </c>
      <c r="B642" s="35" t="s">
        <v>160</v>
      </c>
      <c r="C642" s="37">
        <v>44895.0</v>
      </c>
      <c r="D642" s="37">
        <v>44895.0</v>
      </c>
      <c r="E642" s="47">
        <v>20205.0</v>
      </c>
      <c r="F642" s="47">
        <v>20205.0</v>
      </c>
      <c r="G642" s="47"/>
      <c r="H642" s="37"/>
      <c r="I642" s="50"/>
      <c r="J642" s="50" t="s">
        <v>157</v>
      </c>
      <c r="K642" s="36">
        <v>0.0</v>
      </c>
      <c r="L642" s="36" t="str">
        <f t="shared" si="1"/>
        <v/>
      </c>
    </row>
    <row r="643" ht="15.75" customHeight="1">
      <c r="A643" s="36">
        <v>2147.0</v>
      </c>
      <c r="B643" s="35" t="s">
        <v>156</v>
      </c>
      <c r="C643" s="37">
        <v>44895.0</v>
      </c>
      <c r="D643" s="37">
        <v>44895.0</v>
      </c>
      <c r="E643" s="47">
        <v>20205.0</v>
      </c>
      <c r="F643" s="47">
        <v>20205.0</v>
      </c>
      <c r="G643" s="47"/>
      <c r="H643" s="37"/>
      <c r="I643" s="50"/>
      <c r="J643" s="50" t="s">
        <v>157</v>
      </c>
      <c r="K643" s="36">
        <v>0.0</v>
      </c>
      <c r="L643" s="36" t="str">
        <f t="shared" si="1"/>
        <v/>
      </c>
    </row>
    <row r="644" ht="15.75" customHeight="1">
      <c r="A644" s="36">
        <v>2148.0</v>
      </c>
      <c r="B644" s="35" t="s">
        <v>158</v>
      </c>
      <c r="C644" s="37">
        <v>44895.0</v>
      </c>
      <c r="D644" s="37">
        <v>44895.0</v>
      </c>
      <c r="E644" s="47">
        <v>20205.0</v>
      </c>
      <c r="F644" s="47">
        <v>20205.0</v>
      </c>
      <c r="G644" s="47"/>
      <c r="H644" s="37"/>
      <c r="I644" s="50"/>
      <c r="J644" s="50" t="s">
        <v>157</v>
      </c>
      <c r="K644" s="36">
        <v>0.0</v>
      </c>
      <c r="L644" s="36" t="str">
        <f t="shared" si="1"/>
        <v/>
      </c>
    </row>
    <row r="645" ht="15.75" customHeight="1">
      <c r="A645" s="36">
        <v>2149.0</v>
      </c>
      <c r="B645" s="35" t="s">
        <v>156</v>
      </c>
      <c r="C645" s="37">
        <v>44895.0</v>
      </c>
      <c r="D645" s="37">
        <v>44895.0</v>
      </c>
      <c r="E645" s="47">
        <v>20205.0</v>
      </c>
      <c r="F645" s="47">
        <v>20205.0</v>
      </c>
      <c r="G645" s="47"/>
      <c r="H645" s="37"/>
      <c r="I645" s="50"/>
      <c r="J645" s="50" t="s">
        <v>157</v>
      </c>
      <c r="K645" s="36">
        <v>0.0</v>
      </c>
      <c r="L645" s="36" t="str">
        <f t="shared" si="1"/>
        <v/>
      </c>
    </row>
    <row r="646" ht="15.75" customHeight="1">
      <c r="A646" s="36">
        <v>2151.0</v>
      </c>
      <c r="B646" s="35" t="s">
        <v>163</v>
      </c>
      <c r="C646" s="37">
        <v>44895.0</v>
      </c>
      <c r="D646" s="37">
        <v>44895.0</v>
      </c>
      <c r="E646" s="47">
        <v>20205.0</v>
      </c>
      <c r="F646" s="47">
        <v>20205.0</v>
      </c>
      <c r="G646" s="47"/>
      <c r="H646" s="37"/>
      <c r="I646" s="50"/>
      <c r="J646" s="50" t="s">
        <v>157</v>
      </c>
      <c r="K646" s="36">
        <v>0.0</v>
      </c>
      <c r="L646" s="36" t="str">
        <f t="shared" si="1"/>
        <v/>
      </c>
    </row>
    <row r="647" ht="15.75" customHeight="1">
      <c r="A647" s="36">
        <v>2153.0</v>
      </c>
      <c r="B647" s="35" t="s">
        <v>156</v>
      </c>
      <c r="C647" s="37">
        <v>44895.0</v>
      </c>
      <c r="D647" s="37">
        <v>44895.0</v>
      </c>
      <c r="E647" s="47">
        <v>20205.0</v>
      </c>
      <c r="F647" s="47">
        <v>20205.0</v>
      </c>
      <c r="G647" s="47"/>
      <c r="H647" s="37"/>
      <c r="I647" s="50"/>
      <c r="J647" s="50" t="s">
        <v>157</v>
      </c>
      <c r="K647" s="36">
        <v>0.0</v>
      </c>
      <c r="L647" s="36" t="str">
        <f t="shared" si="1"/>
        <v/>
      </c>
    </row>
    <row r="648" ht="15.75" customHeight="1">
      <c r="A648" s="36">
        <v>2157.0</v>
      </c>
      <c r="B648" s="35" t="s">
        <v>158</v>
      </c>
      <c r="C648" s="37">
        <v>44895.0</v>
      </c>
      <c r="D648" s="37">
        <v>44895.0</v>
      </c>
      <c r="E648" s="47">
        <v>20205.0</v>
      </c>
      <c r="F648" s="47">
        <v>20205.0</v>
      </c>
      <c r="G648" s="47"/>
      <c r="H648" s="37"/>
      <c r="I648" s="50"/>
      <c r="J648" s="50" t="s">
        <v>157</v>
      </c>
      <c r="K648" s="36">
        <v>0.0</v>
      </c>
      <c r="L648" s="36" t="str">
        <f t="shared" si="1"/>
        <v/>
      </c>
    </row>
    <row r="649" ht="15.75" customHeight="1">
      <c r="A649" s="36">
        <v>2158.0</v>
      </c>
      <c r="B649" s="35" t="s">
        <v>156</v>
      </c>
      <c r="C649" s="37">
        <v>44895.0</v>
      </c>
      <c r="D649" s="37">
        <v>44895.0</v>
      </c>
      <c r="E649" s="47">
        <v>20205.0</v>
      </c>
      <c r="F649" s="47">
        <v>20205.0</v>
      </c>
      <c r="G649" s="47"/>
      <c r="H649" s="37"/>
      <c r="I649" s="50"/>
      <c r="J649" s="50" t="s">
        <v>157</v>
      </c>
      <c r="K649" s="36">
        <v>0.0</v>
      </c>
      <c r="L649" s="36" t="str">
        <f t="shared" si="1"/>
        <v/>
      </c>
    </row>
    <row r="650" ht="15.75" customHeight="1">
      <c r="A650" s="36">
        <v>2159.0</v>
      </c>
      <c r="B650" s="35" t="s">
        <v>158</v>
      </c>
      <c r="C650" s="37">
        <v>44895.0</v>
      </c>
      <c r="D650" s="37">
        <v>44895.0</v>
      </c>
      <c r="E650" s="47">
        <v>20205.0</v>
      </c>
      <c r="F650" s="47">
        <v>20205.0</v>
      </c>
      <c r="G650" s="47"/>
      <c r="H650" s="37"/>
      <c r="I650" s="50"/>
      <c r="J650" s="50" t="s">
        <v>157</v>
      </c>
      <c r="K650" s="36">
        <v>0.0</v>
      </c>
      <c r="L650" s="36" t="str">
        <f t="shared" si="1"/>
        <v/>
      </c>
    </row>
    <row r="651" ht="15.75" customHeight="1">
      <c r="A651" s="36">
        <v>2160.0</v>
      </c>
      <c r="B651" s="35" t="s">
        <v>159</v>
      </c>
      <c r="C651" s="37">
        <v>44895.0</v>
      </c>
      <c r="D651" s="37">
        <v>44895.0</v>
      </c>
      <c r="E651" s="47">
        <v>20205.0</v>
      </c>
      <c r="F651" s="47">
        <v>20205.0</v>
      </c>
      <c r="G651" s="47"/>
      <c r="H651" s="37"/>
      <c r="I651" s="50"/>
      <c r="J651" s="50" t="s">
        <v>157</v>
      </c>
      <c r="K651" s="36">
        <v>0.0</v>
      </c>
      <c r="L651" s="36" t="str">
        <f t="shared" si="1"/>
        <v/>
      </c>
    </row>
    <row r="652" ht="15.75" customHeight="1">
      <c r="A652" s="36">
        <v>2161.0</v>
      </c>
      <c r="B652" s="35" t="s">
        <v>158</v>
      </c>
      <c r="C652" s="37">
        <v>44895.0</v>
      </c>
      <c r="D652" s="37">
        <v>44895.0</v>
      </c>
      <c r="E652" s="47">
        <v>20205.0</v>
      </c>
      <c r="F652" s="47">
        <v>20205.0</v>
      </c>
      <c r="G652" s="47"/>
      <c r="H652" s="37"/>
      <c r="I652" s="50"/>
      <c r="J652" s="50" t="s">
        <v>157</v>
      </c>
      <c r="K652" s="36">
        <v>0.0</v>
      </c>
      <c r="L652" s="36" t="str">
        <f t="shared" si="1"/>
        <v/>
      </c>
    </row>
    <row r="653" ht="15.75" customHeight="1">
      <c r="A653" s="36">
        <v>2162.0</v>
      </c>
      <c r="B653" s="35" t="s">
        <v>159</v>
      </c>
      <c r="C653" s="37">
        <v>44895.0</v>
      </c>
      <c r="D653" s="37">
        <v>44895.0</v>
      </c>
      <c r="E653" s="47">
        <v>20205.0</v>
      </c>
      <c r="F653" s="47">
        <v>20205.0</v>
      </c>
      <c r="G653" s="47"/>
      <c r="H653" s="37"/>
      <c r="I653" s="50"/>
      <c r="J653" s="50" t="s">
        <v>157</v>
      </c>
      <c r="K653" s="36">
        <v>0.0</v>
      </c>
      <c r="L653" s="36" t="str">
        <f t="shared" si="1"/>
        <v/>
      </c>
    </row>
    <row r="654" ht="15.75" customHeight="1">
      <c r="A654" s="36">
        <v>2164.0</v>
      </c>
      <c r="B654" s="35" t="s">
        <v>159</v>
      </c>
      <c r="C654" s="37">
        <v>44895.0</v>
      </c>
      <c r="D654" s="37">
        <v>44895.0</v>
      </c>
      <c r="E654" s="47">
        <v>20205.0</v>
      </c>
      <c r="F654" s="47">
        <v>20205.0</v>
      </c>
      <c r="G654" s="47"/>
      <c r="H654" s="37"/>
      <c r="I654" s="50"/>
      <c r="J654" s="50" t="s">
        <v>157</v>
      </c>
      <c r="K654" s="36">
        <v>0.0</v>
      </c>
      <c r="L654" s="36" t="str">
        <f t="shared" si="1"/>
        <v/>
      </c>
    </row>
    <row r="655" ht="15.75" customHeight="1">
      <c r="A655" s="36">
        <v>2165.0</v>
      </c>
      <c r="B655" s="35" t="s">
        <v>158</v>
      </c>
      <c r="C655" s="37">
        <v>44895.0</v>
      </c>
      <c r="D655" s="37">
        <v>44895.0</v>
      </c>
      <c r="E655" s="47">
        <v>20205.0</v>
      </c>
      <c r="F655" s="47">
        <v>20205.0</v>
      </c>
      <c r="G655" s="47"/>
      <c r="H655" s="37"/>
      <c r="I655" s="50"/>
      <c r="J655" s="50" t="s">
        <v>157</v>
      </c>
      <c r="K655" s="36">
        <v>0.0</v>
      </c>
      <c r="L655" s="36" t="str">
        <f t="shared" si="1"/>
        <v/>
      </c>
    </row>
    <row r="656" ht="15.75" customHeight="1">
      <c r="A656" s="36">
        <v>2168.0</v>
      </c>
      <c r="B656" s="35" t="s">
        <v>159</v>
      </c>
      <c r="C656" s="37">
        <v>44895.0</v>
      </c>
      <c r="D656" s="37">
        <v>44895.0</v>
      </c>
      <c r="E656" s="47">
        <v>20205.0</v>
      </c>
      <c r="F656" s="47">
        <v>20205.0</v>
      </c>
      <c r="G656" s="47"/>
      <c r="H656" s="37"/>
      <c r="I656" s="50"/>
      <c r="J656" s="50" t="s">
        <v>157</v>
      </c>
      <c r="K656" s="36">
        <v>0.0</v>
      </c>
      <c r="L656" s="36" t="str">
        <f t="shared" si="1"/>
        <v/>
      </c>
    </row>
    <row r="657" ht="15.75" customHeight="1">
      <c r="A657" s="36">
        <v>2171.0</v>
      </c>
      <c r="B657" s="35" t="s">
        <v>160</v>
      </c>
      <c r="C657" s="37">
        <v>44895.0</v>
      </c>
      <c r="D657" s="37">
        <v>44895.0</v>
      </c>
      <c r="E657" s="47">
        <v>20205.0</v>
      </c>
      <c r="F657" s="47">
        <v>20205.0</v>
      </c>
      <c r="G657" s="47"/>
      <c r="H657" s="37"/>
      <c r="I657" s="50"/>
      <c r="J657" s="50" t="s">
        <v>157</v>
      </c>
      <c r="K657" s="36">
        <v>0.0</v>
      </c>
      <c r="L657" s="36" t="str">
        <f t="shared" si="1"/>
        <v/>
      </c>
    </row>
    <row r="658" ht="15.75" customHeight="1">
      <c r="A658" s="36">
        <v>2174.0</v>
      </c>
      <c r="B658" s="35" t="s">
        <v>163</v>
      </c>
      <c r="C658" s="37">
        <v>44895.0</v>
      </c>
      <c r="D658" s="37">
        <v>44895.0</v>
      </c>
      <c r="E658" s="47">
        <v>20205.0</v>
      </c>
      <c r="F658" s="47">
        <v>20205.0</v>
      </c>
      <c r="G658" s="47"/>
      <c r="H658" s="37"/>
      <c r="I658" s="50"/>
      <c r="J658" s="50" t="s">
        <v>157</v>
      </c>
      <c r="K658" s="36">
        <v>0.0</v>
      </c>
      <c r="L658" s="36" t="str">
        <f t="shared" si="1"/>
        <v/>
      </c>
    </row>
    <row r="659" ht="15.75" customHeight="1">
      <c r="A659" s="36">
        <v>2176.0</v>
      </c>
      <c r="B659" s="35" t="s">
        <v>160</v>
      </c>
      <c r="C659" s="37">
        <v>44895.0</v>
      </c>
      <c r="D659" s="37">
        <v>44895.0</v>
      </c>
      <c r="E659" s="47">
        <v>20205.0</v>
      </c>
      <c r="F659" s="47">
        <v>20205.0</v>
      </c>
      <c r="G659" s="47"/>
      <c r="H659" s="37"/>
      <c r="I659" s="50"/>
      <c r="J659" s="50" t="s">
        <v>157</v>
      </c>
      <c r="K659" s="36">
        <v>0.0</v>
      </c>
      <c r="L659" s="36" t="str">
        <f t="shared" si="1"/>
        <v/>
      </c>
    </row>
    <row r="660" ht="15.75" customHeight="1">
      <c r="A660" s="36">
        <v>2177.0</v>
      </c>
      <c r="B660" s="35" t="s">
        <v>160</v>
      </c>
      <c r="C660" s="37">
        <v>44895.0</v>
      </c>
      <c r="D660" s="37">
        <v>44895.0</v>
      </c>
      <c r="E660" s="47">
        <v>20205.0</v>
      </c>
      <c r="F660" s="47">
        <v>20205.0</v>
      </c>
      <c r="G660" s="47"/>
      <c r="H660" s="37"/>
      <c r="I660" s="50"/>
      <c r="J660" s="50" t="s">
        <v>157</v>
      </c>
      <c r="K660" s="36">
        <v>0.0</v>
      </c>
      <c r="L660" s="36" t="str">
        <f t="shared" si="1"/>
        <v/>
      </c>
    </row>
    <row r="661" ht="15.75" customHeight="1">
      <c r="A661" s="36">
        <v>2178.0</v>
      </c>
      <c r="B661" s="35" t="s">
        <v>156</v>
      </c>
      <c r="C661" s="37">
        <v>44895.0</v>
      </c>
      <c r="D661" s="37">
        <v>44895.0</v>
      </c>
      <c r="E661" s="47">
        <v>20205.0</v>
      </c>
      <c r="F661" s="47">
        <v>20205.0</v>
      </c>
      <c r="G661" s="47"/>
      <c r="H661" s="37"/>
      <c r="I661" s="50"/>
      <c r="J661" s="50" t="s">
        <v>157</v>
      </c>
      <c r="K661" s="36">
        <v>0.0</v>
      </c>
      <c r="L661" s="36" t="str">
        <f t="shared" si="1"/>
        <v/>
      </c>
    </row>
    <row r="662" ht="15.75" customHeight="1">
      <c r="A662" s="36">
        <v>2179.0</v>
      </c>
      <c r="B662" s="35" t="s">
        <v>163</v>
      </c>
      <c r="C662" s="37">
        <v>44895.0</v>
      </c>
      <c r="D662" s="37">
        <v>44895.0</v>
      </c>
      <c r="E662" s="47">
        <v>20205.0</v>
      </c>
      <c r="F662" s="47">
        <v>20205.0</v>
      </c>
      <c r="G662" s="47"/>
      <c r="H662" s="37"/>
      <c r="I662" s="50"/>
      <c r="J662" s="50" t="s">
        <v>157</v>
      </c>
      <c r="K662" s="36">
        <v>0.0</v>
      </c>
      <c r="L662" s="36" t="str">
        <f t="shared" si="1"/>
        <v/>
      </c>
    </row>
    <row r="663" ht="15.75" customHeight="1">
      <c r="A663" s="36">
        <v>2181.0</v>
      </c>
      <c r="B663" s="35" t="s">
        <v>156</v>
      </c>
      <c r="C663" s="37">
        <v>44895.0</v>
      </c>
      <c r="D663" s="37">
        <v>44895.0</v>
      </c>
      <c r="E663" s="47">
        <v>20205.0</v>
      </c>
      <c r="F663" s="47">
        <v>20205.0</v>
      </c>
      <c r="G663" s="47"/>
      <c r="H663" s="37"/>
      <c r="I663" s="50"/>
      <c r="J663" s="50" t="s">
        <v>157</v>
      </c>
      <c r="K663" s="36">
        <v>0.0</v>
      </c>
      <c r="L663" s="36" t="str">
        <f t="shared" si="1"/>
        <v/>
      </c>
    </row>
    <row r="664" ht="15.75" customHeight="1">
      <c r="A664" s="36">
        <v>2182.0</v>
      </c>
      <c r="B664" s="35" t="s">
        <v>158</v>
      </c>
      <c r="C664" s="37">
        <v>44895.0</v>
      </c>
      <c r="D664" s="37">
        <v>44895.0</v>
      </c>
      <c r="E664" s="47">
        <v>20205.0</v>
      </c>
      <c r="F664" s="47">
        <v>20205.0</v>
      </c>
      <c r="G664" s="47"/>
      <c r="H664" s="37"/>
      <c r="I664" s="50"/>
      <c r="J664" s="50" t="s">
        <v>157</v>
      </c>
      <c r="K664" s="36">
        <v>0.0</v>
      </c>
      <c r="L664" s="36" t="str">
        <f t="shared" si="1"/>
        <v/>
      </c>
    </row>
    <row r="665" ht="15.75" customHeight="1">
      <c r="A665" s="36">
        <v>2183.0</v>
      </c>
      <c r="B665" s="35" t="s">
        <v>156</v>
      </c>
      <c r="C665" s="37">
        <v>44895.0</v>
      </c>
      <c r="D665" s="37">
        <v>44895.0</v>
      </c>
      <c r="E665" s="47">
        <v>20205.0</v>
      </c>
      <c r="F665" s="47">
        <v>20205.0</v>
      </c>
      <c r="G665" s="47"/>
      <c r="H665" s="37"/>
      <c r="I665" s="50"/>
      <c r="J665" s="50" t="s">
        <v>157</v>
      </c>
      <c r="K665" s="36">
        <v>0.0</v>
      </c>
      <c r="L665" s="36" t="str">
        <f t="shared" si="1"/>
        <v/>
      </c>
    </row>
    <row r="666" ht="15.75" customHeight="1">
      <c r="A666" s="36">
        <v>2170.0</v>
      </c>
      <c r="B666" s="35" t="s">
        <v>158</v>
      </c>
      <c r="C666" s="37">
        <v>44895.0</v>
      </c>
      <c r="D666" s="37">
        <v>44895.0</v>
      </c>
      <c r="E666" s="47">
        <v>18185.25</v>
      </c>
      <c r="F666" s="47">
        <v>18185.25</v>
      </c>
      <c r="G666" s="47"/>
      <c r="H666" s="37"/>
      <c r="I666" s="50"/>
      <c r="J666" s="50" t="s">
        <v>157</v>
      </c>
      <c r="K666" s="36">
        <v>0.0</v>
      </c>
      <c r="L666" s="36" t="str">
        <f t="shared" si="1"/>
        <v/>
      </c>
    </row>
    <row r="667" ht="15.75" customHeight="1">
      <c r="A667" s="36">
        <v>2169.0</v>
      </c>
      <c r="B667" s="35" t="s">
        <v>156</v>
      </c>
      <c r="C667" s="37">
        <v>44895.0</v>
      </c>
      <c r="D667" s="37">
        <v>44897.0</v>
      </c>
      <c r="E667" s="47">
        <v>20190.0</v>
      </c>
      <c r="F667" s="47">
        <v>20190.0</v>
      </c>
      <c r="G667" s="47"/>
      <c r="H667" s="37"/>
      <c r="I667" s="50"/>
      <c r="J667" s="50" t="s">
        <v>157</v>
      </c>
      <c r="K667" s="36">
        <v>2.0</v>
      </c>
      <c r="L667" s="36" t="str">
        <f t="shared" si="1"/>
        <v/>
      </c>
    </row>
    <row r="668" ht="15.75" customHeight="1">
      <c r="A668" s="36">
        <v>2156.0</v>
      </c>
      <c r="B668" s="35" t="s">
        <v>160</v>
      </c>
      <c r="C668" s="37">
        <v>44895.0</v>
      </c>
      <c r="D668" s="37">
        <v>44898.0</v>
      </c>
      <c r="E668" s="47">
        <v>20205.0</v>
      </c>
      <c r="F668" s="47">
        <v>20205.0</v>
      </c>
      <c r="G668" s="47"/>
      <c r="H668" s="37"/>
      <c r="I668" s="50"/>
      <c r="J668" s="50" t="s">
        <v>157</v>
      </c>
      <c r="K668" s="36">
        <v>3.0</v>
      </c>
      <c r="L668" s="36" t="str">
        <f t="shared" si="1"/>
        <v/>
      </c>
    </row>
    <row r="669" ht="15.75" customHeight="1">
      <c r="A669" s="36">
        <v>2184.0</v>
      </c>
      <c r="B669" s="35" t="s">
        <v>163</v>
      </c>
      <c r="C669" s="37">
        <v>44895.0</v>
      </c>
      <c r="D669" s="37">
        <v>44898.0</v>
      </c>
      <c r="E669" s="47">
        <v>20205.0</v>
      </c>
      <c r="F669" s="47">
        <v>20205.0</v>
      </c>
      <c r="G669" s="47"/>
      <c r="H669" s="37"/>
      <c r="I669" s="50"/>
      <c r="J669" s="50" t="s">
        <v>157</v>
      </c>
      <c r="K669" s="36">
        <v>3.0</v>
      </c>
      <c r="L669" s="36" t="str">
        <f t="shared" si="1"/>
        <v/>
      </c>
    </row>
    <row r="670" ht="15.75" customHeight="1">
      <c r="A670" s="36">
        <v>2146.0</v>
      </c>
      <c r="B670" s="35" t="s">
        <v>159</v>
      </c>
      <c r="C670" s="37">
        <v>44895.0</v>
      </c>
      <c r="D670" s="37">
        <v>44902.0</v>
      </c>
      <c r="E670" s="47">
        <v>18000.0</v>
      </c>
      <c r="F670" s="47">
        <v>18000.0</v>
      </c>
      <c r="G670" s="47"/>
      <c r="H670" s="37"/>
      <c r="I670" s="50"/>
      <c r="J670" s="50" t="s">
        <v>157</v>
      </c>
      <c r="K670" s="36">
        <v>7.0</v>
      </c>
      <c r="L670" s="36" t="str">
        <f t="shared" si="1"/>
        <v/>
      </c>
    </row>
    <row r="671" ht="15.75" customHeight="1">
      <c r="A671" s="36">
        <v>2180.0</v>
      </c>
      <c r="B671" s="35" t="s">
        <v>160</v>
      </c>
      <c r="C671" s="37">
        <v>44895.0</v>
      </c>
      <c r="D671" s="37">
        <v>44922.0</v>
      </c>
      <c r="E671" s="47">
        <v>19200.0</v>
      </c>
      <c r="F671" s="47">
        <v>19200.0</v>
      </c>
      <c r="G671" s="47"/>
      <c r="H671" s="37"/>
      <c r="I671" s="50"/>
      <c r="J671" s="50" t="s">
        <v>157</v>
      </c>
      <c r="K671" s="36">
        <v>27.0</v>
      </c>
      <c r="L671" s="36" t="str">
        <f t="shared" si="1"/>
        <v/>
      </c>
    </row>
    <row r="672" ht="15.75" customHeight="1">
      <c r="A672" s="36">
        <v>2167.0</v>
      </c>
      <c r="B672" s="35" t="s">
        <v>160</v>
      </c>
      <c r="C672" s="37">
        <v>44895.0</v>
      </c>
      <c r="D672" s="37">
        <v>44931.0</v>
      </c>
      <c r="E672" s="47">
        <v>22455.0</v>
      </c>
      <c r="F672" s="47">
        <v>22455.0</v>
      </c>
      <c r="G672" s="47"/>
      <c r="H672" s="37"/>
      <c r="I672" s="50"/>
      <c r="J672" s="50" t="s">
        <v>157</v>
      </c>
      <c r="K672" s="36">
        <v>36.0</v>
      </c>
      <c r="L672" s="36" t="str">
        <f t="shared" si="1"/>
        <v/>
      </c>
    </row>
    <row r="673" ht="15.75" customHeight="1">
      <c r="A673" s="36">
        <v>2139.0</v>
      </c>
      <c r="B673" s="35" t="s">
        <v>163</v>
      </c>
      <c r="C673" s="37">
        <v>44895.0</v>
      </c>
      <c r="D673" s="37"/>
      <c r="E673" s="47">
        <v>20205.0</v>
      </c>
      <c r="F673" s="47"/>
      <c r="G673" s="47">
        <v>20205.0</v>
      </c>
      <c r="H673" s="37">
        <v>44936.0</v>
      </c>
      <c r="I673" s="50" t="s">
        <v>81</v>
      </c>
      <c r="J673" s="50" t="s">
        <v>161</v>
      </c>
      <c r="K673" s="36" t="s">
        <v>162</v>
      </c>
      <c r="L673" s="36" t="str">
        <f t="shared" si="1"/>
        <v/>
      </c>
    </row>
    <row r="674" ht="15.75" customHeight="1">
      <c r="A674" s="36">
        <v>2140.0</v>
      </c>
      <c r="B674" s="35" t="s">
        <v>158</v>
      </c>
      <c r="C674" s="37">
        <v>44895.0</v>
      </c>
      <c r="D674" s="37"/>
      <c r="E674" s="47">
        <v>20205.0</v>
      </c>
      <c r="F674" s="47"/>
      <c r="G674" s="47">
        <v>20205.0</v>
      </c>
      <c r="H674" s="37">
        <v>44917.0</v>
      </c>
      <c r="I674" s="50" t="s">
        <v>81</v>
      </c>
      <c r="J674" s="50" t="s">
        <v>161</v>
      </c>
      <c r="K674" s="36" t="s">
        <v>162</v>
      </c>
      <c r="L674" s="36" t="str">
        <f t="shared" si="1"/>
        <v/>
      </c>
    </row>
    <row r="675" ht="15.75" customHeight="1">
      <c r="A675" s="36">
        <v>2141.0</v>
      </c>
      <c r="B675" s="35" t="s">
        <v>159</v>
      </c>
      <c r="C675" s="37">
        <v>44895.0</v>
      </c>
      <c r="D675" s="37"/>
      <c r="E675" s="47">
        <v>20205.0</v>
      </c>
      <c r="F675" s="47"/>
      <c r="G675" s="47">
        <v>20205.0</v>
      </c>
      <c r="H675" s="37">
        <v>44895.0</v>
      </c>
      <c r="I675" s="50" t="s">
        <v>84</v>
      </c>
      <c r="J675" s="50" t="s">
        <v>161</v>
      </c>
      <c r="K675" s="36" t="s">
        <v>162</v>
      </c>
      <c r="L675" s="36" t="str">
        <f t="shared" si="1"/>
        <v/>
      </c>
    </row>
    <row r="676" ht="15.75" customHeight="1">
      <c r="A676" s="36">
        <v>2143.0</v>
      </c>
      <c r="B676" s="35" t="s">
        <v>163</v>
      </c>
      <c r="C676" s="37">
        <v>44895.0</v>
      </c>
      <c r="D676" s="37"/>
      <c r="E676" s="47">
        <v>20205.0</v>
      </c>
      <c r="F676" s="47"/>
      <c r="G676" s="47">
        <v>20205.0</v>
      </c>
      <c r="H676" s="37">
        <v>44917.0</v>
      </c>
      <c r="I676" s="50" t="s">
        <v>81</v>
      </c>
      <c r="J676" s="50" t="s">
        <v>161</v>
      </c>
      <c r="K676" s="36" t="s">
        <v>162</v>
      </c>
      <c r="L676" s="36" t="str">
        <f t="shared" si="1"/>
        <v/>
      </c>
    </row>
    <row r="677" ht="15.75" customHeight="1">
      <c r="A677" s="36">
        <v>2144.0</v>
      </c>
      <c r="B677" s="35" t="s">
        <v>156</v>
      </c>
      <c r="C677" s="37">
        <v>44895.0</v>
      </c>
      <c r="D677" s="37"/>
      <c r="E677" s="47">
        <v>20205.0</v>
      </c>
      <c r="F677" s="47"/>
      <c r="G677" s="47">
        <v>20205.0</v>
      </c>
      <c r="H677" s="37">
        <v>44896.0</v>
      </c>
      <c r="I677" s="50" t="s">
        <v>85</v>
      </c>
      <c r="J677" s="50" t="s">
        <v>161</v>
      </c>
      <c r="K677" s="36" t="s">
        <v>162</v>
      </c>
      <c r="L677" s="36" t="str">
        <f t="shared" si="1"/>
        <v/>
      </c>
    </row>
    <row r="678" ht="15.75" customHeight="1">
      <c r="A678" s="36">
        <v>2150.0</v>
      </c>
      <c r="B678" s="35" t="s">
        <v>163</v>
      </c>
      <c r="C678" s="37">
        <v>44895.0</v>
      </c>
      <c r="D678" s="37"/>
      <c r="E678" s="47">
        <v>20205.0</v>
      </c>
      <c r="F678" s="47"/>
      <c r="G678" s="47">
        <v>20205.0</v>
      </c>
      <c r="H678" s="37">
        <v>44897.0</v>
      </c>
      <c r="I678" s="50" t="s">
        <v>84</v>
      </c>
      <c r="J678" s="50" t="s">
        <v>161</v>
      </c>
      <c r="K678" s="36" t="s">
        <v>162</v>
      </c>
      <c r="L678" s="36" t="str">
        <f t="shared" si="1"/>
        <v/>
      </c>
    </row>
    <row r="679" ht="15.75" customHeight="1">
      <c r="A679" s="36">
        <v>2152.0</v>
      </c>
      <c r="B679" s="35" t="s">
        <v>156</v>
      </c>
      <c r="C679" s="37">
        <v>44895.0</v>
      </c>
      <c r="D679" s="37"/>
      <c r="E679" s="47">
        <v>20205.0</v>
      </c>
      <c r="F679" s="47"/>
      <c r="G679" s="47">
        <v>20205.0</v>
      </c>
      <c r="H679" s="37">
        <v>44902.0</v>
      </c>
      <c r="I679" s="50" t="s">
        <v>83</v>
      </c>
      <c r="J679" s="50" t="s">
        <v>161</v>
      </c>
      <c r="K679" s="36" t="s">
        <v>162</v>
      </c>
      <c r="L679" s="36" t="str">
        <f t="shared" si="1"/>
        <v/>
      </c>
    </row>
    <row r="680" ht="15.75" customHeight="1">
      <c r="A680" s="36">
        <v>2154.0</v>
      </c>
      <c r="B680" s="35" t="s">
        <v>156</v>
      </c>
      <c r="C680" s="37">
        <v>44895.0</v>
      </c>
      <c r="D680" s="37"/>
      <c r="E680" s="47">
        <v>20205.0</v>
      </c>
      <c r="F680" s="47"/>
      <c r="G680" s="47">
        <v>20205.0</v>
      </c>
      <c r="H680" s="37">
        <v>44992.0</v>
      </c>
      <c r="I680" s="50" t="s">
        <v>84</v>
      </c>
      <c r="J680" s="50" t="s">
        <v>161</v>
      </c>
      <c r="K680" s="36" t="s">
        <v>162</v>
      </c>
      <c r="L680" s="36" t="str">
        <f t="shared" si="1"/>
        <v/>
      </c>
    </row>
    <row r="681" ht="15.75" customHeight="1">
      <c r="A681" s="36">
        <v>2155.0</v>
      </c>
      <c r="B681" s="35" t="s">
        <v>160</v>
      </c>
      <c r="C681" s="37">
        <v>44895.0</v>
      </c>
      <c r="D681" s="37"/>
      <c r="E681" s="47">
        <v>20205.0</v>
      </c>
      <c r="F681" s="47"/>
      <c r="G681" s="47">
        <v>20205.0</v>
      </c>
      <c r="H681" s="37">
        <v>44901.0</v>
      </c>
      <c r="I681" s="50" t="s">
        <v>81</v>
      </c>
      <c r="J681" s="50" t="s">
        <v>161</v>
      </c>
      <c r="K681" s="36" t="s">
        <v>162</v>
      </c>
      <c r="L681" s="36" t="str">
        <f t="shared" si="1"/>
        <v/>
      </c>
    </row>
    <row r="682" ht="15.75" customHeight="1">
      <c r="A682" s="36">
        <v>2163.0</v>
      </c>
      <c r="B682" s="35" t="s">
        <v>160</v>
      </c>
      <c r="C682" s="37">
        <v>44895.0</v>
      </c>
      <c r="D682" s="37"/>
      <c r="E682" s="47">
        <v>20205.0</v>
      </c>
      <c r="F682" s="47"/>
      <c r="G682" s="47">
        <v>20205.0</v>
      </c>
      <c r="H682" s="37">
        <v>44904.0</v>
      </c>
      <c r="I682" s="50" t="s">
        <v>81</v>
      </c>
      <c r="J682" s="50" t="s">
        <v>161</v>
      </c>
      <c r="K682" s="36" t="s">
        <v>162</v>
      </c>
      <c r="L682" s="36" t="str">
        <f t="shared" si="1"/>
        <v/>
      </c>
    </row>
    <row r="683" ht="15.75" customHeight="1">
      <c r="A683" s="36">
        <v>2166.0</v>
      </c>
      <c r="B683" s="35" t="s">
        <v>163</v>
      </c>
      <c r="C683" s="37">
        <v>44895.0</v>
      </c>
      <c r="D683" s="37"/>
      <c r="E683" s="47">
        <v>20205.0</v>
      </c>
      <c r="F683" s="47"/>
      <c r="G683" s="47">
        <v>20205.0</v>
      </c>
      <c r="H683" s="37">
        <v>44917.0</v>
      </c>
      <c r="I683" s="50" t="s">
        <v>81</v>
      </c>
      <c r="J683" s="50" t="s">
        <v>161</v>
      </c>
      <c r="K683" s="36" t="s">
        <v>162</v>
      </c>
      <c r="L683" s="36" t="str">
        <f t="shared" si="1"/>
        <v/>
      </c>
    </row>
    <row r="684" ht="15.75" customHeight="1">
      <c r="A684" s="36">
        <v>2172.0</v>
      </c>
      <c r="B684" s="35" t="s">
        <v>159</v>
      </c>
      <c r="C684" s="37">
        <v>44895.0</v>
      </c>
      <c r="D684" s="37"/>
      <c r="E684" s="47">
        <v>20205.0</v>
      </c>
      <c r="F684" s="47"/>
      <c r="G684" s="47">
        <v>20205.0</v>
      </c>
      <c r="H684" s="37">
        <v>44917.0</v>
      </c>
      <c r="I684" s="50" t="s">
        <v>81</v>
      </c>
      <c r="J684" s="50" t="s">
        <v>161</v>
      </c>
      <c r="K684" s="36" t="s">
        <v>162</v>
      </c>
      <c r="L684" s="36" t="str">
        <f t="shared" si="1"/>
        <v/>
      </c>
    </row>
    <row r="685" ht="15.75" customHeight="1">
      <c r="A685" s="36">
        <v>2173.0</v>
      </c>
      <c r="B685" s="35" t="s">
        <v>163</v>
      </c>
      <c r="C685" s="37">
        <v>44895.0</v>
      </c>
      <c r="D685" s="37"/>
      <c r="E685" s="47">
        <v>20205.0</v>
      </c>
      <c r="F685" s="47"/>
      <c r="G685" s="47">
        <v>20205.0</v>
      </c>
      <c r="H685" s="37">
        <v>44923.0</v>
      </c>
      <c r="I685" s="50" t="s">
        <v>81</v>
      </c>
      <c r="J685" s="50" t="s">
        <v>161</v>
      </c>
      <c r="K685" s="36" t="s">
        <v>162</v>
      </c>
      <c r="L685" s="36" t="str">
        <f t="shared" si="1"/>
        <v/>
      </c>
    </row>
    <row r="686" ht="15.75" customHeight="1">
      <c r="A686" s="36">
        <v>2175.0</v>
      </c>
      <c r="B686" s="35" t="s">
        <v>158</v>
      </c>
      <c r="C686" s="37">
        <v>44895.0</v>
      </c>
      <c r="D686" s="37"/>
      <c r="E686" s="47">
        <v>20205.0</v>
      </c>
      <c r="F686" s="47"/>
      <c r="G686" s="47">
        <v>20205.0</v>
      </c>
      <c r="H686" s="37">
        <v>44917.0</v>
      </c>
      <c r="I686" s="50" t="s">
        <v>84</v>
      </c>
      <c r="J686" s="50" t="s">
        <v>161</v>
      </c>
      <c r="K686" s="36" t="s">
        <v>162</v>
      </c>
      <c r="L686" s="36" t="str">
        <f t="shared" si="1"/>
        <v/>
      </c>
    </row>
    <row r="687" ht="15.75" customHeight="1">
      <c r="A687" s="36">
        <v>2196.0</v>
      </c>
      <c r="B687" s="35" t="s">
        <v>163</v>
      </c>
      <c r="C687" s="37">
        <v>44896.0</v>
      </c>
      <c r="D687" s="37">
        <v>44900.0</v>
      </c>
      <c r="E687" s="47">
        <v>20209.8</v>
      </c>
      <c r="F687" s="47">
        <v>20209.8</v>
      </c>
      <c r="G687" s="47"/>
      <c r="H687" s="37"/>
      <c r="I687" s="50"/>
      <c r="J687" s="50" t="s">
        <v>157</v>
      </c>
      <c r="K687" s="36">
        <v>4.0</v>
      </c>
      <c r="L687" s="36" t="str">
        <f t="shared" si="1"/>
        <v/>
      </c>
    </row>
    <row r="688" ht="15.75" customHeight="1">
      <c r="A688" s="36">
        <v>2194.0</v>
      </c>
      <c r="B688" s="35" t="s">
        <v>158</v>
      </c>
      <c r="C688" s="37">
        <v>44896.0</v>
      </c>
      <c r="D688" s="37">
        <v>44928.0</v>
      </c>
      <c r="E688" s="47">
        <v>20205.0</v>
      </c>
      <c r="F688" s="47">
        <v>20205.0</v>
      </c>
      <c r="G688" s="47"/>
      <c r="H688" s="37"/>
      <c r="I688" s="50"/>
      <c r="J688" s="50" t="s">
        <v>157</v>
      </c>
      <c r="K688" s="36">
        <v>32.0</v>
      </c>
      <c r="L688" s="36" t="str">
        <f t="shared" si="1"/>
        <v/>
      </c>
    </row>
    <row r="689" ht="15.75" customHeight="1">
      <c r="A689" s="36">
        <v>2185.0</v>
      </c>
      <c r="B689" s="35" t="s">
        <v>160</v>
      </c>
      <c r="C689" s="37">
        <v>44896.0</v>
      </c>
      <c r="D689" s="37"/>
      <c r="E689" s="47">
        <v>20205.0</v>
      </c>
      <c r="F689" s="47"/>
      <c r="G689" s="47">
        <v>20205.0</v>
      </c>
      <c r="H689" s="37">
        <v>44904.0</v>
      </c>
      <c r="I689" s="50" t="s">
        <v>81</v>
      </c>
      <c r="J689" s="50" t="s">
        <v>161</v>
      </c>
      <c r="K689" s="36" t="s">
        <v>162</v>
      </c>
      <c r="L689" s="36" t="str">
        <f t="shared" si="1"/>
        <v/>
      </c>
    </row>
    <row r="690" ht="15.75" customHeight="1">
      <c r="A690" s="36">
        <v>2186.0</v>
      </c>
      <c r="B690" s="35" t="s">
        <v>160</v>
      </c>
      <c r="C690" s="37">
        <v>44896.0</v>
      </c>
      <c r="D690" s="37"/>
      <c r="E690" s="47">
        <v>20205.0</v>
      </c>
      <c r="F690" s="47"/>
      <c r="G690" s="47">
        <v>20205.0</v>
      </c>
      <c r="H690" s="37">
        <v>44904.0</v>
      </c>
      <c r="I690" s="50" t="s">
        <v>81</v>
      </c>
      <c r="J690" s="50" t="s">
        <v>161</v>
      </c>
      <c r="K690" s="36" t="s">
        <v>162</v>
      </c>
      <c r="L690" s="36" t="str">
        <f t="shared" si="1"/>
        <v/>
      </c>
    </row>
    <row r="691" ht="15.75" customHeight="1">
      <c r="A691" s="36">
        <v>2187.0</v>
      </c>
      <c r="B691" s="35" t="s">
        <v>163</v>
      </c>
      <c r="C691" s="37">
        <v>44896.0</v>
      </c>
      <c r="D691" s="37"/>
      <c r="E691" s="47">
        <v>20205.0</v>
      </c>
      <c r="F691" s="47"/>
      <c r="G691" s="47">
        <v>20205.0</v>
      </c>
      <c r="H691" s="37">
        <v>44917.0</v>
      </c>
      <c r="I691" s="50" t="s">
        <v>81</v>
      </c>
      <c r="J691" s="50" t="s">
        <v>161</v>
      </c>
      <c r="K691" s="36" t="s">
        <v>162</v>
      </c>
      <c r="L691" s="36" t="str">
        <f t="shared" si="1"/>
        <v/>
      </c>
    </row>
    <row r="692" ht="15.75" customHeight="1">
      <c r="A692" s="36">
        <v>2188.0</v>
      </c>
      <c r="B692" s="35" t="s">
        <v>159</v>
      </c>
      <c r="C692" s="37">
        <v>44896.0</v>
      </c>
      <c r="D692" s="37"/>
      <c r="E692" s="47">
        <v>20205.0</v>
      </c>
      <c r="F692" s="47"/>
      <c r="G692" s="47">
        <v>20205.0</v>
      </c>
      <c r="H692" s="37">
        <v>44904.0</v>
      </c>
      <c r="I692" s="50" t="s">
        <v>81</v>
      </c>
      <c r="J692" s="50" t="s">
        <v>161</v>
      </c>
      <c r="K692" s="36" t="s">
        <v>162</v>
      </c>
      <c r="L692" s="36" t="str">
        <f t="shared" si="1"/>
        <v/>
      </c>
    </row>
    <row r="693" ht="15.75" customHeight="1">
      <c r="A693" s="36">
        <v>2189.0</v>
      </c>
      <c r="B693" s="35" t="s">
        <v>160</v>
      </c>
      <c r="C693" s="37">
        <v>44896.0</v>
      </c>
      <c r="D693" s="37"/>
      <c r="E693" s="47">
        <v>20205.0</v>
      </c>
      <c r="F693" s="47"/>
      <c r="G693" s="47">
        <v>20205.0</v>
      </c>
      <c r="H693" s="37">
        <v>44904.0</v>
      </c>
      <c r="I693" s="50" t="s">
        <v>81</v>
      </c>
      <c r="J693" s="50" t="s">
        <v>161</v>
      </c>
      <c r="K693" s="36" t="s">
        <v>162</v>
      </c>
      <c r="L693" s="36" t="str">
        <f t="shared" si="1"/>
        <v/>
      </c>
    </row>
    <row r="694" ht="15.75" customHeight="1">
      <c r="A694" s="36">
        <v>2190.0</v>
      </c>
      <c r="B694" s="35" t="s">
        <v>158</v>
      </c>
      <c r="C694" s="37">
        <v>44896.0</v>
      </c>
      <c r="D694" s="37"/>
      <c r="E694" s="47">
        <v>20205.0</v>
      </c>
      <c r="F694" s="47"/>
      <c r="G694" s="47">
        <v>20205.0</v>
      </c>
      <c r="H694" s="37">
        <v>44904.0</v>
      </c>
      <c r="I694" s="50" t="s">
        <v>81</v>
      </c>
      <c r="J694" s="50" t="s">
        <v>161</v>
      </c>
      <c r="K694" s="36" t="s">
        <v>162</v>
      </c>
      <c r="L694" s="36" t="str">
        <f t="shared" si="1"/>
        <v/>
      </c>
    </row>
    <row r="695" ht="15.75" customHeight="1">
      <c r="A695" s="36">
        <v>2191.0</v>
      </c>
      <c r="B695" s="35" t="s">
        <v>163</v>
      </c>
      <c r="C695" s="37">
        <v>44896.0</v>
      </c>
      <c r="D695" s="37"/>
      <c r="E695" s="47">
        <v>20205.0</v>
      </c>
      <c r="F695" s="47"/>
      <c r="G695" s="47">
        <v>20205.0</v>
      </c>
      <c r="H695" s="37">
        <v>44904.0</v>
      </c>
      <c r="I695" s="50" t="s">
        <v>81</v>
      </c>
      <c r="J695" s="50" t="s">
        <v>161</v>
      </c>
      <c r="K695" s="36" t="s">
        <v>162</v>
      </c>
      <c r="L695" s="36" t="str">
        <f t="shared" si="1"/>
        <v/>
      </c>
    </row>
    <row r="696" ht="15.75" customHeight="1">
      <c r="A696" s="36">
        <v>2192.0</v>
      </c>
      <c r="B696" s="35" t="s">
        <v>158</v>
      </c>
      <c r="C696" s="37">
        <v>44896.0</v>
      </c>
      <c r="D696" s="37"/>
      <c r="E696" s="47">
        <v>20205.0</v>
      </c>
      <c r="F696" s="47"/>
      <c r="G696" s="47">
        <v>20205.0</v>
      </c>
      <c r="H696" s="37">
        <v>44904.0</v>
      </c>
      <c r="I696" s="50" t="s">
        <v>81</v>
      </c>
      <c r="J696" s="50" t="s">
        <v>161</v>
      </c>
      <c r="K696" s="36" t="s">
        <v>162</v>
      </c>
      <c r="L696" s="36" t="str">
        <f t="shared" si="1"/>
        <v/>
      </c>
    </row>
    <row r="697" ht="15.75" customHeight="1">
      <c r="A697" s="36">
        <v>2193.0</v>
      </c>
      <c r="B697" s="35" t="s">
        <v>160</v>
      </c>
      <c r="C697" s="37">
        <v>44896.0</v>
      </c>
      <c r="D697" s="37"/>
      <c r="E697" s="47">
        <v>20205.0</v>
      </c>
      <c r="F697" s="47"/>
      <c r="G697" s="47">
        <v>20205.0</v>
      </c>
      <c r="H697" s="37">
        <v>44904.0</v>
      </c>
      <c r="I697" s="50" t="s">
        <v>81</v>
      </c>
      <c r="J697" s="50" t="s">
        <v>161</v>
      </c>
      <c r="K697" s="36" t="s">
        <v>162</v>
      </c>
      <c r="L697" s="36" t="str">
        <f t="shared" si="1"/>
        <v/>
      </c>
    </row>
    <row r="698" ht="15.75" customHeight="1">
      <c r="A698" s="36">
        <v>2195.0</v>
      </c>
      <c r="B698" s="35" t="s">
        <v>163</v>
      </c>
      <c r="C698" s="37">
        <v>44896.0</v>
      </c>
      <c r="D698" s="37"/>
      <c r="E698" s="47">
        <v>20205.0</v>
      </c>
      <c r="F698" s="47"/>
      <c r="G698" s="47">
        <v>20205.0</v>
      </c>
      <c r="H698" s="37">
        <v>44904.0</v>
      </c>
      <c r="I698" s="50" t="s">
        <v>81</v>
      </c>
      <c r="J698" s="50" t="s">
        <v>161</v>
      </c>
      <c r="K698" s="36" t="s">
        <v>162</v>
      </c>
      <c r="L698" s="36" t="str">
        <f t="shared" si="1"/>
        <v/>
      </c>
    </row>
    <row r="699" ht="15.75" customHeight="1">
      <c r="A699" s="36">
        <v>2197.0</v>
      </c>
      <c r="B699" s="35" t="s">
        <v>159</v>
      </c>
      <c r="C699" s="37">
        <v>44896.0</v>
      </c>
      <c r="D699" s="37"/>
      <c r="E699" s="47">
        <v>20205.0</v>
      </c>
      <c r="F699" s="47"/>
      <c r="G699" s="47">
        <v>20205.0</v>
      </c>
      <c r="H699" s="37">
        <v>44904.0</v>
      </c>
      <c r="I699" s="50" t="s">
        <v>81</v>
      </c>
      <c r="J699" s="50" t="s">
        <v>161</v>
      </c>
      <c r="K699" s="36" t="s">
        <v>162</v>
      </c>
      <c r="L699" s="36" t="str">
        <f t="shared" si="1"/>
        <v/>
      </c>
    </row>
    <row r="700" ht="15.75" customHeight="1">
      <c r="A700" s="36">
        <v>2208.0</v>
      </c>
      <c r="B700" s="35" t="s">
        <v>159</v>
      </c>
      <c r="C700" s="37">
        <v>44897.0</v>
      </c>
      <c r="D700" s="37">
        <v>44898.0</v>
      </c>
      <c r="E700" s="47">
        <v>22455.0</v>
      </c>
      <c r="F700" s="47">
        <v>22455.0</v>
      </c>
      <c r="G700" s="47"/>
      <c r="H700" s="37"/>
      <c r="I700" s="50"/>
      <c r="J700" s="50" t="s">
        <v>157</v>
      </c>
      <c r="K700" s="36">
        <v>1.0</v>
      </c>
      <c r="L700" s="36" t="str">
        <f t="shared" si="1"/>
        <v/>
      </c>
    </row>
    <row r="701" ht="15.75" customHeight="1">
      <c r="A701" s="36">
        <v>2199.0</v>
      </c>
      <c r="B701" s="35" t="s">
        <v>160</v>
      </c>
      <c r="C701" s="37">
        <v>44897.0</v>
      </c>
      <c r="D701" s="37">
        <v>44917.0</v>
      </c>
      <c r="E701" s="47">
        <v>19200.0</v>
      </c>
      <c r="F701" s="47">
        <v>19200.0</v>
      </c>
      <c r="G701" s="47"/>
      <c r="H701" s="37"/>
      <c r="I701" s="50"/>
      <c r="J701" s="50" t="s">
        <v>157</v>
      </c>
      <c r="K701" s="36">
        <v>20.0</v>
      </c>
      <c r="L701" s="36" t="str">
        <f t="shared" si="1"/>
        <v/>
      </c>
    </row>
    <row r="702" ht="15.75" customHeight="1">
      <c r="A702" s="36">
        <v>2198.0</v>
      </c>
      <c r="B702" s="35" t="s">
        <v>158</v>
      </c>
      <c r="C702" s="37">
        <v>44897.0</v>
      </c>
      <c r="D702" s="37"/>
      <c r="E702" s="47">
        <v>20205.0</v>
      </c>
      <c r="F702" s="47"/>
      <c r="G702" s="47">
        <v>20205.0</v>
      </c>
      <c r="H702" s="37">
        <v>44904.0</v>
      </c>
      <c r="I702" s="50" t="s">
        <v>81</v>
      </c>
      <c r="J702" s="50" t="s">
        <v>161</v>
      </c>
      <c r="K702" s="36" t="s">
        <v>162</v>
      </c>
      <c r="L702" s="36" t="str">
        <f t="shared" si="1"/>
        <v/>
      </c>
    </row>
    <row r="703" ht="15.75" customHeight="1">
      <c r="A703" s="36">
        <v>2200.0</v>
      </c>
      <c r="B703" s="35" t="s">
        <v>156</v>
      </c>
      <c r="C703" s="37">
        <v>44897.0</v>
      </c>
      <c r="D703" s="37"/>
      <c r="E703" s="47">
        <v>20205.0</v>
      </c>
      <c r="F703" s="47"/>
      <c r="G703" s="47">
        <v>20205.0</v>
      </c>
      <c r="H703" s="37">
        <v>44904.0</v>
      </c>
      <c r="I703" s="50" t="s">
        <v>81</v>
      </c>
      <c r="J703" s="50" t="s">
        <v>161</v>
      </c>
      <c r="K703" s="36" t="s">
        <v>162</v>
      </c>
      <c r="L703" s="36" t="str">
        <f t="shared" si="1"/>
        <v/>
      </c>
    </row>
    <row r="704" ht="15.75" customHeight="1">
      <c r="A704" s="36">
        <v>2201.0</v>
      </c>
      <c r="B704" s="35" t="s">
        <v>163</v>
      </c>
      <c r="C704" s="37">
        <v>44897.0</v>
      </c>
      <c r="D704" s="37"/>
      <c r="E704" s="47">
        <v>20205.0</v>
      </c>
      <c r="F704" s="47"/>
      <c r="G704" s="47">
        <v>20205.0</v>
      </c>
      <c r="H704" s="37">
        <v>44904.0</v>
      </c>
      <c r="I704" s="50" t="s">
        <v>81</v>
      </c>
      <c r="J704" s="50" t="s">
        <v>161</v>
      </c>
      <c r="K704" s="36" t="s">
        <v>162</v>
      </c>
      <c r="L704" s="36" t="str">
        <f t="shared" si="1"/>
        <v/>
      </c>
    </row>
    <row r="705" ht="15.75" customHeight="1">
      <c r="A705" s="36">
        <v>2202.0</v>
      </c>
      <c r="B705" s="35" t="s">
        <v>156</v>
      </c>
      <c r="C705" s="37">
        <v>44897.0</v>
      </c>
      <c r="D705" s="37"/>
      <c r="E705" s="47">
        <v>20205.0</v>
      </c>
      <c r="F705" s="47"/>
      <c r="G705" s="47">
        <v>20205.0</v>
      </c>
      <c r="H705" s="37">
        <v>44904.0</v>
      </c>
      <c r="I705" s="50" t="s">
        <v>85</v>
      </c>
      <c r="J705" s="50" t="s">
        <v>161</v>
      </c>
      <c r="K705" s="36" t="s">
        <v>162</v>
      </c>
      <c r="L705" s="36" t="str">
        <f t="shared" si="1"/>
        <v/>
      </c>
    </row>
    <row r="706" ht="15.75" customHeight="1">
      <c r="A706" s="36">
        <v>2203.0</v>
      </c>
      <c r="B706" s="35" t="s">
        <v>156</v>
      </c>
      <c r="C706" s="37">
        <v>44897.0</v>
      </c>
      <c r="D706" s="37"/>
      <c r="E706" s="47">
        <v>20205.0</v>
      </c>
      <c r="F706" s="47"/>
      <c r="G706" s="47">
        <v>20205.0</v>
      </c>
      <c r="H706" s="37">
        <v>44904.0</v>
      </c>
      <c r="I706" s="50" t="s">
        <v>81</v>
      </c>
      <c r="J706" s="50" t="s">
        <v>161</v>
      </c>
      <c r="K706" s="36" t="s">
        <v>162</v>
      </c>
      <c r="L706" s="36" t="str">
        <f t="shared" si="1"/>
        <v/>
      </c>
    </row>
    <row r="707" ht="15.75" customHeight="1">
      <c r="A707" s="36">
        <v>2204.0</v>
      </c>
      <c r="B707" s="35" t="s">
        <v>163</v>
      </c>
      <c r="C707" s="37">
        <v>44897.0</v>
      </c>
      <c r="D707" s="37"/>
      <c r="E707" s="47">
        <v>20205.0</v>
      </c>
      <c r="F707" s="47"/>
      <c r="G707" s="47">
        <v>20205.0</v>
      </c>
      <c r="H707" s="37">
        <v>44922.0</v>
      </c>
      <c r="I707" s="50" t="s">
        <v>81</v>
      </c>
      <c r="J707" s="50" t="s">
        <v>161</v>
      </c>
      <c r="K707" s="36" t="s">
        <v>162</v>
      </c>
      <c r="L707" s="36" t="str">
        <f t="shared" si="1"/>
        <v/>
      </c>
    </row>
    <row r="708" ht="15.75" customHeight="1">
      <c r="A708" s="36">
        <v>2205.0</v>
      </c>
      <c r="B708" s="35" t="s">
        <v>160</v>
      </c>
      <c r="C708" s="37">
        <v>44897.0</v>
      </c>
      <c r="D708" s="37"/>
      <c r="E708" s="47">
        <v>20205.0</v>
      </c>
      <c r="F708" s="47"/>
      <c r="G708" s="47">
        <v>20205.0</v>
      </c>
      <c r="H708" s="37">
        <v>44904.0</v>
      </c>
      <c r="I708" s="50" t="s">
        <v>81</v>
      </c>
      <c r="J708" s="50" t="s">
        <v>161</v>
      </c>
      <c r="K708" s="36" t="s">
        <v>162</v>
      </c>
      <c r="L708" s="36" t="str">
        <f t="shared" si="1"/>
        <v/>
      </c>
    </row>
    <row r="709" ht="15.75" customHeight="1">
      <c r="A709" s="36">
        <v>2206.0</v>
      </c>
      <c r="B709" s="35" t="s">
        <v>158</v>
      </c>
      <c r="C709" s="37">
        <v>44897.0</v>
      </c>
      <c r="D709" s="37"/>
      <c r="E709" s="47">
        <v>20205.0</v>
      </c>
      <c r="F709" s="47"/>
      <c r="G709" s="47">
        <v>20205.0</v>
      </c>
      <c r="H709" s="37">
        <v>44904.0</v>
      </c>
      <c r="I709" s="50" t="s">
        <v>81</v>
      </c>
      <c r="J709" s="50" t="s">
        <v>161</v>
      </c>
      <c r="K709" s="36" t="s">
        <v>162</v>
      </c>
      <c r="L709" s="36" t="str">
        <f t="shared" si="1"/>
        <v/>
      </c>
    </row>
    <row r="710" ht="15.75" customHeight="1">
      <c r="A710" s="36">
        <v>2207.0</v>
      </c>
      <c r="B710" s="35" t="s">
        <v>159</v>
      </c>
      <c r="C710" s="37">
        <v>44897.0</v>
      </c>
      <c r="D710" s="37"/>
      <c r="E710" s="47">
        <v>20205.0</v>
      </c>
      <c r="F710" s="47"/>
      <c r="G710" s="47">
        <v>20205.0</v>
      </c>
      <c r="H710" s="37">
        <v>44917.0</v>
      </c>
      <c r="I710" s="50" t="s">
        <v>81</v>
      </c>
      <c r="J710" s="50" t="s">
        <v>161</v>
      </c>
      <c r="K710" s="36" t="s">
        <v>162</v>
      </c>
      <c r="L710" s="36" t="str">
        <f t="shared" si="1"/>
        <v/>
      </c>
    </row>
    <row r="711" ht="15.75" customHeight="1">
      <c r="A711" s="36">
        <v>2209.0</v>
      </c>
      <c r="B711" s="35" t="s">
        <v>160</v>
      </c>
      <c r="C711" s="37">
        <v>44897.0</v>
      </c>
      <c r="D711" s="37"/>
      <c r="E711" s="47">
        <v>20205.0</v>
      </c>
      <c r="F711" s="47"/>
      <c r="G711" s="47">
        <v>20205.0</v>
      </c>
      <c r="H711" s="37">
        <v>44904.0</v>
      </c>
      <c r="I711" s="50" t="s">
        <v>81</v>
      </c>
      <c r="J711" s="50" t="s">
        <v>161</v>
      </c>
      <c r="K711" s="36" t="s">
        <v>162</v>
      </c>
      <c r="L711" s="36" t="str">
        <f t="shared" si="1"/>
        <v/>
      </c>
    </row>
    <row r="712" ht="15.75" customHeight="1">
      <c r="A712" s="36">
        <v>2210.0</v>
      </c>
      <c r="B712" s="35" t="s">
        <v>160</v>
      </c>
      <c r="C712" s="37">
        <v>44897.0</v>
      </c>
      <c r="D712" s="37"/>
      <c r="E712" s="47">
        <v>20205.0</v>
      </c>
      <c r="F712" s="47"/>
      <c r="G712" s="47">
        <v>20205.0</v>
      </c>
      <c r="H712" s="37">
        <v>44900.0</v>
      </c>
      <c r="I712" s="50" t="s">
        <v>84</v>
      </c>
      <c r="J712" s="50" t="s">
        <v>161</v>
      </c>
      <c r="K712" s="36" t="s">
        <v>162</v>
      </c>
      <c r="L712" s="36" t="str">
        <f t="shared" si="1"/>
        <v/>
      </c>
    </row>
    <row r="713" ht="15.75" customHeight="1">
      <c r="A713" s="36">
        <v>2211.0</v>
      </c>
      <c r="B713" s="35" t="s">
        <v>156</v>
      </c>
      <c r="C713" s="37">
        <v>44897.0</v>
      </c>
      <c r="D713" s="37"/>
      <c r="E713" s="47">
        <v>20205.0</v>
      </c>
      <c r="F713" s="47"/>
      <c r="G713" s="47">
        <v>20205.0</v>
      </c>
      <c r="H713" s="37">
        <v>44917.0</v>
      </c>
      <c r="I713" s="50" t="s">
        <v>81</v>
      </c>
      <c r="J713" s="50" t="s">
        <v>161</v>
      </c>
      <c r="K713" s="36" t="s">
        <v>162</v>
      </c>
      <c r="L713" s="36" t="str">
        <f t="shared" si="1"/>
        <v/>
      </c>
    </row>
    <row r="714" ht="15.75" customHeight="1">
      <c r="A714" s="36">
        <v>2221.0</v>
      </c>
      <c r="B714" s="35" t="s">
        <v>160</v>
      </c>
      <c r="C714" s="37">
        <v>44898.0</v>
      </c>
      <c r="D714" s="37">
        <v>44898.0</v>
      </c>
      <c r="E714" s="47">
        <v>22455.0</v>
      </c>
      <c r="F714" s="47">
        <v>22455.0</v>
      </c>
      <c r="G714" s="47"/>
      <c r="H714" s="37"/>
      <c r="I714" s="50"/>
      <c r="J714" s="50" t="s">
        <v>157</v>
      </c>
      <c r="K714" s="36">
        <v>0.0</v>
      </c>
      <c r="L714" s="36" t="str">
        <f t="shared" si="1"/>
        <v/>
      </c>
    </row>
    <row r="715" ht="15.75" customHeight="1">
      <c r="A715" s="36">
        <v>2223.0</v>
      </c>
      <c r="B715" s="35" t="s">
        <v>160</v>
      </c>
      <c r="C715" s="37">
        <v>44898.0</v>
      </c>
      <c r="D715" s="37">
        <v>45005.0</v>
      </c>
      <c r="E715" s="47">
        <v>19200.0</v>
      </c>
      <c r="F715" s="47">
        <v>19200.0</v>
      </c>
      <c r="G715" s="47"/>
      <c r="H715" s="37"/>
      <c r="I715" s="50"/>
      <c r="J715" s="50" t="s">
        <v>157</v>
      </c>
      <c r="K715" s="36">
        <v>107.0</v>
      </c>
      <c r="L715" s="36" t="str">
        <f t="shared" si="1"/>
        <v/>
      </c>
    </row>
    <row r="716" ht="15.75" customHeight="1">
      <c r="A716" s="36">
        <v>2212.0</v>
      </c>
      <c r="B716" s="35" t="s">
        <v>156</v>
      </c>
      <c r="C716" s="37">
        <v>44898.0</v>
      </c>
      <c r="D716" s="37"/>
      <c r="E716" s="47">
        <v>20205.0</v>
      </c>
      <c r="F716" s="47"/>
      <c r="G716" s="47">
        <v>20205.0</v>
      </c>
      <c r="H716" s="37">
        <v>44904.0</v>
      </c>
      <c r="I716" s="50" t="s">
        <v>81</v>
      </c>
      <c r="J716" s="50" t="s">
        <v>161</v>
      </c>
      <c r="K716" s="36" t="s">
        <v>162</v>
      </c>
      <c r="L716" s="36" t="str">
        <f t="shared" si="1"/>
        <v/>
      </c>
    </row>
    <row r="717" ht="15.75" customHeight="1">
      <c r="A717" s="36">
        <v>2213.0</v>
      </c>
      <c r="B717" s="35" t="s">
        <v>156</v>
      </c>
      <c r="C717" s="37">
        <v>44898.0</v>
      </c>
      <c r="D717" s="37"/>
      <c r="E717" s="47">
        <v>20205.0</v>
      </c>
      <c r="F717" s="47"/>
      <c r="G717" s="47">
        <v>20205.0</v>
      </c>
      <c r="H717" s="37">
        <v>44904.0</v>
      </c>
      <c r="I717" s="50" t="s">
        <v>81</v>
      </c>
      <c r="J717" s="50" t="s">
        <v>161</v>
      </c>
      <c r="K717" s="36" t="s">
        <v>162</v>
      </c>
      <c r="L717" s="36" t="str">
        <f t="shared" si="1"/>
        <v/>
      </c>
    </row>
    <row r="718" ht="15.75" customHeight="1">
      <c r="A718" s="36">
        <v>2214.0</v>
      </c>
      <c r="B718" s="35" t="s">
        <v>158</v>
      </c>
      <c r="C718" s="37">
        <v>44898.0</v>
      </c>
      <c r="D718" s="37"/>
      <c r="E718" s="47">
        <v>20205.0</v>
      </c>
      <c r="F718" s="47"/>
      <c r="G718" s="47">
        <v>20205.0</v>
      </c>
      <c r="H718" s="37">
        <v>44904.0</v>
      </c>
      <c r="I718" s="50" t="s">
        <v>81</v>
      </c>
      <c r="J718" s="50" t="s">
        <v>161</v>
      </c>
      <c r="K718" s="36" t="s">
        <v>162</v>
      </c>
      <c r="L718" s="36" t="str">
        <f t="shared" si="1"/>
        <v/>
      </c>
    </row>
    <row r="719" ht="15.75" customHeight="1">
      <c r="A719" s="36">
        <v>2215.0</v>
      </c>
      <c r="B719" s="35" t="s">
        <v>156</v>
      </c>
      <c r="C719" s="37">
        <v>44898.0</v>
      </c>
      <c r="D719" s="37"/>
      <c r="E719" s="47">
        <v>20205.0</v>
      </c>
      <c r="F719" s="47"/>
      <c r="G719" s="47">
        <v>20205.0</v>
      </c>
      <c r="H719" s="37">
        <v>44904.0</v>
      </c>
      <c r="I719" s="50" t="s">
        <v>81</v>
      </c>
      <c r="J719" s="50" t="s">
        <v>161</v>
      </c>
      <c r="K719" s="36" t="s">
        <v>162</v>
      </c>
      <c r="L719" s="36" t="str">
        <f t="shared" si="1"/>
        <v/>
      </c>
    </row>
    <row r="720" ht="15.75" customHeight="1">
      <c r="A720" s="36">
        <v>2216.0</v>
      </c>
      <c r="B720" s="35" t="s">
        <v>156</v>
      </c>
      <c r="C720" s="37">
        <v>44898.0</v>
      </c>
      <c r="D720" s="37"/>
      <c r="E720" s="47">
        <v>20205.0</v>
      </c>
      <c r="F720" s="47"/>
      <c r="G720" s="47">
        <v>20205.0</v>
      </c>
      <c r="H720" s="37">
        <v>44924.0</v>
      </c>
      <c r="I720" s="50" t="s">
        <v>85</v>
      </c>
      <c r="J720" s="50" t="s">
        <v>161</v>
      </c>
      <c r="K720" s="36" t="s">
        <v>162</v>
      </c>
      <c r="L720" s="36" t="str">
        <f t="shared" si="1"/>
        <v/>
      </c>
    </row>
    <row r="721" ht="15.75" customHeight="1">
      <c r="A721" s="36">
        <v>2217.0</v>
      </c>
      <c r="B721" s="35" t="s">
        <v>163</v>
      </c>
      <c r="C721" s="37">
        <v>44898.0</v>
      </c>
      <c r="D721" s="37"/>
      <c r="E721" s="47">
        <v>20205.0</v>
      </c>
      <c r="F721" s="47"/>
      <c r="G721" s="47">
        <v>20205.0</v>
      </c>
      <c r="H721" s="37">
        <v>44904.0</v>
      </c>
      <c r="I721" s="50" t="s">
        <v>81</v>
      </c>
      <c r="J721" s="50" t="s">
        <v>161</v>
      </c>
      <c r="K721" s="36" t="s">
        <v>162</v>
      </c>
      <c r="L721" s="36" t="str">
        <f t="shared" si="1"/>
        <v/>
      </c>
    </row>
    <row r="722" ht="15.75" customHeight="1">
      <c r="A722" s="36">
        <v>2218.0</v>
      </c>
      <c r="B722" s="35" t="s">
        <v>158</v>
      </c>
      <c r="C722" s="37">
        <v>44898.0</v>
      </c>
      <c r="D722" s="37"/>
      <c r="E722" s="47">
        <v>20205.0</v>
      </c>
      <c r="F722" s="47"/>
      <c r="G722" s="47">
        <v>20205.0</v>
      </c>
      <c r="H722" s="37">
        <v>44904.0</v>
      </c>
      <c r="I722" s="50" t="s">
        <v>81</v>
      </c>
      <c r="J722" s="50" t="s">
        <v>161</v>
      </c>
      <c r="K722" s="36" t="s">
        <v>162</v>
      </c>
      <c r="L722" s="36" t="str">
        <f t="shared" si="1"/>
        <v/>
      </c>
    </row>
    <row r="723" ht="15.75" customHeight="1">
      <c r="A723" s="36">
        <v>2219.0</v>
      </c>
      <c r="B723" s="35" t="s">
        <v>158</v>
      </c>
      <c r="C723" s="37">
        <v>44898.0</v>
      </c>
      <c r="D723" s="37"/>
      <c r="E723" s="47">
        <v>20205.0</v>
      </c>
      <c r="F723" s="47"/>
      <c r="G723" s="47">
        <v>20205.0</v>
      </c>
      <c r="H723" s="37">
        <v>44917.0</v>
      </c>
      <c r="I723" s="50" t="s">
        <v>81</v>
      </c>
      <c r="J723" s="50" t="s">
        <v>161</v>
      </c>
      <c r="K723" s="36" t="s">
        <v>162</v>
      </c>
      <c r="L723" s="36" t="str">
        <f t="shared" si="1"/>
        <v/>
      </c>
    </row>
    <row r="724" ht="15.75" customHeight="1">
      <c r="A724" s="36">
        <v>2220.0</v>
      </c>
      <c r="B724" s="35" t="s">
        <v>159</v>
      </c>
      <c r="C724" s="37">
        <v>44898.0</v>
      </c>
      <c r="D724" s="37"/>
      <c r="E724" s="47">
        <v>20205.0</v>
      </c>
      <c r="F724" s="47"/>
      <c r="G724" s="47">
        <v>20205.0</v>
      </c>
      <c r="H724" s="37">
        <v>44904.0</v>
      </c>
      <c r="I724" s="50" t="s">
        <v>81</v>
      </c>
      <c r="J724" s="50" t="s">
        <v>161</v>
      </c>
      <c r="K724" s="36" t="s">
        <v>162</v>
      </c>
      <c r="L724" s="36" t="str">
        <f t="shared" si="1"/>
        <v/>
      </c>
    </row>
    <row r="725" ht="15.75" customHeight="1">
      <c r="A725" s="36">
        <v>2222.0</v>
      </c>
      <c r="B725" s="35" t="s">
        <v>160</v>
      </c>
      <c r="C725" s="37">
        <v>44898.0</v>
      </c>
      <c r="D725" s="37"/>
      <c r="E725" s="47">
        <v>20205.0</v>
      </c>
      <c r="F725" s="47"/>
      <c r="G725" s="47">
        <v>20205.0</v>
      </c>
      <c r="H725" s="37">
        <v>44904.0</v>
      </c>
      <c r="I725" s="50" t="s">
        <v>81</v>
      </c>
      <c r="J725" s="50" t="s">
        <v>161</v>
      </c>
      <c r="K725" s="36" t="s">
        <v>162</v>
      </c>
      <c r="L725" s="36" t="str">
        <f t="shared" si="1"/>
        <v/>
      </c>
    </row>
    <row r="726" ht="15.75" customHeight="1">
      <c r="A726" s="36">
        <v>2224.0</v>
      </c>
      <c r="B726" s="35" t="s">
        <v>156</v>
      </c>
      <c r="C726" s="37">
        <v>44898.0</v>
      </c>
      <c r="D726" s="37"/>
      <c r="E726" s="47">
        <v>20205.0</v>
      </c>
      <c r="F726" s="47"/>
      <c r="G726" s="47">
        <v>20205.0</v>
      </c>
      <c r="H726" s="37">
        <v>44904.0</v>
      </c>
      <c r="I726" s="50" t="s">
        <v>81</v>
      </c>
      <c r="J726" s="50" t="s">
        <v>161</v>
      </c>
      <c r="K726" s="36" t="s">
        <v>162</v>
      </c>
      <c r="L726" s="36" t="str">
        <f t="shared" si="1"/>
        <v/>
      </c>
    </row>
    <row r="727" ht="15.75" customHeight="1">
      <c r="A727" s="36">
        <v>2225.0</v>
      </c>
      <c r="B727" s="35" t="s">
        <v>159</v>
      </c>
      <c r="C727" s="37">
        <v>44898.0</v>
      </c>
      <c r="D727" s="37"/>
      <c r="E727" s="47">
        <v>20205.0</v>
      </c>
      <c r="F727" s="47"/>
      <c r="G727" s="47">
        <v>20205.0</v>
      </c>
      <c r="H727" s="37">
        <v>44904.0</v>
      </c>
      <c r="I727" s="50" t="s">
        <v>81</v>
      </c>
      <c r="J727" s="50" t="s">
        <v>161</v>
      </c>
      <c r="K727" s="36" t="s">
        <v>162</v>
      </c>
      <c r="L727" s="36" t="str">
        <f t="shared" si="1"/>
        <v/>
      </c>
    </row>
    <row r="728" ht="15.75" customHeight="1">
      <c r="A728" s="36">
        <v>2226.0</v>
      </c>
      <c r="B728" s="35" t="s">
        <v>156</v>
      </c>
      <c r="C728" s="37">
        <v>44899.0</v>
      </c>
      <c r="D728" s="37"/>
      <c r="E728" s="47">
        <v>20205.0</v>
      </c>
      <c r="F728" s="47"/>
      <c r="G728" s="47">
        <v>20205.0</v>
      </c>
      <c r="H728" s="37">
        <v>44917.0</v>
      </c>
      <c r="I728" s="50" t="s">
        <v>81</v>
      </c>
      <c r="J728" s="50" t="s">
        <v>161</v>
      </c>
      <c r="K728" s="36" t="s">
        <v>162</v>
      </c>
      <c r="L728" s="36" t="str">
        <f t="shared" si="1"/>
        <v/>
      </c>
    </row>
    <row r="729" ht="15.75" customHeight="1">
      <c r="A729" s="36">
        <v>2227.0</v>
      </c>
      <c r="B729" s="35" t="s">
        <v>163</v>
      </c>
      <c r="C729" s="37">
        <v>44899.0</v>
      </c>
      <c r="D729" s="37"/>
      <c r="E729" s="47">
        <v>20205.0</v>
      </c>
      <c r="F729" s="47"/>
      <c r="G729" s="47">
        <v>20205.0</v>
      </c>
      <c r="H729" s="37">
        <v>44917.0</v>
      </c>
      <c r="I729" s="50" t="s">
        <v>81</v>
      </c>
      <c r="J729" s="50" t="s">
        <v>161</v>
      </c>
      <c r="K729" s="36" t="s">
        <v>162</v>
      </c>
      <c r="L729" s="36" t="str">
        <f t="shared" si="1"/>
        <v/>
      </c>
    </row>
    <row r="730" ht="15.75" customHeight="1">
      <c r="A730" s="36">
        <v>2228.0</v>
      </c>
      <c r="B730" s="35" t="s">
        <v>160</v>
      </c>
      <c r="C730" s="37">
        <v>44899.0</v>
      </c>
      <c r="D730" s="37"/>
      <c r="E730" s="47">
        <v>20205.0</v>
      </c>
      <c r="F730" s="47"/>
      <c r="G730" s="47">
        <v>20205.0</v>
      </c>
      <c r="H730" s="37">
        <v>44904.0</v>
      </c>
      <c r="I730" s="50" t="s">
        <v>81</v>
      </c>
      <c r="J730" s="50" t="s">
        <v>161</v>
      </c>
      <c r="K730" s="36" t="s">
        <v>162</v>
      </c>
      <c r="L730" s="36" t="str">
        <f t="shared" si="1"/>
        <v/>
      </c>
    </row>
    <row r="731" ht="15.75" customHeight="1">
      <c r="A731" s="36">
        <v>2229.0</v>
      </c>
      <c r="B731" s="35" t="s">
        <v>163</v>
      </c>
      <c r="C731" s="37">
        <v>44899.0</v>
      </c>
      <c r="D731" s="37"/>
      <c r="E731" s="47">
        <v>20205.0</v>
      </c>
      <c r="F731" s="47"/>
      <c r="G731" s="47">
        <v>20205.0</v>
      </c>
      <c r="H731" s="37">
        <v>44917.0</v>
      </c>
      <c r="I731" s="50" t="s">
        <v>81</v>
      </c>
      <c r="J731" s="50" t="s">
        <v>161</v>
      </c>
      <c r="K731" s="36" t="s">
        <v>162</v>
      </c>
      <c r="L731" s="36" t="str">
        <f t="shared" si="1"/>
        <v/>
      </c>
    </row>
    <row r="732" ht="15.75" customHeight="1">
      <c r="A732" s="36">
        <v>2230.0</v>
      </c>
      <c r="B732" s="35" t="s">
        <v>158</v>
      </c>
      <c r="C732" s="37">
        <v>44899.0</v>
      </c>
      <c r="D732" s="37"/>
      <c r="E732" s="47">
        <v>20205.0</v>
      </c>
      <c r="F732" s="47"/>
      <c r="G732" s="47">
        <v>20205.0</v>
      </c>
      <c r="H732" s="37">
        <v>44904.0</v>
      </c>
      <c r="I732" s="50" t="s">
        <v>81</v>
      </c>
      <c r="J732" s="50" t="s">
        <v>161</v>
      </c>
      <c r="K732" s="36" t="s">
        <v>162</v>
      </c>
      <c r="L732" s="36" t="str">
        <f t="shared" si="1"/>
        <v/>
      </c>
    </row>
    <row r="733" ht="15.75" customHeight="1">
      <c r="A733" s="36">
        <v>2231.0</v>
      </c>
      <c r="B733" s="35" t="s">
        <v>160</v>
      </c>
      <c r="C733" s="37">
        <v>44899.0</v>
      </c>
      <c r="D733" s="37"/>
      <c r="E733" s="47">
        <v>20205.0</v>
      </c>
      <c r="F733" s="47"/>
      <c r="G733" s="47">
        <v>20205.0</v>
      </c>
      <c r="H733" s="37">
        <v>44904.0</v>
      </c>
      <c r="I733" s="50" t="s">
        <v>81</v>
      </c>
      <c r="J733" s="50" t="s">
        <v>161</v>
      </c>
      <c r="K733" s="36" t="s">
        <v>162</v>
      </c>
      <c r="L733" s="36" t="str">
        <f t="shared" si="1"/>
        <v/>
      </c>
    </row>
    <row r="734" ht="15.75" customHeight="1">
      <c r="A734" s="36">
        <v>2232.0</v>
      </c>
      <c r="B734" s="35" t="s">
        <v>159</v>
      </c>
      <c r="C734" s="37">
        <v>44899.0</v>
      </c>
      <c r="D734" s="37"/>
      <c r="E734" s="47">
        <v>20205.0</v>
      </c>
      <c r="F734" s="47"/>
      <c r="G734" s="47">
        <v>20205.0</v>
      </c>
      <c r="H734" s="37">
        <v>44922.0</v>
      </c>
      <c r="I734" s="50" t="s">
        <v>85</v>
      </c>
      <c r="J734" s="50" t="s">
        <v>161</v>
      </c>
      <c r="K734" s="36" t="s">
        <v>162</v>
      </c>
      <c r="L734" s="36" t="str">
        <f t="shared" si="1"/>
        <v/>
      </c>
    </row>
    <row r="735" ht="15.75" customHeight="1">
      <c r="A735" s="36">
        <v>2233.0</v>
      </c>
      <c r="B735" s="35" t="s">
        <v>159</v>
      </c>
      <c r="C735" s="37">
        <v>44899.0</v>
      </c>
      <c r="D735" s="37"/>
      <c r="E735" s="47">
        <v>20205.0</v>
      </c>
      <c r="F735" s="47"/>
      <c r="G735" s="47">
        <v>20205.0</v>
      </c>
      <c r="H735" s="37">
        <v>44904.0</v>
      </c>
      <c r="I735" s="50" t="s">
        <v>81</v>
      </c>
      <c r="J735" s="50" t="s">
        <v>161</v>
      </c>
      <c r="K735" s="36" t="s">
        <v>162</v>
      </c>
      <c r="L735" s="36" t="str">
        <f t="shared" si="1"/>
        <v/>
      </c>
    </row>
    <row r="736" ht="15.75" customHeight="1">
      <c r="A736" s="36">
        <v>2248.0</v>
      </c>
      <c r="B736" s="35" t="s">
        <v>163</v>
      </c>
      <c r="C736" s="37">
        <v>44900.0</v>
      </c>
      <c r="D736" s="37">
        <v>44915.0</v>
      </c>
      <c r="E736" s="47">
        <v>20209.5</v>
      </c>
      <c r="F736" s="47">
        <v>20209.5</v>
      </c>
      <c r="G736" s="47"/>
      <c r="H736" s="37"/>
      <c r="I736" s="50"/>
      <c r="J736" s="50" t="s">
        <v>157</v>
      </c>
      <c r="K736" s="36">
        <v>15.0</v>
      </c>
      <c r="L736" s="36" t="str">
        <f t="shared" si="1"/>
        <v/>
      </c>
    </row>
    <row r="737" ht="15.75" customHeight="1">
      <c r="A737" s="36">
        <v>2239.0</v>
      </c>
      <c r="B737" s="35" t="s">
        <v>159</v>
      </c>
      <c r="C737" s="37">
        <v>44900.0</v>
      </c>
      <c r="D737" s="37">
        <v>44932.0</v>
      </c>
      <c r="E737" s="47">
        <v>22455.0</v>
      </c>
      <c r="F737" s="47">
        <v>22455.0</v>
      </c>
      <c r="G737" s="47"/>
      <c r="H737" s="37"/>
      <c r="I737" s="50"/>
      <c r="J737" s="50" t="s">
        <v>157</v>
      </c>
      <c r="K737" s="36">
        <v>32.0</v>
      </c>
      <c r="L737" s="36" t="str">
        <f t="shared" si="1"/>
        <v/>
      </c>
    </row>
    <row r="738" ht="15.75" customHeight="1">
      <c r="A738" s="36">
        <v>2234.0</v>
      </c>
      <c r="B738" s="35" t="s">
        <v>163</v>
      </c>
      <c r="C738" s="37">
        <v>44900.0</v>
      </c>
      <c r="D738" s="37"/>
      <c r="E738" s="47">
        <v>20205.0</v>
      </c>
      <c r="F738" s="47"/>
      <c r="G738" s="47">
        <v>20205.0</v>
      </c>
      <c r="H738" s="37">
        <v>44904.0</v>
      </c>
      <c r="I738" s="50" t="s">
        <v>85</v>
      </c>
      <c r="J738" s="50" t="s">
        <v>161</v>
      </c>
      <c r="K738" s="36" t="s">
        <v>162</v>
      </c>
      <c r="L738" s="36" t="str">
        <f t="shared" si="1"/>
        <v/>
      </c>
    </row>
    <row r="739" ht="15.75" customHeight="1">
      <c r="A739" s="36">
        <v>2235.0</v>
      </c>
      <c r="B739" s="35" t="s">
        <v>160</v>
      </c>
      <c r="C739" s="37">
        <v>44900.0</v>
      </c>
      <c r="D739" s="37"/>
      <c r="E739" s="47">
        <v>20205.0</v>
      </c>
      <c r="F739" s="47"/>
      <c r="G739" s="47">
        <v>20205.0</v>
      </c>
      <c r="H739" s="37">
        <v>44984.0</v>
      </c>
      <c r="I739" s="50" t="s">
        <v>84</v>
      </c>
      <c r="J739" s="50" t="s">
        <v>161</v>
      </c>
      <c r="K739" s="36" t="s">
        <v>162</v>
      </c>
      <c r="L739" s="36" t="str">
        <f t="shared" si="1"/>
        <v/>
      </c>
    </row>
    <row r="740" ht="15.75" customHeight="1">
      <c r="A740" s="36">
        <v>2236.0</v>
      </c>
      <c r="B740" s="35" t="s">
        <v>159</v>
      </c>
      <c r="C740" s="37">
        <v>44900.0</v>
      </c>
      <c r="D740" s="37"/>
      <c r="E740" s="47">
        <v>20205.0</v>
      </c>
      <c r="F740" s="47"/>
      <c r="G740" s="47">
        <v>20205.0</v>
      </c>
      <c r="H740" s="37">
        <v>44917.0</v>
      </c>
      <c r="I740" s="50" t="s">
        <v>81</v>
      </c>
      <c r="J740" s="50" t="s">
        <v>161</v>
      </c>
      <c r="K740" s="36" t="s">
        <v>162</v>
      </c>
      <c r="L740" s="36" t="str">
        <f t="shared" si="1"/>
        <v/>
      </c>
    </row>
    <row r="741" ht="15.75" customHeight="1">
      <c r="A741" s="36">
        <v>2237.0</v>
      </c>
      <c r="B741" s="35" t="s">
        <v>156</v>
      </c>
      <c r="C741" s="37">
        <v>44900.0</v>
      </c>
      <c r="D741" s="37"/>
      <c r="E741" s="47">
        <v>20205.0</v>
      </c>
      <c r="F741" s="47"/>
      <c r="G741" s="47">
        <v>20205.0</v>
      </c>
      <c r="H741" s="37">
        <v>44904.0</v>
      </c>
      <c r="I741" s="50" t="s">
        <v>81</v>
      </c>
      <c r="J741" s="50" t="s">
        <v>161</v>
      </c>
      <c r="K741" s="36" t="s">
        <v>162</v>
      </c>
      <c r="L741" s="36" t="str">
        <f t="shared" si="1"/>
        <v/>
      </c>
    </row>
    <row r="742" ht="15.75" customHeight="1">
      <c r="A742" s="36">
        <v>2238.0</v>
      </c>
      <c r="B742" s="35" t="s">
        <v>158</v>
      </c>
      <c r="C742" s="37">
        <v>44900.0</v>
      </c>
      <c r="D742" s="37"/>
      <c r="E742" s="47">
        <v>22455.0</v>
      </c>
      <c r="F742" s="47"/>
      <c r="G742" s="47">
        <v>22455.0</v>
      </c>
      <c r="H742" s="37">
        <v>44900.0</v>
      </c>
      <c r="I742" s="50" t="s">
        <v>85</v>
      </c>
      <c r="J742" s="50" t="s">
        <v>161</v>
      </c>
      <c r="K742" s="36" t="s">
        <v>162</v>
      </c>
      <c r="L742" s="36" t="str">
        <f t="shared" si="1"/>
        <v/>
      </c>
    </row>
    <row r="743" ht="15.75" customHeight="1">
      <c r="A743" s="36">
        <v>2240.0</v>
      </c>
      <c r="B743" s="35" t="s">
        <v>159</v>
      </c>
      <c r="C743" s="37">
        <v>44900.0</v>
      </c>
      <c r="D743" s="37"/>
      <c r="E743" s="47">
        <v>20205.0</v>
      </c>
      <c r="F743" s="47"/>
      <c r="G743" s="47">
        <v>20205.0</v>
      </c>
      <c r="H743" s="37">
        <v>44901.0</v>
      </c>
      <c r="I743" s="50" t="s">
        <v>84</v>
      </c>
      <c r="J743" s="50" t="s">
        <v>161</v>
      </c>
      <c r="K743" s="36" t="s">
        <v>162</v>
      </c>
      <c r="L743" s="36" t="str">
        <f t="shared" si="1"/>
        <v/>
      </c>
    </row>
    <row r="744" ht="15.75" customHeight="1">
      <c r="A744" s="36">
        <v>2241.0</v>
      </c>
      <c r="B744" s="35" t="s">
        <v>156</v>
      </c>
      <c r="C744" s="37">
        <v>44900.0</v>
      </c>
      <c r="D744" s="37"/>
      <c r="E744" s="47">
        <v>20205.0</v>
      </c>
      <c r="F744" s="47"/>
      <c r="G744" s="47">
        <v>20205.0</v>
      </c>
      <c r="H744" s="37">
        <v>44907.0</v>
      </c>
      <c r="I744" s="50" t="s">
        <v>81</v>
      </c>
      <c r="J744" s="50" t="s">
        <v>161</v>
      </c>
      <c r="K744" s="36" t="s">
        <v>162</v>
      </c>
      <c r="L744" s="36" t="str">
        <f t="shared" si="1"/>
        <v/>
      </c>
    </row>
    <row r="745" ht="15.75" customHeight="1">
      <c r="A745" s="36">
        <v>2242.0</v>
      </c>
      <c r="B745" s="35" t="s">
        <v>158</v>
      </c>
      <c r="C745" s="37">
        <v>44900.0</v>
      </c>
      <c r="D745" s="37"/>
      <c r="E745" s="47">
        <v>20205.0</v>
      </c>
      <c r="F745" s="47"/>
      <c r="G745" s="47">
        <v>20205.0</v>
      </c>
      <c r="H745" s="37">
        <v>44907.0</v>
      </c>
      <c r="I745" s="50" t="s">
        <v>81</v>
      </c>
      <c r="J745" s="50" t="s">
        <v>161</v>
      </c>
      <c r="K745" s="36" t="s">
        <v>162</v>
      </c>
      <c r="L745" s="36" t="str">
        <f t="shared" si="1"/>
        <v/>
      </c>
    </row>
    <row r="746" ht="15.75" customHeight="1">
      <c r="A746" s="36">
        <v>2243.0</v>
      </c>
      <c r="B746" s="35" t="s">
        <v>158</v>
      </c>
      <c r="C746" s="37">
        <v>44900.0</v>
      </c>
      <c r="D746" s="37"/>
      <c r="E746" s="47">
        <v>20205.0</v>
      </c>
      <c r="F746" s="47"/>
      <c r="G746" s="47">
        <v>20205.0</v>
      </c>
      <c r="H746" s="37">
        <v>44907.0</v>
      </c>
      <c r="I746" s="50" t="s">
        <v>81</v>
      </c>
      <c r="J746" s="50" t="s">
        <v>161</v>
      </c>
      <c r="K746" s="36" t="s">
        <v>162</v>
      </c>
      <c r="L746" s="36" t="str">
        <f t="shared" si="1"/>
        <v/>
      </c>
    </row>
    <row r="747" ht="15.75" customHeight="1">
      <c r="A747" s="36">
        <v>2244.0</v>
      </c>
      <c r="B747" s="35" t="s">
        <v>156</v>
      </c>
      <c r="C747" s="37">
        <v>44900.0</v>
      </c>
      <c r="D747" s="37"/>
      <c r="E747" s="47">
        <v>20205.0</v>
      </c>
      <c r="F747" s="47"/>
      <c r="G747" s="47">
        <v>20205.0</v>
      </c>
      <c r="H747" s="37">
        <v>44907.0</v>
      </c>
      <c r="I747" s="50" t="s">
        <v>81</v>
      </c>
      <c r="J747" s="50" t="s">
        <v>161</v>
      </c>
      <c r="K747" s="36" t="s">
        <v>162</v>
      </c>
      <c r="L747" s="36" t="str">
        <f t="shared" si="1"/>
        <v/>
      </c>
    </row>
    <row r="748" ht="15.75" customHeight="1">
      <c r="A748" s="36">
        <v>2245.0</v>
      </c>
      <c r="B748" s="35" t="s">
        <v>159</v>
      </c>
      <c r="C748" s="37">
        <v>44900.0</v>
      </c>
      <c r="D748" s="37"/>
      <c r="E748" s="47">
        <v>20205.0</v>
      </c>
      <c r="F748" s="47"/>
      <c r="G748" s="47">
        <v>20205.0</v>
      </c>
      <c r="H748" s="37">
        <v>44907.0</v>
      </c>
      <c r="I748" s="50" t="s">
        <v>81</v>
      </c>
      <c r="J748" s="50" t="s">
        <v>161</v>
      </c>
      <c r="K748" s="36" t="s">
        <v>162</v>
      </c>
      <c r="L748" s="36" t="str">
        <f t="shared" si="1"/>
        <v/>
      </c>
    </row>
    <row r="749" ht="15.75" customHeight="1">
      <c r="A749" s="36">
        <v>2246.0</v>
      </c>
      <c r="B749" s="35" t="s">
        <v>158</v>
      </c>
      <c r="C749" s="37">
        <v>44900.0</v>
      </c>
      <c r="D749" s="37"/>
      <c r="E749" s="47">
        <v>20205.0</v>
      </c>
      <c r="F749" s="47"/>
      <c r="G749" s="47">
        <v>20205.0</v>
      </c>
      <c r="H749" s="37">
        <v>44907.0</v>
      </c>
      <c r="I749" s="50" t="s">
        <v>81</v>
      </c>
      <c r="J749" s="50" t="s">
        <v>161</v>
      </c>
      <c r="K749" s="36" t="s">
        <v>162</v>
      </c>
      <c r="L749" s="36" t="str">
        <f t="shared" si="1"/>
        <v/>
      </c>
    </row>
    <row r="750" ht="15.75" customHeight="1">
      <c r="A750" s="36">
        <v>2247.0</v>
      </c>
      <c r="B750" s="35" t="s">
        <v>160</v>
      </c>
      <c r="C750" s="37">
        <v>44900.0</v>
      </c>
      <c r="D750" s="37"/>
      <c r="E750" s="47">
        <v>20205.0</v>
      </c>
      <c r="F750" s="47"/>
      <c r="G750" s="47">
        <v>20205.0</v>
      </c>
      <c r="H750" s="37">
        <v>44917.0</v>
      </c>
      <c r="I750" s="50" t="s">
        <v>81</v>
      </c>
      <c r="J750" s="50" t="s">
        <v>161</v>
      </c>
      <c r="K750" s="36" t="s">
        <v>162</v>
      </c>
      <c r="L750" s="36" t="str">
        <f t="shared" si="1"/>
        <v/>
      </c>
    </row>
    <row r="751" ht="15.75" customHeight="1">
      <c r="A751" s="36">
        <v>2251.0</v>
      </c>
      <c r="B751" s="35" t="s">
        <v>163</v>
      </c>
      <c r="C751" s="37">
        <v>44901.0</v>
      </c>
      <c r="D751" s="37">
        <v>44922.0</v>
      </c>
      <c r="E751" s="47">
        <v>19200.0</v>
      </c>
      <c r="F751" s="47">
        <v>19200.0</v>
      </c>
      <c r="G751" s="47"/>
      <c r="H751" s="37"/>
      <c r="I751" s="50"/>
      <c r="J751" s="50" t="s">
        <v>157</v>
      </c>
      <c r="K751" s="36">
        <v>21.0</v>
      </c>
      <c r="L751" s="36" t="str">
        <f t="shared" si="1"/>
        <v/>
      </c>
    </row>
    <row r="752" ht="15.75" customHeight="1">
      <c r="A752" s="36">
        <v>2256.0</v>
      </c>
      <c r="B752" s="35" t="s">
        <v>159</v>
      </c>
      <c r="C752" s="37">
        <v>44901.0</v>
      </c>
      <c r="D752" s="37">
        <v>44955.0</v>
      </c>
      <c r="E752" s="47">
        <v>20205.0</v>
      </c>
      <c r="F752" s="47">
        <v>20205.0</v>
      </c>
      <c r="G752" s="47"/>
      <c r="H752" s="37"/>
      <c r="I752" s="50"/>
      <c r="J752" s="50" t="s">
        <v>157</v>
      </c>
      <c r="K752" s="36">
        <v>54.0</v>
      </c>
      <c r="L752" s="36" t="str">
        <f t="shared" si="1"/>
        <v/>
      </c>
    </row>
    <row r="753" ht="15.75" customHeight="1">
      <c r="A753" s="36">
        <v>2255.0</v>
      </c>
      <c r="B753" s="35" t="s">
        <v>163</v>
      </c>
      <c r="C753" s="37">
        <v>44901.0</v>
      </c>
      <c r="D753" s="37">
        <v>44972.0</v>
      </c>
      <c r="E753" s="47">
        <v>20205.0</v>
      </c>
      <c r="F753" s="47">
        <v>20205.0</v>
      </c>
      <c r="G753" s="47"/>
      <c r="H753" s="37"/>
      <c r="I753" s="50"/>
      <c r="J753" s="50" t="s">
        <v>157</v>
      </c>
      <c r="K753" s="36">
        <v>71.0</v>
      </c>
      <c r="L753" s="36" t="str">
        <f t="shared" si="1"/>
        <v/>
      </c>
    </row>
    <row r="754" ht="15.75" customHeight="1">
      <c r="A754" s="36">
        <v>2249.0</v>
      </c>
      <c r="B754" s="35" t="s">
        <v>160</v>
      </c>
      <c r="C754" s="37">
        <v>44901.0</v>
      </c>
      <c r="D754" s="37"/>
      <c r="E754" s="47">
        <v>20205.0</v>
      </c>
      <c r="F754" s="47"/>
      <c r="G754" s="47">
        <v>20205.0</v>
      </c>
      <c r="H754" s="37">
        <v>44907.0</v>
      </c>
      <c r="I754" s="50" t="s">
        <v>81</v>
      </c>
      <c r="J754" s="50" t="s">
        <v>161</v>
      </c>
      <c r="K754" s="36" t="s">
        <v>162</v>
      </c>
      <c r="L754" s="36" t="str">
        <f t="shared" si="1"/>
        <v/>
      </c>
    </row>
    <row r="755" ht="15.75" customHeight="1">
      <c r="A755" s="36">
        <v>2250.0</v>
      </c>
      <c r="B755" s="35" t="s">
        <v>159</v>
      </c>
      <c r="C755" s="37">
        <v>44901.0</v>
      </c>
      <c r="D755" s="37"/>
      <c r="E755" s="47">
        <v>20205.0</v>
      </c>
      <c r="F755" s="47"/>
      <c r="G755" s="47">
        <v>20205.0</v>
      </c>
      <c r="H755" s="37">
        <v>44901.0</v>
      </c>
      <c r="I755" s="50" t="s">
        <v>84</v>
      </c>
      <c r="J755" s="50" t="s">
        <v>161</v>
      </c>
      <c r="K755" s="36" t="s">
        <v>162</v>
      </c>
      <c r="L755" s="36" t="str">
        <f t="shared" si="1"/>
        <v/>
      </c>
    </row>
    <row r="756" ht="15.75" customHeight="1">
      <c r="A756" s="36">
        <v>2252.0</v>
      </c>
      <c r="B756" s="35" t="s">
        <v>158</v>
      </c>
      <c r="C756" s="37">
        <v>44901.0</v>
      </c>
      <c r="D756" s="37"/>
      <c r="E756" s="47">
        <v>20205.0</v>
      </c>
      <c r="F756" s="47"/>
      <c r="G756" s="47">
        <v>20205.0</v>
      </c>
      <c r="H756" s="37">
        <v>44917.0</v>
      </c>
      <c r="I756" s="50" t="s">
        <v>81</v>
      </c>
      <c r="J756" s="50" t="s">
        <v>161</v>
      </c>
      <c r="K756" s="36" t="s">
        <v>162</v>
      </c>
      <c r="L756" s="36" t="str">
        <f t="shared" si="1"/>
        <v/>
      </c>
    </row>
    <row r="757" ht="15.75" customHeight="1">
      <c r="A757" s="36">
        <v>2253.0</v>
      </c>
      <c r="B757" s="35" t="s">
        <v>156</v>
      </c>
      <c r="C757" s="37">
        <v>44901.0</v>
      </c>
      <c r="D757" s="37"/>
      <c r="E757" s="47">
        <v>20205.0</v>
      </c>
      <c r="F757" s="47"/>
      <c r="G757" s="47">
        <v>20205.0</v>
      </c>
      <c r="H757" s="37">
        <v>44902.0</v>
      </c>
      <c r="I757" s="50" t="s">
        <v>85</v>
      </c>
      <c r="J757" s="50" t="s">
        <v>161</v>
      </c>
      <c r="K757" s="36" t="s">
        <v>162</v>
      </c>
      <c r="L757" s="36" t="str">
        <f t="shared" si="1"/>
        <v/>
      </c>
    </row>
    <row r="758" ht="15.75" customHeight="1">
      <c r="A758" s="36">
        <v>2254.0</v>
      </c>
      <c r="B758" s="35" t="s">
        <v>163</v>
      </c>
      <c r="C758" s="37">
        <v>44901.0</v>
      </c>
      <c r="D758" s="37"/>
      <c r="E758" s="47">
        <v>20205.0</v>
      </c>
      <c r="F758" s="47"/>
      <c r="G758" s="47">
        <v>20205.0</v>
      </c>
      <c r="H758" s="37">
        <v>44908.0</v>
      </c>
      <c r="I758" s="50" t="s">
        <v>81</v>
      </c>
      <c r="J758" s="50" t="s">
        <v>161</v>
      </c>
      <c r="K758" s="36" t="s">
        <v>162</v>
      </c>
      <c r="L758" s="36" t="str">
        <f t="shared" si="1"/>
        <v/>
      </c>
    </row>
    <row r="759" ht="15.75" customHeight="1">
      <c r="A759" s="36">
        <v>2257.0</v>
      </c>
      <c r="B759" s="35" t="s">
        <v>160</v>
      </c>
      <c r="C759" s="37">
        <v>44901.0</v>
      </c>
      <c r="D759" s="37"/>
      <c r="E759" s="47">
        <v>20205.0</v>
      </c>
      <c r="F759" s="47"/>
      <c r="G759" s="47">
        <v>20205.0</v>
      </c>
      <c r="H759" s="37">
        <v>44908.0</v>
      </c>
      <c r="I759" s="50" t="s">
        <v>81</v>
      </c>
      <c r="J759" s="50" t="s">
        <v>161</v>
      </c>
      <c r="K759" s="36" t="s">
        <v>162</v>
      </c>
      <c r="L759" s="36" t="str">
        <f t="shared" si="1"/>
        <v/>
      </c>
    </row>
    <row r="760" ht="15.75" customHeight="1">
      <c r="A760" s="36">
        <v>2258.0</v>
      </c>
      <c r="B760" s="35" t="s">
        <v>163</v>
      </c>
      <c r="C760" s="37">
        <v>44901.0</v>
      </c>
      <c r="D760" s="37"/>
      <c r="E760" s="47">
        <v>20205.0</v>
      </c>
      <c r="F760" s="47"/>
      <c r="G760" s="47">
        <v>20205.0</v>
      </c>
      <c r="H760" s="37">
        <v>44908.0</v>
      </c>
      <c r="I760" s="50" t="s">
        <v>81</v>
      </c>
      <c r="J760" s="50" t="s">
        <v>161</v>
      </c>
      <c r="K760" s="36" t="s">
        <v>162</v>
      </c>
      <c r="L760" s="36" t="str">
        <f t="shared" si="1"/>
        <v/>
      </c>
    </row>
    <row r="761" ht="15.75" customHeight="1">
      <c r="A761" s="36">
        <v>2268.0</v>
      </c>
      <c r="B761" s="35" t="s">
        <v>163</v>
      </c>
      <c r="C761" s="37">
        <v>44902.0</v>
      </c>
      <c r="D761" s="37">
        <v>44903.0</v>
      </c>
      <c r="E761" s="47">
        <v>20209.5</v>
      </c>
      <c r="F761" s="47">
        <v>20209.5</v>
      </c>
      <c r="G761" s="47"/>
      <c r="H761" s="37"/>
      <c r="I761" s="50"/>
      <c r="J761" s="50" t="s">
        <v>157</v>
      </c>
      <c r="K761" s="36">
        <v>1.0</v>
      </c>
      <c r="L761" s="36" t="str">
        <f t="shared" si="1"/>
        <v/>
      </c>
    </row>
    <row r="762" ht="15.75" customHeight="1">
      <c r="A762" s="36">
        <v>2261.0</v>
      </c>
      <c r="B762" s="35" t="s">
        <v>159</v>
      </c>
      <c r="C762" s="37">
        <v>44902.0</v>
      </c>
      <c r="D762" s="37">
        <v>44913.0</v>
      </c>
      <c r="E762" s="47">
        <v>20209.5</v>
      </c>
      <c r="F762" s="47">
        <v>20209.5</v>
      </c>
      <c r="G762" s="47"/>
      <c r="H762" s="37"/>
      <c r="I762" s="50"/>
      <c r="J762" s="50" t="s">
        <v>157</v>
      </c>
      <c r="K762" s="36">
        <v>11.0</v>
      </c>
      <c r="L762" s="36" t="str">
        <f t="shared" si="1"/>
        <v/>
      </c>
    </row>
    <row r="763" ht="15.75" customHeight="1">
      <c r="A763" s="36">
        <v>2259.0</v>
      </c>
      <c r="B763" s="35" t="s">
        <v>156</v>
      </c>
      <c r="C763" s="37">
        <v>44902.0</v>
      </c>
      <c r="D763" s="37"/>
      <c r="E763" s="47">
        <v>20205.0</v>
      </c>
      <c r="F763" s="47"/>
      <c r="G763" s="47">
        <v>20205.0</v>
      </c>
      <c r="H763" s="37">
        <v>44917.0</v>
      </c>
      <c r="I763" s="50" t="s">
        <v>81</v>
      </c>
      <c r="J763" s="50" t="s">
        <v>161</v>
      </c>
      <c r="K763" s="36" t="s">
        <v>162</v>
      </c>
      <c r="L763" s="36" t="str">
        <f t="shared" si="1"/>
        <v/>
      </c>
    </row>
    <row r="764" ht="15.75" customHeight="1">
      <c r="A764" s="36">
        <v>2260.0</v>
      </c>
      <c r="B764" s="35" t="s">
        <v>156</v>
      </c>
      <c r="C764" s="37">
        <v>44902.0</v>
      </c>
      <c r="D764" s="37"/>
      <c r="E764" s="47">
        <v>20205.0</v>
      </c>
      <c r="F764" s="47"/>
      <c r="G764" s="47">
        <v>20205.0</v>
      </c>
      <c r="H764" s="37">
        <v>44909.0</v>
      </c>
      <c r="I764" s="50" t="s">
        <v>81</v>
      </c>
      <c r="J764" s="50" t="s">
        <v>161</v>
      </c>
      <c r="K764" s="36" t="s">
        <v>162</v>
      </c>
      <c r="L764" s="36" t="str">
        <f t="shared" si="1"/>
        <v/>
      </c>
    </row>
    <row r="765" ht="15.75" customHeight="1">
      <c r="A765" s="36">
        <v>2262.0</v>
      </c>
      <c r="B765" s="35" t="s">
        <v>158</v>
      </c>
      <c r="C765" s="37">
        <v>44902.0</v>
      </c>
      <c r="D765" s="37"/>
      <c r="E765" s="47">
        <v>20205.0</v>
      </c>
      <c r="F765" s="47"/>
      <c r="G765" s="47">
        <v>20205.0</v>
      </c>
      <c r="H765" s="37">
        <v>44908.0</v>
      </c>
      <c r="I765" s="50" t="s">
        <v>81</v>
      </c>
      <c r="J765" s="50" t="s">
        <v>161</v>
      </c>
      <c r="K765" s="36" t="s">
        <v>162</v>
      </c>
      <c r="L765" s="36" t="str">
        <f t="shared" si="1"/>
        <v/>
      </c>
    </row>
    <row r="766" ht="15.75" customHeight="1">
      <c r="A766" s="36">
        <v>2263.0</v>
      </c>
      <c r="B766" s="35" t="s">
        <v>156</v>
      </c>
      <c r="C766" s="37">
        <v>44902.0</v>
      </c>
      <c r="D766" s="37"/>
      <c r="E766" s="47">
        <v>20205.0</v>
      </c>
      <c r="F766" s="47"/>
      <c r="G766" s="47">
        <v>20205.0</v>
      </c>
      <c r="H766" s="37">
        <v>44992.0</v>
      </c>
      <c r="I766" s="50" t="s">
        <v>83</v>
      </c>
      <c r="J766" s="50" t="s">
        <v>161</v>
      </c>
      <c r="K766" s="36" t="s">
        <v>162</v>
      </c>
      <c r="L766" s="36" t="str">
        <f t="shared" si="1"/>
        <v/>
      </c>
    </row>
    <row r="767" ht="15.75" customHeight="1">
      <c r="A767" s="36">
        <v>2264.0</v>
      </c>
      <c r="B767" s="35" t="s">
        <v>158</v>
      </c>
      <c r="C767" s="37">
        <v>44902.0</v>
      </c>
      <c r="D767" s="37"/>
      <c r="E767" s="47">
        <v>20205.0</v>
      </c>
      <c r="F767" s="47"/>
      <c r="G767" s="47">
        <v>20205.0</v>
      </c>
      <c r="H767" s="37">
        <v>44909.0</v>
      </c>
      <c r="I767" s="50" t="s">
        <v>81</v>
      </c>
      <c r="J767" s="50" t="s">
        <v>161</v>
      </c>
      <c r="K767" s="36" t="s">
        <v>162</v>
      </c>
      <c r="L767" s="36" t="str">
        <f t="shared" si="1"/>
        <v/>
      </c>
    </row>
    <row r="768" ht="15.75" customHeight="1">
      <c r="A768" s="36">
        <v>2265.0</v>
      </c>
      <c r="B768" s="35" t="s">
        <v>163</v>
      </c>
      <c r="C768" s="37">
        <v>44902.0</v>
      </c>
      <c r="D768" s="37"/>
      <c r="E768" s="47">
        <v>20205.0</v>
      </c>
      <c r="F768" s="47"/>
      <c r="G768" s="47">
        <v>20205.0</v>
      </c>
      <c r="H768" s="37">
        <v>44909.0</v>
      </c>
      <c r="I768" s="50" t="s">
        <v>81</v>
      </c>
      <c r="J768" s="50" t="s">
        <v>161</v>
      </c>
      <c r="K768" s="36" t="s">
        <v>162</v>
      </c>
      <c r="L768" s="36" t="str">
        <f t="shared" si="1"/>
        <v/>
      </c>
    </row>
    <row r="769" ht="15.75" customHeight="1">
      <c r="A769" s="36">
        <v>2266.0</v>
      </c>
      <c r="B769" s="35" t="s">
        <v>159</v>
      </c>
      <c r="C769" s="37">
        <v>44902.0</v>
      </c>
      <c r="D769" s="37"/>
      <c r="E769" s="47">
        <v>20205.0</v>
      </c>
      <c r="F769" s="47"/>
      <c r="G769" s="47">
        <v>20205.0</v>
      </c>
      <c r="H769" s="37">
        <v>44918.0</v>
      </c>
      <c r="I769" s="50" t="s">
        <v>85</v>
      </c>
      <c r="J769" s="50" t="s">
        <v>161</v>
      </c>
      <c r="K769" s="36" t="s">
        <v>162</v>
      </c>
      <c r="L769" s="36" t="str">
        <f t="shared" si="1"/>
        <v/>
      </c>
    </row>
    <row r="770" ht="15.75" customHeight="1">
      <c r="A770" s="36">
        <v>2267.0</v>
      </c>
      <c r="B770" s="35" t="s">
        <v>160</v>
      </c>
      <c r="C770" s="37">
        <v>44902.0</v>
      </c>
      <c r="D770" s="37"/>
      <c r="E770" s="47">
        <v>20205.0</v>
      </c>
      <c r="F770" s="47"/>
      <c r="G770" s="47">
        <v>20205.0</v>
      </c>
      <c r="H770" s="37">
        <v>44909.0</v>
      </c>
      <c r="I770" s="50" t="s">
        <v>81</v>
      </c>
      <c r="J770" s="50" t="s">
        <v>161</v>
      </c>
      <c r="K770" s="36" t="s">
        <v>162</v>
      </c>
      <c r="L770" s="36" t="str">
        <f t="shared" si="1"/>
        <v/>
      </c>
    </row>
    <row r="771" ht="15.75" customHeight="1">
      <c r="A771" s="36">
        <v>2276.0</v>
      </c>
      <c r="B771" s="35" t="s">
        <v>158</v>
      </c>
      <c r="C771" s="37">
        <v>44903.0</v>
      </c>
      <c r="D771" s="37">
        <v>44903.0</v>
      </c>
      <c r="E771" s="47">
        <v>22455.0</v>
      </c>
      <c r="F771" s="47">
        <v>22455.0</v>
      </c>
      <c r="G771" s="47"/>
      <c r="H771" s="37"/>
      <c r="I771" s="50"/>
      <c r="J771" s="50" t="s">
        <v>157</v>
      </c>
      <c r="K771" s="36">
        <v>0.0</v>
      </c>
      <c r="L771" s="36" t="str">
        <f t="shared" si="1"/>
        <v/>
      </c>
    </row>
    <row r="772" ht="15.75" customHeight="1">
      <c r="A772" s="36">
        <v>2273.0</v>
      </c>
      <c r="B772" s="35" t="s">
        <v>163</v>
      </c>
      <c r="C772" s="37">
        <v>44903.0</v>
      </c>
      <c r="D772" s="37">
        <v>44907.0</v>
      </c>
      <c r="E772" s="47">
        <v>17964.0</v>
      </c>
      <c r="F772" s="47">
        <v>17964.0</v>
      </c>
      <c r="G772" s="47"/>
      <c r="H772" s="37"/>
      <c r="I772" s="50"/>
      <c r="J772" s="50" t="s">
        <v>157</v>
      </c>
      <c r="K772" s="36">
        <v>4.0</v>
      </c>
      <c r="L772" s="36" t="str">
        <f t="shared" si="1"/>
        <v/>
      </c>
    </row>
    <row r="773" ht="15.75" customHeight="1">
      <c r="A773" s="36">
        <v>2271.0</v>
      </c>
      <c r="B773" s="35" t="s">
        <v>159</v>
      </c>
      <c r="C773" s="37">
        <v>44903.0</v>
      </c>
      <c r="D773" s="37">
        <v>44910.0</v>
      </c>
      <c r="E773" s="47">
        <v>19200.0</v>
      </c>
      <c r="F773" s="47">
        <v>19200.0</v>
      </c>
      <c r="G773" s="47"/>
      <c r="H773" s="37"/>
      <c r="I773" s="50"/>
      <c r="J773" s="50" t="s">
        <v>157</v>
      </c>
      <c r="K773" s="36">
        <v>7.0</v>
      </c>
      <c r="L773" s="36" t="str">
        <f t="shared" si="1"/>
        <v/>
      </c>
    </row>
    <row r="774" ht="15.75" customHeight="1">
      <c r="A774" s="36">
        <v>2274.0</v>
      </c>
      <c r="B774" s="35" t="s">
        <v>156</v>
      </c>
      <c r="C774" s="37">
        <v>44903.0</v>
      </c>
      <c r="D774" s="37">
        <v>44915.0</v>
      </c>
      <c r="E774" s="47">
        <v>19200.0</v>
      </c>
      <c r="F774" s="47">
        <v>19200.0</v>
      </c>
      <c r="G774" s="47"/>
      <c r="H774" s="37"/>
      <c r="I774" s="50"/>
      <c r="J774" s="50" t="s">
        <v>157</v>
      </c>
      <c r="K774" s="36">
        <v>12.0</v>
      </c>
      <c r="L774" s="36" t="str">
        <f t="shared" si="1"/>
        <v/>
      </c>
    </row>
    <row r="775" ht="15.75" customHeight="1">
      <c r="A775" s="36">
        <v>2269.0</v>
      </c>
      <c r="B775" s="35" t="s">
        <v>158</v>
      </c>
      <c r="C775" s="37">
        <v>44903.0</v>
      </c>
      <c r="D775" s="37"/>
      <c r="E775" s="47">
        <v>20205.0</v>
      </c>
      <c r="F775" s="47"/>
      <c r="G775" s="47">
        <v>20205.0</v>
      </c>
      <c r="H775" s="37">
        <v>44909.0</v>
      </c>
      <c r="I775" s="50" t="s">
        <v>81</v>
      </c>
      <c r="J775" s="50" t="s">
        <v>161</v>
      </c>
      <c r="K775" s="36" t="s">
        <v>162</v>
      </c>
      <c r="L775" s="36" t="str">
        <f t="shared" si="1"/>
        <v/>
      </c>
    </row>
    <row r="776" ht="15.75" customHeight="1">
      <c r="A776" s="36">
        <v>2270.0</v>
      </c>
      <c r="B776" s="35" t="s">
        <v>156</v>
      </c>
      <c r="C776" s="37">
        <v>44903.0</v>
      </c>
      <c r="D776" s="37"/>
      <c r="E776" s="47">
        <v>20205.0</v>
      </c>
      <c r="F776" s="47"/>
      <c r="G776" s="47">
        <v>20205.0</v>
      </c>
      <c r="H776" s="37">
        <v>44909.0</v>
      </c>
      <c r="I776" s="50" t="s">
        <v>81</v>
      </c>
      <c r="J776" s="50" t="s">
        <v>161</v>
      </c>
      <c r="K776" s="36" t="s">
        <v>162</v>
      </c>
      <c r="L776" s="36" t="str">
        <f t="shared" si="1"/>
        <v/>
      </c>
    </row>
    <row r="777" ht="15.75" customHeight="1">
      <c r="A777" s="36">
        <v>2272.0</v>
      </c>
      <c r="B777" s="35" t="s">
        <v>158</v>
      </c>
      <c r="C777" s="37">
        <v>44903.0</v>
      </c>
      <c r="D777" s="37"/>
      <c r="E777" s="47">
        <v>20205.0</v>
      </c>
      <c r="F777" s="47"/>
      <c r="G777" s="47">
        <v>20205.0</v>
      </c>
      <c r="H777" s="37">
        <v>44909.0</v>
      </c>
      <c r="I777" s="50" t="s">
        <v>81</v>
      </c>
      <c r="J777" s="50" t="s">
        <v>161</v>
      </c>
      <c r="K777" s="36" t="s">
        <v>162</v>
      </c>
      <c r="L777" s="36" t="str">
        <f t="shared" si="1"/>
        <v/>
      </c>
    </row>
    <row r="778" ht="15.75" customHeight="1">
      <c r="A778" s="36">
        <v>2275.0</v>
      </c>
      <c r="B778" s="35" t="s">
        <v>159</v>
      </c>
      <c r="C778" s="37">
        <v>44903.0</v>
      </c>
      <c r="D778" s="37"/>
      <c r="E778" s="47">
        <v>20205.0</v>
      </c>
      <c r="F778" s="47"/>
      <c r="G778" s="47">
        <v>20205.0</v>
      </c>
      <c r="H778" s="37">
        <v>44909.0</v>
      </c>
      <c r="I778" s="50" t="s">
        <v>81</v>
      </c>
      <c r="J778" s="50" t="s">
        <v>161</v>
      </c>
      <c r="K778" s="36" t="s">
        <v>162</v>
      </c>
      <c r="L778" s="36" t="str">
        <f t="shared" si="1"/>
        <v/>
      </c>
    </row>
    <row r="779" ht="15.75" customHeight="1">
      <c r="A779" s="36">
        <v>2277.0</v>
      </c>
      <c r="B779" s="35" t="s">
        <v>159</v>
      </c>
      <c r="C779" s="37">
        <v>44903.0</v>
      </c>
      <c r="D779" s="37"/>
      <c r="E779" s="47">
        <v>20205.0</v>
      </c>
      <c r="F779" s="47"/>
      <c r="G779" s="47">
        <v>20205.0</v>
      </c>
      <c r="H779" s="37">
        <v>44923.0</v>
      </c>
      <c r="I779" s="50" t="s">
        <v>81</v>
      </c>
      <c r="J779" s="50" t="s">
        <v>161</v>
      </c>
      <c r="K779" s="36" t="s">
        <v>162</v>
      </c>
      <c r="L779" s="36" t="str">
        <f t="shared" si="1"/>
        <v/>
      </c>
    </row>
    <row r="780" ht="15.75" customHeight="1">
      <c r="A780" s="36">
        <v>2278.0</v>
      </c>
      <c r="B780" s="35" t="s">
        <v>156</v>
      </c>
      <c r="C780" s="37">
        <v>44903.0</v>
      </c>
      <c r="D780" s="37"/>
      <c r="E780" s="47">
        <v>20205.0</v>
      </c>
      <c r="F780" s="47"/>
      <c r="G780" s="47">
        <v>20205.0</v>
      </c>
      <c r="H780" s="37">
        <v>44909.0</v>
      </c>
      <c r="I780" s="50" t="s">
        <v>81</v>
      </c>
      <c r="J780" s="50" t="s">
        <v>161</v>
      </c>
      <c r="K780" s="36" t="s">
        <v>162</v>
      </c>
      <c r="L780" s="36" t="str">
        <f t="shared" si="1"/>
        <v/>
      </c>
    </row>
    <row r="781" ht="15.75" customHeight="1">
      <c r="A781" s="36">
        <v>2279.0</v>
      </c>
      <c r="B781" s="35" t="s">
        <v>160</v>
      </c>
      <c r="C781" s="37">
        <v>44903.0</v>
      </c>
      <c r="D781" s="37"/>
      <c r="E781" s="47">
        <v>20205.0</v>
      </c>
      <c r="F781" s="47"/>
      <c r="G781" s="47">
        <v>20205.0</v>
      </c>
      <c r="H781" s="37">
        <v>44909.0</v>
      </c>
      <c r="I781" s="50" t="s">
        <v>81</v>
      </c>
      <c r="J781" s="50" t="s">
        <v>161</v>
      </c>
      <c r="K781" s="36" t="s">
        <v>162</v>
      </c>
      <c r="L781" s="36" t="str">
        <f t="shared" si="1"/>
        <v/>
      </c>
    </row>
    <row r="782" ht="15.75" customHeight="1">
      <c r="A782" s="36">
        <v>2280.0</v>
      </c>
      <c r="B782" s="35" t="s">
        <v>158</v>
      </c>
      <c r="C782" s="37">
        <v>44903.0</v>
      </c>
      <c r="D782" s="37"/>
      <c r="E782" s="47">
        <v>20205.0</v>
      </c>
      <c r="F782" s="47"/>
      <c r="G782" s="47">
        <v>20205.0</v>
      </c>
      <c r="H782" s="37">
        <v>44922.0</v>
      </c>
      <c r="I782" s="50" t="s">
        <v>81</v>
      </c>
      <c r="J782" s="50" t="s">
        <v>161</v>
      </c>
      <c r="K782" s="36" t="s">
        <v>162</v>
      </c>
      <c r="L782" s="36" t="str">
        <f t="shared" si="1"/>
        <v/>
      </c>
    </row>
    <row r="783" ht="15.75" customHeight="1">
      <c r="A783" s="36">
        <v>2281.0</v>
      </c>
      <c r="B783" s="35" t="s">
        <v>163</v>
      </c>
      <c r="C783" s="37">
        <v>44903.0</v>
      </c>
      <c r="D783" s="37"/>
      <c r="E783" s="47">
        <v>20205.0</v>
      </c>
      <c r="F783" s="47"/>
      <c r="G783" s="47">
        <v>20205.0</v>
      </c>
      <c r="H783" s="37">
        <v>44909.0</v>
      </c>
      <c r="I783" s="50" t="s">
        <v>81</v>
      </c>
      <c r="J783" s="50" t="s">
        <v>161</v>
      </c>
      <c r="K783" s="36" t="s">
        <v>162</v>
      </c>
      <c r="L783" s="36" t="str">
        <f t="shared" si="1"/>
        <v/>
      </c>
    </row>
    <row r="784" ht="15.75" customHeight="1">
      <c r="A784" s="36">
        <v>2282.0</v>
      </c>
      <c r="B784" s="35" t="s">
        <v>156</v>
      </c>
      <c r="C784" s="37">
        <v>44903.0</v>
      </c>
      <c r="D784" s="37"/>
      <c r="E784" s="47">
        <v>20205.0</v>
      </c>
      <c r="F784" s="47"/>
      <c r="G784" s="47">
        <v>20205.0</v>
      </c>
      <c r="H784" s="37">
        <v>44909.0</v>
      </c>
      <c r="I784" s="50" t="s">
        <v>81</v>
      </c>
      <c r="J784" s="50" t="s">
        <v>161</v>
      </c>
      <c r="K784" s="36" t="s">
        <v>162</v>
      </c>
      <c r="L784" s="36" t="str">
        <f t="shared" si="1"/>
        <v/>
      </c>
    </row>
    <row r="785" ht="15.75" customHeight="1">
      <c r="A785" s="36">
        <v>2283.0</v>
      </c>
      <c r="B785" s="35" t="s">
        <v>158</v>
      </c>
      <c r="C785" s="37">
        <v>44903.0</v>
      </c>
      <c r="D785" s="37"/>
      <c r="E785" s="47">
        <v>20205.0</v>
      </c>
      <c r="F785" s="47"/>
      <c r="G785" s="47">
        <v>20205.0</v>
      </c>
      <c r="H785" s="37">
        <v>44924.0</v>
      </c>
      <c r="I785" s="50" t="s">
        <v>81</v>
      </c>
      <c r="J785" s="50" t="s">
        <v>161</v>
      </c>
      <c r="K785" s="36" t="s">
        <v>162</v>
      </c>
      <c r="L785" s="36" t="str">
        <f t="shared" si="1"/>
        <v/>
      </c>
    </row>
    <row r="786" ht="15.75" customHeight="1">
      <c r="A786" s="36">
        <v>2285.0</v>
      </c>
      <c r="B786" s="35" t="s">
        <v>160</v>
      </c>
      <c r="C786" s="37">
        <v>44904.0</v>
      </c>
      <c r="D786" s="37">
        <v>44904.0</v>
      </c>
      <c r="E786" s="47">
        <v>22455.0</v>
      </c>
      <c r="F786" s="47">
        <v>22455.0</v>
      </c>
      <c r="G786" s="47"/>
      <c r="H786" s="37"/>
      <c r="I786" s="50"/>
      <c r="J786" s="50" t="s">
        <v>157</v>
      </c>
      <c r="K786" s="36">
        <v>0.0</v>
      </c>
      <c r="L786" s="36" t="str">
        <f t="shared" si="1"/>
        <v/>
      </c>
    </row>
    <row r="787" ht="15.75" customHeight="1">
      <c r="A787" s="36">
        <v>2284.0</v>
      </c>
      <c r="B787" s="35" t="s">
        <v>159</v>
      </c>
      <c r="C787" s="37">
        <v>44904.0</v>
      </c>
      <c r="D787" s="37"/>
      <c r="E787" s="47">
        <v>20205.0</v>
      </c>
      <c r="F787" s="47"/>
      <c r="G787" s="47">
        <v>20205.0</v>
      </c>
      <c r="H787" s="37">
        <v>44909.0</v>
      </c>
      <c r="I787" s="50" t="s">
        <v>81</v>
      </c>
      <c r="J787" s="50" t="s">
        <v>161</v>
      </c>
      <c r="K787" s="36" t="s">
        <v>162</v>
      </c>
      <c r="L787" s="36" t="str">
        <f t="shared" si="1"/>
        <v/>
      </c>
    </row>
    <row r="788" ht="15.75" customHeight="1">
      <c r="A788" s="36">
        <v>2286.0</v>
      </c>
      <c r="B788" s="35" t="s">
        <v>163</v>
      </c>
      <c r="C788" s="37">
        <v>44904.0</v>
      </c>
      <c r="D788" s="37"/>
      <c r="E788" s="47">
        <v>20205.0</v>
      </c>
      <c r="F788" s="47"/>
      <c r="G788" s="47">
        <v>20205.0</v>
      </c>
      <c r="H788" s="37">
        <v>44909.0</v>
      </c>
      <c r="I788" s="50" t="s">
        <v>81</v>
      </c>
      <c r="J788" s="50" t="s">
        <v>161</v>
      </c>
      <c r="K788" s="36" t="s">
        <v>162</v>
      </c>
      <c r="L788" s="36" t="str">
        <f t="shared" si="1"/>
        <v/>
      </c>
    </row>
    <row r="789" ht="15.75" customHeight="1">
      <c r="A789" s="36">
        <v>2287.0</v>
      </c>
      <c r="B789" s="35" t="s">
        <v>156</v>
      </c>
      <c r="C789" s="37">
        <v>44904.0</v>
      </c>
      <c r="D789" s="37"/>
      <c r="E789" s="47">
        <v>20205.0</v>
      </c>
      <c r="F789" s="47"/>
      <c r="G789" s="47">
        <v>20205.0</v>
      </c>
      <c r="H789" s="37">
        <v>45002.0</v>
      </c>
      <c r="I789" s="50" t="s">
        <v>81</v>
      </c>
      <c r="J789" s="50" t="s">
        <v>161</v>
      </c>
      <c r="K789" s="36" t="s">
        <v>162</v>
      </c>
      <c r="L789" s="36" t="str">
        <f t="shared" si="1"/>
        <v/>
      </c>
    </row>
    <row r="790" ht="15.75" customHeight="1">
      <c r="A790" s="36">
        <v>2288.0</v>
      </c>
      <c r="B790" s="35" t="s">
        <v>158</v>
      </c>
      <c r="C790" s="37">
        <v>44904.0</v>
      </c>
      <c r="D790" s="37"/>
      <c r="E790" s="47">
        <v>22455.0</v>
      </c>
      <c r="F790" s="47"/>
      <c r="G790" s="47">
        <v>22455.0</v>
      </c>
      <c r="H790" s="37">
        <v>44984.0</v>
      </c>
      <c r="I790" s="50" t="s">
        <v>81</v>
      </c>
      <c r="J790" s="50" t="s">
        <v>161</v>
      </c>
      <c r="K790" s="36" t="s">
        <v>162</v>
      </c>
      <c r="L790" s="36" t="str">
        <f t="shared" si="1"/>
        <v/>
      </c>
    </row>
    <row r="791" ht="15.75" customHeight="1">
      <c r="A791" s="36">
        <v>2289.0</v>
      </c>
      <c r="B791" s="35" t="s">
        <v>160</v>
      </c>
      <c r="C791" s="37">
        <v>44904.0</v>
      </c>
      <c r="D791" s="37"/>
      <c r="E791" s="47">
        <v>20205.0</v>
      </c>
      <c r="F791" s="47"/>
      <c r="G791" s="47">
        <v>20205.0</v>
      </c>
      <c r="H791" s="37">
        <v>44971.0</v>
      </c>
      <c r="I791" s="50" t="s">
        <v>81</v>
      </c>
      <c r="J791" s="50" t="s">
        <v>161</v>
      </c>
      <c r="K791" s="36" t="s">
        <v>162</v>
      </c>
      <c r="L791" s="36" t="str">
        <f t="shared" si="1"/>
        <v/>
      </c>
    </row>
    <row r="792" ht="15.75" customHeight="1">
      <c r="A792" s="36">
        <v>2290.0</v>
      </c>
      <c r="B792" s="35" t="s">
        <v>163</v>
      </c>
      <c r="C792" s="37">
        <v>44904.0</v>
      </c>
      <c r="D792" s="37"/>
      <c r="E792" s="47">
        <v>20205.0</v>
      </c>
      <c r="F792" s="47"/>
      <c r="G792" s="47">
        <v>20205.0</v>
      </c>
      <c r="H792" s="37">
        <v>44924.0</v>
      </c>
      <c r="I792" s="50" t="s">
        <v>84</v>
      </c>
      <c r="J792" s="50" t="s">
        <v>161</v>
      </c>
      <c r="K792" s="36" t="s">
        <v>162</v>
      </c>
      <c r="L792" s="36" t="str">
        <f t="shared" si="1"/>
        <v/>
      </c>
    </row>
    <row r="793" ht="15.75" customHeight="1">
      <c r="A793" s="36">
        <v>2291.0</v>
      </c>
      <c r="B793" s="35" t="s">
        <v>163</v>
      </c>
      <c r="C793" s="37">
        <v>44904.0</v>
      </c>
      <c r="D793" s="37"/>
      <c r="E793" s="47">
        <v>20205.0</v>
      </c>
      <c r="F793" s="47"/>
      <c r="G793" s="47">
        <v>20205.0</v>
      </c>
      <c r="H793" s="37">
        <v>44911.0</v>
      </c>
      <c r="I793" s="50" t="s">
        <v>85</v>
      </c>
      <c r="J793" s="50" t="s">
        <v>161</v>
      </c>
      <c r="K793" s="36" t="s">
        <v>162</v>
      </c>
      <c r="L793" s="36" t="str">
        <f t="shared" si="1"/>
        <v/>
      </c>
    </row>
    <row r="794" ht="15.75" customHeight="1">
      <c r="A794" s="36">
        <v>2292.0</v>
      </c>
      <c r="B794" s="35" t="s">
        <v>159</v>
      </c>
      <c r="C794" s="37">
        <v>44904.0</v>
      </c>
      <c r="D794" s="37"/>
      <c r="E794" s="47">
        <v>20205.0</v>
      </c>
      <c r="F794" s="47"/>
      <c r="G794" s="47">
        <v>20205.0</v>
      </c>
      <c r="H794" s="37">
        <v>44907.0</v>
      </c>
      <c r="I794" s="50" t="s">
        <v>82</v>
      </c>
      <c r="J794" s="50" t="s">
        <v>161</v>
      </c>
      <c r="K794" s="36" t="s">
        <v>162</v>
      </c>
      <c r="L794" s="36" t="str">
        <f t="shared" si="1"/>
        <v/>
      </c>
    </row>
    <row r="795" ht="15.75" customHeight="1">
      <c r="A795" s="36">
        <v>2293.0</v>
      </c>
      <c r="B795" s="35" t="s">
        <v>163</v>
      </c>
      <c r="C795" s="37">
        <v>44904.0</v>
      </c>
      <c r="D795" s="37"/>
      <c r="E795" s="47">
        <v>20205.0</v>
      </c>
      <c r="F795" s="47"/>
      <c r="G795" s="47">
        <v>20205.0</v>
      </c>
      <c r="H795" s="37">
        <v>44923.0</v>
      </c>
      <c r="I795" s="50" t="s">
        <v>81</v>
      </c>
      <c r="J795" s="50" t="s">
        <v>161</v>
      </c>
      <c r="K795" s="36" t="s">
        <v>162</v>
      </c>
      <c r="L795" s="36" t="str">
        <f t="shared" si="1"/>
        <v/>
      </c>
    </row>
    <row r="796" ht="15.75" customHeight="1">
      <c r="A796" s="36">
        <v>2294.0</v>
      </c>
      <c r="B796" s="35" t="s">
        <v>158</v>
      </c>
      <c r="C796" s="37">
        <v>44904.0</v>
      </c>
      <c r="D796" s="37"/>
      <c r="E796" s="47">
        <v>20205.0</v>
      </c>
      <c r="F796" s="47"/>
      <c r="G796" s="47">
        <v>20205.0</v>
      </c>
      <c r="H796" s="37">
        <v>44922.0</v>
      </c>
      <c r="I796" s="50" t="s">
        <v>81</v>
      </c>
      <c r="J796" s="50" t="s">
        <v>161</v>
      </c>
      <c r="K796" s="36" t="s">
        <v>162</v>
      </c>
      <c r="L796" s="36" t="str">
        <f t="shared" si="1"/>
        <v/>
      </c>
    </row>
    <row r="797" ht="15.75" customHeight="1">
      <c r="A797" s="36">
        <v>2299.0</v>
      </c>
      <c r="B797" s="35" t="s">
        <v>158</v>
      </c>
      <c r="C797" s="37">
        <v>44905.0</v>
      </c>
      <c r="D797" s="37">
        <v>44905.0</v>
      </c>
      <c r="E797" s="47">
        <v>22455.0</v>
      </c>
      <c r="F797" s="47">
        <v>22455.0</v>
      </c>
      <c r="G797" s="47"/>
      <c r="H797" s="37"/>
      <c r="I797" s="50"/>
      <c r="J797" s="50" t="s">
        <v>157</v>
      </c>
      <c r="K797" s="36">
        <v>0.0</v>
      </c>
      <c r="L797" s="36" t="str">
        <f t="shared" si="1"/>
        <v/>
      </c>
    </row>
    <row r="798" ht="15.75" customHeight="1">
      <c r="A798" s="36">
        <v>2295.0</v>
      </c>
      <c r="B798" s="35" t="s">
        <v>156</v>
      </c>
      <c r="C798" s="37">
        <v>44905.0</v>
      </c>
      <c r="D798" s="37"/>
      <c r="E798" s="47">
        <v>20205.0</v>
      </c>
      <c r="F798" s="47"/>
      <c r="G798" s="47">
        <v>20205.0</v>
      </c>
      <c r="H798" s="37">
        <v>44911.0</v>
      </c>
      <c r="I798" s="50" t="s">
        <v>81</v>
      </c>
      <c r="J798" s="50" t="s">
        <v>161</v>
      </c>
      <c r="K798" s="36" t="s">
        <v>162</v>
      </c>
      <c r="L798" s="36" t="str">
        <f t="shared" si="1"/>
        <v/>
      </c>
    </row>
    <row r="799" ht="15.75" customHeight="1">
      <c r="A799" s="36">
        <v>2296.0</v>
      </c>
      <c r="B799" s="35" t="s">
        <v>156</v>
      </c>
      <c r="C799" s="37">
        <v>44905.0</v>
      </c>
      <c r="D799" s="37"/>
      <c r="E799" s="47">
        <v>20205.0</v>
      </c>
      <c r="F799" s="47"/>
      <c r="G799" s="47">
        <v>20205.0</v>
      </c>
      <c r="H799" s="37">
        <v>44911.0</v>
      </c>
      <c r="I799" s="50" t="s">
        <v>81</v>
      </c>
      <c r="J799" s="50" t="s">
        <v>161</v>
      </c>
      <c r="K799" s="36" t="s">
        <v>162</v>
      </c>
      <c r="L799" s="36" t="str">
        <f t="shared" si="1"/>
        <v/>
      </c>
    </row>
    <row r="800" ht="15.75" customHeight="1">
      <c r="A800" s="36">
        <v>2297.0</v>
      </c>
      <c r="B800" s="35" t="s">
        <v>163</v>
      </c>
      <c r="C800" s="37">
        <v>44905.0</v>
      </c>
      <c r="D800" s="37"/>
      <c r="E800" s="47">
        <v>20205.0</v>
      </c>
      <c r="F800" s="47"/>
      <c r="G800" s="47">
        <v>20205.0</v>
      </c>
      <c r="H800" s="37">
        <v>44922.0</v>
      </c>
      <c r="I800" s="50" t="s">
        <v>81</v>
      </c>
      <c r="J800" s="50" t="s">
        <v>161</v>
      </c>
      <c r="K800" s="36" t="s">
        <v>162</v>
      </c>
      <c r="L800" s="36" t="str">
        <f t="shared" si="1"/>
        <v/>
      </c>
    </row>
    <row r="801" ht="15.75" customHeight="1">
      <c r="A801" s="36">
        <v>2298.0</v>
      </c>
      <c r="B801" s="35" t="s">
        <v>160</v>
      </c>
      <c r="C801" s="37">
        <v>44905.0</v>
      </c>
      <c r="D801" s="37"/>
      <c r="E801" s="47">
        <v>20205.0</v>
      </c>
      <c r="F801" s="47"/>
      <c r="G801" s="47">
        <v>20205.0</v>
      </c>
      <c r="H801" s="37">
        <v>44909.0</v>
      </c>
      <c r="I801" s="50" t="s">
        <v>85</v>
      </c>
      <c r="J801" s="50" t="s">
        <v>161</v>
      </c>
      <c r="K801" s="36" t="s">
        <v>162</v>
      </c>
      <c r="L801" s="36" t="str">
        <f t="shared" si="1"/>
        <v/>
      </c>
    </row>
    <row r="802" ht="15.75" customHeight="1">
      <c r="A802" s="36">
        <v>2300.0</v>
      </c>
      <c r="B802" s="35" t="s">
        <v>156</v>
      </c>
      <c r="C802" s="37">
        <v>44905.0</v>
      </c>
      <c r="D802" s="37"/>
      <c r="E802" s="47">
        <v>20205.0</v>
      </c>
      <c r="F802" s="47"/>
      <c r="G802" s="47">
        <v>20205.0</v>
      </c>
      <c r="H802" s="37">
        <v>44923.0</v>
      </c>
      <c r="I802" s="50" t="s">
        <v>81</v>
      </c>
      <c r="J802" s="50" t="s">
        <v>161</v>
      </c>
      <c r="K802" s="36" t="s">
        <v>162</v>
      </c>
      <c r="L802" s="36" t="str">
        <f t="shared" si="1"/>
        <v/>
      </c>
    </row>
    <row r="803" ht="15.75" customHeight="1">
      <c r="A803" s="36">
        <v>2301.0</v>
      </c>
      <c r="B803" s="35" t="s">
        <v>156</v>
      </c>
      <c r="C803" s="37">
        <v>44905.0</v>
      </c>
      <c r="D803" s="37"/>
      <c r="E803" s="47">
        <v>20205.0</v>
      </c>
      <c r="F803" s="47"/>
      <c r="G803" s="47">
        <v>20205.0</v>
      </c>
      <c r="H803" s="37">
        <v>44911.0</v>
      </c>
      <c r="I803" s="50" t="s">
        <v>81</v>
      </c>
      <c r="J803" s="50" t="s">
        <v>161</v>
      </c>
      <c r="K803" s="36" t="s">
        <v>162</v>
      </c>
      <c r="L803" s="36" t="str">
        <f t="shared" si="1"/>
        <v/>
      </c>
    </row>
    <row r="804" ht="15.75" customHeight="1">
      <c r="A804" s="36">
        <v>2302.0</v>
      </c>
      <c r="B804" s="35" t="s">
        <v>160</v>
      </c>
      <c r="C804" s="37">
        <v>44905.0</v>
      </c>
      <c r="D804" s="37"/>
      <c r="E804" s="47">
        <v>20205.0</v>
      </c>
      <c r="F804" s="47"/>
      <c r="G804" s="47">
        <v>20205.0</v>
      </c>
      <c r="H804" s="37">
        <v>44911.0</v>
      </c>
      <c r="I804" s="50" t="s">
        <v>81</v>
      </c>
      <c r="J804" s="50" t="s">
        <v>161</v>
      </c>
      <c r="K804" s="36" t="s">
        <v>162</v>
      </c>
      <c r="L804" s="36" t="str">
        <f t="shared" si="1"/>
        <v/>
      </c>
    </row>
    <row r="805" ht="15.75" customHeight="1">
      <c r="A805" s="36">
        <v>2303.0</v>
      </c>
      <c r="B805" s="35" t="s">
        <v>156</v>
      </c>
      <c r="C805" s="37">
        <v>44905.0</v>
      </c>
      <c r="D805" s="37"/>
      <c r="E805" s="47">
        <v>20205.0</v>
      </c>
      <c r="F805" s="47"/>
      <c r="G805" s="47">
        <v>20205.0</v>
      </c>
      <c r="H805" s="37">
        <v>44911.0</v>
      </c>
      <c r="I805" s="50" t="s">
        <v>81</v>
      </c>
      <c r="J805" s="50" t="s">
        <v>161</v>
      </c>
      <c r="K805" s="36" t="s">
        <v>162</v>
      </c>
      <c r="L805" s="36" t="str">
        <f t="shared" si="1"/>
        <v/>
      </c>
    </row>
    <row r="806" ht="15.75" customHeight="1">
      <c r="A806" s="36">
        <v>2304.0</v>
      </c>
      <c r="B806" s="35" t="s">
        <v>156</v>
      </c>
      <c r="C806" s="37">
        <v>44905.0</v>
      </c>
      <c r="D806" s="37"/>
      <c r="E806" s="47">
        <v>20205.0</v>
      </c>
      <c r="F806" s="47"/>
      <c r="G806" s="47">
        <v>20205.0</v>
      </c>
      <c r="H806" s="37">
        <v>44911.0</v>
      </c>
      <c r="I806" s="50" t="s">
        <v>81</v>
      </c>
      <c r="J806" s="50" t="s">
        <v>161</v>
      </c>
      <c r="K806" s="36" t="s">
        <v>162</v>
      </c>
      <c r="L806" s="36" t="str">
        <f t="shared" si="1"/>
        <v/>
      </c>
    </row>
    <row r="807" ht="15.75" customHeight="1">
      <c r="A807" s="36">
        <v>2305.0</v>
      </c>
      <c r="B807" s="35" t="s">
        <v>156</v>
      </c>
      <c r="C807" s="37">
        <v>44905.0</v>
      </c>
      <c r="D807" s="37"/>
      <c r="E807" s="47">
        <v>20205.0</v>
      </c>
      <c r="F807" s="47"/>
      <c r="G807" s="47">
        <v>20205.0</v>
      </c>
      <c r="H807" s="37">
        <v>44907.0</v>
      </c>
      <c r="I807" s="50" t="s">
        <v>84</v>
      </c>
      <c r="J807" s="50" t="s">
        <v>161</v>
      </c>
      <c r="K807" s="36" t="s">
        <v>162</v>
      </c>
      <c r="L807" s="36" t="str">
        <f t="shared" si="1"/>
        <v/>
      </c>
    </row>
    <row r="808" ht="15.75" customHeight="1">
      <c r="A808" s="36">
        <v>2306.0</v>
      </c>
      <c r="B808" s="35" t="s">
        <v>159</v>
      </c>
      <c r="C808" s="37">
        <v>44905.0</v>
      </c>
      <c r="D808" s="37"/>
      <c r="E808" s="47">
        <v>20205.0</v>
      </c>
      <c r="F808" s="47"/>
      <c r="G808" s="47">
        <v>20205.0</v>
      </c>
      <c r="H808" s="37">
        <v>44911.0</v>
      </c>
      <c r="I808" s="50" t="s">
        <v>81</v>
      </c>
      <c r="J808" s="50" t="s">
        <v>161</v>
      </c>
      <c r="K808" s="36" t="s">
        <v>162</v>
      </c>
      <c r="L808" s="36" t="str">
        <f t="shared" si="1"/>
        <v/>
      </c>
    </row>
    <row r="809" ht="15.75" customHeight="1">
      <c r="A809" s="36">
        <v>2307.0</v>
      </c>
      <c r="B809" s="35" t="s">
        <v>159</v>
      </c>
      <c r="C809" s="37">
        <v>44906.0</v>
      </c>
      <c r="D809" s="37">
        <v>44908.0</v>
      </c>
      <c r="E809" s="47">
        <v>19200.0</v>
      </c>
      <c r="F809" s="47">
        <v>19200.0</v>
      </c>
      <c r="G809" s="47"/>
      <c r="H809" s="37"/>
      <c r="I809" s="50"/>
      <c r="J809" s="50" t="s">
        <v>157</v>
      </c>
      <c r="K809" s="36">
        <v>2.0</v>
      </c>
      <c r="L809" s="36" t="str">
        <f t="shared" si="1"/>
        <v/>
      </c>
    </row>
    <row r="810" ht="15.75" customHeight="1">
      <c r="A810" s="36">
        <v>2313.0</v>
      </c>
      <c r="B810" s="35" t="s">
        <v>163</v>
      </c>
      <c r="C810" s="37">
        <v>44906.0</v>
      </c>
      <c r="D810" s="37">
        <v>44934.0</v>
      </c>
      <c r="E810" s="47">
        <v>22455.0</v>
      </c>
      <c r="F810" s="47">
        <v>22455.0</v>
      </c>
      <c r="G810" s="47"/>
      <c r="H810" s="37"/>
      <c r="I810" s="50"/>
      <c r="J810" s="50" t="s">
        <v>157</v>
      </c>
      <c r="K810" s="36">
        <v>28.0</v>
      </c>
      <c r="L810" s="36" t="str">
        <f t="shared" si="1"/>
        <v/>
      </c>
    </row>
    <row r="811" ht="15.75" customHeight="1">
      <c r="A811" s="36">
        <v>2315.0</v>
      </c>
      <c r="B811" s="35" t="s">
        <v>160</v>
      </c>
      <c r="C811" s="37">
        <v>44906.0</v>
      </c>
      <c r="D811" s="37">
        <v>44942.0</v>
      </c>
      <c r="E811" s="47">
        <v>20205.0</v>
      </c>
      <c r="F811" s="47">
        <v>20205.0</v>
      </c>
      <c r="G811" s="47"/>
      <c r="H811" s="37"/>
      <c r="I811" s="50"/>
      <c r="J811" s="50" t="s">
        <v>157</v>
      </c>
      <c r="K811" s="36">
        <v>36.0</v>
      </c>
      <c r="L811" s="36" t="str">
        <f t="shared" si="1"/>
        <v/>
      </c>
    </row>
    <row r="812" ht="15.75" customHeight="1">
      <c r="A812" s="36">
        <v>2308.0</v>
      </c>
      <c r="B812" s="35" t="s">
        <v>163</v>
      </c>
      <c r="C812" s="37">
        <v>44906.0</v>
      </c>
      <c r="D812" s="37"/>
      <c r="E812" s="47">
        <v>20205.0</v>
      </c>
      <c r="F812" s="47"/>
      <c r="G812" s="47">
        <v>20205.0</v>
      </c>
      <c r="H812" s="37">
        <v>44907.0</v>
      </c>
      <c r="I812" s="50" t="s">
        <v>82</v>
      </c>
      <c r="J812" s="50" t="s">
        <v>161</v>
      </c>
      <c r="K812" s="36" t="s">
        <v>162</v>
      </c>
      <c r="L812" s="36" t="str">
        <f t="shared" si="1"/>
        <v/>
      </c>
    </row>
    <row r="813" ht="15.75" customHeight="1">
      <c r="A813" s="36">
        <v>2309.0</v>
      </c>
      <c r="B813" s="35" t="s">
        <v>159</v>
      </c>
      <c r="C813" s="37">
        <v>44906.0</v>
      </c>
      <c r="D813" s="37"/>
      <c r="E813" s="47">
        <v>20205.0</v>
      </c>
      <c r="F813" s="47"/>
      <c r="G813" s="47">
        <v>20205.0</v>
      </c>
      <c r="H813" s="37">
        <v>44922.0</v>
      </c>
      <c r="I813" s="50" t="s">
        <v>81</v>
      </c>
      <c r="J813" s="50" t="s">
        <v>161</v>
      </c>
      <c r="K813" s="36" t="s">
        <v>162</v>
      </c>
      <c r="L813" s="36" t="str">
        <f t="shared" si="1"/>
        <v/>
      </c>
    </row>
    <row r="814" ht="15.75" customHeight="1">
      <c r="A814" s="36">
        <v>2310.0</v>
      </c>
      <c r="B814" s="35" t="s">
        <v>159</v>
      </c>
      <c r="C814" s="37">
        <v>44906.0</v>
      </c>
      <c r="D814" s="37"/>
      <c r="E814" s="47">
        <v>20205.0</v>
      </c>
      <c r="F814" s="47"/>
      <c r="G814" s="47">
        <v>20205.0</v>
      </c>
      <c r="H814" s="37">
        <v>44911.0</v>
      </c>
      <c r="I814" s="50" t="s">
        <v>81</v>
      </c>
      <c r="J814" s="50" t="s">
        <v>161</v>
      </c>
      <c r="K814" s="36" t="s">
        <v>162</v>
      </c>
      <c r="L814" s="36" t="str">
        <f t="shared" si="1"/>
        <v/>
      </c>
    </row>
    <row r="815" ht="15.75" customHeight="1">
      <c r="A815" s="36">
        <v>2311.0</v>
      </c>
      <c r="B815" s="35" t="s">
        <v>158</v>
      </c>
      <c r="C815" s="37">
        <v>44906.0</v>
      </c>
      <c r="D815" s="37"/>
      <c r="E815" s="47">
        <v>20205.0</v>
      </c>
      <c r="F815" s="47"/>
      <c r="G815" s="47">
        <v>20205.0</v>
      </c>
      <c r="H815" s="37">
        <v>44914.0</v>
      </c>
      <c r="I815" s="50" t="s">
        <v>85</v>
      </c>
      <c r="J815" s="50" t="s">
        <v>161</v>
      </c>
      <c r="K815" s="36" t="s">
        <v>162</v>
      </c>
      <c r="L815" s="36" t="str">
        <f t="shared" si="1"/>
        <v/>
      </c>
    </row>
    <row r="816" ht="15.75" customHeight="1">
      <c r="A816" s="36">
        <v>2312.0</v>
      </c>
      <c r="B816" s="35" t="s">
        <v>163</v>
      </c>
      <c r="C816" s="37">
        <v>44906.0</v>
      </c>
      <c r="D816" s="37"/>
      <c r="E816" s="47">
        <v>20205.0</v>
      </c>
      <c r="F816" s="47"/>
      <c r="G816" s="47">
        <v>20205.0</v>
      </c>
      <c r="H816" s="37">
        <v>44911.0</v>
      </c>
      <c r="I816" s="50" t="s">
        <v>81</v>
      </c>
      <c r="J816" s="50" t="s">
        <v>161</v>
      </c>
      <c r="K816" s="36" t="s">
        <v>162</v>
      </c>
      <c r="L816" s="36" t="str">
        <f t="shared" si="1"/>
        <v/>
      </c>
    </row>
    <row r="817" ht="15.75" customHeight="1">
      <c r="A817" s="36">
        <v>2314.0</v>
      </c>
      <c r="B817" s="35" t="s">
        <v>160</v>
      </c>
      <c r="C817" s="37">
        <v>44906.0</v>
      </c>
      <c r="D817" s="37"/>
      <c r="E817" s="47">
        <v>20205.0</v>
      </c>
      <c r="F817" s="47"/>
      <c r="G817" s="47">
        <v>20205.0</v>
      </c>
      <c r="H817" s="37">
        <v>44911.0</v>
      </c>
      <c r="I817" s="50" t="s">
        <v>81</v>
      </c>
      <c r="J817" s="50" t="s">
        <v>161</v>
      </c>
      <c r="K817" s="36" t="s">
        <v>162</v>
      </c>
      <c r="L817" s="36" t="str">
        <f t="shared" si="1"/>
        <v/>
      </c>
    </row>
    <row r="818" ht="15.75" customHeight="1">
      <c r="A818" s="36">
        <v>2316.0</v>
      </c>
      <c r="B818" s="35" t="s">
        <v>159</v>
      </c>
      <c r="C818" s="37">
        <v>44906.0</v>
      </c>
      <c r="D818" s="37"/>
      <c r="E818" s="47">
        <v>20205.0</v>
      </c>
      <c r="F818" s="47"/>
      <c r="G818" s="47">
        <v>20205.0</v>
      </c>
      <c r="H818" s="37">
        <v>44911.0</v>
      </c>
      <c r="I818" s="50" t="s">
        <v>81</v>
      </c>
      <c r="J818" s="50" t="s">
        <v>161</v>
      </c>
      <c r="K818" s="36" t="s">
        <v>162</v>
      </c>
      <c r="L818" s="36" t="str">
        <f t="shared" si="1"/>
        <v/>
      </c>
    </row>
    <row r="819" ht="15.75" customHeight="1">
      <c r="A819" s="36">
        <v>2317.0</v>
      </c>
      <c r="B819" s="35" t="s">
        <v>163</v>
      </c>
      <c r="C819" s="37">
        <v>44906.0</v>
      </c>
      <c r="D819" s="37"/>
      <c r="E819" s="47">
        <v>20205.0</v>
      </c>
      <c r="F819" s="47"/>
      <c r="G819" s="47">
        <v>20205.0</v>
      </c>
      <c r="H819" s="37">
        <v>44909.0</v>
      </c>
      <c r="I819" s="50" t="s">
        <v>84</v>
      </c>
      <c r="J819" s="50" t="s">
        <v>161</v>
      </c>
      <c r="K819" s="36" t="s">
        <v>162</v>
      </c>
      <c r="L819" s="36" t="str">
        <f t="shared" si="1"/>
        <v/>
      </c>
    </row>
    <row r="820" ht="15.75" customHeight="1">
      <c r="A820" s="36">
        <v>2326.0</v>
      </c>
      <c r="B820" s="35" t="s">
        <v>158</v>
      </c>
      <c r="C820" s="37">
        <v>44907.0</v>
      </c>
      <c r="D820" s="37">
        <v>44907.0</v>
      </c>
      <c r="E820" s="47">
        <v>22455.0</v>
      </c>
      <c r="F820" s="47">
        <v>22455.0</v>
      </c>
      <c r="G820" s="47"/>
      <c r="H820" s="37"/>
      <c r="I820" s="50"/>
      <c r="J820" s="50" t="s">
        <v>157</v>
      </c>
      <c r="K820" s="36">
        <v>0.0</v>
      </c>
      <c r="L820" s="36" t="str">
        <f t="shared" si="1"/>
        <v/>
      </c>
    </row>
    <row r="821" ht="15.75" customHeight="1">
      <c r="A821" s="36">
        <v>2332.0</v>
      </c>
      <c r="B821" s="35" t="s">
        <v>158</v>
      </c>
      <c r="C821" s="37">
        <v>44907.0</v>
      </c>
      <c r="D821" s="37">
        <v>44907.0</v>
      </c>
      <c r="E821" s="47">
        <v>22455.0</v>
      </c>
      <c r="F821" s="47">
        <v>22455.0</v>
      </c>
      <c r="G821" s="47"/>
      <c r="H821" s="37"/>
      <c r="I821" s="50"/>
      <c r="J821" s="50" t="s">
        <v>157</v>
      </c>
      <c r="K821" s="36">
        <v>0.0</v>
      </c>
      <c r="L821" s="36" t="str">
        <f t="shared" si="1"/>
        <v/>
      </c>
    </row>
    <row r="822" ht="15.75" customHeight="1">
      <c r="A822" s="36">
        <v>2318.0</v>
      </c>
      <c r="B822" s="35" t="s">
        <v>156</v>
      </c>
      <c r="C822" s="37">
        <v>44907.0</v>
      </c>
      <c r="D822" s="37"/>
      <c r="E822" s="47">
        <v>20205.0</v>
      </c>
      <c r="F822" s="47"/>
      <c r="G822" s="47">
        <v>20205.0</v>
      </c>
      <c r="H822" s="37">
        <v>44911.0</v>
      </c>
      <c r="I822" s="50" t="s">
        <v>81</v>
      </c>
      <c r="J822" s="50" t="s">
        <v>161</v>
      </c>
      <c r="K822" s="36" t="s">
        <v>162</v>
      </c>
      <c r="L822" s="36" t="str">
        <f t="shared" si="1"/>
        <v/>
      </c>
    </row>
    <row r="823" ht="15.75" customHeight="1">
      <c r="A823" s="36">
        <v>2319.0</v>
      </c>
      <c r="B823" s="35" t="s">
        <v>158</v>
      </c>
      <c r="C823" s="37">
        <v>44907.0</v>
      </c>
      <c r="D823" s="37"/>
      <c r="E823" s="47">
        <v>20205.0</v>
      </c>
      <c r="F823" s="47"/>
      <c r="G823" s="47">
        <v>20205.0</v>
      </c>
      <c r="H823" s="37">
        <v>44911.0</v>
      </c>
      <c r="I823" s="50" t="s">
        <v>81</v>
      </c>
      <c r="J823" s="50" t="s">
        <v>161</v>
      </c>
      <c r="K823" s="36" t="s">
        <v>162</v>
      </c>
      <c r="L823" s="36" t="str">
        <f t="shared" si="1"/>
        <v/>
      </c>
    </row>
    <row r="824" ht="15.75" customHeight="1">
      <c r="A824" s="36">
        <v>2320.0</v>
      </c>
      <c r="B824" s="35" t="s">
        <v>156</v>
      </c>
      <c r="C824" s="37">
        <v>44907.0</v>
      </c>
      <c r="D824" s="37"/>
      <c r="E824" s="47">
        <v>20205.0</v>
      </c>
      <c r="F824" s="47"/>
      <c r="G824" s="47">
        <v>20205.0</v>
      </c>
      <c r="H824" s="37">
        <v>44914.0</v>
      </c>
      <c r="I824" s="50" t="s">
        <v>81</v>
      </c>
      <c r="J824" s="50" t="s">
        <v>161</v>
      </c>
      <c r="K824" s="36" t="s">
        <v>162</v>
      </c>
      <c r="L824" s="36" t="str">
        <f t="shared" si="1"/>
        <v/>
      </c>
    </row>
    <row r="825" ht="15.75" customHeight="1">
      <c r="A825" s="36">
        <v>2321.0</v>
      </c>
      <c r="B825" s="35" t="s">
        <v>163</v>
      </c>
      <c r="C825" s="37">
        <v>44907.0</v>
      </c>
      <c r="D825" s="37"/>
      <c r="E825" s="47">
        <v>20205.0</v>
      </c>
      <c r="F825" s="47"/>
      <c r="G825" s="47">
        <v>20205.0</v>
      </c>
      <c r="H825" s="37">
        <v>44923.0</v>
      </c>
      <c r="I825" s="50" t="s">
        <v>81</v>
      </c>
      <c r="J825" s="50" t="s">
        <v>161</v>
      </c>
      <c r="K825" s="36" t="s">
        <v>162</v>
      </c>
      <c r="L825" s="36" t="str">
        <f t="shared" si="1"/>
        <v/>
      </c>
    </row>
    <row r="826" ht="15.75" customHeight="1">
      <c r="A826" s="36">
        <v>2322.0</v>
      </c>
      <c r="B826" s="35" t="s">
        <v>159</v>
      </c>
      <c r="C826" s="37">
        <v>44907.0</v>
      </c>
      <c r="D826" s="37"/>
      <c r="E826" s="47">
        <v>20205.0</v>
      </c>
      <c r="F826" s="47"/>
      <c r="G826" s="47">
        <v>20205.0</v>
      </c>
      <c r="H826" s="37">
        <v>44923.0</v>
      </c>
      <c r="I826" s="50" t="s">
        <v>81</v>
      </c>
      <c r="J826" s="50" t="s">
        <v>161</v>
      </c>
      <c r="K826" s="36" t="s">
        <v>162</v>
      </c>
      <c r="L826" s="36" t="str">
        <f t="shared" si="1"/>
        <v/>
      </c>
    </row>
    <row r="827" ht="15.75" customHeight="1">
      <c r="A827" s="36">
        <v>2323.0</v>
      </c>
      <c r="B827" s="35" t="s">
        <v>160</v>
      </c>
      <c r="C827" s="37">
        <v>44907.0</v>
      </c>
      <c r="D827" s="37"/>
      <c r="E827" s="47">
        <v>20205.0</v>
      </c>
      <c r="F827" s="47"/>
      <c r="G827" s="47">
        <v>20205.0</v>
      </c>
      <c r="H827" s="37">
        <v>44911.0</v>
      </c>
      <c r="I827" s="50" t="s">
        <v>81</v>
      </c>
      <c r="J827" s="50" t="s">
        <v>161</v>
      </c>
      <c r="K827" s="36" t="s">
        <v>162</v>
      </c>
      <c r="L827" s="36" t="str">
        <f t="shared" si="1"/>
        <v/>
      </c>
    </row>
    <row r="828" ht="15.75" customHeight="1">
      <c r="A828" s="36">
        <v>2324.0</v>
      </c>
      <c r="B828" s="35" t="s">
        <v>156</v>
      </c>
      <c r="C828" s="37">
        <v>44907.0</v>
      </c>
      <c r="D828" s="37"/>
      <c r="E828" s="47">
        <v>20205.0</v>
      </c>
      <c r="F828" s="47"/>
      <c r="G828" s="47">
        <v>20205.0</v>
      </c>
      <c r="H828" s="37">
        <v>44911.0</v>
      </c>
      <c r="I828" s="50" t="s">
        <v>81</v>
      </c>
      <c r="J828" s="50" t="s">
        <v>161</v>
      </c>
      <c r="K828" s="36" t="s">
        <v>162</v>
      </c>
      <c r="L828" s="36" t="str">
        <f t="shared" si="1"/>
        <v/>
      </c>
    </row>
    <row r="829" ht="15.75" customHeight="1">
      <c r="A829" s="36">
        <v>2325.0</v>
      </c>
      <c r="B829" s="35" t="s">
        <v>163</v>
      </c>
      <c r="C829" s="37">
        <v>44907.0</v>
      </c>
      <c r="D829" s="37"/>
      <c r="E829" s="47">
        <v>20205.0</v>
      </c>
      <c r="F829" s="47"/>
      <c r="G829" s="47">
        <v>20205.0</v>
      </c>
      <c r="H829" s="37">
        <v>44917.0</v>
      </c>
      <c r="I829" s="50" t="s">
        <v>85</v>
      </c>
      <c r="J829" s="50" t="s">
        <v>161</v>
      </c>
      <c r="K829" s="36" t="s">
        <v>162</v>
      </c>
      <c r="L829" s="36" t="str">
        <f t="shared" si="1"/>
        <v/>
      </c>
    </row>
    <row r="830" ht="15.75" customHeight="1">
      <c r="A830" s="36">
        <v>2327.0</v>
      </c>
      <c r="B830" s="35" t="s">
        <v>160</v>
      </c>
      <c r="C830" s="37">
        <v>44907.0</v>
      </c>
      <c r="D830" s="37"/>
      <c r="E830" s="47">
        <v>20205.0</v>
      </c>
      <c r="F830" s="47"/>
      <c r="G830" s="47">
        <v>20205.0</v>
      </c>
      <c r="H830" s="37">
        <v>45009.0</v>
      </c>
      <c r="I830" s="50" t="s">
        <v>81</v>
      </c>
      <c r="J830" s="50" t="s">
        <v>161</v>
      </c>
      <c r="K830" s="36" t="s">
        <v>162</v>
      </c>
      <c r="L830" s="36" t="str">
        <f t="shared" si="1"/>
        <v/>
      </c>
    </row>
    <row r="831" ht="15.75" customHeight="1">
      <c r="A831" s="36">
        <v>2328.0</v>
      </c>
      <c r="B831" s="35" t="s">
        <v>163</v>
      </c>
      <c r="C831" s="37">
        <v>44907.0</v>
      </c>
      <c r="D831" s="37"/>
      <c r="E831" s="47">
        <v>22455.0</v>
      </c>
      <c r="F831" s="47"/>
      <c r="G831" s="47">
        <v>22455.0</v>
      </c>
      <c r="H831" s="37">
        <v>44992.0</v>
      </c>
      <c r="I831" s="50" t="s">
        <v>81</v>
      </c>
      <c r="J831" s="50" t="s">
        <v>161</v>
      </c>
      <c r="K831" s="36" t="s">
        <v>162</v>
      </c>
      <c r="L831" s="36" t="str">
        <f t="shared" si="1"/>
        <v/>
      </c>
    </row>
    <row r="832" ht="15.75" customHeight="1">
      <c r="A832" s="36">
        <v>2329.0</v>
      </c>
      <c r="B832" s="35" t="s">
        <v>156</v>
      </c>
      <c r="C832" s="37">
        <v>44907.0</v>
      </c>
      <c r="D832" s="37"/>
      <c r="E832" s="47">
        <v>22455.0</v>
      </c>
      <c r="F832" s="47"/>
      <c r="G832" s="47">
        <v>22455.0</v>
      </c>
      <c r="H832" s="37">
        <v>45008.0</v>
      </c>
      <c r="I832" s="50" t="s">
        <v>81</v>
      </c>
      <c r="J832" s="50" t="s">
        <v>161</v>
      </c>
      <c r="K832" s="36" t="s">
        <v>162</v>
      </c>
      <c r="L832" s="36" t="str">
        <f t="shared" si="1"/>
        <v/>
      </c>
    </row>
    <row r="833" ht="15.75" customHeight="1">
      <c r="A833" s="36">
        <v>2330.0</v>
      </c>
      <c r="B833" s="35" t="s">
        <v>160</v>
      </c>
      <c r="C833" s="37">
        <v>44907.0</v>
      </c>
      <c r="D833" s="37"/>
      <c r="E833" s="47">
        <v>22455.0</v>
      </c>
      <c r="F833" s="47"/>
      <c r="G833" s="47">
        <v>22455.0</v>
      </c>
      <c r="H833" s="37">
        <v>45002.0</v>
      </c>
      <c r="I833" s="50" t="s">
        <v>85</v>
      </c>
      <c r="J833" s="50" t="s">
        <v>161</v>
      </c>
      <c r="K833" s="36" t="s">
        <v>162</v>
      </c>
      <c r="L833" s="36" t="str">
        <f t="shared" si="1"/>
        <v/>
      </c>
    </row>
    <row r="834" ht="15.75" customHeight="1">
      <c r="A834" s="36">
        <v>2331.0</v>
      </c>
      <c r="B834" s="35" t="s">
        <v>159</v>
      </c>
      <c r="C834" s="37">
        <v>44907.0</v>
      </c>
      <c r="D834" s="37"/>
      <c r="E834" s="47">
        <v>14130.0</v>
      </c>
      <c r="F834" s="47"/>
      <c r="G834" s="47">
        <v>14130.0</v>
      </c>
      <c r="H834" s="37">
        <v>45015.0</v>
      </c>
      <c r="I834" s="50" t="s">
        <v>84</v>
      </c>
      <c r="J834" s="50" t="s">
        <v>161</v>
      </c>
      <c r="K834" s="36" t="s">
        <v>162</v>
      </c>
      <c r="L834" s="36" t="str">
        <f t="shared" si="1"/>
        <v/>
      </c>
    </row>
    <row r="835" ht="15.75" customHeight="1">
      <c r="A835" s="36">
        <v>2333.0</v>
      </c>
      <c r="B835" s="35" t="s">
        <v>160</v>
      </c>
      <c r="C835" s="37">
        <v>44907.0</v>
      </c>
      <c r="D835" s="37"/>
      <c r="E835" s="47">
        <v>20205.0</v>
      </c>
      <c r="F835" s="47"/>
      <c r="G835" s="47">
        <v>20205.0</v>
      </c>
      <c r="H835" s="37">
        <v>44917.0</v>
      </c>
      <c r="I835" s="50" t="s">
        <v>85</v>
      </c>
      <c r="J835" s="50" t="s">
        <v>161</v>
      </c>
      <c r="K835" s="36" t="s">
        <v>162</v>
      </c>
      <c r="L835" s="36" t="str">
        <f t="shared" si="1"/>
        <v/>
      </c>
    </row>
    <row r="836" ht="15.75" customHeight="1">
      <c r="A836" s="36">
        <v>2334.0</v>
      </c>
      <c r="B836" s="35" t="s">
        <v>163</v>
      </c>
      <c r="C836" s="37">
        <v>44907.0</v>
      </c>
      <c r="D836" s="37"/>
      <c r="E836" s="47">
        <v>20205.0</v>
      </c>
      <c r="F836" s="47"/>
      <c r="G836" s="47">
        <v>20205.0</v>
      </c>
      <c r="H836" s="37">
        <v>44914.0</v>
      </c>
      <c r="I836" s="50" t="s">
        <v>81</v>
      </c>
      <c r="J836" s="50" t="s">
        <v>161</v>
      </c>
      <c r="K836" s="36" t="s">
        <v>162</v>
      </c>
      <c r="L836" s="36" t="str">
        <f t="shared" si="1"/>
        <v/>
      </c>
    </row>
    <row r="837" ht="15.75" customHeight="1">
      <c r="A837" s="36">
        <v>2335.0</v>
      </c>
      <c r="B837" s="35" t="s">
        <v>163</v>
      </c>
      <c r="C837" s="37">
        <v>44907.0</v>
      </c>
      <c r="D837" s="37"/>
      <c r="E837" s="47">
        <v>20205.0</v>
      </c>
      <c r="F837" s="47"/>
      <c r="G837" s="47">
        <v>20205.0</v>
      </c>
      <c r="H837" s="37">
        <v>44914.0</v>
      </c>
      <c r="I837" s="50" t="s">
        <v>81</v>
      </c>
      <c r="J837" s="50" t="s">
        <v>161</v>
      </c>
      <c r="K837" s="36" t="s">
        <v>162</v>
      </c>
      <c r="L837" s="36" t="str">
        <f t="shared" si="1"/>
        <v/>
      </c>
    </row>
    <row r="838" ht="15.75" customHeight="1">
      <c r="A838" s="36">
        <v>2339.0</v>
      </c>
      <c r="B838" s="35" t="s">
        <v>163</v>
      </c>
      <c r="C838" s="37">
        <v>44908.0</v>
      </c>
      <c r="D838" s="37">
        <v>44908.0</v>
      </c>
      <c r="E838" s="47">
        <v>22455.0</v>
      </c>
      <c r="F838" s="47">
        <v>22455.0</v>
      </c>
      <c r="G838" s="47"/>
      <c r="H838" s="37"/>
      <c r="I838" s="50"/>
      <c r="J838" s="50" t="s">
        <v>157</v>
      </c>
      <c r="K838" s="36">
        <v>0.0</v>
      </c>
      <c r="L838" s="36" t="str">
        <f t="shared" si="1"/>
        <v/>
      </c>
    </row>
    <row r="839" ht="15.75" customHeight="1">
      <c r="A839" s="36">
        <v>2345.0</v>
      </c>
      <c r="B839" s="35" t="s">
        <v>159</v>
      </c>
      <c r="C839" s="37">
        <v>44908.0</v>
      </c>
      <c r="D839" s="37">
        <v>44956.0</v>
      </c>
      <c r="E839" s="47">
        <v>20205.0</v>
      </c>
      <c r="F839" s="47">
        <v>20205.0</v>
      </c>
      <c r="G839" s="47"/>
      <c r="H839" s="37"/>
      <c r="I839" s="50"/>
      <c r="J839" s="50" t="s">
        <v>157</v>
      </c>
      <c r="K839" s="36">
        <v>48.0</v>
      </c>
      <c r="L839" s="36" t="str">
        <f t="shared" si="1"/>
        <v/>
      </c>
    </row>
    <row r="840" ht="15.75" customHeight="1">
      <c r="A840" s="36">
        <v>2336.0</v>
      </c>
      <c r="B840" s="35" t="s">
        <v>163</v>
      </c>
      <c r="C840" s="37">
        <v>44908.0</v>
      </c>
      <c r="D840" s="37"/>
      <c r="E840" s="47">
        <v>20205.0</v>
      </c>
      <c r="F840" s="47"/>
      <c r="G840" s="47">
        <v>20205.0</v>
      </c>
      <c r="H840" s="37">
        <v>44914.0</v>
      </c>
      <c r="I840" s="50" t="s">
        <v>81</v>
      </c>
      <c r="J840" s="50" t="s">
        <v>161</v>
      </c>
      <c r="K840" s="36" t="s">
        <v>162</v>
      </c>
      <c r="L840" s="36" t="str">
        <f t="shared" si="1"/>
        <v/>
      </c>
    </row>
    <row r="841" ht="15.75" customHeight="1">
      <c r="A841" s="36">
        <v>2337.0</v>
      </c>
      <c r="B841" s="35" t="s">
        <v>156</v>
      </c>
      <c r="C841" s="37">
        <v>44908.0</v>
      </c>
      <c r="D841" s="37"/>
      <c r="E841" s="47">
        <v>20205.0</v>
      </c>
      <c r="F841" s="47"/>
      <c r="G841" s="47">
        <v>20205.0</v>
      </c>
      <c r="H841" s="37">
        <v>44930.0</v>
      </c>
      <c r="I841" s="50" t="s">
        <v>84</v>
      </c>
      <c r="J841" s="50" t="s">
        <v>161</v>
      </c>
      <c r="K841" s="36" t="s">
        <v>162</v>
      </c>
      <c r="L841" s="36" t="str">
        <f t="shared" si="1"/>
        <v/>
      </c>
    </row>
    <row r="842" ht="15.75" customHeight="1">
      <c r="A842" s="36">
        <v>2338.0</v>
      </c>
      <c r="B842" s="35" t="s">
        <v>159</v>
      </c>
      <c r="C842" s="37">
        <v>44908.0</v>
      </c>
      <c r="D842" s="37"/>
      <c r="E842" s="47">
        <v>20205.0</v>
      </c>
      <c r="F842" s="47"/>
      <c r="G842" s="47">
        <v>20205.0</v>
      </c>
      <c r="H842" s="37">
        <v>44910.0</v>
      </c>
      <c r="I842" s="50" t="s">
        <v>85</v>
      </c>
      <c r="J842" s="50" t="s">
        <v>161</v>
      </c>
      <c r="K842" s="36" t="s">
        <v>162</v>
      </c>
      <c r="L842" s="36" t="str">
        <f t="shared" si="1"/>
        <v/>
      </c>
    </row>
    <row r="843" ht="15.75" customHeight="1">
      <c r="A843" s="36">
        <v>2340.0</v>
      </c>
      <c r="B843" s="35" t="s">
        <v>160</v>
      </c>
      <c r="C843" s="37">
        <v>44908.0</v>
      </c>
      <c r="D843" s="37"/>
      <c r="E843" s="47">
        <v>20205.0</v>
      </c>
      <c r="F843" s="47"/>
      <c r="G843" s="47">
        <v>20205.0</v>
      </c>
      <c r="H843" s="37">
        <v>44924.0</v>
      </c>
      <c r="I843" s="50" t="s">
        <v>81</v>
      </c>
      <c r="J843" s="50" t="s">
        <v>161</v>
      </c>
      <c r="K843" s="36" t="s">
        <v>162</v>
      </c>
      <c r="L843" s="36" t="str">
        <f t="shared" si="1"/>
        <v/>
      </c>
    </row>
    <row r="844" ht="15.75" customHeight="1">
      <c r="A844" s="36">
        <v>2341.0</v>
      </c>
      <c r="B844" s="35" t="s">
        <v>158</v>
      </c>
      <c r="C844" s="37">
        <v>44908.0</v>
      </c>
      <c r="D844" s="37"/>
      <c r="E844" s="47">
        <v>20205.0</v>
      </c>
      <c r="F844" s="47"/>
      <c r="G844" s="47">
        <v>20205.0</v>
      </c>
      <c r="H844" s="37">
        <v>44914.0</v>
      </c>
      <c r="I844" s="50" t="s">
        <v>81</v>
      </c>
      <c r="J844" s="50" t="s">
        <v>161</v>
      </c>
      <c r="K844" s="36" t="s">
        <v>162</v>
      </c>
      <c r="L844" s="36" t="str">
        <f t="shared" si="1"/>
        <v/>
      </c>
    </row>
    <row r="845" ht="15.75" customHeight="1">
      <c r="A845" s="36">
        <v>2342.0</v>
      </c>
      <c r="B845" s="35" t="s">
        <v>159</v>
      </c>
      <c r="C845" s="37">
        <v>44908.0</v>
      </c>
      <c r="D845" s="37"/>
      <c r="E845" s="47">
        <v>20205.0</v>
      </c>
      <c r="F845" s="47"/>
      <c r="G845" s="47">
        <v>20205.0</v>
      </c>
      <c r="H845" s="37">
        <v>44914.0</v>
      </c>
      <c r="I845" s="50" t="s">
        <v>81</v>
      </c>
      <c r="J845" s="50" t="s">
        <v>161</v>
      </c>
      <c r="K845" s="36" t="s">
        <v>162</v>
      </c>
      <c r="L845" s="36" t="str">
        <f t="shared" si="1"/>
        <v/>
      </c>
    </row>
    <row r="846" ht="15.75" customHeight="1">
      <c r="A846" s="36">
        <v>2343.0</v>
      </c>
      <c r="B846" s="35" t="s">
        <v>160</v>
      </c>
      <c r="C846" s="37">
        <v>44908.0</v>
      </c>
      <c r="D846" s="37"/>
      <c r="E846" s="47">
        <v>20205.0</v>
      </c>
      <c r="F846" s="47"/>
      <c r="G846" s="47">
        <v>20205.0</v>
      </c>
      <c r="H846" s="37">
        <v>44914.0</v>
      </c>
      <c r="I846" s="50" t="s">
        <v>81</v>
      </c>
      <c r="J846" s="50" t="s">
        <v>161</v>
      </c>
      <c r="K846" s="36" t="s">
        <v>162</v>
      </c>
      <c r="L846" s="36" t="str">
        <f t="shared" si="1"/>
        <v/>
      </c>
    </row>
    <row r="847" ht="15.75" customHeight="1">
      <c r="A847" s="36">
        <v>2344.0</v>
      </c>
      <c r="B847" s="35" t="s">
        <v>156</v>
      </c>
      <c r="C847" s="37">
        <v>44908.0</v>
      </c>
      <c r="D847" s="37"/>
      <c r="E847" s="47">
        <v>20205.0</v>
      </c>
      <c r="F847" s="47"/>
      <c r="G847" s="47">
        <v>20205.0</v>
      </c>
      <c r="H847" s="37">
        <v>44923.0</v>
      </c>
      <c r="I847" s="50" t="s">
        <v>81</v>
      </c>
      <c r="J847" s="50" t="s">
        <v>161</v>
      </c>
      <c r="K847" s="36" t="s">
        <v>162</v>
      </c>
      <c r="L847" s="36" t="str">
        <f t="shared" si="1"/>
        <v/>
      </c>
    </row>
    <row r="848" ht="15.75" customHeight="1">
      <c r="A848" s="36">
        <v>2346.0</v>
      </c>
      <c r="B848" s="35" t="s">
        <v>158</v>
      </c>
      <c r="C848" s="37">
        <v>44908.0</v>
      </c>
      <c r="D848" s="37"/>
      <c r="E848" s="47">
        <v>20205.0</v>
      </c>
      <c r="F848" s="47"/>
      <c r="G848" s="47">
        <v>20205.0</v>
      </c>
      <c r="H848" s="37">
        <v>44974.0</v>
      </c>
      <c r="I848" s="50" t="s">
        <v>81</v>
      </c>
      <c r="J848" s="50" t="s">
        <v>161</v>
      </c>
      <c r="K848" s="36" t="s">
        <v>162</v>
      </c>
      <c r="L848" s="36" t="str">
        <f t="shared" si="1"/>
        <v/>
      </c>
    </row>
    <row r="849" ht="15.75" customHeight="1">
      <c r="A849" s="36">
        <v>2347.0</v>
      </c>
      <c r="B849" s="35" t="s">
        <v>160</v>
      </c>
      <c r="C849" s="37">
        <v>44908.0</v>
      </c>
      <c r="D849" s="37"/>
      <c r="E849" s="47">
        <v>22455.0</v>
      </c>
      <c r="F849" s="47"/>
      <c r="G849" s="47">
        <v>22455.0</v>
      </c>
      <c r="H849" s="37">
        <v>45013.0</v>
      </c>
      <c r="I849" s="50" t="s">
        <v>81</v>
      </c>
      <c r="J849" s="50" t="s">
        <v>161</v>
      </c>
      <c r="K849" s="36" t="s">
        <v>162</v>
      </c>
      <c r="L849" s="36" t="str">
        <f t="shared" si="1"/>
        <v/>
      </c>
    </row>
    <row r="850" ht="15.75" customHeight="1">
      <c r="A850" s="36">
        <v>2348.0</v>
      </c>
      <c r="B850" s="35" t="s">
        <v>158</v>
      </c>
      <c r="C850" s="37">
        <v>44908.0</v>
      </c>
      <c r="D850" s="37"/>
      <c r="E850" s="47">
        <v>20205.0</v>
      </c>
      <c r="F850" s="47"/>
      <c r="G850" s="47">
        <v>20205.0</v>
      </c>
      <c r="H850" s="37">
        <v>44967.0</v>
      </c>
      <c r="I850" s="50" t="s">
        <v>81</v>
      </c>
      <c r="J850" s="50" t="s">
        <v>161</v>
      </c>
      <c r="K850" s="36" t="s">
        <v>162</v>
      </c>
      <c r="L850" s="36" t="str">
        <f t="shared" si="1"/>
        <v/>
      </c>
    </row>
    <row r="851" ht="15.75" customHeight="1">
      <c r="A851" s="36">
        <v>2349.0</v>
      </c>
      <c r="B851" s="35" t="s">
        <v>163</v>
      </c>
      <c r="C851" s="37">
        <v>44908.0</v>
      </c>
      <c r="D851" s="37"/>
      <c r="E851" s="47">
        <v>22455.0</v>
      </c>
      <c r="F851" s="47"/>
      <c r="G851" s="47">
        <v>22455.0</v>
      </c>
      <c r="H851" s="37">
        <v>44911.0</v>
      </c>
      <c r="I851" s="50" t="s">
        <v>84</v>
      </c>
      <c r="J851" s="50" t="s">
        <v>161</v>
      </c>
      <c r="K851" s="36" t="s">
        <v>162</v>
      </c>
      <c r="L851" s="36" t="str">
        <f t="shared" si="1"/>
        <v/>
      </c>
    </row>
    <row r="852" ht="15.75" customHeight="1">
      <c r="A852" s="36">
        <v>2350.0</v>
      </c>
      <c r="B852" s="35" t="s">
        <v>163</v>
      </c>
      <c r="C852" s="37">
        <v>44908.0</v>
      </c>
      <c r="D852" s="37"/>
      <c r="E852" s="47">
        <v>20205.0</v>
      </c>
      <c r="F852" s="47"/>
      <c r="G852" s="47">
        <v>20205.0</v>
      </c>
      <c r="H852" s="37">
        <v>44914.0</v>
      </c>
      <c r="I852" s="50" t="s">
        <v>81</v>
      </c>
      <c r="J852" s="50" t="s">
        <v>161</v>
      </c>
      <c r="K852" s="36" t="s">
        <v>162</v>
      </c>
      <c r="L852" s="36" t="str">
        <f t="shared" si="1"/>
        <v/>
      </c>
    </row>
    <row r="853" ht="15.75" customHeight="1">
      <c r="A853" s="36">
        <v>2351.0</v>
      </c>
      <c r="B853" s="35" t="s">
        <v>159</v>
      </c>
      <c r="C853" s="37">
        <v>44908.0</v>
      </c>
      <c r="D853" s="37"/>
      <c r="E853" s="47">
        <v>20205.0</v>
      </c>
      <c r="F853" s="47"/>
      <c r="G853" s="47">
        <v>20205.0</v>
      </c>
      <c r="H853" s="37">
        <v>44929.0</v>
      </c>
      <c r="I853" s="50" t="s">
        <v>81</v>
      </c>
      <c r="J853" s="50" t="s">
        <v>161</v>
      </c>
      <c r="K853" s="36" t="s">
        <v>162</v>
      </c>
      <c r="L853" s="36" t="str">
        <f t="shared" si="1"/>
        <v/>
      </c>
    </row>
    <row r="854" ht="15.75" customHeight="1">
      <c r="A854" s="36">
        <v>2352.0</v>
      </c>
      <c r="B854" s="35" t="s">
        <v>160</v>
      </c>
      <c r="C854" s="37">
        <v>44908.0</v>
      </c>
      <c r="D854" s="37"/>
      <c r="E854" s="47">
        <v>20205.0</v>
      </c>
      <c r="F854" s="47"/>
      <c r="G854" s="47">
        <v>20205.0</v>
      </c>
      <c r="H854" s="37">
        <v>44914.0</v>
      </c>
      <c r="I854" s="50" t="s">
        <v>81</v>
      </c>
      <c r="J854" s="50" t="s">
        <v>161</v>
      </c>
      <c r="K854" s="36" t="s">
        <v>162</v>
      </c>
      <c r="L854" s="36" t="str">
        <f t="shared" si="1"/>
        <v/>
      </c>
    </row>
    <row r="855" ht="15.75" customHeight="1">
      <c r="A855" s="36">
        <v>2353.0</v>
      </c>
      <c r="B855" s="35" t="s">
        <v>160</v>
      </c>
      <c r="C855" s="37">
        <v>44908.0</v>
      </c>
      <c r="D855" s="37"/>
      <c r="E855" s="47">
        <v>20205.0</v>
      </c>
      <c r="F855" s="47"/>
      <c r="G855" s="47">
        <v>20205.0</v>
      </c>
      <c r="H855" s="37">
        <v>44914.0</v>
      </c>
      <c r="I855" s="50" t="s">
        <v>81</v>
      </c>
      <c r="J855" s="50" t="s">
        <v>161</v>
      </c>
      <c r="K855" s="36" t="s">
        <v>162</v>
      </c>
      <c r="L855" s="36" t="str">
        <f t="shared" si="1"/>
        <v/>
      </c>
    </row>
    <row r="856" ht="15.75" customHeight="1">
      <c r="A856" s="36">
        <v>2354.0</v>
      </c>
      <c r="B856" s="35" t="s">
        <v>158</v>
      </c>
      <c r="C856" s="37">
        <v>44908.0</v>
      </c>
      <c r="D856" s="37"/>
      <c r="E856" s="47">
        <v>20205.0</v>
      </c>
      <c r="F856" s="47"/>
      <c r="G856" s="47">
        <v>20205.0</v>
      </c>
      <c r="H856" s="37">
        <v>44931.0</v>
      </c>
      <c r="I856" s="50" t="s">
        <v>81</v>
      </c>
      <c r="J856" s="50" t="s">
        <v>161</v>
      </c>
      <c r="K856" s="36" t="s">
        <v>162</v>
      </c>
      <c r="L856" s="36" t="str">
        <f t="shared" si="1"/>
        <v/>
      </c>
    </row>
    <row r="857" ht="15.75" customHeight="1">
      <c r="A857" s="36">
        <v>2361.0</v>
      </c>
      <c r="B857" s="35" t="s">
        <v>160</v>
      </c>
      <c r="C857" s="37">
        <v>44909.0</v>
      </c>
      <c r="D857" s="37">
        <v>44909.0</v>
      </c>
      <c r="E857" s="47">
        <v>22455.0</v>
      </c>
      <c r="F857" s="47">
        <v>22455.0</v>
      </c>
      <c r="G857" s="47"/>
      <c r="H857" s="37"/>
      <c r="I857" s="50"/>
      <c r="J857" s="50" t="s">
        <v>157</v>
      </c>
      <c r="K857" s="36">
        <v>0.0</v>
      </c>
      <c r="L857" s="36" t="str">
        <f t="shared" si="1"/>
        <v/>
      </c>
    </row>
    <row r="858" ht="15.75" customHeight="1">
      <c r="A858" s="36">
        <v>2355.0</v>
      </c>
      <c r="B858" s="35" t="s">
        <v>160</v>
      </c>
      <c r="C858" s="37">
        <v>44909.0</v>
      </c>
      <c r="D858" s="37">
        <v>44909.0</v>
      </c>
      <c r="E858" s="47">
        <v>19200.0</v>
      </c>
      <c r="F858" s="47">
        <v>19200.0</v>
      </c>
      <c r="G858" s="47"/>
      <c r="H858" s="37"/>
      <c r="I858" s="50"/>
      <c r="J858" s="50" t="s">
        <v>157</v>
      </c>
      <c r="K858" s="36">
        <v>0.0</v>
      </c>
      <c r="L858" s="36" t="str">
        <f t="shared" si="1"/>
        <v/>
      </c>
    </row>
    <row r="859" ht="15.75" customHeight="1">
      <c r="A859" s="36">
        <v>2356.0</v>
      </c>
      <c r="B859" s="35" t="s">
        <v>163</v>
      </c>
      <c r="C859" s="37">
        <v>44909.0</v>
      </c>
      <c r="D859" s="37">
        <v>44911.0</v>
      </c>
      <c r="E859" s="47">
        <v>20209.5</v>
      </c>
      <c r="F859" s="47">
        <v>20209.5</v>
      </c>
      <c r="G859" s="47"/>
      <c r="H859" s="37"/>
      <c r="I859" s="50"/>
      <c r="J859" s="50" t="s">
        <v>157</v>
      </c>
      <c r="K859" s="36">
        <v>2.0</v>
      </c>
      <c r="L859" s="36" t="str">
        <f t="shared" si="1"/>
        <v/>
      </c>
    </row>
    <row r="860" ht="15.75" customHeight="1">
      <c r="A860" s="36">
        <v>2357.0</v>
      </c>
      <c r="B860" s="35" t="s">
        <v>156</v>
      </c>
      <c r="C860" s="37">
        <v>44909.0</v>
      </c>
      <c r="D860" s="37"/>
      <c r="E860" s="47">
        <v>20205.0</v>
      </c>
      <c r="F860" s="47"/>
      <c r="G860" s="47">
        <v>20205.0</v>
      </c>
      <c r="H860" s="37">
        <v>44916.0</v>
      </c>
      <c r="I860" s="50" t="s">
        <v>81</v>
      </c>
      <c r="J860" s="50" t="s">
        <v>161</v>
      </c>
      <c r="K860" s="36" t="s">
        <v>162</v>
      </c>
      <c r="L860" s="36" t="str">
        <f t="shared" si="1"/>
        <v/>
      </c>
    </row>
    <row r="861" ht="15.75" customHeight="1">
      <c r="A861" s="36">
        <v>2358.0</v>
      </c>
      <c r="B861" s="35" t="s">
        <v>156</v>
      </c>
      <c r="C861" s="37">
        <v>44909.0</v>
      </c>
      <c r="D861" s="37"/>
      <c r="E861" s="47">
        <v>20205.0</v>
      </c>
      <c r="F861" s="47"/>
      <c r="G861" s="47">
        <v>20205.0</v>
      </c>
      <c r="H861" s="37">
        <v>44910.0</v>
      </c>
      <c r="I861" s="50" t="s">
        <v>85</v>
      </c>
      <c r="J861" s="50" t="s">
        <v>161</v>
      </c>
      <c r="K861" s="36" t="s">
        <v>162</v>
      </c>
      <c r="L861" s="36" t="str">
        <f t="shared" si="1"/>
        <v/>
      </c>
    </row>
    <row r="862" ht="15.75" customHeight="1">
      <c r="A862" s="36">
        <v>2359.0</v>
      </c>
      <c r="B862" s="35" t="s">
        <v>156</v>
      </c>
      <c r="C862" s="37">
        <v>44909.0</v>
      </c>
      <c r="D862" s="37"/>
      <c r="E862" s="47">
        <v>20205.0</v>
      </c>
      <c r="F862" s="47"/>
      <c r="G862" s="47">
        <v>20205.0</v>
      </c>
      <c r="H862" s="37">
        <v>44911.0</v>
      </c>
      <c r="I862" s="50" t="s">
        <v>85</v>
      </c>
      <c r="J862" s="50" t="s">
        <v>161</v>
      </c>
      <c r="K862" s="36" t="s">
        <v>162</v>
      </c>
      <c r="L862" s="36" t="str">
        <f t="shared" si="1"/>
        <v/>
      </c>
    </row>
    <row r="863" ht="15.75" customHeight="1">
      <c r="A863" s="36">
        <v>2360.0</v>
      </c>
      <c r="B863" s="35" t="s">
        <v>158</v>
      </c>
      <c r="C863" s="37">
        <v>44909.0</v>
      </c>
      <c r="D863" s="37"/>
      <c r="E863" s="47">
        <v>20205.0</v>
      </c>
      <c r="F863" s="47"/>
      <c r="G863" s="47">
        <v>20205.0</v>
      </c>
      <c r="H863" s="37">
        <v>44909.0</v>
      </c>
      <c r="I863" s="50" t="s">
        <v>82</v>
      </c>
      <c r="J863" s="50" t="s">
        <v>161</v>
      </c>
      <c r="K863" s="36" t="s">
        <v>162</v>
      </c>
      <c r="L863" s="36" t="str">
        <f t="shared" si="1"/>
        <v/>
      </c>
    </row>
    <row r="864" ht="15.75" customHeight="1">
      <c r="A864" s="36">
        <v>2362.0</v>
      </c>
      <c r="B864" s="35" t="s">
        <v>163</v>
      </c>
      <c r="C864" s="37">
        <v>44909.0</v>
      </c>
      <c r="D864" s="37"/>
      <c r="E864" s="47">
        <v>20205.0</v>
      </c>
      <c r="F864" s="47"/>
      <c r="G864" s="47">
        <v>20205.0</v>
      </c>
      <c r="H864" s="37">
        <v>44914.0</v>
      </c>
      <c r="I864" s="50" t="s">
        <v>81</v>
      </c>
      <c r="J864" s="50" t="s">
        <v>161</v>
      </c>
      <c r="K864" s="36" t="s">
        <v>162</v>
      </c>
      <c r="L864" s="36" t="str">
        <f t="shared" si="1"/>
        <v/>
      </c>
    </row>
    <row r="865" ht="15.75" customHeight="1">
      <c r="A865" s="36">
        <v>2363.0</v>
      </c>
      <c r="B865" s="35" t="s">
        <v>156</v>
      </c>
      <c r="C865" s="37">
        <v>44909.0</v>
      </c>
      <c r="D865" s="37"/>
      <c r="E865" s="47">
        <v>20205.0</v>
      </c>
      <c r="F865" s="47"/>
      <c r="G865" s="47">
        <v>20205.0</v>
      </c>
      <c r="H865" s="37">
        <v>44909.0</v>
      </c>
      <c r="I865" s="50" t="s">
        <v>84</v>
      </c>
      <c r="J865" s="50" t="s">
        <v>161</v>
      </c>
      <c r="K865" s="36" t="s">
        <v>162</v>
      </c>
      <c r="L865" s="36" t="str">
        <f t="shared" si="1"/>
        <v/>
      </c>
    </row>
    <row r="866" ht="15.75" customHeight="1">
      <c r="A866" s="36">
        <v>2364.0</v>
      </c>
      <c r="B866" s="35" t="s">
        <v>159</v>
      </c>
      <c r="C866" s="37">
        <v>44909.0</v>
      </c>
      <c r="D866" s="37"/>
      <c r="E866" s="47">
        <v>20205.0</v>
      </c>
      <c r="F866" s="47"/>
      <c r="G866" s="47">
        <v>20205.0</v>
      </c>
      <c r="H866" s="37">
        <v>44914.0</v>
      </c>
      <c r="I866" s="50" t="s">
        <v>81</v>
      </c>
      <c r="J866" s="50" t="s">
        <v>161</v>
      </c>
      <c r="K866" s="36" t="s">
        <v>162</v>
      </c>
      <c r="L866" s="36" t="str">
        <f t="shared" si="1"/>
        <v/>
      </c>
    </row>
    <row r="867" ht="15.75" customHeight="1">
      <c r="A867" s="36">
        <v>2365.0</v>
      </c>
      <c r="B867" s="35" t="s">
        <v>158</v>
      </c>
      <c r="C867" s="37">
        <v>44909.0</v>
      </c>
      <c r="D867" s="37"/>
      <c r="E867" s="47">
        <v>20205.0</v>
      </c>
      <c r="F867" s="47"/>
      <c r="G867" s="47">
        <v>20205.0</v>
      </c>
      <c r="H867" s="37">
        <v>44918.0</v>
      </c>
      <c r="I867" s="50" t="s">
        <v>84</v>
      </c>
      <c r="J867" s="50" t="s">
        <v>161</v>
      </c>
      <c r="K867" s="36" t="s">
        <v>162</v>
      </c>
      <c r="L867" s="36" t="str">
        <f t="shared" si="1"/>
        <v/>
      </c>
    </row>
    <row r="868" ht="15.75" customHeight="1">
      <c r="A868" s="36">
        <v>2366.0</v>
      </c>
      <c r="B868" s="35" t="s">
        <v>160</v>
      </c>
      <c r="C868" s="37">
        <v>44909.0</v>
      </c>
      <c r="D868" s="37"/>
      <c r="E868" s="47">
        <v>20205.0</v>
      </c>
      <c r="F868" s="47"/>
      <c r="G868" s="47">
        <v>20205.0</v>
      </c>
      <c r="H868" s="37">
        <v>44931.0</v>
      </c>
      <c r="I868" s="50" t="s">
        <v>81</v>
      </c>
      <c r="J868" s="50" t="s">
        <v>161</v>
      </c>
      <c r="K868" s="36" t="s">
        <v>162</v>
      </c>
      <c r="L868" s="36" t="str">
        <f t="shared" si="1"/>
        <v/>
      </c>
    </row>
    <row r="869" ht="15.75" customHeight="1">
      <c r="A869" s="36">
        <v>2367.0</v>
      </c>
      <c r="B869" s="35" t="s">
        <v>160</v>
      </c>
      <c r="C869" s="37">
        <v>44909.0</v>
      </c>
      <c r="D869" s="37"/>
      <c r="E869" s="47">
        <v>20205.0</v>
      </c>
      <c r="F869" s="47"/>
      <c r="G869" s="47">
        <v>20205.0</v>
      </c>
      <c r="H869" s="37">
        <v>44916.0</v>
      </c>
      <c r="I869" s="50" t="s">
        <v>81</v>
      </c>
      <c r="J869" s="50" t="s">
        <v>161</v>
      </c>
      <c r="K869" s="36" t="s">
        <v>162</v>
      </c>
      <c r="L869" s="36" t="str">
        <f t="shared" si="1"/>
        <v/>
      </c>
    </row>
    <row r="870" ht="15.75" customHeight="1">
      <c r="A870" s="36">
        <v>2368.0</v>
      </c>
      <c r="B870" s="35" t="s">
        <v>163</v>
      </c>
      <c r="C870" s="37">
        <v>44909.0</v>
      </c>
      <c r="D870" s="37"/>
      <c r="E870" s="47">
        <v>20205.0</v>
      </c>
      <c r="F870" s="47"/>
      <c r="G870" s="47">
        <v>20205.0</v>
      </c>
      <c r="H870" s="37">
        <v>44916.0</v>
      </c>
      <c r="I870" s="50" t="s">
        <v>81</v>
      </c>
      <c r="J870" s="50" t="s">
        <v>161</v>
      </c>
      <c r="K870" s="36" t="s">
        <v>162</v>
      </c>
      <c r="L870" s="36" t="str">
        <f t="shared" si="1"/>
        <v/>
      </c>
    </row>
    <row r="871" ht="15.75" customHeight="1">
      <c r="A871" s="36">
        <v>2369.0</v>
      </c>
      <c r="B871" s="35" t="s">
        <v>159</v>
      </c>
      <c r="C871" s="37">
        <v>44909.0</v>
      </c>
      <c r="D871" s="37"/>
      <c r="E871" s="47">
        <v>20205.0</v>
      </c>
      <c r="F871" s="47"/>
      <c r="G871" s="47">
        <v>20205.0</v>
      </c>
      <c r="H871" s="37">
        <v>44916.0</v>
      </c>
      <c r="I871" s="50" t="s">
        <v>81</v>
      </c>
      <c r="J871" s="50" t="s">
        <v>161</v>
      </c>
      <c r="K871" s="36" t="s">
        <v>162</v>
      </c>
      <c r="L871" s="36" t="str">
        <f t="shared" si="1"/>
        <v/>
      </c>
    </row>
    <row r="872" ht="15.75" customHeight="1">
      <c r="A872" s="36">
        <v>2370.0</v>
      </c>
      <c r="B872" s="35" t="s">
        <v>158</v>
      </c>
      <c r="C872" s="37">
        <v>44909.0</v>
      </c>
      <c r="D872" s="37"/>
      <c r="E872" s="47">
        <v>20205.0</v>
      </c>
      <c r="F872" s="47"/>
      <c r="G872" s="47">
        <v>20205.0</v>
      </c>
      <c r="H872" s="37">
        <v>44967.0</v>
      </c>
      <c r="I872" s="50" t="s">
        <v>81</v>
      </c>
      <c r="J872" s="50" t="s">
        <v>161</v>
      </c>
      <c r="K872" s="36" t="s">
        <v>162</v>
      </c>
      <c r="L872" s="36" t="str">
        <f t="shared" si="1"/>
        <v/>
      </c>
    </row>
    <row r="873" ht="15.75" customHeight="1">
      <c r="A873" s="36">
        <v>2371.0</v>
      </c>
      <c r="B873" s="35" t="s">
        <v>160</v>
      </c>
      <c r="C873" s="37">
        <v>44909.0</v>
      </c>
      <c r="D873" s="37"/>
      <c r="E873" s="47">
        <v>20205.0</v>
      </c>
      <c r="F873" s="47"/>
      <c r="G873" s="47">
        <v>20205.0</v>
      </c>
      <c r="H873" s="37">
        <v>44910.0</v>
      </c>
      <c r="I873" s="50" t="s">
        <v>84</v>
      </c>
      <c r="J873" s="50" t="s">
        <v>161</v>
      </c>
      <c r="K873" s="36" t="s">
        <v>162</v>
      </c>
      <c r="L873" s="36" t="str">
        <f t="shared" si="1"/>
        <v/>
      </c>
    </row>
    <row r="874" ht="15.75" customHeight="1">
      <c r="A874" s="36">
        <v>2377.0</v>
      </c>
      <c r="B874" s="35" t="s">
        <v>163</v>
      </c>
      <c r="C874" s="37">
        <v>44910.0</v>
      </c>
      <c r="D874" s="37">
        <v>45006.0</v>
      </c>
      <c r="E874" s="47">
        <v>19200.0</v>
      </c>
      <c r="F874" s="47">
        <v>19200.0</v>
      </c>
      <c r="G874" s="47"/>
      <c r="H874" s="37"/>
      <c r="I874" s="50"/>
      <c r="J874" s="50" t="s">
        <v>157</v>
      </c>
      <c r="K874" s="36">
        <v>96.0</v>
      </c>
      <c r="L874" s="36" t="str">
        <f t="shared" si="1"/>
        <v/>
      </c>
    </row>
    <row r="875" ht="15.75" customHeight="1">
      <c r="A875" s="36">
        <v>2372.0</v>
      </c>
      <c r="B875" s="35" t="s">
        <v>159</v>
      </c>
      <c r="C875" s="37">
        <v>44910.0</v>
      </c>
      <c r="D875" s="37"/>
      <c r="E875" s="47">
        <v>20205.0</v>
      </c>
      <c r="F875" s="47"/>
      <c r="G875" s="47">
        <v>20205.0</v>
      </c>
      <c r="H875" s="37">
        <v>44924.0</v>
      </c>
      <c r="I875" s="50" t="s">
        <v>81</v>
      </c>
      <c r="J875" s="50" t="s">
        <v>161</v>
      </c>
      <c r="K875" s="36" t="s">
        <v>162</v>
      </c>
      <c r="L875" s="36" t="str">
        <f t="shared" si="1"/>
        <v/>
      </c>
    </row>
    <row r="876" ht="15.75" customHeight="1">
      <c r="A876" s="36">
        <v>2373.0</v>
      </c>
      <c r="B876" s="35" t="s">
        <v>159</v>
      </c>
      <c r="C876" s="37">
        <v>44910.0</v>
      </c>
      <c r="D876" s="37"/>
      <c r="E876" s="47">
        <v>20205.0</v>
      </c>
      <c r="F876" s="47"/>
      <c r="G876" s="47">
        <v>20205.0</v>
      </c>
      <c r="H876" s="37">
        <v>44924.0</v>
      </c>
      <c r="I876" s="50" t="s">
        <v>81</v>
      </c>
      <c r="J876" s="50" t="s">
        <v>161</v>
      </c>
      <c r="K876" s="36" t="s">
        <v>162</v>
      </c>
      <c r="L876" s="36" t="str">
        <f t="shared" si="1"/>
        <v/>
      </c>
    </row>
    <row r="877" ht="15.75" customHeight="1">
      <c r="A877" s="36">
        <v>2374.0</v>
      </c>
      <c r="B877" s="35" t="s">
        <v>163</v>
      </c>
      <c r="C877" s="37">
        <v>44910.0</v>
      </c>
      <c r="D877" s="37"/>
      <c r="E877" s="47">
        <v>20205.0</v>
      </c>
      <c r="F877" s="47"/>
      <c r="G877" s="47">
        <v>20205.0</v>
      </c>
      <c r="H877" s="37">
        <v>44915.0</v>
      </c>
      <c r="I877" s="50" t="s">
        <v>84</v>
      </c>
      <c r="J877" s="50" t="s">
        <v>161</v>
      </c>
      <c r="K877" s="36" t="s">
        <v>162</v>
      </c>
      <c r="L877" s="36" t="str">
        <f t="shared" si="1"/>
        <v/>
      </c>
    </row>
    <row r="878" ht="15.75" customHeight="1">
      <c r="A878" s="36">
        <v>2375.0</v>
      </c>
      <c r="B878" s="35" t="s">
        <v>159</v>
      </c>
      <c r="C878" s="37">
        <v>44910.0</v>
      </c>
      <c r="D878" s="37"/>
      <c r="E878" s="47">
        <v>22455.0</v>
      </c>
      <c r="F878" s="47"/>
      <c r="G878" s="47">
        <v>22455.0</v>
      </c>
      <c r="H878" s="37">
        <v>44992.0</v>
      </c>
      <c r="I878" s="50" t="s">
        <v>84</v>
      </c>
      <c r="J878" s="50" t="s">
        <v>161</v>
      </c>
      <c r="K878" s="36" t="s">
        <v>162</v>
      </c>
      <c r="L878" s="36" t="str">
        <f t="shared" si="1"/>
        <v/>
      </c>
    </row>
    <row r="879" ht="15.75" customHeight="1">
      <c r="A879" s="36">
        <v>2376.0</v>
      </c>
      <c r="B879" s="35" t="s">
        <v>156</v>
      </c>
      <c r="C879" s="37">
        <v>44910.0</v>
      </c>
      <c r="D879" s="37"/>
      <c r="E879" s="47">
        <v>20205.0</v>
      </c>
      <c r="F879" s="47"/>
      <c r="G879" s="47">
        <v>20205.0</v>
      </c>
      <c r="H879" s="37">
        <v>44984.0</v>
      </c>
      <c r="I879" s="50" t="s">
        <v>84</v>
      </c>
      <c r="J879" s="50" t="s">
        <v>161</v>
      </c>
      <c r="K879" s="36" t="s">
        <v>162</v>
      </c>
      <c r="L879" s="36" t="str">
        <f t="shared" si="1"/>
        <v/>
      </c>
    </row>
    <row r="880" ht="15.75" customHeight="1">
      <c r="A880" s="36">
        <v>2378.0</v>
      </c>
      <c r="B880" s="35" t="s">
        <v>156</v>
      </c>
      <c r="C880" s="37">
        <v>44910.0</v>
      </c>
      <c r="D880" s="37"/>
      <c r="E880" s="47">
        <v>20205.0</v>
      </c>
      <c r="F880" s="47"/>
      <c r="G880" s="47">
        <v>20205.0</v>
      </c>
      <c r="H880" s="37">
        <v>44916.0</v>
      </c>
      <c r="I880" s="50" t="s">
        <v>81</v>
      </c>
      <c r="J880" s="50" t="s">
        <v>161</v>
      </c>
      <c r="K880" s="36" t="s">
        <v>162</v>
      </c>
      <c r="L880" s="36" t="str">
        <f t="shared" si="1"/>
        <v/>
      </c>
    </row>
    <row r="881" ht="15.75" customHeight="1">
      <c r="A881" s="36">
        <v>2379.0</v>
      </c>
      <c r="B881" s="35" t="s">
        <v>160</v>
      </c>
      <c r="C881" s="37">
        <v>44910.0</v>
      </c>
      <c r="D881" s="37"/>
      <c r="E881" s="47">
        <v>20205.0</v>
      </c>
      <c r="F881" s="47"/>
      <c r="G881" s="47">
        <v>20205.0</v>
      </c>
      <c r="H881" s="37">
        <v>44924.0</v>
      </c>
      <c r="I881" s="50" t="s">
        <v>81</v>
      </c>
      <c r="J881" s="50" t="s">
        <v>161</v>
      </c>
      <c r="K881" s="36" t="s">
        <v>162</v>
      </c>
      <c r="L881" s="36" t="str">
        <f t="shared" si="1"/>
        <v/>
      </c>
    </row>
    <row r="882" ht="15.75" customHeight="1">
      <c r="A882" s="36">
        <v>2380.0</v>
      </c>
      <c r="B882" s="35" t="s">
        <v>159</v>
      </c>
      <c r="C882" s="37">
        <v>44910.0</v>
      </c>
      <c r="D882" s="37"/>
      <c r="E882" s="47">
        <v>20205.0</v>
      </c>
      <c r="F882" s="47"/>
      <c r="G882" s="47">
        <v>20205.0</v>
      </c>
      <c r="H882" s="37">
        <v>44916.0</v>
      </c>
      <c r="I882" s="50" t="s">
        <v>81</v>
      </c>
      <c r="J882" s="50" t="s">
        <v>161</v>
      </c>
      <c r="K882" s="36" t="s">
        <v>162</v>
      </c>
      <c r="L882" s="36" t="str">
        <f t="shared" si="1"/>
        <v/>
      </c>
    </row>
    <row r="883" ht="15.75" customHeight="1">
      <c r="A883" s="36">
        <v>2381.0</v>
      </c>
      <c r="B883" s="35" t="s">
        <v>163</v>
      </c>
      <c r="C883" s="37">
        <v>44910.0</v>
      </c>
      <c r="D883" s="37"/>
      <c r="E883" s="47">
        <v>20205.0</v>
      </c>
      <c r="F883" s="47"/>
      <c r="G883" s="47">
        <v>20205.0</v>
      </c>
      <c r="H883" s="37">
        <v>44916.0</v>
      </c>
      <c r="I883" s="50" t="s">
        <v>81</v>
      </c>
      <c r="J883" s="50" t="s">
        <v>161</v>
      </c>
      <c r="K883" s="36" t="s">
        <v>162</v>
      </c>
      <c r="L883" s="36" t="str">
        <f t="shared" si="1"/>
        <v/>
      </c>
    </row>
    <row r="884" ht="15.75" customHeight="1">
      <c r="A884" s="36">
        <v>2382.0</v>
      </c>
      <c r="B884" s="35" t="s">
        <v>163</v>
      </c>
      <c r="C884" s="37">
        <v>44910.0</v>
      </c>
      <c r="D884" s="37"/>
      <c r="E884" s="47">
        <v>20205.0</v>
      </c>
      <c r="F884" s="47"/>
      <c r="G884" s="47">
        <v>20205.0</v>
      </c>
      <c r="H884" s="37">
        <v>44916.0</v>
      </c>
      <c r="I884" s="50" t="s">
        <v>81</v>
      </c>
      <c r="J884" s="50" t="s">
        <v>161</v>
      </c>
      <c r="K884" s="36" t="s">
        <v>162</v>
      </c>
      <c r="L884" s="36" t="str">
        <f t="shared" si="1"/>
        <v/>
      </c>
    </row>
    <row r="885" ht="15.75" customHeight="1">
      <c r="A885" s="36">
        <v>2387.0</v>
      </c>
      <c r="B885" s="35" t="s">
        <v>163</v>
      </c>
      <c r="C885" s="37">
        <v>44911.0</v>
      </c>
      <c r="D885" s="37">
        <v>44911.0</v>
      </c>
      <c r="E885" s="47">
        <v>22455.0</v>
      </c>
      <c r="F885" s="47">
        <v>22455.0</v>
      </c>
      <c r="G885" s="47"/>
      <c r="H885" s="37"/>
      <c r="I885" s="50"/>
      <c r="J885" s="50" t="s">
        <v>157</v>
      </c>
      <c r="K885" s="36">
        <v>0.0</v>
      </c>
      <c r="L885" s="36" t="str">
        <f t="shared" si="1"/>
        <v/>
      </c>
    </row>
    <row r="886" ht="15.75" customHeight="1">
      <c r="A886" s="36">
        <v>2389.0</v>
      </c>
      <c r="B886" s="35" t="s">
        <v>156</v>
      </c>
      <c r="C886" s="37">
        <v>44911.0</v>
      </c>
      <c r="D886" s="37">
        <v>44911.0</v>
      </c>
      <c r="E886" s="47">
        <v>20209.5</v>
      </c>
      <c r="F886" s="47">
        <v>20209.5</v>
      </c>
      <c r="G886" s="47"/>
      <c r="H886" s="37"/>
      <c r="I886" s="50"/>
      <c r="J886" s="50" t="s">
        <v>157</v>
      </c>
      <c r="K886" s="36">
        <v>0.0</v>
      </c>
      <c r="L886" s="36" t="str">
        <f t="shared" si="1"/>
        <v/>
      </c>
    </row>
    <row r="887" ht="15.75" customHeight="1">
      <c r="A887" s="36">
        <v>2391.0</v>
      </c>
      <c r="B887" s="35" t="s">
        <v>163</v>
      </c>
      <c r="C887" s="37">
        <v>44911.0</v>
      </c>
      <c r="D887" s="37">
        <v>44933.0</v>
      </c>
      <c r="E887" s="47">
        <v>20205.0</v>
      </c>
      <c r="F887" s="47">
        <v>20205.0</v>
      </c>
      <c r="G887" s="47"/>
      <c r="H887" s="37"/>
      <c r="I887" s="50"/>
      <c r="J887" s="50" t="s">
        <v>157</v>
      </c>
      <c r="K887" s="36">
        <v>22.0</v>
      </c>
      <c r="L887" s="36" t="str">
        <f t="shared" si="1"/>
        <v/>
      </c>
    </row>
    <row r="888" ht="15.75" customHeight="1">
      <c r="A888" s="36">
        <v>2392.0</v>
      </c>
      <c r="B888" s="35" t="s">
        <v>163</v>
      </c>
      <c r="C888" s="37">
        <v>44911.0</v>
      </c>
      <c r="D888" s="37">
        <v>44953.0</v>
      </c>
      <c r="E888" s="47">
        <v>17955.0</v>
      </c>
      <c r="F888" s="47">
        <v>17955.0</v>
      </c>
      <c r="G888" s="47"/>
      <c r="H888" s="37"/>
      <c r="I888" s="50"/>
      <c r="J888" s="50" t="s">
        <v>157</v>
      </c>
      <c r="K888" s="36">
        <v>42.0</v>
      </c>
      <c r="L888" s="36" t="str">
        <f t="shared" si="1"/>
        <v/>
      </c>
    </row>
    <row r="889" ht="15.75" customHeight="1">
      <c r="A889" s="36">
        <v>2383.0</v>
      </c>
      <c r="B889" s="35" t="s">
        <v>163</v>
      </c>
      <c r="C889" s="37">
        <v>44911.0</v>
      </c>
      <c r="D889" s="37"/>
      <c r="E889" s="47">
        <v>20205.0</v>
      </c>
      <c r="F889" s="47"/>
      <c r="G889" s="47">
        <v>20205.0</v>
      </c>
      <c r="H889" s="37">
        <v>44916.0</v>
      </c>
      <c r="I889" s="50" t="s">
        <v>81</v>
      </c>
      <c r="J889" s="50" t="s">
        <v>161</v>
      </c>
      <c r="K889" s="36" t="s">
        <v>162</v>
      </c>
      <c r="L889" s="36" t="str">
        <f t="shared" si="1"/>
        <v/>
      </c>
    </row>
    <row r="890" ht="15.75" customHeight="1">
      <c r="A890" s="36">
        <v>2384.0</v>
      </c>
      <c r="B890" s="35" t="s">
        <v>159</v>
      </c>
      <c r="C890" s="37">
        <v>44911.0</v>
      </c>
      <c r="D890" s="37"/>
      <c r="E890" s="47">
        <v>20205.0</v>
      </c>
      <c r="F890" s="47"/>
      <c r="G890" s="47">
        <v>20205.0</v>
      </c>
      <c r="H890" s="37">
        <v>44916.0</v>
      </c>
      <c r="I890" s="50" t="s">
        <v>81</v>
      </c>
      <c r="J890" s="50" t="s">
        <v>161</v>
      </c>
      <c r="K890" s="36" t="s">
        <v>162</v>
      </c>
      <c r="L890" s="36" t="str">
        <f t="shared" si="1"/>
        <v/>
      </c>
    </row>
    <row r="891" ht="15.75" customHeight="1">
      <c r="A891" s="36">
        <v>2385.0</v>
      </c>
      <c r="B891" s="35" t="s">
        <v>159</v>
      </c>
      <c r="C891" s="37">
        <v>44911.0</v>
      </c>
      <c r="D891" s="37"/>
      <c r="E891" s="47">
        <v>20205.0</v>
      </c>
      <c r="F891" s="47"/>
      <c r="G891" s="47">
        <v>20205.0</v>
      </c>
      <c r="H891" s="37">
        <v>44916.0</v>
      </c>
      <c r="I891" s="50" t="s">
        <v>81</v>
      </c>
      <c r="J891" s="50" t="s">
        <v>161</v>
      </c>
      <c r="K891" s="36" t="s">
        <v>162</v>
      </c>
      <c r="L891" s="36" t="str">
        <f t="shared" si="1"/>
        <v/>
      </c>
    </row>
    <row r="892" ht="15.75" customHeight="1">
      <c r="A892" s="36">
        <v>2386.0</v>
      </c>
      <c r="B892" s="35" t="s">
        <v>160</v>
      </c>
      <c r="C892" s="37">
        <v>44911.0</v>
      </c>
      <c r="D892" s="37"/>
      <c r="E892" s="47">
        <v>20205.0</v>
      </c>
      <c r="F892" s="47"/>
      <c r="G892" s="47">
        <v>20205.0</v>
      </c>
      <c r="H892" s="37">
        <v>44924.0</v>
      </c>
      <c r="I892" s="50" t="s">
        <v>81</v>
      </c>
      <c r="J892" s="50" t="s">
        <v>161</v>
      </c>
      <c r="K892" s="36" t="s">
        <v>162</v>
      </c>
      <c r="L892" s="36" t="str">
        <f t="shared" si="1"/>
        <v/>
      </c>
    </row>
    <row r="893" ht="15.75" customHeight="1">
      <c r="A893" s="36">
        <v>2388.0</v>
      </c>
      <c r="B893" s="35" t="s">
        <v>158</v>
      </c>
      <c r="C893" s="37">
        <v>44911.0</v>
      </c>
      <c r="D893" s="37"/>
      <c r="E893" s="47">
        <v>17955.0</v>
      </c>
      <c r="F893" s="47"/>
      <c r="G893" s="47">
        <v>17955.0</v>
      </c>
      <c r="H893" s="37">
        <v>44924.0</v>
      </c>
      <c r="I893" s="50" t="s">
        <v>81</v>
      </c>
      <c r="J893" s="50" t="s">
        <v>161</v>
      </c>
      <c r="K893" s="36" t="s">
        <v>162</v>
      </c>
      <c r="L893" s="36" t="str">
        <f t="shared" si="1"/>
        <v/>
      </c>
    </row>
    <row r="894" ht="15.75" customHeight="1">
      <c r="A894" s="36">
        <v>2390.0</v>
      </c>
      <c r="B894" s="35" t="s">
        <v>158</v>
      </c>
      <c r="C894" s="37">
        <v>44911.0</v>
      </c>
      <c r="D894" s="37"/>
      <c r="E894" s="47">
        <v>20205.0</v>
      </c>
      <c r="F894" s="47"/>
      <c r="G894" s="47">
        <v>20205.0</v>
      </c>
      <c r="H894" s="37">
        <v>44922.0</v>
      </c>
      <c r="I894" s="50" t="s">
        <v>81</v>
      </c>
      <c r="J894" s="50" t="s">
        <v>161</v>
      </c>
      <c r="K894" s="36" t="s">
        <v>162</v>
      </c>
      <c r="L894" s="36" t="str">
        <f t="shared" si="1"/>
        <v/>
      </c>
    </row>
    <row r="895" ht="15.75" customHeight="1">
      <c r="A895" s="36">
        <v>2393.0</v>
      </c>
      <c r="B895" s="35" t="s">
        <v>159</v>
      </c>
      <c r="C895" s="37">
        <v>44911.0</v>
      </c>
      <c r="D895" s="37"/>
      <c r="E895" s="47">
        <v>20205.0</v>
      </c>
      <c r="F895" s="47"/>
      <c r="G895" s="47">
        <v>20205.0</v>
      </c>
      <c r="H895" s="37">
        <v>44914.0</v>
      </c>
      <c r="I895" s="50" t="s">
        <v>83</v>
      </c>
      <c r="J895" s="50" t="s">
        <v>161</v>
      </c>
      <c r="K895" s="36" t="s">
        <v>162</v>
      </c>
      <c r="L895" s="36" t="str">
        <f t="shared" si="1"/>
        <v/>
      </c>
    </row>
    <row r="896" ht="15.75" customHeight="1">
      <c r="A896" s="36">
        <v>2394.0</v>
      </c>
      <c r="B896" s="35" t="s">
        <v>156</v>
      </c>
      <c r="C896" s="37">
        <v>44911.0</v>
      </c>
      <c r="D896" s="37"/>
      <c r="E896" s="47">
        <v>20205.0</v>
      </c>
      <c r="F896" s="47"/>
      <c r="G896" s="47">
        <v>20205.0</v>
      </c>
      <c r="H896" s="37">
        <v>44922.0</v>
      </c>
      <c r="I896" s="50" t="s">
        <v>81</v>
      </c>
      <c r="J896" s="50" t="s">
        <v>161</v>
      </c>
      <c r="K896" s="36" t="s">
        <v>162</v>
      </c>
      <c r="L896" s="36" t="str">
        <f t="shared" si="1"/>
        <v/>
      </c>
    </row>
    <row r="897" ht="15.75" customHeight="1">
      <c r="A897" s="36">
        <v>2395.0</v>
      </c>
      <c r="B897" s="35" t="s">
        <v>158</v>
      </c>
      <c r="C897" s="37">
        <v>44911.0</v>
      </c>
      <c r="D897" s="37"/>
      <c r="E897" s="47">
        <v>20205.0</v>
      </c>
      <c r="F897" s="47"/>
      <c r="G897" s="47">
        <v>20205.0</v>
      </c>
      <c r="H897" s="37">
        <v>44922.0</v>
      </c>
      <c r="I897" s="50" t="s">
        <v>81</v>
      </c>
      <c r="J897" s="50" t="s">
        <v>161</v>
      </c>
      <c r="K897" s="36" t="s">
        <v>162</v>
      </c>
      <c r="L897" s="36" t="str">
        <f t="shared" si="1"/>
        <v/>
      </c>
    </row>
    <row r="898" ht="15.75" customHeight="1">
      <c r="A898" s="36">
        <v>2396.0</v>
      </c>
      <c r="B898" s="35" t="s">
        <v>163</v>
      </c>
      <c r="C898" s="37">
        <v>44911.0</v>
      </c>
      <c r="D898" s="37"/>
      <c r="E898" s="47">
        <v>20205.0</v>
      </c>
      <c r="F898" s="47"/>
      <c r="G898" s="47">
        <v>20205.0</v>
      </c>
      <c r="H898" s="37">
        <v>44918.0</v>
      </c>
      <c r="I898" s="50" t="s">
        <v>81</v>
      </c>
      <c r="J898" s="50" t="s">
        <v>161</v>
      </c>
      <c r="K898" s="36" t="s">
        <v>162</v>
      </c>
      <c r="L898" s="36" t="str">
        <f t="shared" si="1"/>
        <v/>
      </c>
    </row>
    <row r="899" ht="15.75" customHeight="1">
      <c r="A899" s="36">
        <v>2402.0</v>
      </c>
      <c r="B899" s="35" t="s">
        <v>160</v>
      </c>
      <c r="C899" s="37">
        <v>44912.0</v>
      </c>
      <c r="D899" s="37">
        <v>44924.0</v>
      </c>
      <c r="E899" s="47">
        <v>20209.5</v>
      </c>
      <c r="F899" s="47">
        <v>20209.5</v>
      </c>
      <c r="G899" s="47"/>
      <c r="H899" s="37"/>
      <c r="I899" s="50"/>
      <c r="J899" s="50" t="s">
        <v>157</v>
      </c>
      <c r="K899" s="36">
        <v>12.0</v>
      </c>
      <c r="L899" s="36" t="str">
        <f t="shared" si="1"/>
        <v/>
      </c>
    </row>
    <row r="900" ht="15.75" customHeight="1">
      <c r="A900" s="36">
        <v>2407.0</v>
      </c>
      <c r="B900" s="35" t="s">
        <v>160</v>
      </c>
      <c r="C900" s="37">
        <v>44912.0</v>
      </c>
      <c r="D900" s="37">
        <v>44925.0</v>
      </c>
      <c r="E900" s="47">
        <v>20209.5</v>
      </c>
      <c r="F900" s="47">
        <v>20209.5</v>
      </c>
      <c r="G900" s="47"/>
      <c r="H900" s="37"/>
      <c r="I900" s="50"/>
      <c r="J900" s="50" t="s">
        <v>157</v>
      </c>
      <c r="K900" s="36">
        <v>13.0</v>
      </c>
      <c r="L900" s="36" t="str">
        <f t="shared" si="1"/>
        <v/>
      </c>
    </row>
    <row r="901" ht="15.75" customHeight="1">
      <c r="A901" s="36">
        <v>2397.0</v>
      </c>
      <c r="B901" s="35" t="s">
        <v>160</v>
      </c>
      <c r="C901" s="37">
        <v>44912.0</v>
      </c>
      <c r="D901" s="37"/>
      <c r="E901" s="47">
        <v>20205.0</v>
      </c>
      <c r="F901" s="47"/>
      <c r="G901" s="47">
        <v>20205.0</v>
      </c>
      <c r="H901" s="37">
        <v>44956.0</v>
      </c>
      <c r="I901" s="50" t="s">
        <v>81</v>
      </c>
      <c r="J901" s="50" t="s">
        <v>161</v>
      </c>
      <c r="K901" s="36" t="s">
        <v>162</v>
      </c>
      <c r="L901" s="36" t="str">
        <f t="shared" si="1"/>
        <v/>
      </c>
    </row>
    <row r="902" ht="15.75" customHeight="1">
      <c r="A902" s="36">
        <v>2398.0</v>
      </c>
      <c r="B902" s="35" t="s">
        <v>156</v>
      </c>
      <c r="C902" s="37">
        <v>44912.0</v>
      </c>
      <c r="D902" s="37"/>
      <c r="E902" s="47">
        <v>20205.0</v>
      </c>
      <c r="F902" s="47"/>
      <c r="G902" s="47">
        <v>20205.0</v>
      </c>
      <c r="H902" s="37">
        <v>44922.0</v>
      </c>
      <c r="I902" s="50" t="s">
        <v>81</v>
      </c>
      <c r="J902" s="50" t="s">
        <v>161</v>
      </c>
      <c r="K902" s="36" t="s">
        <v>162</v>
      </c>
      <c r="L902" s="36" t="str">
        <f t="shared" si="1"/>
        <v/>
      </c>
    </row>
    <row r="903" ht="15.75" customHeight="1">
      <c r="A903" s="36">
        <v>2399.0</v>
      </c>
      <c r="B903" s="35" t="s">
        <v>158</v>
      </c>
      <c r="C903" s="37">
        <v>44912.0</v>
      </c>
      <c r="D903" s="37"/>
      <c r="E903" s="47">
        <v>20205.0</v>
      </c>
      <c r="F903" s="47"/>
      <c r="G903" s="47">
        <v>20205.0</v>
      </c>
      <c r="H903" s="37">
        <v>44922.0</v>
      </c>
      <c r="I903" s="50" t="s">
        <v>81</v>
      </c>
      <c r="J903" s="50" t="s">
        <v>161</v>
      </c>
      <c r="K903" s="36" t="s">
        <v>162</v>
      </c>
      <c r="L903" s="36" t="str">
        <f t="shared" si="1"/>
        <v/>
      </c>
    </row>
    <row r="904" ht="15.75" customHeight="1">
      <c r="A904" s="36">
        <v>2400.0</v>
      </c>
      <c r="B904" s="35" t="s">
        <v>163</v>
      </c>
      <c r="C904" s="37">
        <v>44912.0</v>
      </c>
      <c r="D904" s="37"/>
      <c r="E904" s="47">
        <v>20205.0</v>
      </c>
      <c r="F904" s="47"/>
      <c r="G904" s="47">
        <v>20205.0</v>
      </c>
      <c r="H904" s="37">
        <v>44922.0</v>
      </c>
      <c r="I904" s="50" t="s">
        <v>81</v>
      </c>
      <c r="J904" s="50" t="s">
        <v>161</v>
      </c>
      <c r="K904" s="36" t="s">
        <v>162</v>
      </c>
      <c r="L904" s="36" t="str">
        <f t="shared" si="1"/>
        <v/>
      </c>
    </row>
    <row r="905" ht="15.75" customHeight="1">
      <c r="A905" s="36">
        <v>2401.0</v>
      </c>
      <c r="B905" s="35" t="s">
        <v>163</v>
      </c>
      <c r="C905" s="37">
        <v>44912.0</v>
      </c>
      <c r="D905" s="37"/>
      <c r="E905" s="47">
        <v>20205.0</v>
      </c>
      <c r="F905" s="47"/>
      <c r="G905" s="47">
        <v>20205.0</v>
      </c>
      <c r="H905" s="37">
        <v>44916.0</v>
      </c>
      <c r="I905" s="50" t="s">
        <v>82</v>
      </c>
      <c r="J905" s="50" t="s">
        <v>161</v>
      </c>
      <c r="K905" s="36" t="s">
        <v>162</v>
      </c>
      <c r="L905" s="36" t="str">
        <f t="shared" si="1"/>
        <v/>
      </c>
    </row>
    <row r="906" ht="15.75" customHeight="1">
      <c r="A906" s="36">
        <v>2403.0</v>
      </c>
      <c r="B906" s="35" t="s">
        <v>163</v>
      </c>
      <c r="C906" s="37">
        <v>44912.0</v>
      </c>
      <c r="D906" s="37"/>
      <c r="E906" s="47">
        <v>20205.0</v>
      </c>
      <c r="F906" s="47"/>
      <c r="G906" s="47">
        <v>20205.0</v>
      </c>
      <c r="H906" s="37">
        <v>44931.0</v>
      </c>
      <c r="I906" s="50" t="s">
        <v>81</v>
      </c>
      <c r="J906" s="50" t="s">
        <v>161</v>
      </c>
      <c r="K906" s="36" t="s">
        <v>162</v>
      </c>
      <c r="L906" s="36" t="str">
        <f t="shared" si="1"/>
        <v/>
      </c>
    </row>
    <row r="907" ht="15.75" customHeight="1">
      <c r="A907" s="36">
        <v>2404.0</v>
      </c>
      <c r="B907" s="35" t="s">
        <v>159</v>
      </c>
      <c r="C907" s="37">
        <v>44912.0</v>
      </c>
      <c r="D907" s="37"/>
      <c r="E907" s="47">
        <v>20205.0</v>
      </c>
      <c r="F907" s="47"/>
      <c r="G907" s="47">
        <v>20205.0</v>
      </c>
      <c r="H907" s="37">
        <v>44924.0</v>
      </c>
      <c r="I907" s="50" t="s">
        <v>85</v>
      </c>
      <c r="J907" s="50" t="s">
        <v>161</v>
      </c>
      <c r="K907" s="36" t="s">
        <v>162</v>
      </c>
      <c r="L907" s="36" t="str">
        <f t="shared" si="1"/>
        <v/>
      </c>
    </row>
    <row r="908" ht="15.75" customHeight="1">
      <c r="A908" s="36">
        <v>2405.0</v>
      </c>
      <c r="B908" s="35" t="s">
        <v>158</v>
      </c>
      <c r="C908" s="37">
        <v>44912.0</v>
      </c>
      <c r="D908" s="37"/>
      <c r="E908" s="47">
        <v>20205.0</v>
      </c>
      <c r="F908" s="47"/>
      <c r="G908" s="47">
        <v>20205.0</v>
      </c>
      <c r="H908" s="37">
        <v>44931.0</v>
      </c>
      <c r="I908" s="50" t="s">
        <v>81</v>
      </c>
      <c r="J908" s="50" t="s">
        <v>161</v>
      </c>
      <c r="K908" s="36" t="s">
        <v>162</v>
      </c>
      <c r="L908" s="36" t="str">
        <f t="shared" si="1"/>
        <v/>
      </c>
    </row>
    <row r="909" ht="15.75" customHeight="1">
      <c r="A909" s="36">
        <v>2406.0</v>
      </c>
      <c r="B909" s="35" t="s">
        <v>158</v>
      </c>
      <c r="C909" s="37">
        <v>44912.0</v>
      </c>
      <c r="D909" s="37"/>
      <c r="E909" s="47">
        <v>20205.0</v>
      </c>
      <c r="F909" s="47"/>
      <c r="G909" s="47">
        <v>20205.0</v>
      </c>
      <c r="H909" s="37">
        <v>44931.0</v>
      </c>
      <c r="I909" s="50" t="s">
        <v>81</v>
      </c>
      <c r="J909" s="50" t="s">
        <v>161</v>
      </c>
      <c r="K909" s="36" t="s">
        <v>162</v>
      </c>
      <c r="L909" s="36" t="str">
        <f t="shared" si="1"/>
        <v/>
      </c>
    </row>
    <row r="910" ht="15.75" customHeight="1">
      <c r="A910" s="36">
        <v>2408.0</v>
      </c>
      <c r="B910" s="35" t="s">
        <v>159</v>
      </c>
      <c r="C910" s="37">
        <v>44912.0</v>
      </c>
      <c r="D910" s="37"/>
      <c r="E910" s="47">
        <v>20205.0</v>
      </c>
      <c r="F910" s="47"/>
      <c r="G910" s="47">
        <v>20205.0</v>
      </c>
      <c r="H910" s="37">
        <v>44931.0</v>
      </c>
      <c r="I910" s="50" t="s">
        <v>81</v>
      </c>
      <c r="J910" s="50" t="s">
        <v>161</v>
      </c>
      <c r="K910" s="36" t="s">
        <v>162</v>
      </c>
      <c r="L910" s="36" t="str">
        <f t="shared" si="1"/>
        <v/>
      </c>
    </row>
    <row r="911" ht="15.75" customHeight="1">
      <c r="A911" s="36">
        <v>2409.0</v>
      </c>
      <c r="B911" s="35" t="s">
        <v>159</v>
      </c>
      <c r="C911" s="37">
        <v>44912.0</v>
      </c>
      <c r="D911" s="37"/>
      <c r="E911" s="47">
        <v>20205.0</v>
      </c>
      <c r="F911" s="47"/>
      <c r="G911" s="47">
        <v>20205.0</v>
      </c>
      <c r="H911" s="37">
        <v>44916.0</v>
      </c>
      <c r="I911" s="50" t="s">
        <v>85</v>
      </c>
      <c r="J911" s="50" t="s">
        <v>161</v>
      </c>
      <c r="K911" s="36" t="s">
        <v>162</v>
      </c>
      <c r="L911" s="36" t="str">
        <f t="shared" si="1"/>
        <v/>
      </c>
    </row>
    <row r="912" ht="15.75" customHeight="1">
      <c r="A912" s="36">
        <v>2410.0</v>
      </c>
      <c r="B912" s="35" t="s">
        <v>160</v>
      </c>
      <c r="C912" s="37">
        <v>44912.0</v>
      </c>
      <c r="D912" s="37"/>
      <c r="E912" s="47">
        <v>20205.0</v>
      </c>
      <c r="F912" s="47"/>
      <c r="G912" s="47">
        <v>20205.0</v>
      </c>
      <c r="H912" s="37">
        <v>44924.0</v>
      </c>
      <c r="I912" s="50" t="s">
        <v>84</v>
      </c>
      <c r="J912" s="50" t="s">
        <v>161</v>
      </c>
      <c r="K912" s="36" t="s">
        <v>162</v>
      </c>
      <c r="L912" s="36" t="str">
        <f t="shared" si="1"/>
        <v/>
      </c>
    </row>
    <row r="913" ht="15.75" customHeight="1">
      <c r="A913" s="36">
        <v>2411.0</v>
      </c>
      <c r="B913" s="35" t="s">
        <v>160</v>
      </c>
      <c r="C913" s="37">
        <v>44912.0</v>
      </c>
      <c r="D913" s="37"/>
      <c r="E913" s="47">
        <v>20205.0</v>
      </c>
      <c r="F913" s="47"/>
      <c r="G913" s="47">
        <v>20205.0</v>
      </c>
      <c r="H913" s="37">
        <v>44923.0</v>
      </c>
      <c r="I913" s="50" t="s">
        <v>84</v>
      </c>
      <c r="J913" s="50" t="s">
        <v>161</v>
      </c>
      <c r="K913" s="36" t="s">
        <v>162</v>
      </c>
      <c r="L913" s="36" t="str">
        <f t="shared" si="1"/>
        <v/>
      </c>
    </row>
    <row r="914" ht="15.75" customHeight="1">
      <c r="A914" s="36">
        <v>2412.0</v>
      </c>
      <c r="B914" s="35" t="s">
        <v>156</v>
      </c>
      <c r="C914" s="37">
        <v>44912.0</v>
      </c>
      <c r="D914" s="37"/>
      <c r="E914" s="47">
        <v>20205.0</v>
      </c>
      <c r="F914" s="47"/>
      <c r="G914" s="47">
        <v>20205.0</v>
      </c>
      <c r="H914" s="37">
        <v>44918.0</v>
      </c>
      <c r="I914" s="50" t="s">
        <v>81</v>
      </c>
      <c r="J914" s="50" t="s">
        <v>161</v>
      </c>
      <c r="K914" s="36" t="s">
        <v>162</v>
      </c>
      <c r="L914" s="36" t="str">
        <f t="shared" si="1"/>
        <v/>
      </c>
    </row>
    <row r="915" ht="15.75" customHeight="1">
      <c r="A915" s="36">
        <v>2416.0</v>
      </c>
      <c r="B915" s="35" t="s">
        <v>158</v>
      </c>
      <c r="C915" s="37">
        <v>44913.0</v>
      </c>
      <c r="D915" s="37">
        <v>44913.0</v>
      </c>
      <c r="E915" s="47">
        <v>22455.0</v>
      </c>
      <c r="F915" s="47">
        <v>22455.0</v>
      </c>
      <c r="G915" s="47"/>
      <c r="H915" s="37"/>
      <c r="I915" s="50"/>
      <c r="J915" s="50" t="s">
        <v>157</v>
      </c>
      <c r="K915" s="36">
        <v>0.0</v>
      </c>
      <c r="L915" s="36" t="str">
        <f t="shared" si="1"/>
        <v/>
      </c>
    </row>
    <row r="916" ht="15.75" customHeight="1">
      <c r="A916" s="36">
        <v>2413.0</v>
      </c>
      <c r="B916" s="35" t="s">
        <v>160</v>
      </c>
      <c r="C916" s="37">
        <v>44913.0</v>
      </c>
      <c r="D916" s="37"/>
      <c r="E916" s="47">
        <v>20205.0</v>
      </c>
      <c r="F916" s="47"/>
      <c r="G916" s="47">
        <v>20205.0</v>
      </c>
      <c r="H916" s="37">
        <v>44931.0</v>
      </c>
      <c r="I916" s="50" t="s">
        <v>81</v>
      </c>
      <c r="J916" s="50" t="s">
        <v>161</v>
      </c>
      <c r="K916" s="36" t="s">
        <v>162</v>
      </c>
      <c r="L916" s="36" t="str">
        <f t="shared" si="1"/>
        <v/>
      </c>
    </row>
    <row r="917" ht="15.75" customHeight="1">
      <c r="A917" s="36">
        <v>2414.0</v>
      </c>
      <c r="B917" s="35" t="s">
        <v>156</v>
      </c>
      <c r="C917" s="37">
        <v>44913.0</v>
      </c>
      <c r="D917" s="37"/>
      <c r="E917" s="47">
        <v>20205.0</v>
      </c>
      <c r="F917" s="47"/>
      <c r="G917" s="47">
        <v>20205.0</v>
      </c>
      <c r="H917" s="37">
        <v>44918.0</v>
      </c>
      <c r="I917" s="50" t="s">
        <v>81</v>
      </c>
      <c r="J917" s="50" t="s">
        <v>161</v>
      </c>
      <c r="K917" s="36" t="s">
        <v>162</v>
      </c>
      <c r="L917" s="36" t="str">
        <f t="shared" si="1"/>
        <v/>
      </c>
    </row>
    <row r="918" ht="15.75" customHeight="1">
      <c r="A918" s="36">
        <v>2415.0</v>
      </c>
      <c r="B918" s="35" t="s">
        <v>158</v>
      </c>
      <c r="C918" s="37">
        <v>44913.0</v>
      </c>
      <c r="D918" s="37"/>
      <c r="E918" s="47">
        <v>20205.0</v>
      </c>
      <c r="F918" s="47"/>
      <c r="G918" s="47">
        <v>20205.0</v>
      </c>
      <c r="H918" s="37">
        <v>44918.0</v>
      </c>
      <c r="I918" s="50" t="s">
        <v>81</v>
      </c>
      <c r="J918" s="50" t="s">
        <v>161</v>
      </c>
      <c r="K918" s="36" t="s">
        <v>162</v>
      </c>
      <c r="L918" s="36" t="str">
        <f t="shared" si="1"/>
        <v/>
      </c>
    </row>
    <row r="919" ht="15.75" customHeight="1">
      <c r="A919" s="36">
        <v>2417.0</v>
      </c>
      <c r="B919" s="35" t="s">
        <v>159</v>
      </c>
      <c r="C919" s="37">
        <v>44913.0</v>
      </c>
      <c r="D919" s="37"/>
      <c r="E919" s="47">
        <v>20205.0</v>
      </c>
      <c r="F919" s="47"/>
      <c r="G919" s="47">
        <v>20205.0</v>
      </c>
      <c r="H919" s="37">
        <v>44918.0</v>
      </c>
      <c r="I919" s="50" t="s">
        <v>81</v>
      </c>
      <c r="J919" s="50" t="s">
        <v>161</v>
      </c>
      <c r="K919" s="36" t="s">
        <v>162</v>
      </c>
      <c r="L919" s="36" t="str">
        <f t="shared" si="1"/>
        <v/>
      </c>
    </row>
    <row r="920" ht="15.75" customHeight="1">
      <c r="A920" s="36">
        <v>2418.0</v>
      </c>
      <c r="B920" s="35" t="s">
        <v>158</v>
      </c>
      <c r="C920" s="37">
        <v>44913.0</v>
      </c>
      <c r="D920" s="37"/>
      <c r="E920" s="47">
        <v>20205.0</v>
      </c>
      <c r="F920" s="47"/>
      <c r="G920" s="47">
        <v>20205.0</v>
      </c>
      <c r="H920" s="37">
        <v>44918.0</v>
      </c>
      <c r="I920" s="50" t="s">
        <v>81</v>
      </c>
      <c r="J920" s="50" t="s">
        <v>161</v>
      </c>
      <c r="K920" s="36" t="s">
        <v>162</v>
      </c>
      <c r="L920" s="36" t="str">
        <f t="shared" si="1"/>
        <v/>
      </c>
    </row>
    <row r="921" ht="15.75" customHeight="1">
      <c r="A921" s="36">
        <v>2419.0</v>
      </c>
      <c r="B921" s="35" t="s">
        <v>160</v>
      </c>
      <c r="C921" s="37">
        <v>44913.0</v>
      </c>
      <c r="D921" s="37"/>
      <c r="E921" s="47">
        <v>20205.0</v>
      </c>
      <c r="F921" s="47"/>
      <c r="G921" s="47">
        <v>20205.0</v>
      </c>
      <c r="H921" s="37">
        <v>44916.0</v>
      </c>
      <c r="I921" s="50" t="s">
        <v>85</v>
      </c>
      <c r="J921" s="50" t="s">
        <v>161</v>
      </c>
      <c r="K921" s="36" t="s">
        <v>162</v>
      </c>
      <c r="L921" s="36" t="str">
        <f t="shared" si="1"/>
        <v/>
      </c>
    </row>
    <row r="922" ht="15.75" customHeight="1">
      <c r="A922" s="36">
        <v>2420.0</v>
      </c>
      <c r="B922" s="35" t="s">
        <v>160</v>
      </c>
      <c r="C922" s="37">
        <v>44913.0</v>
      </c>
      <c r="D922" s="37"/>
      <c r="E922" s="47">
        <v>20205.0</v>
      </c>
      <c r="F922" s="47"/>
      <c r="G922" s="47">
        <v>20205.0</v>
      </c>
      <c r="H922" s="37">
        <v>44918.0</v>
      </c>
      <c r="I922" s="50" t="s">
        <v>81</v>
      </c>
      <c r="J922" s="50" t="s">
        <v>161</v>
      </c>
      <c r="K922" s="36" t="s">
        <v>162</v>
      </c>
      <c r="L922" s="36" t="str">
        <f t="shared" si="1"/>
        <v/>
      </c>
    </row>
    <row r="923" ht="15.75" customHeight="1">
      <c r="A923" s="36">
        <v>2421.0</v>
      </c>
      <c r="B923" s="35" t="s">
        <v>156</v>
      </c>
      <c r="C923" s="37">
        <v>44913.0</v>
      </c>
      <c r="D923" s="37"/>
      <c r="E923" s="47">
        <v>20205.0</v>
      </c>
      <c r="F923" s="47"/>
      <c r="G923" s="47">
        <v>20205.0</v>
      </c>
      <c r="H923" s="37">
        <v>44931.0</v>
      </c>
      <c r="I923" s="50" t="s">
        <v>81</v>
      </c>
      <c r="J923" s="50" t="s">
        <v>161</v>
      </c>
      <c r="K923" s="36" t="s">
        <v>162</v>
      </c>
      <c r="L923" s="36" t="str">
        <f t="shared" si="1"/>
        <v/>
      </c>
    </row>
    <row r="924" ht="15.75" customHeight="1">
      <c r="A924" s="36">
        <v>2422.0</v>
      </c>
      <c r="B924" s="35" t="s">
        <v>163</v>
      </c>
      <c r="C924" s="37">
        <v>44913.0</v>
      </c>
      <c r="D924" s="37"/>
      <c r="E924" s="47">
        <v>20205.0</v>
      </c>
      <c r="F924" s="47"/>
      <c r="G924" s="47">
        <v>20205.0</v>
      </c>
      <c r="H924" s="37">
        <v>44918.0</v>
      </c>
      <c r="I924" s="50" t="s">
        <v>81</v>
      </c>
      <c r="J924" s="50" t="s">
        <v>161</v>
      </c>
      <c r="K924" s="36" t="s">
        <v>162</v>
      </c>
      <c r="L924" s="36" t="str">
        <f t="shared" si="1"/>
        <v/>
      </c>
    </row>
    <row r="925" ht="15.75" customHeight="1">
      <c r="A925" s="36">
        <v>2423.0</v>
      </c>
      <c r="B925" s="35" t="s">
        <v>159</v>
      </c>
      <c r="C925" s="37">
        <v>44914.0</v>
      </c>
      <c r="D925" s="37"/>
      <c r="E925" s="47">
        <v>20205.0</v>
      </c>
      <c r="F925" s="47"/>
      <c r="G925" s="47">
        <v>20205.0</v>
      </c>
      <c r="H925" s="37">
        <v>44918.0</v>
      </c>
      <c r="I925" s="50" t="s">
        <v>81</v>
      </c>
      <c r="J925" s="50" t="s">
        <v>161</v>
      </c>
      <c r="K925" s="36" t="s">
        <v>162</v>
      </c>
      <c r="L925" s="36" t="str">
        <f t="shared" si="1"/>
        <v/>
      </c>
    </row>
    <row r="926" ht="15.75" customHeight="1">
      <c r="A926" s="36">
        <v>2424.0</v>
      </c>
      <c r="B926" s="35" t="s">
        <v>158</v>
      </c>
      <c r="C926" s="37">
        <v>44914.0</v>
      </c>
      <c r="D926" s="37"/>
      <c r="E926" s="47">
        <v>20205.0</v>
      </c>
      <c r="F926" s="47"/>
      <c r="G926" s="47">
        <v>20205.0</v>
      </c>
      <c r="H926" s="37">
        <v>44918.0</v>
      </c>
      <c r="I926" s="50" t="s">
        <v>81</v>
      </c>
      <c r="J926" s="50" t="s">
        <v>161</v>
      </c>
      <c r="K926" s="36" t="s">
        <v>162</v>
      </c>
      <c r="L926" s="36" t="str">
        <f t="shared" si="1"/>
        <v/>
      </c>
    </row>
    <row r="927" ht="15.75" customHeight="1">
      <c r="A927" s="36">
        <v>2425.0</v>
      </c>
      <c r="B927" s="35" t="s">
        <v>159</v>
      </c>
      <c r="C927" s="37">
        <v>44914.0</v>
      </c>
      <c r="D927" s="37"/>
      <c r="E927" s="47">
        <v>20205.0</v>
      </c>
      <c r="F927" s="47"/>
      <c r="G927" s="47">
        <v>20205.0</v>
      </c>
      <c r="H927" s="37">
        <v>44918.0</v>
      </c>
      <c r="I927" s="50" t="s">
        <v>81</v>
      </c>
      <c r="J927" s="50" t="s">
        <v>161</v>
      </c>
      <c r="K927" s="36" t="s">
        <v>162</v>
      </c>
      <c r="L927" s="36" t="str">
        <f t="shared" si="1"/>
        <v/>
      </c>
    </row>
    <row r="928" ht="15.75" customHeight="1">
      <c r="A928" s="36">
        <v>2426.0</v>
      </c>
      <c r="B928" s="35" t="s">
        <v>158</v>
      </c>
      <c r="C928" s="37">
        <v>44914.0</v>
      </c>
      <c r="D928" s="37"/>
      <c r="E928" s="47">
        <v>20205.0</v>
      </c>
      <c r="F928" s="47"/>
      <c r="G928" s="47">
        <v>20205.0</v>
      </c>
      <c r="H928" s="37">
        <v>44922.0</v>
      </c>
      <c r="I928" s="50" t="s">
        <v>81</v>
      </c>
      <c r="J928" s="50" t="s">
        <v>161</v>
      </c>
      <c r="K928" s="36" t="s">
        <v>162</v>
      </c>
      <c r="L928" s="36" t="str">
        <f t="shared" si="1"/>
        <v/>
      </c>
    </row>
    <row r="929" ht="15.75" customHeight="1">
      <c r="A929" s="36">
        <v>2427.0</v>
      </c>
      <c r="B929" s="35" t="s">
        <v>158</v>
      </c>
      <c r="C929" s="37">
        <v>44914.0</v>
      </c>
      <c r="D929" s="37"/>
      <c r="E929" s="47">
        <v>20205.0</v>
      </c>
      <c r="F929" s="47"/>
      <c r="G929" s="47">
        <v>20205.0</v>
      </c>
      <c r="H929" s="37">
        <v>44922.0</v>
      </c>
      <c r="I929" s="50" t="s">
        <v>81</v>
      </c>
      <c r="J929" s="50" t="s">
        <v>161</v>
      </c>
      <c r="K929" s="36" t="s">
        <v>162</v>
      </c>
      <c r="L929" s="36" t="str">
        <f t="shared" si="1"/>
        <v/>
      </c>
    </row>
    <row r="930" ht="15.75" customHeight="1">
      <c r="A930" s="36">
        <v>2428.0</v>
      </c>
      <c r="B930" s="35" t="s">
        <v>156</v>
      </c>
      <c r="C930" s="37">
        <v>44914.0</v>
      </c>
      <c r="D930" s="37"/>
      <c r="E930" s="47">
        <v>20205.0</v>
      </c>
      <c r="F930" s="47"/>
      <c r="G930" s="47">
        <v>20205.0</v>
      </c>
      <c r="H930" s="37">
        <v>44931.0</v>
      </c>
      <c r="I930" s="50" t="s">
        <v>81</v>
      </c>
      <c r="J930" s="50" t="s">
        <v>161</v>
      </c>
      <c r="K930" s="36" t="s">
        <v>162</v>
      </c>
      <c r="L930" s="36" t="str">
        <f t="shared" si="1"/>
        <v/>
      </c>
    </row>
    <row r="931" ht="15.75" customHeight="1">
      <c r="A931" s="36">
        <v>2429.0</v>
      </c>
      <c r="B931" s="35" t="s">
        <v>163</v>
      </c>
      <c r="C931" s="37">
        <v>44914.0</v>
      </c>
      <c r="D931" s="37"/>
      <c r="E931" s="47">
        <v>20205.0</v>
      </c>
      <c r="F931" s="47"/>
      <c r="G931" s="47">
        <v>20205.0</v>
      </c>
      <c r="H931" s="37">
        <v>44922.0</v>
      </c>
      <c r="I931" s="50" t="s">
        <v>81</v>
      </c>
      <c r="J931" s="50" t="s">
        <v>161</v>
      </c>
      <c r="K931" s="36" t="s">
        <v>162</v>
      </c>
      <c r="L931" s="36" t="str">
        <f t="shared" si="1"/>
        <v/>
      </c>
    </row>
    <row r="932" ht="15.75" customHeight="1">
      <c r="A932" s="36">
        <v>2430.0</v>
      </c>
      <c r="B932" s="35" t="s">
        <v>163</v>
      </c>
      <c r="C932" s="37">
        <v>44914.0</v>
      </c>
      <c r="D932" s="37"/>
      <c r="E932" s="47">
        <v>20205.0</v>
      </c>
      <c r="F932" s="47"/>
      <c r="G932" s="47">
        <v>20205.0</v>
      </c>
      <c r="H932" s="37">
        <v>44931.0</v>
      </c>
      <c r="I932" s="50" t="s">
        <v>81</v>
      </c>
      <c r="J932" s="50" t="s">
        <v>161</v>
      </c>
      <c r="K932" s="36" t="s">
        <v>162</v>
      </c>
      <c r="L932" s="36" t="str">
        <f t="shared" si="1"/>
        <v/>
      </c>
    </row>
    <row r="933" ht="15.75" customHeight="1">
      <c r="A933" s="36">
        <v>2442.0</v>
      </c>
      <c r="B933" s="35" t="s">
        <v>163</v>
      </c>
      <c r="C933" s="37">
        <v>44915.0</v>
      </c>
      <c r="D933" s="37">
        <v>44916.0</v>
      </c>
      <c r="E933" s="47">
        <v>20209.5</v>
      </c>
      <c r="F933" s="47">
        <v>20209.5</v>
      </c>
      <c r="G933" s="47"/>
      <c r="H933" s="37"/>
      <c r="I933" s="50"/>
      <c r="J933" s="50" t="s">
        <v>157</v>
      </c>
      <c r="K933" s="36">
        <v>1.0</v>
      </c>
      <c r="L933" s="36" t="str">
        <f t="shared" si="1"/>
        <v/>
      </c>
    </row>
    <row r="934" ht="15.75" customHeight="1">
      <c r="A934" s="36">
        <v>2440.0</v>
      </c>
      <c r="B934" s="35" t="s">
        <v>163</v>
      </c>
      <c r="C934" s="37">
        <v>44915.0</v>
      </c>
      <c r="D934" s="37">
        <v>44923.0</v>
      </c>
      <c r="E934" s="47">
        <v>19200.0</v>
      </c>
      <c r="F934" s="47">
        <v>19200.0</v>
      </c>
      <c r="G934" s="47"/>
      <c r="H934" s="37"/>
      <c r="I934" s="50"/>
      <c r="J934" s="50" t="s">
        <v>157</v>
      </c>
      <c r="K934" s="36">
        <v>8.0</v>
      </c>
      <c r="L934" s="36" t="str">
        <f t="shared" si="1"/>
        <v/>
      </c>
    </row>
    <row r="935" ht="15.75" customHeight="1">
      <c r="A935" s="36">
        <v>2433.0</v>
      </c>
      <c r="B935" s="35" t="s">
        <v>159</v>
      </c>
      <c r="C935" s="37">
        <v>44915.0</v>
      </c>
      <c r="D935" s="37">
        <v>44945.0</v>
      </c>
      <c r="E935" s="47">
        <v>20205.0</v>
      </c>
      <c r="F935" s="47">
        <v>20205.0</v>
      </c>
      <c r="G935" s="47"/>
      <c r="H935" s="37"/>
      <c r="I935" s="50"/>
      <c r="J935" s="50" t="s">
        <v>157</v>
      </c>
      <c r="K935" s="36">
        <v>30.0</v>
      </c>
      <c r="L935" s="36" t="str">
        <f t="shared" si="1"/>
        <v/>
      </c>
    </row>
    <row r="936" ht="15.75" customHeight="1">
      <c r="A936" s="36">
        <v>2432.0</v>
      </c>
      <c r="B936" s="35" t="s">
        <v>158</v>
      </c>
      <c r="C936" s="37">
        <v>44915.0</v>
      </c>
      <c r="D936" s="37">
        <v>44974.0</v>
      </c>
      <c r="E936" s="47">
        <v>20205.0</v>
      </c>
      <c r="F936" s="47">
        <v>20205.0</v>
      </c>
      <c r="G936" s="47"/>
      <c r="H936" s="37"/>
      <c r="I936" s="50"/>
      <c r="J936" s="50" t="s">
        <v>157</v>
      </c>
      <c r="K936" s="36">
        <v>59.0</v>
      </c>
      <c r="L936" s="36" t="str">
        <f t="shared" si="1"/>
        <v/>
      </c>
    </row>
    <row r="937" ht="15.75" customHeight="1">
      <c r="A937" s="36">
        <v>2431.0</v>
      </c>
      <c r="B937" s="35" t="s">
        <v>159</v>
      </c>
      <c r="C937" s="37">
        <v>44915.0</v>
      </c>
      <c r="D937" s="37"/>
      <c r="E937" s="47">
        <v>20205.0</v>
      </c>
      <c r="F937" s="47"/>
      <c r="G937" s="47">
        <v>20205.0</v>
      </c>
      <c r="H937" s="37">
        <v>44923.0</v>
      </c>
      <c r="I937" s="50" t="s">
        <v>86</v>
      </c>
      <c r="J937" s="50" t="s">
        <v>161</v>
      </c>
      <c r="K937" s="36" t="s">
        <v>162</v>
      </c>
      <c r="L937" s="36" t="str">
        <f t="shared" si="1"/>
        <v/>
      </c>
    </row>
    <row r="938" ht="15.75" customHeight="1">
      <c r="A938" s="36">
        <v>2434.0</v>
      </c>
      <c r="B938" s="35" t="s">
        <v>158</v>
      </c>
      <c r="C938" s="37">
        <v>44915.0</v>
      </c>
      <c r="D938" s="37"/>
      <c r="E938" s="47">
        <v>20205.0</v>
      </c>
      <c r="F938" s="47"/>
      <c r="G938" s="47">
        <v>20205.0</v>
      </c>
      <c r="H938" s="37">
        <v>44922.0</v>
      </c>
      <c r="I938" s="50" t="s">
        <v>81</v>
      </c>
      <c r="J938" s="50" t="s">
        <v>161</v>
      </c>
      <c r="K938" s="36" t="s">
        <v>162</v>
      </c>
      <c r="L938" s="36" t="str">
        <f t="shared" si="1"/>
        <v/>
      </c>
    </row>
    <row r="939" ht="15.75" customHeight="1">
      <c r="A939" s="36">
        <v>2435.0</v>
      </c>
      <c r="B939" s="35" t="s">
        <v>160</v>
      </c>
      <c r="C939" s="37">
        <v>44915.0</v>
      </c>
      <c r="D939" s="37"/>
      <c r="E939" s="47">
        <v>20205.0</v>
      </c>
      <c r="F939" s="47"/>
      <c r="G939" s="47">
        <v>20205.0</v>
      </c>
      <c r="H939" s="37">
        <v>44929.0</v>
      </c>
      <c r="I939" s="50" t="s">
        <v>81</v>
      </c>
      <c r="J939" s="50" t="s">
        <v>161</v>
      </c>
      <c r="K939" s="36" t="s">
        <v>162</v>
      </c>
      <c r="L939" s="36" t="str">
        <f t="shared" si="1"/>
        <v/>
      </c>
    </row>
    <row r="940" ht="15.75" customHeight="1">
      <c r="A940" s="36">
        <v>2436.0</v>
      </c>
      <c r="B940" s="35" t="s">
        <v>156</v>
      </c>
      <c r="C940" s="37">
        <v>44915.0</v>
      </c>
      <c r="D940" s="37"/>
      <c r="E940" s="47">
        <v>20205.0</v>
      </c>
      <c r="F940" s="47"/>
      <c r="G940" s="47">
        <v>20205.0</v>
      </c>
      <c r="H940" s="37">
        <v>44922.0</v>
      </c>
      <c r="I940" s="50" t="s">
        <v>81</v>
      </c>
      <c r="J940" s="50" t="s">
        <v>161</v>
      </c>
      <c r="K940" s="36" t="s">
        <v>162</v>
      </c>
      <c r="L940" s="36" t="str">
        <f t="shared" si="1"/>
        <v/>
      </c>
    </row>
    <row r="941" ht="15.75" customHeight="1">
      <c r="A941" s="36">
        <v>2437.0</v>
      </c>
      <c r="B941" s="35" t="s">
        <v>159</v>
      </c>
      <c r="C941" s="37">
        <v>44915.0</v>
      </c>
      <c r="D941" s="37"/>
      <c r="E941" s="47">
        <v>20205.0</v>
      </c>
      <c r="F941" s="47"/>
      <c r="G941" s="47">
        <v>20205.0</v>
      </c>
      <c r="H941" s="37">
        <v>44922.0</v>
      </c>
      <c r="I941" s="50" t="s">
        <v>81</v>
      </c>
      <c r="J941" s="50" t="s">
        <v>161</v>
      </c>
      <c r="K941" s="36" t="s">
        <v>162</v>
      </c>
      <c r="L941" s="36" t="str">
        <f t="shared" si="1"/>
        <v/>
      </c>
    </row>
    <row r="942" ht="15.75" customHeight="1">
      <c r="A942" s="36">
        <v>2438.0</v>
      </c>
      <c r="B942" s="35" t="s">
        <v>160</v>
      </c>
      <c r="C942" s="37">
        <v>44915.0</v>
      </c>
      <c r="D942" s="37"/>
      <c r="E942" s="47">
        <v>20205.0</v>
      </c>
      <c r="F942" s="47"/>
      <c r="G942" s="47">
        <v>20205.0</v>
      </c>
      <c r="H942" s="37">
        <v>44922.0</v>
      </c>
      <c r="I942" s="50" t="s">
        <v>81</v>
      </c>
      <c r="J942" s="50" t="s">
        <v>161</v>
      </c>
      <c r="K942" s="36" t="s">
        <v>162</v>
      </c>
      <c r="L942" s="36" t="str">
        <f t="shared" si="1"/>
        <v/>
      </c>
    </row>
    <row r="943" ht="15.75" customHeight="1">
      <c r="A943" s="36">
        <v>2439.0</v>
      </c>
      <c r="B943" s="35" t="s">
        <v>160</v>
      </c>
      <c r="C943" s="37">
        <v>44915.0</v>
      </c>
      <c r="D943" s="37"/>
      <c r="E943" s="47">
        <v>20205.0</v>
      </c>
      <c r="F943" s="47"/>
      <c r="G943" s="47">
        <v>20205.0</v>
      </c>
      <c r="H943" s="37">
        <v>44922.0</v>
      </c>
      <c r="I943" s="50" t="s">
        <v>81</v>
      </c>
      <c r="J943" s="50" t="s">
        <v>161</v>
      </c>
      <c r="K943" s="36" t="s">
        <v>162</v>
      </c>
      <c r="L943" s="36" t="str">
        <f t="shared" si="1"/>
        <v/>
      </c>
    </row>
    <row r="944" ht="15.75" customHeight="1">
      <c r="A944" s="36">
        <v>2441.0</v>
      </c>
      <c r="B944" s="35" t="s">
        <v>156</v>
      </c>
      <c r="C944" s="37">
        <v>44915.0</v>
      </c>
      <c r="D944" s="37"/>
      <c r="E944" s="47">
        <v>20205.0</v>
      </c>
      <c r="F944" s="47"/>
      <c r="G944" s="47">
        <v>20205.0</v>
      </c>
      <c r="H944" s="37">
        <v>44938.0</v>
      </c>
      <c r="I944" s="50" t="s">
        <v>81</v>
      </c>
      <c r="J944" s="50" t="s">
        <v>161</v>
      </c>
      <c r="K944" s="36" t="s">
        <v>162</v>
      </c>
      <c r="L944" s="36" t="str">
        <f t="shared" si="1"/>
        <v/>
      </c>
    </row>
    <row r="945" ht="15.75" customHeight="1">
      <c r="A945" s="36">
        <v>2446.0</v>
      </c>
      <c r="B945" s="35" t="s">
        <v>158</v>
      </c>
      <c r="C945" s="37">
        <v>44916.0</v>
      </c>
      <c r="D945" s="37">
        <v>44916.0</v>
      </c>
      <c r="E945" s="47">
        <v>22455.0</v>
      </c>
      <c r="F945" s="47">
        <v>22455.0</v>
      </c>
      <c r="G945" s="47"/>
      <c r="H945" s="37"/>
      <c r="I945" s="50"/>
      <c r="J945" s="50" t="s">
        <v>157</v>
      </c>
      <c r="K945" s="36">
        <v>0.0</v>
      </c>
      <c r="L945" s="36" t="str">
        <f t="shared" si="1"/>
        <v/>
      </c>
    </row>
    <row r="946" ht="15.75" customHeight="1">
      <c r="A946" s="36">
        <v>2449.0</v>
      </c>
      <c r="B946" s="35" t="s">
        <v>163</v>
      </c>
      <c r="C946" s="37">
        <v>44916.0</v>
      </c>
      <c r="D946" s="37">
        <v>44916.0</v>
      </c>
      <c r="E946" s="47">
        <v>22455.0</v>
      </c>
      <c r="F946" s="47">
        <v>22455.0</v>
      </c>
      <c r="G946" s="47"/>
      <c r="H946" s="37"/>
      <c r="I946" s="50"/>
      <c r="J946" s="50" t="s">
        <v>157</v>
      </c>
      <c r="K946" s="36">
        <v>0.0</v>
      </c>
      <c r="L946" s="36" t="str">
        <f t="shared" si="1"/>
        <v/>
      </c>
    </row>
    <row r="947" ht="15.75" customHeight="1">
      <c r="A947" s="36">
        <v>2443.0</v>
      </c>
      <c r="B947" s="35" t="s">
        <v>158</v>
      </c>
      <c r="C947" s="37">
        <v>44916.0</v>
      </c>
      <c r="D947" s="37"/>
      <c r="E947" s="47">
        <v>20205.0</v>
      </c>
      <c r="F947" s="47"/>
      <c r="G947" s="47">
        <v>20205.0</v>
      </c>
      <c r="H947" s="37">
        <v>44923.0</v>
      </c>
      <c r="I947" s="50" t="s">
        <v>85</v>
      </c>
      <c r="J947" s="50" t="s">
        <v>161</v>
      </c>
      <c r="K947" s="36" t="s">
        <v>162</v>
      </c>
      <c r="L947" s="36" t="str">
        <f t="shared" si="1"/>
        <v/>
      </c>
    </row>
    <row r="948" ht="15.75" customHeight="1">
      <c r="A948" s="36">
        <v>2444.0</v>
      </c>
      <c r="B948" s="35" t="s">
        <v>163</v>
      </c>
      <c r="C948" s="37">
        <v>44916.0</v>
      </c>
      <c r="D948" s="37"/>
      <c r="E948" s="47">
        <v>20205.0</v>
      </c>
      <c r="F948" s="47"/>
      <c r="G948" s="47">
        <v>20205.0</v>
      </c>
      <c r="H948" s="37">
        <v>44924.0</v>
      </c>
      <c r="I948" s="50" t="s">
        <v>82</v>
      </c>
      <c r="J948" s="50" t="s">
        <v>161</v>
      </c>
      <c r="K948" s="36" t="s">
        <v>162</v>
      </c>
      <c r="L948" s="36" t="str">
        <f t="shared" si="1"/>
        <v/>
      </c>
    </row>
    <row r="949" ht="15.75" customHeight="1">
      <c r="A949" s="36">
        <v>2445.0</v>
      </c>
      <c r="B949" s="35" t="s">
        <v>156</v>
      </c>
      <c r="C949" s="37">
        <v>44916.0</v>
      </c>
      <c r="D949" s="37"/>
      <c r="E949" s="47">
        <v>20205.0</v>
      </c>
      <c r="F949" s="47"/>
      <c r="G949" s="47">
        <v>20205.0</v>
      </c>
      <c r="H949" s="37">
        <v>44916.0</v>
      </c>
      <c r="I949" s="50" t="s">
        <v>83</v>
      </c>
      <c r="J949" s="50" t="s">
        <v>161</v>
      </c>
      <c r="K949" s="36" t="s">
        <v>162</v>
      </c>
      <c r="L949" s="36" t="str">
        <f t="shared" si="1"/>
        <v/>
      </c>
    </row>
    <row r="950" ht="15.75" customHeight="1">
      <c r="A950" s="36">
        <v>2447.0</v>
      </c>
      <c r="B950" s="35" t="s">
        <v>163</v>
      </c>
      <c r="C950" s="37">
        <v>44916.0</v>
      </c>
      <c r="D950" s="37"/>
      <c r="E950" s="47">
        <v>20205.0</v>
      </c>
      <c r="F950" s="47"/>
      <c r="G950" s="47">
        <v>20205.0</v>
      </c>
      <c r="H950" s="37">
        <v>44924.0</v>
      </c>
      <c r="I950" s="50" t="s">
        <v>81</v>
      </c>
      <c r="J950" s="50" t="s">
        <v>161</v>
      </c>
      <c r="K950" s="36" t="s">
        <v>162</v>
      </c>
      <c r="L950" s="36" t="str">
        <f t="shared" si="1"/>
        <v/>
      </c>
    </row>
    <row r="951" ht="15.75" customHeight="1">
      <c r="A951" s="36">
        <v>2448.0</v>
      </c>
      <c r="B951" s="35" t="s">
        <v>158</v>
      </c>
      <c r="C951" s="37">
        <v>44916.0</v>
      </c>
      <c r="D951" s="37"/>
      <c r="E951" s="47">
        <v>22455.0</v>
      </c>
      <c r="F951" s="47"/>
      <c r="G951" s="47">
        <v>22455.0</v>
      </c>
      <c r="H951" s="37">
        <v>45006.0</v>
      </c>
      <c r="I951" s="50" t="s">
        <v>81</v>
      </c>
      <c r="J951" s="50" t="s">
        <v>161</v>
      </c>
      <c r="K951" s="36" t="s">
        <v>162</v>
      </c>
      <c r="L951" s="36" t="str">
        <f t="shared" si="1"/>
        <v/>
      </c>
    </row>
    <row r="952" ht="15.75" customHeight="1">
      <c r="A952" s="36">
        <v>2450.0</v>
      </c>
      <c r="B952" s="35" t="s">
        <v>159</v>
      </c>
      <c r="C952" s="37">
        <v>44916.0</v>
      </c>
      <c r="D952" s="37"/>
      <c r="E952" s="47">
        <v>20205.0</v>
      </c>
      <c r="F952" s="47"/>
      <c r="G952" s="47">
        <v>20205.0</v>
      </c>
      <c r="H952" s="37">
        <v>44924.0</v>
      </c>
      <c r="I952" s="50" t="s">
        <v>81</v>
      </c>
      <c r="J952" s="50" t="s">
        <v>161</v>
      </c>
      <c r="K952" s="36" t="s">
        <v>162</v>
      </c>
      <c r="L952" s="36" t="str">
        <f t="shared" si="1"/>
        <v/>
      </c>
    </row>
    <row r="953" ht="15.75" customHeight="1">
      <c r="A953" s="36">
        <v>2451.0</v>
      </c>
      <c r="B953" s="35" t="s">
        <v>156</v>
      </c>
      <c r="C953" s="37">
        <v>44916.0</v>
      </c>
      <c r="D953" s="37"/>
      <c r="E953" s="47">
        <v>20205.0</v>
      </c>
      <c r="F953" s="47"/>
      <c r="G953" s="47">
        <v>20205.0</v>
      </c>
      <c r="H953" s="37">
        <v>44917.0</v>
      </c>
      <c r="I953" s="50" t="s">
        <v>84</v>
      </c>
      <c r="J953" s="50" t="s">
        <v>161</v>
      </c>
      <c r="K953" s="36" t="s">
        <v>162</v>
      </c>
      <c r="L953" s="36" t="str">
        <f t="shared" si="1"/>
        <v/>
      </c>
    </row>
    <row r="954" ht="15.75" customHeight="1">
      <c r="A954" s="36">
        <v>2452.0</v>
      </c>
      <c r="B954" s="35" t="s">
        <v>156</v>
      </c>
      <c r="C954" s="37">
        <v>44916.0</v>
      </c>
      <c r="D954" s="37"/>
      <c r="E954" s="47">
        <v>20205.0</v>
      </c>
      <c r="F954" s="47"/>
      <c r="G954" s="47">
        <v>20205.0</v>
      </c>
      <c r="H954" s="37">
        <v>44924.0</v>
      </c>
      <c r="I954" s="50" t="s">
        <v>82</v>
      </c>
      <c r="J954" s="50" t="s">
        <v>161</v>
      </c>
      <c r="K954" s="36" t="s">
        <v>162</v>
      </c>
      <c r="L954" s="36" t="str">
        <f t="shared" si="1"/>
        <v/>
      </c>
    </row>
    <row r="955" ht="15.75" customHeight="1">
      <c r="A955" s="36">
        <v>2453.0</v>
      </c>
      <c r="B955" s="35" t="s">
        <v>158</v>
      </c>
      <c r="C955" s="37">
        <v>44916.0</v>
      </c>
      <c r="D955" s="37"/>
      <c r="E955" s="47">
        <v>20205.0</v>
      </c>
      <c r="F955" s="47"/>
      <c r="G955" s="47">
        <v>20205.0</v>
      </c>
      <c r="H955" s="37">
        <v>44924.0</v>
      </c>
      <c r="I955" s="50" t="s">
        <v>81</v>
      </c>
      <c r="J955" s="50" t="s">
        <v>161</v>
      </c>
      <c r="K955" s="36" t="s">
        <v>162</v>
      </c>
      <c r="L955" s="36" t="str">
        <f t="shared" si="1"/>
        <v/>
      </c>
    </row>
    <row r="956" ht="15.75" customHeight="1">
      <c r="A956" s="36">
        <v>2454.0</v>
      </c>
      <c r="B956" s="35" t="s">
        <v>159</v>
      </c>
      <c r="C956" s="37">
        <v>44916.0</v>
      </c>
      <c r="D956" s="37"/>
      <c r="E956" s="47">
        <v>20205.0</v>
      </c>
      <c r="F956" s="47"/>
      <c r="G956" s="47">
        <v>20205.0</v>
      </c>
      <c r="H956" s="37">
        <v>44924.0</v>
      </c>
      <c r="I956" s="50" t="s">
        <v>81</v>
      </c>
      <c r="J956" s="50" t="s">
        <v>161</v>
      </c>
      <c r="K956" s="36" t="s">
        <v>162</v>
      </c>
      <c r="L956" s="36" t="str">
        <f t="shared" si="1"/>
        <v/>
      </c>
    </row>
    <row r="957" ht="15.75" customHeight="1">
      <c r="A957" s="36">
        <v>2461.0</v>
      </c>
      <c r="B957" s="35" t="s">
        <v>163</v>
      </c>
      <c r="C957" s="37">
        <v>44917.0</v>
      </c>
      <c r="D957" s="37">
        <v>44924.0</v>
      </c>
      <c r="E957" s="47">
        <v>20204.25</v>
      </c>
      <c r="F957" s="47">
        <v>20204.25</v>
      </c>
      <c r="G957" s="47"/>
      <c r="H957" s="37"/>
      <c r="I957" s="50"/>
      <c r="J957" s="50" t="s">
        <v>157</v>
      </c>
      <c r="K957" s="36">
        <v>7.0</v>
      </c>
      <c r="L957" s="36" t="str">
        <f t="shared" si="1"/>
        <v/>
      </c>
    </row>
    <row r="958" ht="15.75" customHeight="1">
      <c r="A958" s="36">
        <v>2455.0</v>
      </c>
      <c r="B958" s="35" t="s">
        <v>163</v>
      </c>
      <c r="C958" s="37">
        <v>44917.0</v>
      </c>
      <c r="D958" s="37"/>
      <c r="E958" s="47">
        <v>20205.0</v>
      </c>
      <c r="F958" s="47"/>
      <c r="G958" s="47">
        <v>20205.0</v>
      </c>
      <c r="H958" s="37">
        <v>44931.0</v>
      </c>
      <c r="I958" s="50" t="s">
        <v>81</v>
      </c>
      <c r="J958" s="50" t="s">
        <v>161</v>
      </c>
      <c r="K958" s="36" t="s">
        <v>162</v>
      </c>
      <c r="L958" s="36" t="str">
        <f t="shared" si="1"/>
        <v/>
      </c>
    </row>
    <row r="959" ht="15.75" customHeight="1">
      <c r="A959" s="36">
        <v>2456.0</v>
      </c>
      <c r="B959" s="35" t="s">
        <v>160</v>
      </c>
      <c r="C959" s="37">
        <v>44917.0</v>
      </c>
      <c r="D959" s="37"/>
      <c r="E959" s="47">
        <v>20205.0</v>
      </c>
      <c r="F959" s="47"/>
      <c r="G959" s="47">
        <v>20205.0</v>
      </c>
      <c r="H959" s="37">
        <v>44924.0</v>
      </c>
      <c r="I959" s="50" t="s">
        <v>81</v>
      </c>
      <c r="J959" s="50" t="s">
        <v>161</v>
      </c>
      <c r="K959" s="36" t="s">
        <v>162</v>
      </c>
      <c r="L959" s="36" t="str">
        <f t="shared" si="1"/>
        <v/>
      </c>
    </row>
    <row r="960" ht="15.75" customHeight="1">
      <c r="A960" s="36">
        <v>2457.0</v>
      </c>
      <c r="B960" s="35" t="s">
        <v>158</v>
      </c>
      <c r="C960" s="37">
        <v>44917.0</v>
      </c>
      <c r="D960" s="37"/>
      <c r="E960" s="47">
        <v>20205.0</v>
      </c>
      <c r="F960" s="47"/>
      <c r="G960" s="47">
        <v>20205.0</v>
      </c>
      <c r="H960" s="37">
        <v>44923.0</v>
      </c>
      <c r="I960" s="50" t="s">
        <v>82</v>
      </c>
      <c r="J960" s="50" t="s">
        <v>161</v>
      </c>
      <c r="K960" s="36" t="s">
        <v>162</v>
      </c>
      <c r="L960" s="36" t="str">
        <f t="shared" si="1"/>
        <v/>
      </c>
    </row>
    <row r="961" ht="15.75" customHeight="1">
      <c r="A961" s="36">
        <v>2458.0</v>
      </c>
      <c r="B961" s="35" t="s">
        <v>159</v>
      </c>
      <c r="C961" s="37">
        <v>44917.0</v>
      </c>
      <c r="D961" s="37"/>
      <c r="E961" s="47">
        <v>20205.0</v>
      </c>
      <c r="F961" s="47"/>
      <c r="G961" s="47">
        <v>20205.0</v>
      </c>
      <c r="H961" s="37">
        <v>44924.0</v>
      </c>
      <c r="I961" s="50" t="s">
        <v>81</v>
      </c>
      <c r="J961" s="50" t="s">
        <v>161</v>
      </c>
      <c r="K961" s="36" t="s">
        <v>162</v>
      </c>
      <c r="L961" s="36" t="str">
        <f t="shared" si="1"/>
        <v/>
      </c>
    </row>
    <row r="962" ht="15.75" customHeight="1">
      <c r="A962" s="36">
        <v>2459.0</v>
      </c>
      <c r="B962" s="35" t="s">
        <v>156</v>
      </c>
      <c r="C962" s="37">
        <v>44917.0</v>
      </c>
      <c r="D962" s="37"/>
      <c r="E962" s="47">
        <v>20205.0</v>
      </c>
      <c r="F962" s="47"/>
      <c r="G962" s="47">
        <v>20205.0</v>
      </c>
      <c r="H962" s="37">
        <v>44924.0</v>
      </c>
      <c r="I962" s="50" t="s">
        <v>81</v>
      </c>
      <c r="J962" s="50" t="s">
        <v>161</v>
      </c>
      <c r="K962" s="36" t="s">
        <v>162</v>
      </c>
      <c r="L962" s="36" t="str">
        <f t="shared" si="1"/>
        <v/>
      </c>
    </row>
    <row r="963" ht="15.75" customHeight="1">
      <c r="A963" s="36">
        <v>2460.0</v>
      </c>
      <c r="B963" s="35" t="s">
        <v>163</v>
      </c>
      <c r="C963" s="37">
        <v>44917.0</v>
      </c>
      <c r="D963" s="37"/>
      <c r="E963" s="47">
        <v>20205.0</v>
      </c>
      <c r="F963" s="47"/>
      <c r="G963" s="47">
        <v>20205.0</v>
      </c>
      <c r="H963" s="37">
        <v>44924.0</v>
      </c>
      <c r="I963" s="50" t="s">
        <v>81</v>
      </c>
      <c r="J963" s="50" t="s">
        <v>161</v>
      </c>
      <c r="K963" s="36" t="s">
        <v>162</v>
      </c>
      <c r="L963" s="36" t="str">
        <f t="shared" si="1"/>
        <v/>
      </c>
    </row>
    <row r="964" ht="15.75" customHeight="1">
      <c r="A964" s="36">
        <v>2462.0</v>
      </c>
      <c r="B964" s="35" t="s">
        <v>163</v>
      </c>
      <c r="C964" s="37">
        <v>44917.0</v>
      </c>
      <c r="D964" s="37"/>
      <c r="E964" s="47">
        <v>20205.0</v>
      </c>
      <c r="F964" s="47"/>
      <c r="G964" s="47">
        <v>20205.0</v>
      </c>
      <c r="H964" s="37">
        <v>44931.0</v>
      </c>
      <c r="I964" s="50" t="s">
        <v>81</v>
      </c>
      <c r="J964" s="50" t="s">
        <v>161</v>
      </c>
      <c r="K964" s="36" t="s">
        <v>162</v>
      </c>
      <c r="L964" s="36" t="str">
        <f t="shared" si="1"/>
        <v/>
      </c>
    </row>
    <row r="965" ht="15.75" customHeight="1">
      <c r="A965" s="36">
        <v>2463.0</v>
      </c>
      <c r="B965" s="35" t="s">
        <v>159</v>
      </c>
      <c r="C965" s="37">
        <v>44917.0</v>
      </c>
      <c r="D965" s="37"/>
      <c r="E965" s="47">
        <v>20205.0</v>
      </c>
      <c r="F965" s="47"/>
      <c r="G965" s="47">
        <v>20205.0</v>
      </c>
      <c r="H965" s="37">
        <v>44918.0</v>
      </c>
      <c r="I965" s="50" t="s">
        <v>82</v>
      </c>
      <c r="J965" s="50" t="s">
        <v>161</v>
      </c>
      <c r="K965" s="36" t="s">
        <v>162</v>
      </c>
      <c r="L965" s="36" t="str">
        <f t="shared" si="1"/>
        <v/>
      </c>
    </row>
    <row r="966" ht="15.75" customHeight="1">
      <c r="A966" s="36">
        <v>2464.0</v>
      </c>
      <c r="B966" s="35" t="s">
        <v>158</v>
      </c>
      <c r="C966" s="37">
        <v>44917.0</v>
      </c>
      <c r="D966" s="37"/>
      <c r="E966" s="47">
        <v>20205.0</v>
      </c>
      <c r="F966" s="47"/>
      <c r="G966" s="47">
        <v>20205.0</v>
      </c>
      <c r="H966" s="37">
        <v>44931.0</v>
      </c>
      <c r="I966" s="50" t="s">
        <v>81</v>
      </c>
      <c r="J966" s="50" t="s">
        <v>161</v>
      </c>
      <c r="K966" s="36" t="s">
        <v>162</v>
      </c>
      <c r="L966" s="36" t="str">
        <f t="shared" si="1"/>
        <v/>
      </c>
    </row>
    <row r="967" ht="15.75" customHeight="1">
      <c r="A967" s="36">
        <v>2465.0</v>
      </c>
      <c r="B967" s="35" t="s">
        <v>160</v>
      </c>
      <c r="C967" s="37">
        <v>44917.0</v>
      </c>
      <c r="D967" s="37"/>
      <c r="E967" s="47">
        <v>20205.0</v>
      </c>
      <c r="F967" s="47"/>
      <c r="G967" s="47">
        <v>20205.0</v>
      </c>
      <c r="H967" s="37">
        <v>44918.0</v>
      </c>
      <c r="I967" s="50" t="s">
        <v>84</v>
      </c>
      <c r="J967" s="50" t="s">
        <v>161</v>
      </c>
      <c r="K967" s="36" t="s">
        <v>162</v>
      </c>
      <c r="L967" s="36" t="str">
        <f t="shared" si="1"/>
        <v/>
      </c>
    </row>
    <row r="968" ht="15.75" customHeight="1">
      <c r="A968" s="36">
        <v>2471.0</v>
      </c>
      <c r="B968" s="35" t="s">
        <v>163</v>
      </c>
      <c r="C968" s="37">
        <v>44918.0</v>
      </c>
      <c r="D968" s="37">
        <v>44918.0</v>
      </c>
      <c r="E968" s="47">
        <v>22455.0</v>
      </c>
      <c r="F968" s="47">
        <v>22455.0</v>
      </c>
      <c r="G968" s="47"/>
      <c r="H968" s="37"/>
      <c r="I968" s="50"/>
      <c r="J968" s="50" t="s">
        <v>157</v>
      </c>
      <c r="K968" s="36">
        <v>0.0</v>
      </c>
      <c r="L968" s="36" t="str">
        <f t="shared" si="1"/>
        <v/>
      </c>
    </row>
    <row r="969" ht="15.75" customHeight="1">
      <c r="A969" s="36">
        <v>2467.0</v>
      </c>
      <c r="B969" s="35" t="s">
        <v>158</v>
      </c>
      <c r="C969" s="37">
        <v>44918.0</v>
      </c>
      <c r="D969" s="37">
        <v>44970.0</v>
      </c>
      <c r="E969" s="47">
        <v>22455.0</v>
      </c>
      <c r="F969" s="47">
        <v>22455.0</v>
      </c>
      <c r="G969" s="47"/>
      <c r="H969" s="37"/>
      <c r="I969" s="50"/>
      <c r="J969" s="50" t="s">
        <v>157</v>
      </c>
      <c r="K969" s="36">
        <v>52.0</v>
      </c>
      <c r="L969" s="36" t="str">
        <f t="shared" si="1"/>
        <v/>
      </c>
    </row>
    <row r="970" ht="15.75" customHeight="1">
      <c r="A970" s="36">
        <v>2466.0</v>
      </c>
      <c r="B970" s="35" t="s">
        <v>158</v>
      </c>
      <c r="C970" s="37">
        <v>44918.0</v>
      </c>
      <c r="D970" s="37"/>
      <c r="E970" s="47">
        <v>20205.0</v>
      </c>
      <c r="F970" s="47"/>
      <c r="G970" s="47">
        <v>20205.0</v>
      </c>
      <c r="H970" s="37">
        <v>44938.0</v>
      </c>
      <c r="I970" s="50" t="s">
        <v>81</v>
      </c>
      <c r="J970" s="50" t="s">
        <v>161</v>
      </c>
      <c r="K970" s="36" t="s">
        <v>162</v>
      </c>
      <c r="L970" s="36" t="str">
        <f t="shared" si="1"/>
        <v/>
      </c>
    </row>
    <row r="971" ht="15.75" customHeight="1">
      <c r="A971" s="36">
        <v>2468.0</v>
      </c>
      <c r="B971" s="35" t="s">
        <v>158</v>
      </c>
      <c r="C971" s="37">
        <v>44918.0</v>
      </c>
      <c r="D971" s="37"/>
      <c r="E971" s="47">
        <v>20205.0</v>
      </c>
      <c r="F971" s="47"/>
      <c r="G971" s="47">
        <v>20205.0</v>
      </c>
      <c r="H971" s="37">
        <v>44984.0</v>
      </c>
      <c r="I971" s="50" t="s">
        <v>81</v>
      </c>
      <c r="J971" s="50" t="s">
        <v>161</v>
      </c>
      <c r="K971" s="36" t="s">
        <v>162</v>
      </c>
      <c r="L971" s="36" t="str">
        <f t="shared" si="1"/>
        <v/>
      </c>
    </row>
    <row r="972" ht="15.75" customHeight="1">
      <c r="A972" s="36">
        <v>2469.0</v>
      </c>
      <c r="B972" s="35" t="s">
        <v>159</v>
      </c>
      <c r="C972" s="37">
        <v>44918.0</v>
      </c>
      <c r="D972" s="37"/>
      <c r="E972" s="47">
        <v>20205.0</v>
      </c>
      <c r="F972" s="47"/>
      <c r="G972" s="47">
        <v>20205.0</v>
      </c>
      <c r="H972" s="37">
        <v>44931.0</v>
      </c>
      <c r="I972" s="50" t="s">
        <v>81</v>
      </c>
      <c r="J972" s="50" t="s">
        <v>161</v>
      </c>
      <c r="K972" s="36" t="s">
        <v>162</v>
      </c>
      <c r="L972" s="36" t="str">
        <f t="shared" si="1"/>
        <v/>
      </c>
    </row>
    <row r="973" ht="15.75" customHeight="1">
      <c r="A973" s="36">
        <v>2470.0</v>
      </c>
      <c r="B973" s="35" t="s">
        <v>163</v>
      </c>
      <c r="C973" s="37">
        <v>44918.0</v>
      </c>
      <c r="D973" s="37"/>
      <c r="E973" s="47">
        <v>20205.0</v>
      </c>
      <c r="F973" s="47"/>
      <c r="G973" s="47">
        <v>20205.0</v>
      </c>
      <c r="H973" s="37">
        <v>44922.0</v>
      </c>
      <c r="I973" s="50" t="s">
        <v>82</v>
      </c>
      <c r="J973" s="50" t="s">
        <v>161</v>
      </c>
      <c r="K973" s="36" t="s">
        <v>162</v>
      </c>
      <c r="L973" s="36" t="str">
        <f t="shared" si="1"/>
        <v/>
      </c>
    </row>
    <row r="974" ht="15.75" customHeight="1">
      <c r="A974" s="36">
        <v>2472.0</v>
      </c>
      <c r="B974" s="35" t="s">
        <v>156</v>
      </c>
      <c r="C974" s="37">
        <v>44918.0</v>
      </c>
      <c r="D974" s="37"/>
      <c r="E974" s="47">
        <v>20205.0</v>
      </c>
      <c r="F974" s="47"/>
      <c r="G974" s="47">
        <v>20205.0</v>
      </c>
      <c r="H974" s="37">
        <v>44938.0</v>
      </c>
      <c r="I974" s="50" t="s">
        <v>81</v>
      </c>
      <c r="J974" s="50" t="s">
        <v>161</v>
      </c>
      <c r="K974" s="36" t="s">
        <v>162</v>
      </c>
      <c r="L974" s="36" t="str">
        <f t="shared" si="1"/>
        <v/>
      </c>
    </row>
    <row r="975" ht="15.75" customHeight="1">
      <c r="A975" s="36">
        <v>2473.0</v>
      </c>
      <c r="B975" s="35" t="s">
        <v>160</v>
      </c>
      <c r="C975" s="37">
        <v>44918.0</v>
      </c>
      <c r="D975" s="37"/>
      <c r="E975" s="47">
        <v>20205.0</v>
      </c>
      <c r="F975" s="47"/>
      <c r="G975" s="47">
        <v>20205.0</v>
      </c>
      <c r="H975" s="37">
        <v>44929.0</v>
      </c>
      <c r="I975" s="50" t="s">
        <v>81</v>
      </c>
      <c r="J975" s="50" t="s">
        <v>161</v>
      </c>
      <c r="K975" s="36" t="s">
        <v>162</v>
      </c>
      <c r="L975" s="36" t="str">
        <f t="shared" si="1"/>
        <v/>
      </c>
    </row>
    <row r="976" ht="15.75" customHeight="1">
      <c r="A976" s="36">
        <v>2474.0</v>
      </c>
      <c r="B976" s="35" t="s">
        <v>156</v>
      </c>
      <c r="C976" s="37">
        <v>44918.0</v>
      </c>
      <c r="D976" s="37"/>
      <c r="E976" s="47">
        <v>20205.0</v>
      </c>
      <c r="F976" s="47"/>
      <c r="G976" s="47">
        <v>20205.0</v>
      </c>
      <c r="H976" s="37">
        <v>44929.0</v>
      </c>
      <c r="I976" s="50" t="s">
        <v>81</v>
      </c>
      <c r="J976" s="50" t="s">
        <v>161</v>
      </c>
      <c r="K976" s="36" t="s">
        <v>162</v>
      </c>
      <c r="L976" s="36" t="str">
        <f t="shared" si="1"/>
        <v/>
      </c>
    </row>
    <row r="977" ht="15.75" customHeight="1">
      <c r="A977" s="36">
        <v>2475.0</v>
      </c>
      <c r="B977" s="35" t="s">
        <v>158</v>
      </c>
      <c r="C977" s="37">
        <v>44918.0</v>
      </c>
      <c r="D977" s="37"/>
      <c r="E977" s="47">
        <v>20205.0</v>
      </c>
      <c r="F977" s="47"/>
      <c r="G977" s="47">
        <v>20205.0</v>
      </c>
      <c r="H977" s="37">
        <v>44929.0</v>
      </c>
      <c r="I977" s="50" t="s">
        <v>81</v>
      </c>
      <c r="J977" s="50" t="s">
        <v>161</v>
      </c>
      <c r="K977" s="36" t="s">
        <v>162</v>
      </c>
      <c r="L977" s="36" t="str">
        <f t="shared" si="1"/>
        <v/>
      </c>
    </row>
    <row r="978" ht="15.75" customHeight="1">
      <c r="A978" s="36">
        <v>2476.0</v>
      </c>
      <c r="B978" s="35" t="s">
        <v>160</v>
      </c>
      <c r="C978" s="37">
        <v>44918.0</v>
      </c>
      <c r="D978" s="37"/>
      <c r="E978" s="47">
        <v>20205.0</v>
      </c>
      <c r="F978" s="47"/>
      <c r="G978" s="47">
        <v>20205.0</v>
      </c>
      <c r="H978" s="37">
        <v>44929.0</v>
      </c>
      <c r="I978" s="50" t="s">
        <v>81</v>
      </c>
      <c r="J978" s="50" t="s">
        <v>161</v>
      </c>
      <c r="K978" s="36" t="s">
        <v>162</v>
      </c>
      <c r="L978" s="36" t="str">
        <f t="shared" si="1"/>
        <v/>
      </c>
    </row>
    <row r="979" ht="15.75" customHeight="1">
      <c r="A979" s="36">
        <v>2477.0</v>
      </c>
      <c r="B979" s="35" t="s">
        <v>160</v>
      </c>
      <c r="C979" s="37">
        <v>44918.0</v>
      </c>
      <c r="D979" s="37"/>
      <c r="E979" s="47">
        <v>20205.0</v>
      </c>
      <c r="F979" s="47"/>
      <c r="G979" s="47">
        <v>20205.0</v>
      </c>
      <c r="H979" s="37">
        <v>44929.0</v>
      </c>
      <c r="I979" s="50" t="s">
        <v>81</v>
      </c>
      <c r="J979" s="50" t="s">
        <v>161</v>
      </c>
      <c r="K979" s="36" t="s">
        <v>162</v>
      </c>
      <c r="L979" s="36" t="str">
        <f t="shared" si="1"/>
        <v/>
      </c>
    </row>
    <row r="980" ht="15.75" customHeight="1">
      <c r="A980" s="36">
        <v>2478.0</v>
      </c>
      <c r="B980" s="35" t="s">
        <v>160</v>
      </c>
      <c r="C980" s="37">
        <v>44918.0</v>
      </c>
      <c r="D980" s="37"/>
      <c r="E980" s="47">
        <v>20205.0</v>
      </c>
      <c r="F980" s="47"/>
      <c r="G980" s="47">
        <v>20205.0</v>
      </c>
      <c r="H980" s="37">
        <v>44929.0</v>
      </c>
      <c r="I980" s="50" t="s">
        <v>81</v>
      </c>
      <c r="J980" s="50" t="s">
        <v>161</v>
      </c>
      <c r="K980" s="36" t="s">
        <v>162</v>
      </c>
      <c r="L980" s="36" t="str">
        <f t="shared" si="1"/>
        <v/>
      </c>
    </row>
    <row r="981" ht="15.75" customHeight="1">
      <c r="A981" s="36">
        <v>2479.0</v>
      </c>
      <c r="B981" s="35" t="s">
        <v>156</v>
      </c>
      <c r="C981" s="37">
        <v>44918.0</v>
      </c>
      <c r="D981" s="37"/>
      <c r="E981" s="47">
        <v>20205.0</v>
      </c>
      <c r="F981" s="47"/>
      <c r="G981" s="47">
        <v>20205.0</v>
      </c>
      <c r="H981" s="37">
        <v>44929.0</v>
      </c>
      <c r="I981" s="50" t="s">
        <v>81</v>
      </c>
      <c r="J981" s="50" t="s">
        <v>161</v>
      </c>
      <c r="K981" s="36" t="s">
        <v>162</v>
      </c>
      <c r="L981" s="36" t="str">
        <f t="shared" si="1"/>
        <v/>
      </c>
    </row>
    <row r="982" ht="15.75" customHeight="1">
      <c r="A982" s="36">
        <v>2480.0</v>
      </c>
      <c r="B982" s="35" t="s">
        <v>156</v>
      </c>
      <c r="C982" s="37">
        <v>44918.0</v>
      </c>
      <c r="D982" s="37"/>
      <c r="E982" s="47">
        <v>20205.0</v>
      </c>
      <c r="F982" s="47"/>
      <c r="G982" s="47">
        <v>20205.0</v>
      </c>
      <c r="H982" s="37">
        <v>44929.0</v>
      </c>
      <c r="I982" s="50" t="s">
        <v>81</v>
      </c>
      <c r="J982" s="50" t="s">
        <v>161</v>
      </c>
      <c r="K982" s="36" t="s">
        <v>162</v>
      </c>
      <c r="L982" s="36" t="str">
        <f t="shared" si="1"/>
        <v/>
      </c>
    </row>
    <row r="983" ht="15.75" customHeight="1">
      <c r="A983" s="36">
        <v>2481.0</v>
      </c>
      <c r="B983" s="35" t="s">
        <v>160</v>
      </c>
      <c r="C983" s="37">
        <v>44919.0</v>
      </c>
      <c r="D983" s="37"/>
      <c r="E983" s="47">
        <v>20205.0</v>
      </c>
      <c r="F983" s="47"/>
      <c r="G983" s="47">
        <v>20205.0</v>
      </c>
      <c r="H983" s="37">
        <v>44929.0</v>
      </c>
      <c r="I983" s="50" t="s">
        <v>81</v>
      </c>
      <c r="J983" s="50" t="s">
        <v>161</v>
      </c>
      <c r="K983" s="36" t="s">
        <v>162</v>
      </c>
      <c r="L983" s="36" t="str">
        <f t="shared" si="1"/>
        <v/>
      </c>
    </row>
    <row r="984" ht="15.75" customHeight="1">
      <c r="A984" s="36">
        <v>2482.0</v>
      </c>
      <c r="B984" s="35" t="s">
        <v>159</v>
      </c>
      <c r="C984" s="37">
        <v>44919.0</v>
      </c>
      <c r="D984" s="37"/>
      <c r="E984" s="47">
        <v>20205.0</v>
      </c>
      <c r="F984" s="47"/>
      <c r="G984" s="47">
        <v>20205.0</v>
      </c>
      <c r="H984" s="37">
        <v>44929.0</v>
      </c>
      <c r="I984" s="50" t="s">
        <v>81</v>
      </c>
      <c r="J984" s="50" t="s">
        <v>161</v>
      </c>
      <c r="K984" s="36" t="s">
        <v>162</v>
      </c>
      <c r="L984" s="36" t="str">
        <f t="shared" si="1"/>
        <v/>
      </c>
    </row>
    <row r="985" ht="15.75" customHeight="1">
      <c r="A985" s="36">
        <v>2483.0</v>
      </c>
      <c r="B985" s="35" t="s">
        <v>163</v>
      </c>
      <c r="C985" s="37">
        <v>44919.0</v>
      </c>
      <c r="D985" s="37"/>
      <c r="E985" s="47">
        <v>20205.0</v>
      </c>
      <c r="F985" s="47"/>
      <c r="G985" s="47">
        <v>20205.0</v>
      </c>
      <c r="H985" s="37">
        <v>44929.0</v>
      </c>
      <c r="I985" s="50" t="s">
        <v>81</v>
      </c>
      <c r="J985" s="50" t="s">
        <v>161</v>
      </c>
      <c r="K985" s="36" t="s">
        <v>162</v>
      </c>
      <c r="L985" s="36" t="str">
        <f t="shared" si="1"/>
        <v/>
      </c>
    </row>
    <row r="986" ht="15.75" customHeight="1">
      <c r="A986" s="36">
        <v>2484.0</v>
      </c>
      <c r="B986" s="35" t="s">
        <v>159</v>
      </c>
      <c r="C986" s="37">
        <v>44919.0</v>
      </c>
      <c r="D986" s="37"/>
      <c r="E986" s="47">
        <v>20205.0</v>
      </c>
      <c r="F986" s="47"/>
      <c r="G986" s="47">
        <v>20205.0</v>
      </c>
      <c r="H986" s="37">
        <v>44929.0</v>
      </c>
      <c r="I986" s="50" t="s">
        <v>81</v>
      </c>
      <c r="J986" s="50" t="s">
        <v>161</v>
      </c>
      <c r="K986" s="36" t="s">
        <v>162</v>
      </c>
      <c r="L986" s="36" t="str">
        <f t="shared" si="1"/>
        <v/>
      </c>
    </row>
    <row r="987" ht="15.75" customHeight="1">
      <c r="A987" s="36">
        <v>2485.0</v>
      </c>
      <c r="B987" s="35" t="s">
        <v>163</v>
      </c>
      <c r="C987" s="37">
        <v>44919.0</v>
      </c>
      <c r="D987" s="37"/>
      <c r="E987" s="47">
        <v>20205.0</v>
      </c>
      <c r="F987" s="47"/>
      <c r="G987" s="47">
        <v>20205.0</v>
      </c>
      <c r="H987" s="37">
        <v>44938.0</v>
      </c>
      <c r="I987" s="50" t="s">
        <v>81</v>
      </c>
      <c r="J987" s="50" t="s">
        <v>161</v>
      </c>
      <c r="K987" s="36" t="s">
        <v>162</v>
      </c>
      <c r="L987" s="36" t="str">
        <f t="shared" si="1"/>
        <v/>
      </c>
    </row>
    <row r="988" ht="15.75" customHeight="1">
      <c r="A988" s="36">
        <v>2486.0</v>
      </c>
      <c r="B988" s="35" t="s">
        <v>159</v>
      </c>
      <c r="C988" s="37">
        <v>44919.0</v>
      </c>
      <c r="D988" s="37"/>
      <c r="E988" s="47">
        <v>20205.0</v>
      </c>
      <c r="F988" s="47"/>
      <c r="G988" s="47">
        <v>20205.0</v>
      </c>
      <c r="H988" s="37">
        <v>44938.0</v>
      </c>
      <c r="I988" s="50" t="s">
        <v>81</v>
      </c>
      <c r="J988" s="50" t="s">
        <v>161</v>
      </c>
      <c r="K988" s="36" t="s">
        <v>162</v>
      </c>
      <c r="L988" s="36" t="str">
        <f t="shared" si="1"/>
        <v/>
      </c>
    </row>
    <row r="989" ht="15.75" customHeight="1">
      <c r="A989" s="36">
        <v>2487.0</v>
      </c>
      <c r="B989" s="35" t="s">
        <v>159</v>
      </c>
      <c r="C989" s="37">
        <v>44919.0</v>
      </c>
      <c r="D989" s="37"/>
      <c r="E989" s="47">
        <v>20205.0</v>
      </c>
      <c r="F989" s="47"/>
      <c r="G989" s="47">
        <v>20205.0</v>
      </c>
      <c r="H989" s="37">
        <v>44929.0</v>
      </c>
      <c r="I989" s="50" t="s">
        <v>81</v>
      </c>
      <c r="J989" s="50" t="s">
        <v>161</v>
      </c>
      <c r="K989" s="36" t="s">
        <v>162</v>
      </c>
      <c r="L989" s="36" t="str">
        <f t="shared" si="1"/>
        <v/>
      </c>
    </row>
    <row r="990" ht="15.75" customHeight="1">
      <c r="A990" s="36">
        <v>2488.0</v>
      </c>
      <c r="B990" s="35" t="s">
        <v>156</v>
      </c>
      <c r="C990" s="37">
        <v>44920.0</v>
      </c>
      <c r="D990" s="37"/>
      <c r="E990" s="47">
        <v>20205.0</v>
      </c>
      <c r="F990" s="47"/>
      <c r="G990" s="47">
        <v>20205.0</v>
      </c>
      <c r="H990" s="37">
        <v>44938.0</v>
      </c>
      <c r="I990" s="50" t="s">
        <v>81</v>
      </c>
      <c r="J990" s="50" t="s">
        <v>161</v>
      </c>
      <c r="K990" s="36" t="s">
        <v>162</v>
      </c>
      <c r="L990" s="36" t="str">
        <f t="shared" si="1"/>
        <v/>
      </c>
    </row>
    <row r="991" ht="15.75" customHeight="1">
      <c r="A991" s="36">
        <v>2489.0</v>
      </c>
      <c r="B991" s="35" t="s">
        <v>156</v>
      </c>
      <c r="C991" s="37">
        <v>44920.0</v>
      </c>
      <c r="D991" s="37"/>
      <c r="E991" s="47">
        <v>20205.0</v>
      </c>
      <c r="F991" s="47"/>
      <c r="G991" s="47">
        <v>20205.0</v>
      </c>
      <c r="H991" s="37">
        <v>44930.0</v>
      </c>
      <c r="I991" s="50" t="s">
        <v>86</v>
      </c>
      <c r="J991" s="50" t="s">
        <v>161</v>
      </c>
      <c r="K991" s="36" t="s">
        <v>162</v>
      </c>
      <c r="L991" s="36" t="str">
        <f t="shared" si="1"/>
        <v/>
      </c>
    </row>
    <row r="992" ht="15.75" customHeight="1">
      <c r="A992" s="36">
        <v>2490.0</v>
      </c>
      <c r="B992" s="35" t="s">
        <v>159</v>
      </c>
      <c r="C992" s="37">
        <v>44920.0</v>
      </c>
      <c r="D992" s="37"/>
      <c r="E992" s="47">
        <v>20205.0</v>
      </c>
      <c r="F992" s="47"/>
      <c r="G992" s="47">
        <v>20205.0</v>
      </c>
      <c r="H992" s="37">
        <v>44929.0</v>
      </c>
      <c r="I992" s="50" t="s">
        <v>81</v>
      </c>
      <c r="J992" s="50" t="s">
        <v>161</v>
      </c>
      <c r="K992" s="36" t="s">
        <v>162</v>
      </c>
      <c r="L992" s="36" t="str">
        <f t="shared" si="1"/>
        <v/>
      </c>
    </row>
    <row r="993" ht="15.75" customHeight="1">
      <c r="A993" s="36">
        <v>2497.0</v>
      </c>
      <c r="B993" s="35" t="s">
        <v>158</v>
      </c>
      <c r="C993" s="37">
        <v>44921.0</v>
      </c>
      <c r="D993" s="37">
        <v>44923.0</v>
      </c>
      <c r="E993" s="47">
        <v>20209.5</v>
      </c>
      <c r="F993" s="47">
        <v>20209.5</v>
      </c>
      <c r="G993" s="47"/>
      <c r="H993" s="37"/>
      <c r="I993" s="50"/>
      <c r="J993" s="50" t="s">
        <v>157</v>
      </c>
      <c r="K993" s="36">
        <v>2.0</v>
      </c>
      <c r="L993" s="36" t="str">
        <f t="shared" si="1"/>
        <v/>
      </c>
    </row>
    <row r="994" ht="15.75" customHeight="1">
      <c r="A994" s="36">
        <v>2491.0</v>
      </c>
      <c r="B994" s="35" t="s">
        <v>159</v>
      </c>
      <c r="C994" s="37">
        <v>44921.0</v>
      </c>
      <c r="D994" s="37"/>
      <c r="E994" s="47">
        <v>20205.0</v>
      </c>
      <c r="F994" s="47"/>
      <c r="G994" s="47">
        <v>20205.0</v>
      </c>
      <c r="H994" s="37">
        <v>44938.0</v>
      </c>
      <c r="I994" s="50" t="s">
        <v>81</v>
      </c>
      <c r="J994" s="50" t="s">
        <v>161</v>
      </c>
      <c r="K994" s="36" t="s">
        <v>162</v>
      </c>
      <c r="L994" s="36" t="str">
        <f t="shared" si="1"/>
        <v/>
      </c>
    </row>
    <row r="995" ht="15.75" customHeight="1">
      <c r="A995" s="36">
        <v>2492.0</v>
      </c>
      <c r="B995" s="35" t="s">
        <v>160</v>
      </c>
      <c r="C995" s="37">
        <v>44921.0</v>
      </c>
      <c r="D995" s="37"/>
      <c r="E995" s="47">
        <v>20205.0</v>
      </c>
      <c r="F995" s="47"/>
      <c r="G995" s="47">
        <v>20205.0</v>
      </c>
      <c r="H995" s="37">
        <v>44929.0</v>
      </c>
      <c r="I995" s="50" t="s">
        <v>81</v>
      </c>
      <c r="J995" s="50" t="s">
        <v>161</v>
      </c>
      <c r="K995" s="36" t="s">
        <v>162</v>
      </c>
      <c r="L995" s="36" t="str">
        <f t="shared" si="1"/>
        <v/>
      </c>
    </row>
    <row r="996" ht="15.75" customHeight="1">
      <c r="A996" s="36">
        <v>2493.0</v>
      </c>
      <c r="B996" s="35" t="s">
        <v>163</v>
      </c>
      <c r="C996" s="37">
        <v>44921.0</v>
      </c>
      <c r="D996" s="37"/>
      <c r="E996" s="47">
        <v>20205.0</v>
      </c>
      <c r="F996" s="47"/>
      <c r="G996" s="47">
        <v>20205.0</v>
      </c>
      <c r="H996" s="37">
        <v>44929.0</v>
      </c>
      <c r="I996" s="50" t="s">
        <v>81</v>
      </c>
      <c r="J996" s="50" t="s">
        <v>161</v>
      </c>
      <c r="K996" s="36" t="s">
        <v>162</v>
      </c>
      <c r="L996" s="36" t="str">
        <f t="shared" si="1"/>
        <v/>
      </c>
    </row>
    <row r="997" ht="15.75" customHeight="1">
      <c r="A997" s="36">
        <v>2494.0</v>
      </c>
      <c r="B997" s="35" t="s">
        <v>160</v>
      </c>
      <c r="C997" s="37">
        <v>44921.0</v>
      </c>
      <c r="D997" s="37"/>
      <c r="E997" s="47">
        <v>20205.0</v>
      </c>
      <c r="F997" s="47"/>
      <c r="G997" s="47">
        <v>20205.0</v>
      </c>
      <c r="H997" s="37">
        <v>44935.0</v>
      </c>
      <c r="I997" s="50" t="s">
        <v>84</v>
      </c>
      <c r="J997" s="50" t="s">
        <v>161</v>
      </c>
      <c r="K997" s="36" t="s">
        <v>162</v>
      </c>
      <c r="L997" s="36" t="str">
        <f t="shared" si="1"/>
        <v/>
      </c>
    </row>
    <row r="998" ht="15.75" customHeight="1">
      <c r="A998" s="36">
        <v>2495.0</v>
      </c>
      <c r="B998" s="35" t="s">
        <v>158</v>
      </c>
      <c r="C998" s="37">
        <v>44921.0</v>
      </c>
      <c r="D998" s="37"/>
      <c r="E998" s="47">
        <v>20205.0</v>
      </c>
      <c r="F998" s="47"/>
      <c r="G998" s="47">
        <v>20205.0</v>
      </c>
      <c r="H998" s="37">
        <v>44938.0</v>
      </c>
      <c r="I998" s="50" t="s">
        <v>81</v>
      </c>
      <c r="J998" s="50" t="s">
        <v>161</v>
      </c>
      <c r="K998" s="36" t="s">
        <v>162</v>
      </c>
      <c r="L998" s="36" t="str">
        <f t="shared" si="1"/>
        <v/>
      </c>
    </row>
    <row r="999" ht="15.75" customHeight="1">
      <c r="A999" s="36">
        <v>2496.0</v>
      </c>
      <c r="B999" s="35" t="s">
        <v>160</v>
      </c>
      <c r="C999" s="37">
        <v>44921.0</v>
      </c>
      <c r="D999" s="37"/>
      <c r="E999" s="47">
        <v>20205.0</v>
      </c>
      <c r="F999" s="47"/>
      <c r="G999" s="47">
        <v>20205.0</v>
      </c>
      <c r="H999" s="37">
        <v>44929.0</v>
      </c>
      <c r="I999" s="50" t="s">
        <v>81</v>
      </c>
      <c r="J999" s="50" t="s">
        <v>161</v>
      </c>
      <c r="K999" s="36" t="s">
        <v>162</v>
      </c>
      <c r="L999" s="36" t="str">
        <f t="shared" si="1"/>
        <v/>
      </c>
    </row>
    <row r="1000" ht="15.75" customHeight="1">
      <c r="A1000" s="36">
        <v>2498.0</v>
      </c>
      <c r="B1000" s="35" t="s">
        <v>159</v>
      </c>
      <c r="C1000" s="37">
        <v>44921.0</v>
      </c>
      <c r="D1000" s="37"/>
      <c r="E1000" s="47">
        <v>20205.0</v>
      </c>
      <c r="F1000" s="47"/>
      <c r="G1000" s="47">
        <v>20205.0</v>
      </c>
      <c r="H1000" s="37">
        <v>44929.0</v>
      </c>
      <c r="I1000" s="50" t="s">
        <v>81</v>
      </c>
      <c r="J1000" s="50" t="s">
        <v>161</v>
      </c>
      <c r="K1000" s="36" t="s">
        <v>162</v>
      </c>
      <c r="L1000" s="36" t="str">
        <f t="shared" si="1"/>
        <v/>
      </c>
    </row>
    <row r="1001" ht="15.75" customHeight="1">
      <c r="A1001" s="36">
        <v>2499.0</v>
      </c>
      <c r="B1001" s="35" t="s">
        <v>159</v>
      </c>
      <c r="C1001" s="37">
        <v>44921.0</v>
      </c>
      <c r="D1001" s="37"/>
      <c r="E1001" s="47">
        <v>20205.0</v>
      </c>
      <c r="F1001" s="47"/>
      <c r="G1001" s="47">
        <v>20205.0</v>
      </c>
      <c r="H1001" s="37">
        <v>44929.0</v>
      </c>
      <c r="I1001" s="50" t="s">
        <v>81</v>
      </c>
      <c r="J1001" s="50" t="s">
        <v>161</v>
      </c>
      <c r="K1001" s="36" t="s">
        <v>162</v>
      </c>
      <c r="L1001" s="36" t="str">
        <f t="shared" si="1"/>
        <v/>
      </c>
    </row>
    <row r="1002" ht="15.75" customHeight="1">
      <c r="A1002" s="36">
        <v>2500.0</v>
      </c>
      <c r="B1002" s="35" t="s">
        <v>160</v>
      </c>
      <c r="C1002" s="37">
        <v>44921.0</v>
      </c>
      <c r="D1002" s="37"/>
      <c r="E1002" s="47">
        <v>20205.0</v>
      </c>
      <c r="F1002" s="47"/>
      <c r="G1002" s="47">
        <v>20205.0</v>
      </c>
      <c r="H1002" s="37">
        <v>44929.0</v>
      </c>
      <c r="I1002" s="50" t="s">
        <v>81</v>
      </c>
      <c r="J1002" s="50" t="s">
        <v>161</v>
      </c>
      <c r="K1002" s="36" t="s">
        <v>162</v>
      </c>
      <c r="L1002" s="36" t="str">
        <f t="shared" si="1"/>
        <v/>
      </c>
    </row>
    <row r="1003" ht="15.75" customHeight="1">
      <c r="A1003" s="36">
        <v>2501.0</v>
      </c>
      <c r="B1003" s="35" t="s">
        <v>158</v>
      </c>
      <c r="C1003" s="37">
        <v>44921.0</v>
      </c>
      <c r="D1003" s="37"/>
      <c r="E1003" s="47">
        <v>20205.0</v>
      </c>
      <c r="F1003" s="47"/>
      <c r="G1003" s="47">
        <v>20205.0</v>
      </c>
      <c r="H1003" s="37">
        <v>44929.0</v>
      </c>
      <c r="I1003" s="50" t="s">
        <v>81</v>
      </c>
      <c r="J1003" s="50" t="s">
        <v>161</v>
      </c>
      <c r="K1003" s="36" t="s">
        <v>162</v>
      </c>
      <c r="L1003" s="36" t="str">
        <f t="shared" si="1"/>
        <v/>
      </c>
    </row>
    <row r="1004" ht="15.75" customHeight="1">
      <c r="A1004" s="36">
        <v>2502.0</v>
      </c>
      <c r="B1004" s="35" t="s">
        <v>156</v>
      </c>
      <c r="C1004" s="37">
        <v>44921.0</v>
      </c>
      <c r="D1004" s="37"/>
      <c r="E1004" s="47">
        <v>20205.0</v>
      </c>
      <c r="F1004" s="47"/>
      <c r="G1004" s="47">
        <v>20205.0</v>
      </c>
      <c r="H1004" s="37">
        <v>44929.0</v>
      </c>
      <c r="I1004" s="50" t="s">
        <v>82</v>
      </c>
      <c r="J1004" s="50" t="s">
        <v>161</v>
      </c>
      <c r="K1004" s="36" t="s">
        <v>162</v>
      </c>
      <c r="L1004" s="36" t="str">
        <f t="shared" si="1"/>
        <v/>
      </c>
    </row>
    <row r="1005" ht="15.75" customHeight="1">
      <c r="A1005" s="36">
        <v>2503.0</v>
      </c>
      <c r="B1005" s="35" t="s">
        <v>160</v>
      </c>
      <c r="C1005" s="37">
        <v>44921.0</v>
      </c>
      <c r="D1005" s="37"/>
      <c r="E1005" s="47">
        <v>20205.0</v>
      </c>
      <c r="F1005" s="47"/>
      <c r="G1005" s="47">
        <v>20205.0</v>
      </c>
      <c r="H1005" s="37">
        <v>44929.0</v>
      </c>
      <c r="I1005" s="50" t="s">
        <v>81</v>
      </c>
      <c r="J1005" s="50" t="s">
        <v>161</v>
      </c>
      <c r="K1005" s="36" t="s">
        <v>162</v>
      </c>
      <c r="L1005" s="36" t="str">
        <f t="shared" si="1"/>
        <v/>
      </c>
    </row>
    <row r="1006" ht="15.75" customHeight="1">
      <c r="A1006" s="36">
        <v>2515.0</v>
      </c>
      <c r="B1006" s="35" t="s">
        <v>156</v>
      </c>
      <c r="C1006" s="37">
        <v>44922.0</v>
      </c>
      <c r="D1006" s="37">
        <v>44923.0</v>
      </c>
      <c r="E1006" s="47">
        <v>19200.0</v>
      </c>
      <c r="F1006" s="47">
        <v>19200.0</v>
      </c>
      <c r="G1006" s="47"/>
      <c r="H1006" s="37"/>
      <c r="I1006" s="50"/>
      <c r="J1006" s="50" t="s">
        <v>157</v>
      </c>
      <c r="K1006" s="36">
        <v>1.0</v>
      </c>
      <c r="L1006" s="36" t="str">
        <f t="shared" si="1"/>
        <v/>
      </c>
    </row>
    <row r="1007" ht="15.75" customHeight="1">
      <c r="A1007" s="36">
        <v>2519.0</v>
      </c>
      <c r="B1007" s="35" t="s">
        <v>159</v>
      </c>
      <c r="C1007" s="37">
        <v>44922.0</v>
      </c>
      <c r="D1007" s="37">
        <v>44957.0</v>
      </c>
      <c r="E1007" s="47">
        <v>22455.0</v>
      </c>
      <c r="F1007" s="47">
        <v>22455.0</v>
      </c>
      <c r="G1007" s="47"/>
      <c r="H1007" s="37"/>
      <c r="I1007" s="50"/>
      <c r="J1007" s="50" t="s">
        <v>157</v>
      </c>
      <c r="K1007" s="36">
        <v>35.0</v>
      </c>
      <c r="L1007" s="36" t="str">
        <f t="shared" si="1"/>
        <v/>
      </c>
    </row>
    <row r="1008" ht="15.75" customHeight="1">
      <c r="A1008" s="36">
        <v>2504.0</v>
      </c>
      <c r="B1008" s="35" t="s">
        <v>158</v>
      </c>
      <c r="C1008" s="37">
        <v>44922.0</v>
      </c>
      <c r="D1008" s="37"/>
      <c r="E1008" s="47">
        <v>20205.0</v>
      </c>
      <c r="F1008" s="47"/>
      <c r="G1008" s="47">
        <v>20205.0</v>
      </c>
      <c r="H1008" s="37">
        <v>44929.0</v>
      </c>
      <c r="I1008" s="50" t="s">
        <v>81</v>
      </c>
      <c r="J1008" s="50" t="s">
        <v>161</v>
      </c>
      <c r="K1008" s="36" t="s">
        <v>162</v>
      </c>
      <c r="L1008" s="36" t="str">
        <f t="shared" si="1"/>
        <v/>
      </c>
    </row>
    <row r="1009" ht="15.75" customHeight="1">
      <c r="A1009" s="36">
        <v>2505.0</v>
      </c>
      <c r="B1009" s="35" t="s">
        <v>156</v>
      </c>
      <c r="C1009" s="37">
        <v>44922.0</v>
      </c>
      <c r="D1009" s="37"/>
      <c r="E1009" s="47">
        <v>20205.0</v>
      </c>
      <c r="F1009" s="47"/>
      <c r="G1009" s="47">
        <v>20205.0</v>
      </c>
      <c r="H1009" s="37">
        <v>44929.0</v>
      </c>
      <c r="I1009" s="50" t="s">
        <v>81</v>
      </c>
      <c r="J1009" s="50" t="s">
        <v>161</v>
      </c>
      <c r="K1009" s="36" t="s">
        <v>162</v>
      </c>
      <c r="L1009" s="36" t="str">
        <f t="shared" si="1"/>
        <v/>
      </c>
    </row>
    <row r="1010" ht="15.75" customHeight="1">
      <c r="A1010" s="36">
        <v>2506.0</v>
      </c>
      <c r="B1010" s="35" t="s">
        <v>156</v>
      </c>
      <c r="C1010" s="37">
        <v>44922.0</v>
      </c>
      <c r="D1010" s="37"/>
      <c r="E1010" s="47">
        <v>20205.0</v>
      </c>
      <c r="F1010" s="47"/>
      <c r="G1010" s="47">
        <v>20205.0</v>
      </c>
      <c r="H1010" s="37">
        <v>44922.0</v>
      </c>
      <c r="I1010" s="50" t="s">
        <v>84</v>
      </c>
      <c r="J1010" s="50" t="s">
        <v>161</v>
      </c>
      <c r="K1010" s="36" t="s">
        <v>162</v>
      </c>
      <c r="L1010" s="36" t="str">
        <f t="shared" si="1"/>
        <v/>
      </c>
    </row>
    <row r="1011" ht="15.75" customHeight="1">
      <c r="A1011" s="36">
        <v>2507.0</v>
      </c>
      <c r="B1011" s="35" t="s">
        <v>156</v>
      </c>
      <c r="C1011" s="37">
        <v>44922.0</v>
      </c>
      <c r="D1011" s="37"/>
      <c r="E1011" s="47">
        <v>20205.0</v>
      </c>
      <c r="F1011" s="47"/>
      <c r="G1011" s="47">
        <v>20205.0</v>
      </c>
      <c r="H1011" s="37">
        <v>44929.0</v>
      </c>
      <c r="I1011" s="50" t="s">
        <v>81</v>
      </c>
      <c r="J1011" s="50" t="s">
        <v>161</v>
      </c>
      <c r="K1011" s="36" t="s">
        <v>162</v>
      </c>
      <c r="L1011" s="36" t="str">
        <f t="shared" si="1"/>
        <v/>
      </c>
    </row>
    <row r="1012" ht="15.75" customHeight="1">
      <c r="A1012" s="36">
        <v>2508.0</v>
      </c>
      <c r="B1012" s="35" t="s">
        <v>158</v>
      </c>
      <c r="C1012" s="37">
        <v>44922.0</v>
      </c>
      <c r="D1012" s="37"/>
      <c r="E1012" s="47">
        <v>20205.0</v>
      </c>
      <c r="F1012" s="47"/>
      <c r="G1012" s="47">
        <v>20205.0</v>
      </c>
      <c r="H1012" s="37">
        <v>44952.0</v>
      </c>
      <c r="I1012" s="50" t="s">
        <v>81</v>
      </c>
      <c r="J1012" s="50" t="s">
        <v>161</v>
      </c>
      <c r="K1012" s="36" t="s">
        <v>162</v>
      </c>
      <c r="L1012" s="36" t="str">
        <f t="shared" si="1"/>
        <v/>
      </c>
    </row>
    <row r="1013" ht="15.75" customHeight="1">
      <c r="A1013" s="36">
        <v>2509.0</v>
      </c>
      <c r="B1013" s="35" t="s">
        <v>156</v>
      </c>
      <c r="C1013" s="37">
        <v>44922.0</v>
      </c>
      <c r="D1013" s="37"/>
      <c r="E1013" s="47">
        <v>20205.0</v>
      </c>
      <c r="F1013" s="47"/>
      <c r="G1013" s="47">
        <v>20205.0</v>
      </c>
      <c r="H1013" s="37">
        <v>44929.0</v>
      </c>
      <c r="I1013" s="50" t="s">
        <v>81</v>
      </c>
      <c r="J1013" s="50" t="s">
        <v>161</v>
      </c>
      <c r="K1013" s="36" t="s">
        <v>162</v>
      </c>
      <c r="L1013" s="36" t="str">
        <f t="shared" si="1"/>
        <v/>
      </c>
    </row>
    <row r="1014" ht="15.75" customHeight="1">
      <c r="A1014" s="36">
        <v>2510.0</v>
      </c>
      <c r="B1014" s="35" t="s">
        <v>163</v>
      </c>
      <c r="C1014" s="37">
        <v>44922.0</v>
      </c>
      <c r="D1014" s="37"/>
      <c r="E1014" s="47">
        <v>20205.0</v>
      </c>
      <c r="F1014" s="47"/>
      <c r="G1014" s="47">
        <v>20205.0</v>
      </c>
      <c r="H1014" s="37">
        <v>44929.0</v>
      </c>
      <c r="I1014" s="50" t="s">
        <v>81</v>
      </c>
      <c r="J1014" s="50" t="s">
        <v>161</v>
      </c>
      <c r="K1014" s="36" t="s">
        <v>162</v>
      </c>
      <c r="L1014" s="36" t="str">
        <f t="shared" si="1"/>
        <v/>
      </c>
    </row>
    <row r="1015" ht="15.75" customHeight="1">
      <c r="A1015" s="36">
        <v>2511.0</v>
      </c>
      <c r="B1015" s="35" t="s">
        <v>159</v>
      </c>
      <c r="C1015" s="37">
        <v>44922.0</v>
      </c>
      <c r="D1015" s="37"/>
      <c r="E1015" s="47">
        <v>20205.0</v>
      </c>
      <c r="F1015" s="47"/>
      <c r="G1015" s="47">
        <v>20205.0</v>
      </c>
      <c r="H1015" s="37">
        <v>44945.0</v>
      </c>
      <c r="I1015" s="50" t="s">
        <v>81</v>
      </c>
      <c r="J1015" s="50" t="s">
        <v>161</v>
      </c>
      <c r="K1015" s="36" t="s">
        <v>162</v>
      </c>
      <c r="L1015" s="36" t="str">
        <f t="shared" si="1"/>
        <v/>
      </c>
    </row>
    <row r="1016" ht="15.75" customHeight="1">
      <c r="A1016" s="36">
        <v>2512.0</v>
      </c>
      <c r="B1016" s="35" t="s">
        <v>158</v>
      </c>
      <c r="C1016" s="37">
        <v>44922.0</v>
      </c>
      <c r="D1016" s="37"/>
      <c r="E1016" s="47">
        <v>20205.0</v>
      </c>
      <c r="F1016" s="47"/>
      <c r="G1016" s="47">
        <v>20205.0</v>
      </c>
      <c r="H1016" s="37">
        <v>44929.0</v>
      </c>
      <c r="I1016" s="50" t="s">
        <v>81</v>
      </c>
      <c r="J1016" s="50" t="s">
        <v>161</v>
      </c>
      <c r="K1016" s="36" t="s">
        <v>162</v>
      </c>
      <c r="L1016" s="36" t="str">
        <f t="shared" si="1"/>
        <v/>
      </c>
    </row>
    <row r="1017" ht="15.75" customHeight="1">
      <c r="A1017" s="36">
        <v>2513.0</v>
      </c>
      <c r="B1017" s="35" t="s">
        <v>159</v>
      </c>
      <c r="C1017" s="37">
        <v>44922.0</v>
      </c>
      <c r="D1017" s="37"/>
      <c r="E1017" s="47">
        <v>20205.0</v>
      </c>
      <c r="F1017" s="47"/>
      <c r="G1017" s="47">
        <v>20205.0</v>
      </c>
      <c r="H1017" s="37">
        <v>44929.0</v>
      </c>
      <c r="I1017" s="50" t="s">
        <v>81</v>
      </c>
      <c r="J1017" s="50" t="s">
        <v>161</v>
      </c>
      <c r="K1017" s="36" t="s">
        <v>162</v>
      </c>
      <c r="L1017" s="36" t="str">
        <f t="shared" si="1"/>
        <v/>
      </c>
    </row>
    <row r="1018" ht="15.75" customHeight="1">
      <c r="A1018" s="36">
        <v>2514.0</v>
      </c>
      <c r="B1018" s="35" t="s">
        <v>163</v>
      </c>
      <c r="C1018" s="37">
        <v>44922.0</v>
      </c>
      <c r="D1018" s="37"/>
      <c r="E1018" s="47">
        <v>20205.0</v>
      </c>
      <c r="F1018" s="47"/>
      <c r="G1018" s="47">
        <v>20205.0</v>
      </c>
      <c r="H1018" s="37">
        <v>44929.0</v>
      </c>
      <c r="I1018" s="50" t="s">
        <v>81</v>
      </c>
      <c r="J1018" s="50" t="s">
        <v>161</v>
      </c>
      <c r="K1018" s="36" t="s">
        <v>162</v>
      </c>
      <c r="L1018" s="36" t="str">
        <f t="shared" si="1"/>
        <v/>
      </c>
    </row>
    <row r="1019" ht="15.75" customHeight="1">
      <c r="A1019" s="36">
        <v>2516.0</v>
      </c>
      <c r="B1019" s="35" t="s">
        <v>156</v>
      </c>
      <c r="C1019" s="37">
        <v>44922.0</v>
      </c>
      <c r="D1019" s="37"/>
      <c r="E1019" s="47">
        <v>20205.0</v>
      </c>
      <c r="F1019" s="47"/>
      <c r="G1019" s="47">
        <v>20205.0</v>
      </c>
      <c r="H1019" s="37">
        <v>44938.0</v>
      </c>
      <c r="I1019" s="50" t="s">
        <v>81</v>
      </c>
      <c r="J1019" s="50" t="s">
        <v>161</v>
      </c>
      <c r="K1019" s="36" t="s">
        <v>162</v>
      </c>
      <c r="L1019" s="36" t="str">
        <f t="shared" si="1"/>
        <v/>
      </c>
    </row>
    <row r="1020" ht="15.75" customHeight="1">
      <c r="A1020" s="36">
        <v>2517.0</v>
      </c>
      <c r="B1020" s="35" t="s">
        <v>163</v>
      </c>
      <c r="C1020" s="37">
        <v>44922.0</v>
      </c>
      <c r="D1020" s="37"/>
      <c r="E1020" s="47">
        <v>20205.0</v>
      </c>
      <c r="F1020" s="47"/>
      <c r="G1020" s="47">
        <v>20205.0</v>
      </c>
      <c r="H1020" s="37">
        <v>44925.0</v>
      </c>
      <c r="I1020" s="50" t="s">
        <v>84</v>
      </c>
      <c r="J1020" s="50" t="s">
        <v>161</v>
      </c>
      <c r="K1020" s="36" t="s">
        <v>162</v>
      </c>
      <c r="L1020" s="36" t="str">
        <f t="shared" si="1"/>
        <v/>
      </c>
    </row>
    <row r="1021" ht="15.75" customHeight="1">
      <c r="A1021" s="36">
        <v>2518.0</v>
      </c>
      <c r="B1021" s="35" t="s">
        <v>158</v>
      </c>
      <c r="C1021" s="37">
        <v>44922.0</v>
      </c>
      <c r="D1021" s="37"/>
      <c r="E1021" s="47">
        <v>20205.0</v>
      </c>
      <c r="F1021" s="47"/>
      <c r="G1021" s="47">
        <v>20205.0</v>
      </c>
      <c r="H1021" s="37">
        <v>44931.0</v>
      </c>
      <c r="I1021" s="50" t="s">
        <v>84</v>
      </c>
      <c r="J1021" s="50" t="s">
        <v>161</v>
      </c>
      <c r="K1021" s="36" t="s">
        <v>162</v>
      </c>
      <c r="L1021" s="36" t="str">
        <f t="shared" si="1"/>
        <v/>
      </c>
    </row>
    <row r="1022" ht="15.75" customHeight="1">
      <c r="A1022" s="36">
        <v>2520.0</v>
      </c>
      <c r="B1022" s="35" t="s">
        <v>156</v>
      </c>
      <c r="C1022" s="37">
        <v>44922.0</v>
      </c>
      <c r="D1022" s="37"/>
      <c r="E1022" s="47">
        <v>20205.0</v>
      </c>
      <c r="F1022" s="47"/>
      <c r="G1022" s="47">
        <v>20205.0</v>
      </c>
      <c r="H1022" s="37">
        <v>44938.0</v>
      </c>
      <c r="I1022" s="50" t="s">
        <v>81</v>
      </c>
      <c r="J1022" s="50" t="s">
        <v>161</v>
      </c>
      <c r="K1022" s="36" t="s">
        <v>162</v>
      </c>
      <c r="L1022" s="36" t="str">
        <f t="shared" si="1"/>
        <v/>
      </c>
    </row>
    <row r="1023" ht="15.75" customHeight="1">
      <c r="A1023" s="36">
        <v>2521.0</v>
      </c>
      <c r="B1023" s="35" t="s">
        <v>158</v>
      </c>
      <c r="C1023" s="37">
        <v>44922.0</v>
      </c>
      <c r="D1023" s="37"/>
      <c r="E1023" s="47">
        <v>20205.0</v>
      </c>
      <c r="F1023" s="47"/>
      <c r="G1023" s="47">
        <v>20205.0</v>
      </c>
      <c r="H1023" s="37">
        <v>44929.0</v>
      </c>
      <c r="I1023" s="50" t="s">
        <v>81</v>
      </c>
      <c r="J1023" s="50" t="s">
        <v>161</v>
      </c>
      <c r="K1023" s="36" t="s">
        <v>162</v>
      </c>
      <c r="L1023" s="36" t="str">
        <f t="shared" si="1"/>
        <v/>
      </c>
    </row>
    <row r="1024" ht="15.75" customHeight="1">
      <c r="A1024" s="36">
        <v>2522.0</v>
      </c>
      <c r="B1024" s="35" t="s">
        <v>159</v>
      </c>
      <c r="C1024" s="37">
        <v>44922.0</v>
      </c>
      <c r="D1024" s="37"/>
      <c r="E1024" s="47">
        <v>20205.0</v>
      </c>
      <c r="F1024" s="47"/>
      <c r="G1024" s="47">
        <v>20205.0</v>
      </c>
      <c r="H1024" s="37">
        <v>44929.0</v>
      </c>
      <c r="I1024" s="50" t="s">
        <v>81</v>
      </c>
      <c r="J1024" s="50" t="s">
        <v>161</v>
      </c>
      <c r="K1024" s="36" t="s">
        <v>162</v>
      </c>
      <c r="L1024" s="36" t="str">
        <f t="shared" si="1"/>
        <v/>
      </c>
    </row>
    <row r="1025" ht="15.75" customHeight="1">
      <c r="A1025" s="36">
        <v>2523.0</v>
      </c>
      <c r="B1025" s="35" t="s">
        <v>159</v>
      </c>
      <c r="C1025" s="37">
        <v>44922.0</v>
      </c>
      <c r="D1025" s="37"/>
      <c r="E1025" s="47">
        <v>20205.0</v>
      </c>
      <c r="F1025" s="47"/>
      <c r="G1025" s="47">
        <v>20205.0</v>
      </c>
      <c r="H1025" s="37">
        <v>44929.0</v>
      </c>
      <c r="I1025" s="50" t="s">
        <v>81</v>
      </c>
      <c r="J1025" s="50" t="s">
        <v>161</v>
      </c>
      <c r="K1025" s="36" t="s">
        <v>162</v>
      </c>
      <c r="L1025" s="36" t="str">
        <f t="shared" si="1"/>
        <v/>
      </c>
    </row>
    <row r="1026" ht="15.75" customHeight="1">
      <c r="A1026" s="36">
        <v>2524.0</v>
      </c>
      <c r="B1026" s="35" t="s">
        <v>163</v>
      </c>
      <c r="C1026" s="37">
        <v>44922.0</v>
      </c>
      <c r="D1026" s="37"/>
      <c r="E1026" s="47">
        <v>20205.0</v>
      </c>
      <c r="F1026" s="47"/>
      <c r="G1026" s="47">
        <v>20205.0</v>
      </c>
      <c r="H1026" s="37">
        <v>44923.0</v>
      </c>
      <c r="I1026" s="50" t="s">
        <v>83</v>
      </c>
      <c r="J1026" s="50" t="s">
        <v>161</v>
      </c>
      <c r="K1026" s="36" t="s">
        <v>162</v>
      </c>
      <c r="L1026" s="36" t="str">
        <f t="shared" si="1"/>
        <v/>
      </c>
    </row>
    <row r="1027" ht="15.75" customHeight="1">
      <c r="A1027" s="36">
        <v>2525.0</v>
      </c>
      <c r="B1027" s="35" t="s">
        <v>163</v>
      </c>
      <c r="C1027" s="37">
        <v>44922.0</v>
      </c>
      <c r="D1027" s="37"/>
      <c r="E1027" s="47">
        <v>20205.0</v>
      </c>
      <c r="F1027" s="47"/>
      <c r="G1027" s="47">
        <v>20205.0</v>
      </c>
      <c r="H1027" s="37">
        <v>44929.0</v>
      </c>
      <c r="I1027" s="50" t="s">
        <v>81</v>
      </c>
      <c r="J1027" s="50" t="s">
        <v>161</v>
      </c>
      <c r="K1027" s="36" t="s">
        <v>162</v>
      </c>
      <c r="L1027" s="36" t="str">
        <f t="shared" si="1"/>
        <v/>
      </c>
    </row>
    <row r="1028" ht="15.75" customHeight="1">
      <c r="A1028" s="36">
        <v>2526.0</v>
      </c>
      <c r="B1028" s="35" t="s">
        <v>156</v>
      </c>
      <c r="C1028" s="37">
        <v>44922.0</v>
      </c>
      <c r="D1028" s="37"/>
      <c r="E1028" s="47">
        <v>20205.0</v>
      </c>
      <c r="F1028" s="47"/>
      <c r="G1028" s="47">
        <v>20205.0</v>
      </c>
      <c r="H1028" s="37">
        <v>44925.0</v>
      </c>
      <c r="I1028" s="50" t="s">
        <v>84</v>
      </c>
      <c r="J1028" s="50" t="s">
        <v>161</v>
      </c>
      <c r="K1028" s="36" t="s">
        <v>162</v>
      </c>
      <c r="L1028" s="36" t="str">
        <f t="shared" si="1"/>
        <v/>
      </c>
    </row>
    <row r="1029" ht="15.75" customHeight="1">
      <c r="A1029" s="36">
        <v>2527.0</v>
      </c>
      <c r="B1029" s="35" t="s">
        <v>156</v>
      </c>
      <c r="C1029" s="37">
        <v>44922.0</v>
      </c>
      <c r="D1029" s="37"/>
      <c r="E1029" s="47">
        <v>20205.0</v>
      </c>
      <c r="F1029" s="47"/>
      <c r="G1029" s="47">
        <v>20205.0</v>
      </c>
      <c r="H1029" s="37">
        <v>44935.0</v>
      </c>
      <c r="I1029" s="50" t="s">
        <v>81</v>
      </c>
      <c r="J1029" s="50" t="s">
        <v>161</v>
      </c>
      <c r="K1029" s="36" t="s">
        <v>162</v>
      </c>
      <c r="L1029" s="36" t="str">
        <f t="shared" si="1"/>
        <v/>
      </c>
    </row>
    <row r="1030" ht="15.75" customHeight="1">
      <c r="A1030" s="36">
        <v>2534.0</v>
      </c>
      <c r="B1030" s="35" t="s">
        <v>163</v>
      </c>
      <c r="C1030" s="37">
        <v>44923.0</v>
      </c>
      <c r="D1030" s="37">
        <v>44925.0</v>
      </c>
      <c r="E1030" s="47">
        <v>20209.5</v>
      </c>
      <c r="F1030" s="47">
        <v>20209.5</v>
      </c>
      <c r="G1030" s="47"/>
      <c r="H1030" s="37"/>
      <c r="I1030" s="50"/>
      <c r="J1030" s="50" t="s">
        <v>157</v>
      </c>
      <c r="K1030" s="36">
        <v>2.0</v>
      </c>
      <c r="L1030" s="36" t="str">
        <f t="shared" si="1"/>
        <v/>
      </c>
    </row>
    <row r="1031" ht="15.75" customHeight="1">
      <c r="A1031" s="36">
        <v>2528.0</v>
      </c>
      <c r="B1031" s="35" t="s">
        <v>163</v>
      </c>
      <c r="C1031" s="37">
        <v>44923.0</v>
      </c>
      <c r="D1031" s="37"/>
      <c r="E1031" s="47">
        <v>20205.0</v>
      </c>
      <c r="F1031" s="47"/>
      <c r="G1031" s="47">
        <v>20205.0</v>
      </c>
      <c r="H1031" s="37">
        <v>44929.0</v>
      </c>
      <c r="I1031" s="50" t="s">
        <v>81</v>
      </c>
      <c r="J1031" s="50" t="s">
        <v>161</v>
      </c>
      <c r="K1031" s="36" t="s">
        <v>162</v>
      </c>
      <c r="L1031" s="36" t="str">
        <f t="shared" si="1"/>
        <v/>
      </c>
    </row>
    <row r="1032" ht="15.75" customHeight="1">
      <c r="A1032" s="36">
        <v>2529.0</v>
      </c>
      <c r="B1032" s="35" t="s">
        <v>158</v>
      </c>
      <c r="C1032" s="37">
        <v>44923.0</v>
      </c>
      <c r="D1032" s="37"/>
      <c r="E1032" s="47">
        <v>20205.0</v>
      </c>
      <c r="F1032" s="47"/>
      <c r="G1032" s="47">
        <v>20205.0</v>
      </c>
      <c r="H1032" s="37">
        <v>44925.0</v>
      </c>
      <c r="I1032" s="50" t="s">
        <v>84</v>
      </c>
      <c r="J1032" s="50" t="s">
        <v>161</v>
      </c>
      <c r="K1032" s="36" t="s">
        <v>162</v>
      </c>
      <c r="L1032" s="36" t="str">
        <f t="shared" si="1"/>
        <v/>
      </c>
    </row>
    <row r="1033" ht="15.75" customHeight="1">
      <c r="A1033" s="36">
        <v>2530.0</v>
      </c>
      <c r="B1033" s="35" t="s">
        <v>163</v>
      </c>
      <c r="C1033" s="37">
        <v>44923.0</v>
      </c>
      <c r="D1033" s="37"/>
      <c r="E1033" s="47">
        <v>20205.0</v>
      </c>
      <c r="F1033" s="47"/>
      <c r="G1033" s="47">
        <v>20205.0</v>
      </c>
      <c r="H1033" s="37">
        <v>44923.0</v>
      </c>
      <c r="I1033" s="50" t="s">
        <v>85</v>
      </c>
      <c r="J1033" s="50" t="s">
        <v>161</v>
      </c>
      <c r="K1033" s="36" t="s">
        <v>162</v>
      </c>
      <c r="L1033" s="36" t="str">
        <f t="shared" si="1"/>
        <v/>
      </c>
    </row>
    <row r="1034" ht="15.75" customHeight="1">
      <c r="A1034" s="36">
        <v>2531.0</v>
      </c>
      <c r="B1034" s="35" t="s">
        <v>156</v>
      </c>
      <c r="C1034" s="37">
        <v>44923.0</v>
      </c>
      <c r="D1034" s="37"/>
      <c r="E1034" s="47">
        <v>20205.0</v>
      </c>
      <c r="F1034" s="47"/>
      <c r="G1034" s="47">
        <v>20205.0</v>
      </c>
      <c r="H1034" s="37">
        <v>44931.0</v>
      </c>
      <c r="I1034" s="50" t="s">
        <v>81</v>
      </c>
      <c r="J1034" s="50" t="s">
        <v>161</v>
      </c>
      <c r="K1034" s="36" t="s">
        <v>162</v>
      </c>
      <c r="L1034" s="36" t="str">
        <f t="shared" si="1"/>
        <v/>
      </c>
    </row>
    <row r="1035" ht="15.75" customHeight="1">
      <c r="A1035" s="36">
        <v>2532.0</v>
      </c>
      <c r="B1035" s="35" t="s">
        <v>158</v>
      </c>
      <c r="C1035" s="37">
        <v>44923.0</v>
      </c>
      <c r="D1035" s="37"/>
      <c r="E1035" s="47">
        <v>20205.0</v>
      </c>
      <c r="F1035" s="47"/>
      <c r="G1035" s="47">
        <v>20205.0</v>
      </c>
      <c r="H1035" s="37">
        <v>44952.0</v>
      </c>
      <c r="I1035" s="50" t="s">
        <v>84</v>
      </c>
      <c r="J1035" s="50" t="s">
        <v>161</v>
      </c>
      <c r="K1035" s="36" t="s">
        <v>162</v>
      </c>
      <c r="L1035" s="36" t="str">
        <f t="shared" si="1"/>
        <v/>
      </c>
    </row>
    <row r="1036" ht="15.75" customHeight="1">
      <c r="A1036" s="36">
        <v>2533.0</v>
      </c>
      <c r="B1036" s="35" t="s">
        <v>160</v>
      </c>
      <c r="C1036" s="37">
        <v>44923.0</v>
      </c>
      <c r="D1036" s="37"/>
      <c r="E1036" s="47">
        <v>20205.0</v>
      </c>
      <c r="F1036" s="47"/>
      <c r="G1036" s="47">
        <v>20205.0</v>
      </c>
      <c r="H1036" s="37">
        <v>44931.0</v>
      </c>
      <c r="I1036" s="50" t="s">
        <v>81</v>
      </c>
      <c r="J1036" s="50" t="s">
        <v>161</v>
      </c>
      <c r="K1036" s="36" t="s">
        <v>162</v>
      </c>
      <c r="L1036" s="36" t="str">
        <f t="shared" si="1"/>
        <v/>
      </c>
    </row>
    <row r="1037" ht="15.75" customHeight="1">
      <c r="A1037" s="36">
        <v>2535.0</v>
      </c>
      <c r="B1037" s="35" t="s">
        <v>158</v>
      </c>
      <c r="C1037" s="37">
        <v>44923.0</v>
      </c>
      <c r="D1037" s="37"/>
      <c r="E1037" s="47">
        <v>20205.0</v>
      </c>
      <c r="F1037" s="47"/>
      <c r="G1037" s="47">
        <v>20205.0</v>
      </c>
      <c r="H1037" s="37">
        <v>44931.0</v>
      </c>
      <c r="I1037" s="50" t="s">
        <v>81</v>
      </c>
      <c r="J1037" s="50" t="s">
        <v>161</v>
      </c>
      <c r="K1037" s="36" t="s">
        <v>162</v>
      </c>
      <c r="L1037" s="36" t="str">
        <f t="shared" si="1"/>
        <v/>
      </c>
    </row>
    <row r="1038" ht="15.75" customHeight="1">
      <c r="A1038" s="36">
        <v>2556.0</v>
      </c>
      <c r="B1038" s="35" t="s">
        <v>158</v>
      </c>
      <c r="C1038" s="37">
        <v>44924.0</v>
      </c>
      <c r="D1038" s="37">
        <v>44924.0</v>
      </c>
      <c r="E1038" s="47">
        <v>22455.0</v>
      </c>
      <c r="F1038" s="47">
        <v>22455.0</v>
      </c>
      <c r="G1038" s="47"/>
      <c r="H1038" s="37"/>
      <c r="I1038" s="50"/>
      <c r="J1038" s="50" t="s">
        <v>157</v>
      </c>
      <c r="K1038" s="36">
        <v>0.0</v>
      </c>
      <c r="L1038" s="36" t="str">
        <f t="shared" si="1"/>
        <v/>
      </c>
    </row>
    <row r="1039" ht="15.75" customHeight="1">
      <c r="A1039" s="36">
        <v>2555.0</v>
      </c>
      <c r="B1039" s="35" t="s">
        <v>158</v>
      </c>
      <c r="C1039" s="37">
        <v>44924.0</v>
      </c>
      <c r="D1039" s="37">
        <v>44925.0</v>
      </c>
      <c r="E1039" s="47">
        <v>19200.0</v>
      </c>
      <c r="F1039" s="47">
        <v>19200.0</v>
      </c>
      <c r="G1039" s="47"/>
      <c r="H1039" s="37"/>
      <c r="I1039" s="50"/>
      <c r="J1039" s="50" t="s">
        <v>157</v>
      </c>
      <c r="K1039" s="36">
        <v>1.0</v>
      </c>
      <c r="L1039" s="36" t="str">
        <f t="shared" si="1"/>
        <v/>
      </c>
    </row>
    <row r="1040" ht="15.75" customHeight="1">
      <c r="A1040" s="36">
        <v>2536.0</v>
      </c>
      <c r="B1040" s="35" t="s">
        <v>156</v>
      </c>
      <c r="C1040" s="37">
        <v>44924.0</v>
      </c>
      <c r="D1040" s="37"/>
      <c r="E1040" s="47">
        <v>20205.0</v>
      </c>
      <c r="F1040" s="47"/>
      <c r="G1040" s="47">
        <v>20205.0</v>
      </c>
      <c r="H1040" s="37">
        <v>44932.0</v>
      </c>
      <c r="I1040" s="50" t="s">
        <v>84</v>
      </c>
      <c r="J1040" s="50" t="s">
        <v>161</v>
      </c>
      <c r="K1040" s="36" t="s">
        <v>162</v>
      </c>
      <c r="L1040" s="36" t="str">
        <f t="shared" si="1"/>
        <v/>
      </c>
    </row>
    <row r="1041" ht="15.75" customHeight="1">
      <c r="A1041" s="36">
        <v>2537.0</v>
      </c>
      <c r="B1041" s="35" t="s">
        <v>160</v>
      </c>
      <c r="C1041" s="37">
        <v>44924.0</v>
      </c>
      <c r="D1041" s="37"/>
      <c r="E1041" s="47">
        <v>20205.0</v>
      </c>
      <c r="F1041" s="47"/>
      <c r="G1041" s="47">
        <v>20205.0</v>
      </c>
      <c r="H1041" s="37">
        <v>44946.0</v>
      </c>
      <c r="I1041" s="50" t="s">
        <v>81</v>
      </c>
      <c r="J1041" s="50" t="s">
        <v>161</v>
      </c>
      <c r="K1041" s="36" t="s">
        <v>162</v>
      </c>
      <c r="L1041" s="36" t="str">
        <f t="shared" si="1"/>
        <v/>
      </c>
    </row>
    <row r="1042" ht="15.75" customHeight="1">
      <c r="A1042" s="36">
        <v>2538.0</v>
      </c>
      <c r="B1042" s="35" t="s">
        <v>163</v>
      </c>
      <c r="C1042" s="37">
        <v>44924.0</v>
      </c>
      <c r="D1042" s="37"/>
      <c r="E1042" s="47">
        <v>20205.0</v>
      </c>
      <c r="F1042" s="47"/>
      <c r="G1042" s="47">
        <v>20205.0</v>
      </c>
      <c r="H1042" s="37">
        <v>44932.0</v>
      </c>
      <c r="I1042" s="50" t="s">
        <v>84</v>
      </c>
      <c r="J1042" s="50" t="s">
        <v>161</v>
      </c>
      <c r="K1042" s="36" t="s">
        <v>162</v>
      </c>
      <c r="L1042" s="36" t="str">
        <f t="shared" si="1"/>
        <v/>
      </c>
    </row>
    <row r="1043" ht="15.75" customHeight="1">
      <c r="A1043" s="36">
        <v>2539.0</v>
      </c>
      <c r="B1043" s="35" t="s">
        <v>156</v>
      </c>
      <c r="C1043" s="37">
        <v>44924.0</v>
      </c>
      <c r="D1043" s="37"/>
      <c r="E1043" s="47">
        <v>20205.0</v>
      </c>
      <c r="F1043" s="47"/>
      <c r="G1043" s="47">
        <v>20205.0</v>
      </c>
      <c r="H1043" s="37">
        <v>44931.0</v>
      </c>
      <c r="I1043" s="50" t="s">
        <v>81</v>
      </c>
      <c r="J1043" s="50" t="s">
        <v>161</v>
      </c>
      <c r="K1043" s="36" t="s">
        <v>162</v>
      </c>
      <c r="L1043" s="36" t="str">
        <f t="shared" si="1"/>
        <v/>
      </c>
    </row>
    <row r="1044" ht="15.75" customHeight="1">
      <c r="A1044" s="36">
        <v>2540.0</v>
      </c>
      <c r="B1044" s="35" t="s">
        <v>163</v>
      </c>
      <c r="C1044" s="37">
        <v>44924.0</v>
      </c>
      <c r="D1044" s="37"/>
      <c r="E1044" s="47">
        <v>20205.0</v>
      </c>
      <c r="F1044" s="47"/>
      <c r="G1044" s="47">
        <v>20205.0</v>
      </c>
      <c r="H1044" s="37">
        <v>44931.0</v>
      </c>
      <c r="I1044" s="50" t="s">
        <v>81</v>
      </c>
      <c r="J1044" s="50" t="s">
        <v>161</v>
      </c>
      <c r="K1044" s="36" t="s">
        <v>162</v>
      </c>
      <c r="L1044" s="36" t="str">
        <f t="shared" si="1"/>
        <v/>
      </c>
    </row>
    <row r="1045" ht="15.75" customHeight="1">
      <c r="A1045" s="36">
        <v>2541.0</v>
      </c>
      <c r="B1045" s="35" t="s">
        <v>156</v>
      </c>
      <c r="C1045" s="37">
        <v>44924.0</v>
      </c>
      <c r="D1045" s="37"/>
      <c r="E1045" s="47">
        <v>20205.0</v>
      </c>
      <c r="F1045" s="47"/>
      <c r="G1045" s="47">
        <v>20205.0</v>
      </c>
      <c r="H1045" s="37">
        <v>44924.0</v>
      </c>
      <c r="I1045" s="50" t="s">
        <v>82</v>
      </c>
      <c r="J1045" s="50" t="s">
        <v>161</v>
      </c>
      <c r="K1045" s="36" t="s">
        <v>162</v>
      </c>
      <c r="L1045" s="36" t="str">
        <f t="shared" si="1"/>
        <v/>
      </c>
    </row>
    <row r="1046" ht="15.75" customHeight="1">
      <c r="A1046" s="36">
        <v>2542.0</v>
      </c>
      <c r="B1046" s="35" t="s">
        <v>158</v>
      </c>
      <c r="C1046" s="37">
        <v>44924.0</v>
      </c>
      <c r="D1046" s="37"/>
      <c r="E1046" s="47">
        <v>20205.0</v>
      </c>
      <c r="F1046" s="47"/>
      <c r="G1046" s="47">
        <v>20205.0</v>
      </c>
      <c r="H1046" s="37">
        <v>44938.0</v>
      </c>
      <c r="I1046" s="50" t="s">
        <v>85</v>
      </c>
      <c r="J1046" s="50" t="s">
        <v>161</v>
      </c>
      <c r="K1046" s="36" t="s">
        <v>162</v>
      </c>
      <c r="L1046" s="36" t="str">
        <f t="shared" si="1"/>
        <v/>
      </c>
    </row>
    <row r="1047" ht="15.75" customHeight="1">
      <c r="A1047" s="36">
        <v>2543.0</v>
      </c>
      <c r="B1047" s="35" t="s">
        <v>158</v>
      </c>
      <c r="C1047" s="37">
        <v>44924.0</v>
      </c>
      <c r="D1047" s="37"/>
      <c r="E1047" s="47">
        <v>20205.0</v>
      </c>
      <c r="F1047" s="47"/>
      <c r="G1047" s="47">
        <v>20205.0</v>
      </c>
      <c r="H1047" s="37">
        <v>44931.0</v>
      </c>
      <c r="I1047" s="50" t="s">
        <v>81</v>
      </c>
      <c r="J1047" s="50" t="s">
        <v>161</v>
      </c>
      <c r="K1047" s="36" t="s">
        <v>162</v>
      </c>
      <c r="L1047" s="36" t="str">
        <f t="shared" si="1"/>
        <v/>
      </c>
    </row>
    <row r="1048" ht="15.75" customHeight="1">
      <c r="A1048" s="36">
        <v>2544.0</v>
      </c>
      <c r="B1048" s="35" t="s">
        <v>163</v>
      </c>
      <c r="C1048" s="37">
        <v>44924.0</v>
      </c>
      <c r="D1048" s="37"/>
      <c r="E1048" s="47">
        <v>20205.0</v>
      </c>
      <c r="F1048" s="47"/>
      <c r="G1048" s="47">
        <v>20205.0</v>
      </c>
      <c r="H1048" s="37">
        <v>44931.0</v>
      </c>
      <c r="I1048" s="50" t="s">
        <v>81</v>
      </c>
      <c r="J1048" s="50" t="s">
        <v>161</v>
      </c>
      <c r="K1048" s="36" t="s">
        <v>162</v>
      </c>
      <c r="L1048" s="36" t="str">
        <f t="shared" si="1"/>
        <v/>
      </c>
    </row>
    <row r="1049" ht="15.75" customHeight="1">
      <c r="A1049" s="36">
        <v>2545.0</v>
      </c>
      <c r="B1049" s="35" t="s">
        <v>158</v>
      </c>
      <c r="C1049" s="37">
        <v>44924.0</v>
      </c>
      <c r="D1049" s="37"/>
      <c r="E1049" s="47">
        <v>20205.0</v>
      </c>
      <c r="F1049" s="47"/>
      <c r="G1049" s="47">
        <v>20205.0</v>
      </c>
      <c r="H1049" s="37">
        <v>44924.0</v>
      </c>
      <c r="I1049" s="50" t="s">
        <v>84</v>
      </c>
      <c r="J1049" s="50" t="s">
        <v>161</v>
      </c>
      <c r="K1049" s="36" t="s">
        <v>162</v>
      </c>
      <c r="L1049" s="36" t="str">
        <f t="shared" si="1"/>
        <v/>
      </c>
    </row>
    <row r="1050" ht="15.75" customHeight="1">
      <c r="A1050" s="36">
        <v>2546.0</v>
      </c>
      <c r="B1050" s="35" t="s">
        <v>158</v>
      </c>
      <c r="C1050" s="37">
        <v>44924.0</v>
      </c>
      <c r="D1050" s="37"/>
      <c r="E1050" s="47">
        <v>20205.0</v>
      </c>
      <c r="F1050" s="47"/>
      <c r="G1050" s="47">
        <v>20205.0</v>
      </c>
      <c r="H1050" s="37">
        <v>44952.0</v>
      </c>
      <c r="I1050" s="50" t="s">
        <v>81</v>
      </c>
      <c r="J1050" s="50" t="s">
        <v>161</v>
      </c>
      <c r="K1050" s="36" t="s">
        <v>162</v>
      </c>
      <c r="L1050" s="36" t="str">
        <f t="shared" si="1"/>
        <v/>
      </c>
    </row>
    <row r="1051" ht="15.75" customHeight="1">
      <c r="A1051" s="36">
        <v>2547.0</v>
      </c>
      <c r="B1051" s="35" t="s">
        <v>158</v>
      </c>
      <c r="C1051" s="37">
        <v>44924.0</v>
      </c>
      <c r="D1051" s="37"/>
      <c r="E1051" s="47">
        <v>20205.0</v>
      </c>
      <c r="F1051" s="47"/>
      <c r="G1051" s="47">
        <v>20205.0</v>
      </c>
      <c r="H1051" s="37">
        <v>44931.0</v>
      </c>
      <c r="I1051" s="50" t="s">
        <v>81</v>
      </c>
      <c r="J1051" s="50" t="s">
        <v>161</v>
      </c>
      <c r="K1051" s="36" t="s">
        <v>162</v>
      </c>
      <c r="L1051" s="36" t="str">
        <f t="shared" si="1"/>
        <v/>
      </c>
    </row>
    <row r="1052" ht="15.75" customHeight="1">
      <c r="A1052" s="36">
        <v>2548.0</v>
      </c>
      <c r="B1052" s="35" t="s">
        <v>158</v>
      </c>
      <c r="C1052" s="37">
        <v>44924.0</v>
      </c>
      <c r="D1052" s="37"/>
      <c r="E1052" s="47">
        <v>20205.0</v>
      </c>
      <c r="F1052" s="47"/>
      <c r="G1052" s="47">
        <v>20205.0</v>
      </c>
      <c r="H1052" s="37">
        <v>44936.0</v>
      </c>
      <c r="I1052" s="50" t="s">
        <v>84</v>
      </c>
      <c r="J1052" s="50" t="s">
        <v>161</v>
      </c>
      <c r="K1052" s="36" t="s">
        <v>162</v>
      </c>
      <c r="L1052" s="36" t="str">
        <f t="shared" si="1"/>
        <v/>
      </c>
    </row>
    <row r="1053" ht="15.75" customHeight="1">
      <c r="A1053" s="36">
        <v>2549.0</v>
      </c>
      <c r="B1053" s="35" t="s">
        <v>158</v>
      </c>
      <c r="C1053" s="37">
        <v>44924.0</v>
      </c>
      <c r="D1053" s="37"/>
      <c r="E1053" s="47">
        <v>20205.0</v>
      </c>
      <c r="F1053" s="47"/>
      <c r="G1053" s="47">
        <v>20205.0</v>
      </c>
      <c r="H1053" s="37">
        <v>44946.0</v>
      </c>
      <c r="I1053" s="50" t="s">
        <v>81</v>
      </c>
      <c r="J1053" s="50" t="s">
        <v>161</v>
      </c>
      <c r="K1053" s="36" t="s">
        <v>162</v>
      </c>
      <c r="L1053" s="36" t="str">
        <f t="shared" si="1"/>
        <v/>
      </c>
    </row>
    <row r="1054" ht="15.75" customHeight="1">
      <c r="A1054" s="36">
        <v>2550.0</v>
      </c>
      <c r="B1054" s="35" t="s">
        <v>159</v>
      </c>
      <c r="C1054" s="37">
        <v>44924.0</v>
      </c>
      <c r="D1054" s="37"/>
      <c r="E1054" s="47">
        <v>20205.0</v>
      </c>
      <c r="F1054" s="47"/>
      <c r="G1054" s="47">
        <v>20205.0</v>
      </c>
      <c r="H1054" s="37">
        <v>44931.0</v>
      </c>
      <c r="I1054" s="50" t="s">
        <v>81</v>
      </c>
      <c r="J1054" s="50" t="s">
        <v>161</v>
      </c>
      <c r="K1054" s="36" t="s">
        <v>162</v>
      </c>
      <c r="L1054" s="36" t="str">
        <f t="shared" si="1"/>
        <v/>
      </c>
    </row>
    <row r="1055" ht="15.75" customHeight="1">
      <c r="A1055" s="36">
        <v>2551.0</v>
      </c>
      <c r="B1055" s="35" t="s">
        <v>156</v>
      </c>
      <c r="C1055" s="37">
        <v>44924.0</v>
      </c>
      <c r="D1055" s="37"/>
      <c r="E1055" s="47">
        <v>20205.0</v>
      </c>
      <c r="F1055" s="47"/>
      <c r="G1055" s="47">
        <v>20205.0</v>
      </c>
      <c r="H1055" s="37">
        <v>44931.0</v>
      </c>
      <c r="I1055" s="50" t="s">
        <v>81</v>
      </c>
      <c r="J1055" s="50" t="s">
        <v>161</v>
      </c>
      <c r="K1055" s="36" t="s">
        <v>162</v>
      </c>
      <c r="L1055" s="36" t="str">
        <f t="shared" si="1"/>
        <v/>
      </c>
    </row>
    <row r="1056" ht="15.75" customHeight="1">
      <c r="A1056" s="36">
        <v>2552.0</v>
      </c>
      <c r="B1056" s="35" t="s">
        <v>163</v>
      </c>
      <c r="C1056" s="37">
        <v>44924.0</v>
      </c>
      <c r="D1056" s="37"/>
      <c r="E1056" s="47">
        <v>20205.0</v>
      </c>
      <c r="F1056" s="47"/>
      <c r="G1056" s="47">
        <v>20205.0</v>
      </c>
      <c r="H1056" s="37">
        <v>44931.0</v>
      </c>
      <c r="I1056" s="50" t="s">
        <v>81</v>
      </c>
      <c r="J1056" s="50" t="s">
        <v>161</v>
      </c>
      <c r="K1056" s="36" t="s">
        <v>162</v>
      </c>
      <c r="L1056" s="36" t="str">
        <f t="shared" si="1"/>
        <v/>
      </c>
    </row>
    <row r="1057" ht="15.75" customHeight="1">
      <c r="A1057" s="36">
        <v>2553.0</v>
      </c>
      <c r="B1057" s="35" t="s">
        <v>163</v>
      </c>
      <c r="C1057" s="37">
        <v>44924.0</v>
      </c>
      <c r="D1057" s="37"/>
      <c r="E1057" s="47">
        <v>20205.0</v>
      </c>
      <c r="F1057" s="47"/>
      <c r="G1057" s="47">
        <v>20205.0</v>
      </c>
      <c r="H1057" s="37">
        <v>44945.0</v>
      </c>
      <c r="I1057" s="50" t="s">
        <v>81</v>
      </c>
      <c r="J1057" s="50" t="s">
        <v>161</v>
      </c>
      <c r="K1057" s="36" t="s">
        <v>162</v>
      </c>
      <c r="L1057" s="36" t="str">
        <f t="shared" si="1"/>
        <v/>
      </c>
    </row>
    <row r="1058" ht="15.75" customHeight="1">
      <c r="A1058" s="36">
        <v>2554.0</v>
      </c>
      <c r="B1058" s="35" t="s">
        <v>156</v>
      </c>
      <c r="C1058" s="37">
        <v>44924.0</v>
      </c>
      <c r="D1058" s="37"/>
      <c r="E1058" s="47">
        <v>20205.0</v>
      </c>
      <c r="F1058" s="47"/>
      <c r="G1058" s="47">
        <v>20205.0</v>
      </c>
      <c r="H1058" s="37">
        <v>44931.0</v>
      </c>
      <c r="I1058" s="50" t="s">
        <v>81</v>
      </c>
      <c r="J1058" s="50" t="s">
        <v>161</v>
      </c>
      <c r="K1058" s="36" t="s">
        <v>162</v>
      </c>
      <c r="L1058" s="36" t="str">
        <f t="shared" si="1"/>
        <v/>
      </c>
    </row>
    <row r="1059" ht="15.75" customHeight="1">
      <c r="A1059" s="36">
        <v>2557.0</v>
      </c>
      <c r="B1059" s="35" t="s">
        <v>163</v>
      </c>
      <c r="C1059" s="37">
        <v>44924.0</v>
      </c>
      <c r="D1059" s="37"/>
      <c r="E1059" s="47">
        <v>20205.0</v>
      </c>
      <c r="F1059" s="47"/>
      <c r="G1059" s="47">
        <v>20205.0</v>
      </c>
      <c r="H1059" s="37">
        <v>44931.0</v>
      </c>
      <c r="I1059" s="50" t="s">
        <v>81</v>
      </c>
      <c r="J1059" s="50" t="s">
        <v>161</v>
      </c>
      <c r="K1059" s="36" t="s">
        <v>162</v>
      </c>
      <c r="L1059" s="36" t="str">
        <f t="shared" si="1"/>
        <v/>
      </c>
    </row>
    <row r="1060" ht="15.75" customHeight="1">
      <c r="A1060" s="36">
        <v>2571.0</v>
      </c>
      <c r="B1060" s="35" t="s">
        <v>156</v>
      </c>
      <c r="C1060" s="37">
        <v>44925.0</v>
      </c>
      <c r="D1060" s="37">
        <v>44925.0</v>
      </c>
      <c r="E1060" s="47">
        <v>22455.0</v>
      </c>
      <c r="F1060" s="47">
        <v>22455.0</v>
      </c>
      <c r="G1060" s="47"/>
      <c r="H1060" s="37"/>
      <c r="I1060" s="50"/>
      <c r="J1060" s="50" t="s">
        <v>157</v>
      </c>
      <c r="K1060" s="36">
        <v>0.0</v>
      </c>
      <c r="L1060" s="36" t="str">
        <f t="shared" si="1"/>
        <v/>
      </c>
    </row>
    <row r="1061" ht="15.75" customHeight="1">
      <c r="A1061" s="36">
        <v>2562.0</v>
      </c>
      <c r="B1061" s="35" t="s">
        <v>159</v>
      </c>
      <c r="C1061" s="37">
        <v>44925.0</v>
      </c>
      <c r="D1061" s="37">
        <v>44925.0</v>
      </c>
      <c r="E1061" s="47">
        <v>20205.15</v>
      </c>
      <c r="F1061" s="47">
        <v>20205.15</v>
      </c>
      <c r="G1061" s="47"/>
      <c r="H1061" s="37"/>
      <c r="I1061" s="50"/>
      <c r="J1061" s="50" t="s">
        <v>157</v>
      </c>
      <c r="K1061" s="36">
        <v>0.0</v>
      </c>
      <c r="L1061" s="36" t="str">
        <f t="shared" si="1"/>
        <v/>
      </c>
    </row>
    <row r="1062" ht="15.75" customHeight="1">
      <c r="A1062" s="36">
        <v>2576.0</v>
      </c>
      <c r="B1062" s="35" t="s">
        <v>159</v>
      </c>
      <c r="C1062" s="37">
        <v>44925.0</v>
      </c>
      <c r="D1062" s="37">
        <v>44945.0</v>
      </c>
      <c r="E1062" s="47">
        <v>19200.0</v>
      </c>
      <c r="F1062" s="47">
        <v>19200.0</v>
      </c>
      <c r="G1062" s="47"/>
      <c r="H1062" s="37"/>
      <c r="I1062" s="50"/>
      <c r="J1062" s="50" t="s">
        <v>157</v>
      </c>
      <c r="K1062" s="36">
        <v>20.0</v>
      </c>
      <c r="L1062" s="36" t="str">
        <f t="shared" si="1"/>
        <v/>
      </c>
    </row>
    <row r="1063" ht="15.75" customHeight="1">
      <c r="A1063" s="36">
        <v>2563.0</v>
      </c>
      <c r="B1063" s="35" t="s">
        <v>160</v>
      </c>
      <c r="C1063" s="37">
        <v>44925.0</v>
      </c>
      <c r="D1063" s="37">
        <v>44957.0</v>
      </c>
      <c r="E1063" s="47">
        <v>20205.0</v>
      </c>
      <c r="F1063" s="47">
        <v>20205.0</v>
      </c>
      <c r="G1063" s="47"/>
      <c r="H1063" s="37"/>
      <c r="I1063" s="50"/>
      <c r="J1063" s="50" t="s">
        <v>157</v>
      </c>
      <c r="K1063" s="36">
        <v>32.0</v>
      </c>
      <c r="L1063" s="36" t="str">
        <f t="shared" si="1"/>
        <v/>
      </c>
    </row>
    <row r="1064" ht="15.75" customHeight="1">
      <c r="A1064" s="36">
        <v>2558.0</v>
      </c>
      <c r="B1064" s="35" t="s">
        <v>158</v>
      </c>
      <c r="C1064" s="37">
        <v>44925.0</v>
      </c>
      <c r="D1064" s="37"/>
      <c r="E1064" s="47">
        <v>20205.0</v>
      </c>
      <c r="F1064" s="47"/>
      <c r="G1064" s="47">
        <v>20205.0</v>
      </c>
      <c r="H1064" s="37">
        <v>44925.0</v>
      </c>
      <c r="I1064" s="50" t="s">
        <v>84</v>
      </c>
      <c r="J1064" s="50" t="s">
        <v>161</v>
      </c>
      <c r="K1064" s="36" t="s">
        <v>162</v>
      </c>
      <c r="L1064" s="36" t="str">
        <f t="shared" si="1"/>
        <v/>
      </c>
    </row>
    <row r="1065" ht="15.75" customHeight="1">
      <c r="A1065" s="36">
        <v>2559.0</v>
      </c>
      <c r="B1065" s="35" t="s">
        <v>163</v>
      </c>
      <c r="C1065" s="37">
        <v>44925.0</v>
      </c>
      <c r="D1065" s="37"/>
      <c r="E1065" s="47">
        <v>20205.0</v>
      </c>
      <c r="F1065" s="47"/>
      <c r="G1065" s="47">
        <v>20205.0</v>
      </c>
      <c r="H1065" s="37">
        <v>44931.0</v>
      </c>
      <c r="I1065" s="50" t="s">
        <v>81</v>
      </c>
      <c r="J1065" s="50" t="s">
        <v>161</v>
      </c>
      <c r="K1065" s="36" t="s">
        <v>162</v>
      </c>
      <c r="L1065" s="36" t="str">
        <f t="shared" si="1"/>
        <v/>
      </c>
    </row>
    <row r="1066" ht="15.75" customHeight="1">
      <c r="A1066" s="36">
        <v>2560.0</v>
      </c>
      <c r="B1066" s="35" t="s">
        <v>158</v>
      </c>
      <c r="C1066" s="37">
        <v>44925.0</v>
      </c>
      <c r="D1066" s="37"/>
      <c r="E1066" s="47">
        <v>20205.0</v>
      </c>
      <c r="F1066" s="47"/>
      <c r="G1066" s="47">
        <v>20205.0</v>
      </c>
      <c r="H1066" s="37">
        <v>44931.0</v>
      </c>
      <c r="I1066" s="50" t="s">
        <v>81</v>
      </c>
      <c r="J1066" s="50" t="s">
        <v>161</v>
      </c>
      <c r="K1066" s="36" t="s">
        <v>162</v>
      </c>
      <c r="L1066" s="36" t="str">
        <f t="shared" si="1"/>
        <v/>
      </c>
    </row>
    <row r="1067" ht="15.75" customHeight="1">
      <c r="A1067" s="36">
        <v>2561.0</v>
      </c>
      <c r="B1067" s="35" t="s">
        <v>156</v>
      </c>
      <c r="C1067" s="37">
        <v>44925.0</v>
      </c>
      <c r="D1067" s="37"/>
      <c r="E1067" s="47">
        <v>20205.0</v>
      </c>
      <c r="F1067" s="47"/>
      <c r="G1067" s="47">
        <v>20205.0</v>
      </c>
      <c r="H1067" s="37">
        <v>44931.0</v>
      </c>
      <c r="I1067" s="50" t="s">
        <v>81</v>
      </c>
      <c r="J1067" s="50" t="s">
        <v>161</v>
      </c>
      <c r="K1067" s="36" t="s">
        <v>162</v>
      </c>
      <c r="L1067" s="36" t="str">
        <f t="shared" si="1"/>
        <v/>
      </c>
    </row>
    <row r="1068" ht="15.75" customHeight="1">
      <c r="A1068" s="36">
        <v>2564.0</v>
      </c>
      <c r="B1068" s="35" t="s">
        <v>158</v>
      </c>
      <c r="C1068" s="37">
        <v>44925.0</v>
      </c>
      <c r="D1068" s="37"/>
      <c r="E1068" s="47">
        <v>20205.0</v>
      </c>
      <c r="F1068" s="47"/>
      <c r="G1068" s="47">
        <v>20205.0</v>
      </c>
      <c r="H1068" s="37">
        <v>44931.0</v>
      </c>
      <c r="I1068" s="50" t="s">
        <v>81</v>
      </c>
      <c r="J1068" s="50" t="s">
        <v>161</v>
      </c>
      <c r="K1068" s="36" t="s">
        <v>162</v>
      </c>
      <c r="L1068" s="36" t="str">
        <f t="shared" si="1"/>
        <v/>
      </c>
    </row>
    <row r="1069" ht="15.75" customHeight="1">
      <c r="A1069" s="36">
        <v>2565.0</v>
      </c>
      <c r="B1069" s="35" t="s">
        <v>158</v>
      </c>
      <c r="C1069" s="37">
        <v>44925.0</v>
      </c>
      <c r="D1069" s="37"/>
      <c r="E1069" s="47">
        <v>20205.0</v>
      </c>
      <c r="F1069" s="47"/>
      <c r="G1069" s="47">
        <v>20205.0</v>
      </c>
      <c r="H1069" s="37">
        <v>44931.0</v>
      </c>
      <c r="I1069" s="50" t="s">
        <v>81</v>
      </c>
      <c r="J1069" s="50" t="s">
        <v>161</v>
      </c>
      <c r="K1069" s="36" t="s">
        <v>162</v>
      </c>
      <c r="L1069" s="36" t="str">
        <f t="shared" si="1"/>
        <v/>
      </c>
    </row>
    <row r="1070" ht="15.75" customHeight="1">
      <c r="A1070" s="36">
        <v>2566.0</v>
      </c>
      <c r="B1070" s="35" t="s">
        <v>160</v>
      </c>
      <c r="C1070" s="37">
        <v>44925.0</v>
      </c>
      <c r="D1070" s="37"/>
      <c r="E1070" s="47">
        <v>20205.0</v>
      </c>
      <c r="F1070" s="47"/>
      <c r="G1070" s="47">
        <v>20205.0</v>
      </c>
      <c r="H1070" s="37">
        <v>44939.0</v>
      </c>
      <c r="I1070" s="50" t="s">
        <v>84</v>
      </c>
      <c r="J1070" s="50" t="s">
        <v>161</v>
      </c>
      <c r="K1070" s="36" t="s">
        <v>162</v>
      </c>
      <c r="L1070" s="36" t="str">
        <f t="shared" si="1"/>
        <v/>
      </c>
    </row>
    <row r="1071" ht="15.75" customHeight="1">
      <c r="A1071" s="36">
        <v>2567.0</v>
      </c>
      <c r="B1071" s="35" t="s">
        <v>158</v>
      </c>
      <c r="C1071" s="37">
        <v>44925.0</v>
      </c>
      <c r="D1071" s="37"/>
      <c r="E1071" s="47">
        <v>20205.0</v>
      </c>
      <c r="F1071" s="47"/>
      <c r="G1071" s="47">
        <v>20205.0</v>
      </c>
      <c r="H1071" s="37">
        <v>44936.0</v>
      </c>
      <c r="I1071" s="50" t="s">
        <v>81</v>
      </c>
      <c r="J1071" s="50" t="s">
        <v>161</v>
      </c>
      <c r="K1071" s="36" t="s">
        <v>162</v>
      </c>
      <c r="L1071" s="36" t="str">
        <f t="shared" si="1"/>
        <v/>
      </c>
    </row>
    <row r="1072" ht="15.75" customHeight="1">
      <c r="A1072" s="36">
        <v>2568.0</v>
      </c>
      <c r="B1072" s="35" t="s">
        <v>160</v>
      </c>
      <c r="C1072" s="37">
        <v>44925.0</v>
      </c>
      <c r="D1072" s="37"/>
      <c r="E1072" s="47">
        <v>20205.0</v>
      </c>
      <c r="F1072" s="47"/>
      <c r="G1072" s="47">
        <v>20205.0</v>
      </c>
      <c r="H1072" s="37">
        <v>44957.0</v>
      </c>
      <c r="I1072" s="50" t="s">
        <v>81</v>
      </c>
      <c r="J1072" s="50" t="s">
        <v>161</v>
      </c>
      <c r="K1072" s="36" t="s">
        <v>162</v>
      </c>
      <c r="L1072" s="36" t="str">
        <f t="shared" si="1"/>
        <v/>
      </c>
    </row>
    <row r="1073" ht="15.75" customHeight="1">
      <c r="A1073" s="36">
        <v>2569.0</v>
      </c>
      <c r="B1073" s="35" t="s">
        <v>156</v>
      </c>
      <c r="C1073" s="37">
        <v>44925.0</v>
      </c>
      <c r="D1073" s="37"/>
      <c r="E1073" s="47">
        <v>20205.0</v>
      </c>
      <c r="F1073" s="47"/>
      <c r="G1073" s="47">
        <v>20205.0</v>
      </c>
      <c r="H1073" s="37">
        <v>44936.0</v>
      </c>
      <c r="I1073" s="50" t="s">
        <v>81</v>
      </c>
      <c r="J1073" s="50" t="s">
        <v>161</v>
      </c>
      <c r="K1073" s="36" t="s">
        <v>162</v>
      </c>
      <c r="L1073" s="36" t="str">
        <f t="shared" si="1"/>
        <v/>
      </c>
    </row>
    <row r="1074" ht="15.75" customHeight="1">
      <c r="A1074" s="36">
        <v>2570.0</v>
      </c>
      <c r="B1074" s="35" t="s">
        <v>159</v>
      </c>
      <c r="C1074" s="37">
        <v>44925.0</v>
      </c>
      <c r="D1074" s="37"/>
      <c r="E1074" s="47">
        <v>20205.0</v>
      </c>
      <c r="F1074" s="47"/>
      <c r="G1074" s="47">
        <v>20205.0</v>
      </c>
      <c r="H1074" s="37">
        <v>44952.0</v>
      </c>
      <c r="I1074" s="50" t="s">
        <v>81</v>
      </c>
      <c r="J1074" s="50" t="s">
        <v>161</v>
      </c>
      <c r="K1074" s="36" t="s">
        <v>162</v>
      </c>
      <c r="L1074" s="36" t="str">
        <f t="shared" si="1"/>
        <v/>
      </c>
    </row>
    <row r="1075" ht="15.75" customHeight="1">
      <c r="A1075" s="36">
        <v>2572.0</v>
      </c>
      <c r="B1075" s="35" t="s">
        <v>159</v>
      </c>
      <c r="C1075" s="37">
        <v>44925.0</v>
      </c>
      <c r="D1075" s="37"/>
      <c r="E1075" s="47">
        <v>20205.0</v>
      </c>
      <c r="F1075" s="47"/>
      <c r="G1075" s="47">
        <v>20205.0</v>
      </c>
      <c r="H1075" s="37">
        <v>44936.0</v>
      </c>
      <c r="I1075" s="50" t="s">
        <v>81</v>
      </c>
      <c r="J1075" s="50" t="s">
        <v>161</v>
      </c>
      <c r="K1075" s="36" t="s">
        <v>162</v>
      </c>
      <c r="L1075" s="36" t="str">
        <f t="shared" si="1"/>
        <v/>
      </c>
    </row>
    <row r="1076" ht="15.75" customHeight="1">
      <c r="A1076" s="36">
        <v>2573.0</v>
      </c>
      <c r="B1076" s="35" t="s">
        <v>156</v>
      </c>
      <c r="C1076" s="37">
        <v>44925.0</v>
      </c>
      <c r="D1076" s="37"/>
      <c r="E1076" s="47">
        <v>20205.0</v>
      </c>
      <c r="F1076" s="47"/>
      <c r="G1076" s="47">
        <v>20205.0</v>
      </c>
      <c r="H1076" s="37">
        <v>44936.0</v>
      </c>
      <c r="I1076" s="50" t="s">
        <v>81</v>
      </c>
      <c r="J1076" s="50" t="s">
        <v>161</v>
      </c>
      <c r="K1076" s="36" t="s">
        <v>162</v>
      </c>
      <c r="L1076" s="36" t="str">
        <f t="shared" si="1"/>
        <v/>
      </c>
    </row>
    <row r="1077" ht="15.75" customHeight="1">
      <c r="A1077" s="36">
        <v>2574.0</v>
      </c>
      <c r="B1077" s="35" t="s">
        <v>158</v>
      </c>
      <c r="C1077" s="37">
        <v>44925.0</v>
      </c>
      <c r="D1077" s="37"/>
      <c r="E1077" s="47">
        <v>20205.0</v>
      </c>
      <c r="F1077" s="47"/>
      <c r="G1077" s="47">
        <v>20205.0</v>
      </c>
      <c r="H1077" s="37">
        <v>44936.0</v>
      </c>
      <c r="I1077" s="50" t="s">
        <v>81</v>
      </c>
      <c r="J1077" s="50" t="s">
        <v>161</v>
      </c>
      <c r="K1077" s="36" t="s">
        <v>162</v>
      </c>
      <c r="L1077" s="36" t="str">
        <f t="shared" si="1"/>
        <v/>
      </c>
    </row>
    <row r="1078" ht="15.75" customHeight="1">
      <c r="A1078" s="36">
        <v>2575.0</v>
      </c>
      <c r="B1078" s="35" t="s">
        <v>160</v>
      </c>
      <c r="C1078" s="37">
        <v>44925.0</v>
      </c>
      <c r="D1078" s="37"/>
      <c r="E1078" s="47">
        <v>20205.0</v>
      </c>
      <c r="F1078" s="47"/>
      <c r="G1078" s="47">
        <v>20205.0</v>
      </c>
      <c r="H1078" s="37">
        <v>44936.0</v>
      </c>
      <c r="I1078" s="50" t="s">
        <v>81</v>
      </c>
      <c r="J1078" s="50" t="s">
        <v>161</v>
      </c>
      <c r="K1078" s="36" t="s">
        <v>162</v>
      </c>
      <c r="L1078" s="36" t="str">
        <f t="shared" si="1"/>
        <v/>
      </c>
    </row>
    <row r="1079" ht="15.75" customHeight="1">
      <c r="A1079" s="36">
        <v>2577.0</v>
      </c>
      <c r="B1079" s="35" t="s">
        <v>159</v>
      </c>
      <c r="C1079" s="37">
        <v>44926.0</v>
      </c>
      <c r="D1079" s="37"/>
      <c r="E1079" s="47">
        <v>20205.0</v>
      </c>
      <c r="F1079" s="47"/>
      <c r="G1079" s="47">
        <v>20205.0</v>
      </c>
      <c r="H1079" s="37">
        <v>44936.0</v>
      </c>
      <c r="I1079" s="50" t="s">
        <v>81</v>
      </c>
      <c r="J1079" s="50" t="s">
        <v>161</v>
      </c>
      <c r="K1079" s="36" t="s">
        <v>162</v>
      </c>
      <c r="L1079" s="36" t="str">
        <f t="shared" si="1"/>
        <v/>
      </c>
    </row>
    <row r="1080" ht="15.75" customHeight="1">
      <c r="A1080" s="36">
        <v>2578.0</v>
      </c>
      <c r="B1080" s="35" t="s">
        <v>159</v>
      </c>
      <c r="C1080" s="37">
        <v>44926.0</v>
      </c>
      <c r="D1080" s="37"/>
      <c r="E1080" s="47">
        <v>20205.0</v>
      </c>
      <c r="F1080" s="47"/>
      <c r="G1080" s="47">
        <v>20205.0</v>
      </c>
      <c r="H1080" s="37">
        <v>44952.0</v>
      </c>
      <c r="I1080" s="50" t="s">
        <v>81</v>
      </c>
      <c r="J1080" s="50" t="s">
        <v>161</v>
      </c>
      <c r="K1080" s="36" t="s">
        <v>162</v>
      </c>
      <c r="L1080" s="36" t="str">
        <f t="shared" si="1"/>
        <v/>
      </c>
    </row>
    <row r="1081" ht="15.75" customHeight="1">
      <c r="A1081" s="36">
        <v>2579.0</v>
      </c>
      <c r="B1081" s="35" t="s">
        <v>158</v>
      </c>
      <c r="C1081" s="37">
        <v>44926.0</v>
      </c>
      <c r="D1081" s="37"/>
      <c r="E1081" s="47">
        <v>20205.0</v>
      </c>
      <c r="F1081" s="47"/>
      <c r="G1081" s="47">
        <v>20205.0</v>
      </c>
      <c r="H1081" s="37">
        <v>44935.0</v>
      </c>
      <c r="I1081" s="50" t="s">
        <v>81</v>
      </c>
      <c r="J1081" s="50" t="s">
        <v>161</v>
      </c>
      <c r="K1081" s="36" t="s">
        <v>162</v>
      </c>
      <c r="L1081" s="36" t="str">
        <f t="shared" si="1"/>
        <v/>
      </c>
    </row>
    <row r="1082" ht="15.75" customHeight="1">
      <c r="A1082" s="36">
        <v>2580.0</v>
      </c>
      <c r="B1082" s="35" t="s">
        <v>159</v>
      </c>
      <c r="C1082" s="37">
        <v>44927.0</v>
      </c>
      <c r="D1082" s="37"/>
      <c r="E1082" s="47">
        <v>20205.0</v>
      </c>
      <c r="F1082" s="47"/>
      <c r="G1082" s="47">
        <v>20205.0</v>
      </c>
      <c r="H1082" s="37">
        <v>44936.0</v>
      </c>
      <c r="I1082" s="50" t="s">
        <v>81</v>
      </c>
      <c r="J1082" s="50" t="s">
        <v>161</v>
      </c>
      <c r="K1082" s="36" t="s">
        <v>162</v>
      </c>
      <c r="L1082" s="36" t="str">
        <f t="shared" si="1"/>
        <v/>
      </c>
    </row>
    <row r="1083" ht="15.75" customHeight="1">
      <c r="A1083" s="36">
        <v>2581.0</v>
      </c>
      <c r="B1083" s="35" t="s">
        <v>160</v>
      </c>
      <c r="C1083" s="37">
        <v>44927.0</v>
      </c>
      <c r="D1083" s="37"/>
      <c r="E1083" s="47">
        <v>20205.0</v>
      </c>
      <c r="F1083" s="47"/>
      <c r="G1083" s="47">
        <v>20205.0</v>
      </c>
      <c r="H1083" s="37">
        <v>44936.0</v>
      </c>
      <c r="I1083" s="50" t="s">
        <v>81</v>
      </c>
      <c r="J1083" s="50" t="s">
        <v>161</v>
      </c>
      <c r="K1083" s="36" t="s">
        <v>162</v>
      </c>
      <c r="L1083" s="36" t="str">
        <f t="shared" si="1"/>
        <v/>
      </c>
    </row>
    <row r="1084" ht="15.75" customHeight="1">
      <c r="A1084" s="36">
        <v>2585.0</v>
      </c>
      <c r="B1084" s="35" t="s">
        <v>163</v>
      </c>
      <c r="C1084" s="37">
        <v>44928.0</v>
      </c>
      <c r="D1084" s="37">
        <v>44928.0</v>
      </c>
      <c r="E1084" s="47">
        <v>22455.0</v>
      </c>
      <c r="F1084" s="47">
        <v>22455.0</v>
      </c>
      <c r="G1084" s="47"/>
      <c r="H1084" s="37"/>
      <c r="I1084" s="50"/>
      <c r="J1084" s="50" t="s">
        <v>157</v>
      </c>
      <c r="K1084" s="36">
        <v>0.0</v>
      </c>
      <c r="L1084" s="36" t="str">
        <f t="shared" si="1"/>
        <v/>
      </c>
    </row>
    <row r="1085" ht="15.75" customHeight="1">
      <c r="A1085" s="36">
        <v>2594.0</v>
      </c>
      <c r="B1085" s="35" t="s">
        <v>160</v>
      </c>
      <c r="C1085" s="37">
        <v>44928.0</v>
      </c>
      <c r="D1085" s="37">
        <v>44928.0</v>
      </c>
      <c r="E1085" s="47">
        <v>22455.0</v>
      </c>
      <c r="F1085" s="47">
        <v>22455.0</v>
      </c>
      <c r="G1085" s="47"/>
      <c r="H1085" s="37"/>
      <c r="I1085" s="50"/>
      <c r="J1085" s="50" t="s">
        <v>157</v>
      </c>
      <c r="K1085" s="36">
        <v>0.0</v>
      </c>
      <c r="L1085" s="36" t="str">
        <f t="shared" si="1"/>
        <v/>
      </c>
    </row>
    <row r="1086" ht="15.75" customHeight="1">
      <c r="A1086" s="36">
        <v>2582.0</v>
      </c>
      <c r="B1086" s="35" t="s">
        <v>156</v>
      </c>
      <c r="C1086" s="37">
        <v>44928.0</v>
      </c>
      <c r="D1086" s="37"/>
      <c r="E1086" s="47">
        <v>20205.0</v>
      </c>
      <c r="F1086" s="47"/>
      <c r="G1086" s="47">
        <v>20205.0</v>
      </c>
      <c r="H1086" s="37">
        <v>44936.0</v>
      </c>
      <c r="I1086" s="50" t="s">
        <v>81</v>
      </c>
      <c r="J1086" s="50" t="s">
        <v>161</v>
      </c>
      <c r="K1086" s="36" t="s">
        <v>162</v>
      </c>
      <c r="L1086" s="36" t="str">
        <f t="shared" si="1"/>
        <v/>
      </c>
    </row>
    <row r="1087" ht="15.75" customHeight="1">
      <c r="A1087" s="36">
        <v>2583.0</v>
      </c>
      <c r="B1087" s="35" t="s">
        <v>156</v>
      </c>
      <c r="C1087" s="37">
        <v>44928.0</v>
      </c>
      <c r="D1087" s="37"/>
      <c r="E1087" s="47">
        <v>20205.0</v>
      </c>
      <c r="F1087" s="47"/>
      <c r="G1087" s="47">
        <v>20205.0</v>
      </c>
      <c r="H1087" s="37">
        <v>44936.0</v>
      </c>
      <c r="I1087" s="50" t="s">
        <v>81</v>
      </c>
      <c r="J1087" s="50" t="s">
        <v>161</v>
      </c>
      <c r="K1087" s="36" t="s">
        <v>162</v>
      </c>
      <c r="L1087" s="36" t="str">
        <f t="shared" si="1"/>
        <v/>
      </c>
    </row>
    <row r="1088" ht="15.75" customHeight="1">
      <c r="A1088" s="36">
        <v>2584.0</v>
      </c>
      <c r="B1088" s="35" t="s">
        <v>160</v>
      </c>
      <c r="C1088" s="37">
        <v>44928.0</v>
      </c>
      <c r="D1088" s="37"/>
      <c r="E1088" s="47">
        <v>20205.0</v>
      </c>
      <c r="F1088" s="47"/>
      <c r="G1088" s="47">
        <v>20205.0</v>
      </c>
      <c r="H1088" s="37">
        <v>44936.0</v>
      </c>
      <c r="I1088" s="50" t="s">
        <v>81</v>
      </c>
      <c r="J1088" s="50" t="s">
        <v>161</v>
      </c>
      <c r="K1088" s="36" t="s">
        <v>162</v>
      </c>
      <c r="L1088" s="36" t="str">
        <f t="shared" si="1"/>
        <v/>
      </c>
    </row>
    <row r="1089" ht="15.75" customHeight="1">
      <c r="A1089" s="36">
        <v>2586.0</v>
      </c>
      <c r="B1089" s="35" t="s">
        <v>156</v>
      </c>
      <c r="C1089" s="37">
        <v>44928.0</v>
      </c>
      <c r="D1089" s="37"/>
      <c r="E1089" s="47">
        <v>20205.0</v>
      </c>
      <c r="F1089" s="47"/>
      <c r="G1089" s="47">
        <v>20205.0</v>
      </c>
      <c r="H1089" s="37">
        <v>44937.0</v>
      </c>
      <c r="I1089" s="50" t="s">
        <v>81</v>
      </c>
      <c r="J1089" s="50" t="s">
        <v>161</v>
      </c>
      <c r="K1089" s="36" t="s">
        <v>162</v>
      </c>
      <c r="L1089" s="36" t="str">
        <f t="shared" si="1"/>
        <v/>
      </c>
    </row>
    <row r="1090" ht="15.75" customHeight="1">
      <c r="A1090" s="36">
        <v>2587.0</v>
      </c>
      <c r="B1090" s="35" t="s">
        <v>159</v>
      </c>
      <c r="C1090" s="37">
        <v>44928.0</v>
      </c>
      <c r="D1090" s="37"/>
      <c r="E1090" s="47">
        <v>20205.0</v>
      </c>
      <c r="F1090" s="47"/>
      <c r="G1090" s="47">
        <v>20205.0</v>
      </c>
      <c r="H1090" s="37">
        <v>44936.0</v>
      </c>
      <c r="I1090" s="50" t="s">
        <v>81</v>
      </c>
      <c r="J1090" s="50" t="s">
        <v>161</v>
      </c>
      <c r="K1090" s="36" t="s">
        <v>162</v>
      </c>
      <c r="L1090" s="36" t="str">
        <f t="shared" si="1"/>
        <v/>
      </c>
    </row>
    <row r="1091" ht="15.75" customHeight="1">
      <c r="A1091" s="36">
        <v>2588.0</v>
      </c>
      <c r="B1091" s="35" t="s">
        <v>158</v>
      </c>
      <c r="C1091" s="37">
        <v>44928.0</v>
      </c>
      <c r="D1091" s="37"/>
      <c r="E1091" s="47">
        <v>20205.0</v>
      </c>
      <c r="F1091" s="47"/>
      <c r="G1091" s="47">
        <v>20205.0</v>
      </c>
      <c r="H1091" s="37">
        <v>44936.0</v>
      </c>
      <c r="I1091" s="50" t="s">
        <v>81</v>
      </c>
      <c r="J1091" s="50" t="s">
        <v>161</v>
      </c>
      <c r="K1091" s="36" t="s">
        <v>162</v>
      </c>
      <c r="L1091" s="36" t="str">
        <f t="shared" si="1"/>
        <v/>
      </c>
    </row>
    <row r="1092" ht="15.75" customHeight="1">
      <c r="A1092" s="36">
        <v>2589.0</v>
      </c>
      <c r="B1092" s="35" t="s">
        <v>158</v>
      </c>
      <c r="C1092" s="37">
        <v>44928.0</v>
      </c>
      <c r="D1092" s="37"/>
      <c r="E1092" s="47">
        <v>20205.0</v>
      </c>
      <c r="F1092" s="47"/>
      <c r="G1092" s="47">
        <v>20205.0</v>
      </c>
      <c r="H1092" s="37">
        <v>44936.0</v>
      </c>
      <c r="I1092" s="50" t="s">
        <v>81</v>
      </c>
      <c r="J1092" s="50" t="s">
        <v>161</v>
      </c>
      <c r="K1092" s="36" t="s">
        <v>162</v>
      </c>
      <c r="L1092" s="36" t="str">
        <f t="shared" si="1"/>
        <v/>
      </c>
    </row>
    <row r="1093" ht="15.75" customHeight="1">
      <c r="A1093" s="36">
        <v>2590.0</v>
      </c>
      <c r="B1093" s="35" t="s">
        <v>158</v>
      </c>
      <c r="C1093" s="37">
        <v>44928.0</v>
      </c>
      <c r="D1093" s="37"/>
      <c r="E1093" s="47">
        <v>20205.0</v>
      </c>
      <c r="F1093" s="47"/>
      <c r="G1093" s="47">
        <v>20205.0</v>
      </c>
      <c r="H1093" s="37">
        <v>44936.0</v>
      </c>
      <c r="I1093" s="50" t="s">
        <v>81</v>
      </c>
      <c r="J1093" s="50" t="s">
        <v>161</v>
      </c>
      <c r="K1093" s="36" t="s">
        <v>162</v>
      </c>
      <c r="L1093" s="36" t="str">
        <f t="shared" si="1"/>
        <v/>
      </c>
    </row>
    <row r="1094" ht="15.75" customHeight="1">
      <c r="A1094" s="36">
        <v>2591.0</v>
      </c>
      <c r="B1094" s="35" t="s">
        <v>163</v>
      </c>
      <c r="C1094" s="37">
        <v>44928.0</v>
      </c>
      <c r="D1094" s="37"/>
      <c r="E1094" s="47">
        <v>20205.0</v>
      </c>
      <c r="F1094" s="47"/>
      <c r="G1094" s="47">
        <v>20205.0</v>
      </c>
      <c r="H1094" s="37">
        <v>44936.0</v>
      </c>
      <c r="I1094" s="50" t="s">
        <v>81</v>
      </c>
      <c r="J1094" s="50" t="s">
        <v>161</v>
      </c>
      <c r="K1094" s="36" t="s">
        <v>162</v>
      </c>
      <c r="L1094" s="36" t="str">
        <f t="shared" si="1"/>
        <v/>
      </c>
    </row>
    <row r="1095" ht="15.75" customHeight="1">
      <c r="A1095" s="36">
        <v>2592.0</v>
      </c>
      <c r="B1095" s="35" t="s">
        <v>160</v>
      </c>
      <c r="C1095" s="37">
        <v>44928.0</v>
      </c>
      <c r="D1095" s="37"/>
      <c r="E1095" s="47">
        <v>20205.0</v>
      </c>
      <c r="F1095" s="47"/>
      <c r="G1095" s="47">
        <v>20205.0</v>
      </c>
      <c r="H1095" s="37">
        <v>44936.0</v>
      </c>
      <c r="I1095" s="50" t="s">
        <v>81</v>
      </c>
      <c r="J1095" s="50" t="s">
        <v>161</v>
      </c>
      <c r="K1095" s="36" t="s">
        <v>162</v>
      </c>
      <c r="L1095" s="36" t="str">
        <f t="shared" si="1"/>
        <v/>
      </c>
    </row>
    <row r="1096" ht="15.75" customHeight="1">
      <c r="A1096" s="36">
        <v>2593.0</v>
      </c>
      <c r="B1096" s="35" t="s">
        <v>159</v>
      </c>
      <c r="C1096" s="37">
        <v>44928.0</v>
      </c>
      <c r="D1096" s="37"/>
      <c r="E1096" s="47">
        <v>20205.0</v>
      </c>
      <c r="F1096" s="47"/>
      <c r="G1096" s="47">
        <v>20205.0</v>
      </c>
      <c r="H1096" s="37">
        <v>44936.0</v>
      </c>
      <c r="I1096" s="50" t="s">
        <v>81</v>
      </c>
      <c r="J1096" s="50" t="s">
        <v>161</v>
      </c>
      <c r="K1096" s="36" t="s">
        <v>162</v>
      </c>
      <c r="L1096" s="36" t="str">
        <f t="shared" si="1"/>
        <v/>
      </c>
    </row>
    <row r="1097" ht="15.75" customHeight="1">
      <c r="A1097" s="36">
        <v>2595.0</v>
      </c>
      <c r="B1097" s="35" t="s">
        <v>160</v>
      </c>
      <c r="C1097" s="37">
        <v>44928.0</v>
      </c>
      <c r="D1097" s="37"/>
      <c r="E1097" s="47">
        <v>20205.0</v>
      </c>
      <c r="F1097" s="47"/>
      <c r="G1097" s="47">
        <v>20205.0</v>
      </c>
      <c r="H1097" s="37">
        <v>44936.0</v>
      </c>
      <c r="I1097" s="50" t="s">
        <v>81</v>
      </c>
      <c r="J1097" s="50" t="s">
        <v>161</v>
      </c>
      <c r="K1097" s="36" t="s">
        <v>162</v>
      </c>
      <c r="L1097" s="36" t="str">
        <f t="shared" si="1"/>
        <v/>
      </c>
    </row>
    <row r="1098" ht="15.75" customHeight="1">
      <c r="A1098" s="36">
        <v>2596.0</v>
      </c>
      <c r="B1098" s="35" t="s">
        <v>160</v>
      </c>
      <c r="C1098" s="37">
        <v>44928.0</v>
      </c>
      <c r="D1098" s="37"/>
      <c r="E1098" s="47">
        <v>20205.0</v>
      </c>
      <c r="F1098" s="47"/>
      <c r="G1098" s="47">
        <v>20205.0</v>
      </c>
      <c r="H1098" s="37">
        <v>44935.0</v>
      </c>
      <c r="I1098" s="50" t="s">
        <v>81</v>
      </c>
      <c r="J1098" s="50" t="s">
        <v>161</v>
      </c>
      <c r="K1098" s="36" t="s">
        <v>162</v>
      </c>
      <c r="L1098" s="36" t="str">
        <f t="shared" si="1"/>
        <v/>
      </c>
    </row>
    <row r="1099" ht="15.75" customHeight="1">
      <c r="A1099" s="36">
        <v>2598.0</v>
      </c>
      <c r="B1099" s="35" t="s">
        <v>160</v>
      </c>
      <c r="C1099" s="37">
        <v>44929.0</v>
      </c>
      <c r="D1099" s="37">
        <v>44929.0</v>
      </c>
      <c r="E1099" s="47">
        <v>22455.0</v>
      </c>
      <c r="F1099" s="47">
        <v>22455.0</v>
      </c>
      <c r="G1099" s="47"/>
      <c r="H1099" s="37"/>
      <c r="I1099" s="50"/>
      <c r="J1099" s="50" t="s">
        <v>157</v>
      </c>
      <c r="K1099" s="36">
        <v>0.0</v>
      </c>
      <c r="L1099" s="36" t="str">
        <f t="shared" si="1"/>
        <v/>
      </c>
    </row>
    <row r="1100" ht="15.75" customHeight="1">
      <c r="A1100" s="36">
        <v>2597.0</v>
      </c>
      <c r="B1100" s="35" t="s">
        <v>156</v>
      </c>
      <c r="C1100" s="37">
        <v>44929.0</v>
      </c>
      <c r="D1100" s="37"/>
      <c r="E1100" s="47">
        <v>20205.0</v>
      </c>
      <c r="F1100" s="47"/>
      <c r="G1100" s="47">
        <v>20205.0</v>
      </c>
      <c r="H1100" s="37">
        <v>44936.0</v>
      </c>
      <c r="I1100" s="50" t="s">
        <v>81</v>
      </c>
      <c r="J1100" s="50" t="s">
        <v>161</v>
      </c>
      <c r="K1100" s="36" t="s">
        <v>162</v>
      </c>
      <c r="L1100" s="36" t="str">
        <f t="shared" si="1"/>
        <v/>
      </c>
    </row>
    <row r="1101" ht="15.75" customHeight="1">
      <c r="A1101" s="36">
        <v>2599.0</v>
      </c>
      <c r="B1101" s="35" t="s">
        <v>160</v>
      </c>
      <c r="C1101" s="37">
        <v>44929.0</v>
      </c>
      <c r="D1101" s="37"/>
      <c r="E1101" s="47">
        <v>20205.0</v>
      </c>
      <c r="F1101" s="47"/>
      <c r="G1101" s="47">
        <v>20205.0</v>
      </c>
      <c r="H1101" s="37">
        <v>44946.0</v>
      </c>
      <c r="I1101" s="50" t="s">
        <v>81</v>
      </c>
      <c r="J1101" s="50" t="s">
        <v>161</v>
      </c>
      <c r="K1101" s="36" t="s">
        <v>162</v>
      </c>
      <c r="L1101" s="36" t="str">
        <f t="shared" si="1"/>
        <v/>
      </c>
    </row>
    <row r="1102" ht="15.75" customHeight="1">
      <c r="A1102" s="36">
        <v>2600.0</v>
      </c>
      <c r="B1102" s="35" t="s">
        <v>160</v>
      </c>
      <c r="C1102" s="37">
        <v>44929.0</v>
      </c>
      <c r="D1102" s="37"/>
      <c r="E1102" s="47">
        <v>20205.0</v>
      </c>
      <c r="F1102" s="47"/>
      <c r="G1102" s="47">
        <v>20205.0</v>
      </c>
      <c r="H1102" s="37">
        <v>44936.0</v>
      </c>
      <c r="I1102" s="50" t="s">
        <v>81</v>
      </c>
      <c r="J1102" s="50" t="s">
        <v>161</v>
      </c>
      <c r="K1102" s="36" t="s">
        <v>162</v>
      </c>
      <c r="L1102" s="36" t="str">
        <f t="shared" si="1"/>
        <v/>
      </c>
    </row>
    <row r="1103" ht="15.75" customHeight="1">
      <c r="A1103" s="36">
        <v>2601.0</v>
      </c>
      <c r="B1103" s="35" t="s">
        <v>159</v>
      </c>
      <c r="C1103" s="37">
        <v>44929.0</v>
      </c>
      <c r="D1103" s="37"/>
      <c r="E1103" s="47">
        <v>20205.0</v>
      </c>
      <c r="F1103" s="47"/>
      <c r="G1103" s="47">
        <v>20205.0</v>
      </c>
      <c r="H1103" s="37">
        <v>44936.0</v>
      </c>
      <c r="I1103" s="50" t="s">
        <v>81</v>
      </c>
      <c r="J1103" s="50" t="s">
        <v>161</v>
      </c>
      <c r="K1103" s="36" t="s">
        <v>162</v>
      </c>
      <c r="L1103" s="36" t="str">
        <f t="shared" si="1"/>
        <v/>
      </c>
    </row>
    <row r="1104" ht="15.75" customHeight="1">
      <c r="A1104" s="36">
        <v>2602.0</v>
      </c>
      <c r="B1104" s="35" t="s">
        <v>163</v>
      </c>
      <c r="C1104" s="37">
        <v>44929.0</v>
      </c>
      <c r="D1104" s="37"/>
      <c r="E1104" s="47">
        <v>20205.0</v>
      </c>
      <c r="F1104" s="47"/>
      <c r="G1104" s="47">
        <v>20205.0</v>
      </c>
      <c r="H1104" s="37">
        <v>44929.0</v>
      </c>
      <c r="I1104" s="50" t="s">
        <v>86</v>
      </c>
      <c r="J1104" s="50" t="s">
        <v>161</v>
      </c>
      <c r="K1104" s="36" t="s">
        <v>162</v>
      </c>
      <c r="L1104" s="36" t="str">
        <f t="shared" si="1"/>
        <v/>
      </c>
    </row>
    <row r="1105" ht="15.75" customHeight="1">
      <c r="A1105" s="36">
        <v>2603.0</v>
      </c>
      <c r="B1105" s="35" t="s">
        <v>163</v>
      </c>
      <c r="C1105" s="37">
        <v>44929.0</v>
      </c>
      <c r="D1105" s="37"/>
      <c r="E1105" s="47">
        <v>20205.0</v>
      </c>
      <c r="F1105" s="47"/>
      <c r="G1105" s="47">
        <v>20205.0</v>
      </c>
      <c r="H1105" s="37">
        <v>44936.0</v>
      </c>
      <c r="I1105" s="50" t="s">
        <v>81</v>
      </c>
      <c r="J1105" s="50" t="s">
        <v>161</v>
      </c>
      <c r="K1105" s="36" t="s">
        <v>162</v>
      </c>
      <c r="L1105" s="36" t="str">
        <f t="shared" si="1"/>
        <v/>
      </c>
    </row>
    <row r="1106" ht="15.75" customHeight="1">
      <c r="A1106" s="36">
        <v>2604.0</v>
      </c>
      <c r="B1106" s="35" t="s">
        <v>160</v>
      </c>
      <c r="C1106" s="37">
        <v>44929.0</v>
      </c>
      <c r="D1106" s="37"/>
      <c r="E1106" s="47">
        <v>20205.0</v>
      </c>
      <c r="F1106" s="47"/>
      <c r="G1106" s="47">
        <v>20205.0</v>
      </c>
      <c r="H1106" s="37">
        <v>44936.0</v>
      </c>
      <c r="I1106" s="50" t="s">
        <v>81</v>
      </c>
      <c r="J1106" s="50" t="s">
        <v>161</v>
      </c>
      <c r="K1106" s="36" t="s">
        <v>162</v>
      </c>
      <c r="L1106" s="36" t="str">
        <f t="shared" si="1"/>
        <v/>
      </c>
    </row>
    <row r="1107" ht="15.75" customHeight="1">
      <c r="A1107" s="36">
        <v>2605.0</v>
      </c>
      <c r="B1107" s="35" t="s">
        <v>159</v>
      </c>
      <c r="C1107" s="37">
        <v>44929.0</v>
      </c>
      <c r="D1107" s="37"/>
      <c r="E1107" s="47">
        <v>20205.0</v>
      </c>
      <c r="F1107" s="47"/>
      <c r="G1107" s="47">
        <v>20205.0</v>
      </c>
      <c r="H1107" s="37">
        <v>44936.0</v>
      </c>
      <c r="I1107" s="50" t="s">
        <v>82</v>
      </c>
      <c r="J1107" s="50" t="s">
        <v>161</v>
      </c>
      <c r="K1107" s="36" t="s">
        <v>162</v>
      </c>
      <c r="L1107" s="36" t="str">
        <f t="shared" si="1"/>
        <v/>
      </c>
    </row>
    <row r="1108" ht="15.75" customHeight="1">
      <c r="A1108" s="36">
        <v>2606.0</v>
      </c>
      <c r="B1108" s="35" t="s">
        <v>163</v>
      </c>
      <c r="C1108" s="37">
        <v>44929.0</v>
      </c>
      <c r="D1108" s="37"/>
      <c r="E1108" s="47">
        <v>20205.0</v>
      </c>
      <c r="F1108" s="47"/>
      <c r="G1108" s="47">
        <v>20205.0</v>
      </c>
      <c r="H1108" s="37">
        <v>44937.0</v>
      </c>
      <c r="I1108" s="50" t="s">
        <v>81</v>
      </c>
      <c r="J1108" s="50" t="s">
        <v>161</v>
      </c>
      <c r="K1108" s="36" t="s">
        <v>162</v>
      </c>
      <c r="L1108" s="36" t="str">
        <f t="shared" si="1"/>
        <v/>
      </c>
    </row>
    <row r="1109" ht="15.75" customHeight="1">
      <c r="A1109" s="36">
        <v>2607.0</v>
      </c>
      <c r="B1109" s="35" t="s">
        <v>163</v>
      </c>
      <c r="C1109" s="37">
        <v>44929.0</v>
      </c>
      <c r="D1109" s="37"/>
      <c r="E1109" s="47">
        <v>20205.0</v>
      </c>
      <c r="F1109" s="47"/>
      <c r="G1109" s="47">
        <v>20205.0</v>
      </c>
      <c r="H1109" s="37">
        <v>44953.0</v>
      </c>
      <c r="I1109" s="50" t="s">
        <v>81</v>
      </c>
      <c r="J1109" s="50" t="s">
        <v>161</v>
      </c>
      <c r="K1109" s="36" t="s">
        <v>162</v>
      </c>
      <c r="L1109" s="36" t="str">
        <f t="shared" si="1"/>
        <v/>
      </c>
    </row>
    <row r="1110" ht="15.75" customHeight="1">
      <c r="A1110" s="36">
        <v>2608.0</v>
      </c>
      <c r="B1110" s="35" t="s">
        <v>159</v>
      </c>
      <c r="C1110" s="37">
        <v>44929.0</v>
      </c>
      <c r="D1110" s="37"/>
      <c r="E1110" s="47">
        <v>20205.0</v>
      </c>
      <c r="F1110" s="47"/>
      <c r="G1110" s="47">
        <v>20205.0</v>
      </c>
      <c r="H1110" s="37">
        <v>44937.0</v>
      </c>
      <c r="I1110" s="50" t="s">
        <v>81</v>
      </c>
      <c r="J1110" s="50" t="s">
        <v>161</v>
      </c>
      <c r="K1110" s="36" t="s">
        <v>162</v>
      </c>
      <c r="L1110" s="36" t="str">
        <f t="shared" si="1"/>
        <v/>
      </c>
    </row>
    <row r="1111" ht="15.75" customHeight="1">
      <c r="A1111" s="36">
        <v>2609.0</v>
      </c>
      <c r="B1111" s="35" t="s">
        <v>159</v>
      </c>
      <c r="C1111" s="37">
        <v>44929.0</v>
      </c>
      <c r="D1111" s="37"/>
      <c r="E1111" s="47">
        <v>20205.0</v>
      </c>
      <c r="F1111" s="47"/>
      <c r="G1111" s="47">
        <v>20205.0</v>
      </c>
      <c r="H1111" s="37">
        <v>44937.0</v>
      </c>
      <c r="I1111" s="50" t="s">
        <v>81</v>
      </c>
      <c r="J1111" s="50" t="s">
        <v>161</v>
      </c>
      <c r="K1111" s="36" t="s">
        <v>162</v>
      </c>
      <c r="L1111" s="36" t="str">
        <f t="shared" si="1"/>
        <v/>
      </c>
    </row>
    <row r="1112" ht="15.75" customHeight="1">
      <c r="A1112" s="36">
        <v>2610.0</v>
      </c>
      <c r="B1112" s="35" t="s">
        <v>163</v>
      </c>
      <c r="C1112" s="37">
        <v>44929.0</v>
      </c>
      <c r="D1112" s="37"/>
      <c r="E1112" s="47">
        <v>20205.0</v>
      </c>
      <c r="F1112" s="47"/>
      <c r="G1112" s="47">
        <v>20205.0</v>
      </c>
      <c r="H1112" s="37">
        <v>44937.0</v>
      </c>
      <c r="I1112" s="50" t="s">
        <v>81</v>
      </c>
      <c r="J1112" s="50" t="s">
        <v>161</v>
      </c>
      <c r="K1112" s="36" t="s">
        <v>162</v>
      </c>
      <c r="L1112" s="36" t="str">
        <f t="shared" si="1"/>
        <v/>
      </c>
    </row>
    <row r="1113" ht="15.75" customHeight="1">
      <c r="A1113" s="36">
        <v>2611.0</v>
      </c>
      <c r="B1113" s="35" t="s">
        <v>159</v>
      </c>
      <c r="C1113" s="37">
        <v>44929.0</v>
      </c>
      <c r="D1113" s="37"/>
      <c r="E1113" s="47">
        <v>20205.0</v>
      </c>
      <c r="F1113" s="47"/>
      <c r="G1113" s="47">
        <v>20205.0</v>
      </c>
      <c r="H1113" s="37">
        <v>44937.0</v>
      </c>
      <c r="I1113" s="50" t="s">
        <v>81</v>
      </c>
      <c r="J1113" s="50" t="s">
        <v>161</v>
      </c>
      <c r="K1113" s="36" t="s">
        <v>162</v>
      </c>
      <c r="L1113" s="36" t="str">
        <f t="shared" si="1"/>
        <v/>
      </c>
    </row>
    <row r="1114" ht="15.75" customHeight="1">
      <c r="A1114" s="36">
        <v>2612.0</v>
      </c>
      <c r="B1114" s="35" t="s">
        <v>158</v>
      </c>
      <c r="C1114" s="37">
        <v>44929.0</v>
      </c>
      <c r="D1114" s="37"/>
      <c r="E1114" s="47">
        <v>20205.0</v>
      </c>
      <c r="F1114" s="47"/>
      <c r="G1114" s="47">
        <v>20205.0</v>
      </c>
      <c r="H1114" s="37">
        <v>44937.0</v>
      </c>
      <c r="I1114" s="50" t="s">
        <v>81</v>
      </c>
      <c r="J1114" s="50" t="s">
        <v>161</v>
      </c>
      <c r="K1114" s="36" t="s">
        <v>162</v>
      </c>
      <c r="L1114" s="36" t="str">
        <f t="shared" si="1"/>
        <v/>
      </c>
    </row>
    <row r="1115" ht="15.75" customHeight="1">
      <c r="A1115" s="36">
        <v>2613.0</v>
      </c>
      <c r="B1115" s="35" t="s">
        <v>156</v>
      </c>
      <c r="C1115" s="37">
        <v>44929.0</v>
      </c>
      <c r="D1115" s="37"/>
      <c r="E1115" s="47">
        <v>20205.0</v>
      </c>
      <c r="F1115" s="47"/>
      <c r="G1115" s="47">
        <v>20205.0</v>
      </c>
      <c r="H1115" s="37">
        <v>44937.0</v>
      </c>
      <c r="I1115" s="50" t="s">
        <v>81</v>
      </c>
      <c r="J1115" s="50" t="s">
        <v>161</v>
      </c>
      <c r="K1115" s="36" t="s">
        <v>162</v>
      </c>
      <c r="L1115" s="36" t="str">
        <f t="shared" si="1"/>
        <v/>
      </c>
    </row>
    <row r="1116" ht="15.75" customHeight="1">
      <c r="A1116" s="36">
        <v>2614.0</v>
      </c>
      <c r="B1116" s="35" t="s">
        <v>159</v>
      </c>
      <c r="C1116" s="37">
        <v>44929.0</v>
      </c>
      <c r="D1116" s="37"/>
      <c r="E1116" s="47">
        <v>20205.0</v>
      </c>
      <c r="F1116" s="47"/>
      <c r="G1116" s="47">
        <v>20205.0</v>
      </c>
      <c r="H1116" s="37">
        <v>44930.0</v>
      </c>
      <c r="I1116" s="50" t="s">
        <v>82</v>
      </c>
      <c r="J1116" s="50" t="s">
        <v>161</v>
      </c>
      <c r="K1116" s="36" t="s">
        <v>162</v>
      </c>
      <c r="L1116" s="36" t="str">
        <f t="shared" si="1"/>
        <v/>
      </c>
    </row>
    <row r="1117" ht="15.75" customHeight="1">
      <c r="A1117" s="36">
        <v>2615.0</v>
      </c>
      <c r="B1117" s="35" t="s">
        <v>159</v>
      </c>
      <c r="C1117" s="37">
        <v>44929.0</v>
      </c>
      <c r="D1117" s="37"/>
      <c r="E1117" s="47">
        <v>20205.0</v>
      </c>
      <c r="F1117" s="47"/>
      <c r="G1117" s="47">
        <v>20205.0</v>
      </c>
      <c r="H1117" s="37">
        <v>44937.0</v>
      </c>
      <c r="I1117" s="50" t="s">
        <v>81</v>
      </c>
      <c r="J1117" s="50" t="s">
        <v>161</v>
      </c>
      <c r="K1117" s="36" t="s">
        <v>162</v>
      </c>
      <c r="L1117" s="36" t="str">
        <f t="shared" si="1"/>
        <v/>
      </c>
    </row>
    <row r="1118" ht="15.75" customHeight="1">
      <c r="A1118" s="36">
        <v>2616.0</v>
      </c>
      <c r="B1118" s="35" t="s">
        <v>156</v>
      </c>
      <c r="C1118" s="37">
        <v>44929.0</v>
      </c>
      <c r="D1118" s="37"/>
      <c r="E1118" s="47">
        <v>20205.0</v>
      </c>
      <c r="F1118" s="47"/>
      <c r="G1118" s="47">
        <v>20205.0</v>
      </c>
      <c r="H1118" s="37">
        <v>44937.0</v>
      </c>
      <c r="I1118" s="50" t="s">
        <v>81</v>
      </c>
      <c r="J1118" s="50" t="s">
        <v>161</v>
      </c>
      <c r="K1118" s="36" t="s">
        <v>162</v>
      </c>
      <c r="L1118" s="36" t="str">
        <f t="shared" si="1"/>
        <v/>
      </c>
    </row>
    <row r="1119" ht="15.75" customHeight="1">
      <c r="A1119" s="36">
        <v>2617.0</v>
      </c>
      <c r="B1119" s="35" t="s">
        <v>159</v>
      </c>
      <c r="C1119" s="37">
        <v>44929.0</v>
      </c>
      <c r="D1119" s="37"/>
      <c r="E1119" s="47">
        <v>20205.0</v>
      </c>
      <c r="F1119" s="47"/>
      <c r="G1119" s="47">
        <v>20205.0</v>
      </c>
      <c r="H1119" s="37">
        <v>44937.0</v>
      </c>
      <c r="I1119" s="50" t="s">
        <v>81</v>
      </c>
      <c r="J1119" s="50" t="s">
        <v>161</v>
      </c>
      <c r="K1119" s="36" t="s">
        <v>162</v>
      </c>
      <c r="L1119" s="36" t="str">
        <f t="shared" si="1"/>
        <v/>
      </c>
    </row>
    <row r="1120" ht="15.75" customHeight="1">
      <c r="A1120" s="36">
        <v>2618.0</v>
      </c>
      <c r="B1120" s="35" t="s">
        <v>163</v>
      </c>
      <c r="C1120" s="37">
        <v>44929.0</v>
      </c>
      <c r="D1120" s="37"/>
      <c r="E1120" s="47">
        <v>20205.0</v>
      </c>
      <c r="F1120" s="47"/>
      <c r="G1120" s="47">
        <v>20205.0</v>
      </c>
      <c r="H1120" s="37">
        <v>44936.0</v>
      </c>
      <c r="I1120" s="50" t="s">
        <v>81</v>
      </c>
      <c r="J1120" s="50" t="s">
        <v>161</v>
      </c>
      <c r="K1120" s="36" t="s">
        <v>162</v>
      </c>
      <c r="L1120" s="36" t="str">
        <f t="shared" si="1"/>
        <v/>
      </c>
    </row>
    <row r="1121" ht="15.75" customHeight="1">
      <c r="A1121" s="36">
        <v>2619.0</v>
      </c>
      <c r="B1121" s="35" t="s">
        <v>160</v>
      </c>
      <c r="C1121" s="37">
        <v>44929.0</v>
      </c>
      <c r="D1121" s="37"/>
      <c r="E1121" s="47">
        <v>20205.0</v>
      </c>
      <c r="F1121" s="47"/>
      <c r="G1121" s="47">
        <v>20205.0</v>
      </c>
      <c r="H1121" s="37">
        <v>44952.0</v>
      </c>
      <c r="I1121" s="50" t="s">
        <v>81</v>
      </c>
      <c r="J1121" s="50" t="s">
        <v>161</v>
      </c>
      <c r="K1121" s="36" t="s">
        <v>162</v>
      </c>
      <c r="L1121" s="36" t="str">
        <f t="shared" si="1"/>
        <v/>
      </c>
    </row>
    <row r="1122" ht="15.75" customHeight="1">
      <c r="A1122" s="36">
        <v>2622.0</v>
      </c>
      <c r="B1122" s="35" t="s">
        <v>156</v>
      </c>
      <c r="C1122" s="37">
        <v>44930.0</v>
      </c>
      <c r="D1122" s="37">
        <v>44930.0</v>
      </c>
      <c r="E1122" s="47">
        <v>22455.0</v>
      </c>
      <c r="F1122" s="47">
        <v>22455.0</v>
      </c>
      <c r="G1122" s="47"/>
      <c r="H1122" s="37"/>
      <c r="I1122" s="50"/>
      <c r="J1122" s="50" t="s">
        <v>157</v>
      </c>
      <c r="K1122" s="36">
        <v>0.0</v>
      </c>
      <c r="L1122" s="36" t="str">
        <f t="shared" si="1"/>
        <v/>
      </c>
    </row>
    <row r="1123" ht="15.75" customHeight="1">
      <c r="A1123" s="36">
        <v>2634.0</v>
      </c>
      <c r="B1123" s="35" t="s">
        <v>160</v>
      </c>
      <c r="C1123" s="37">
        <v>44930.0</v>
      </c>
      <c r="D1123" s="37">
        <v>44937.0</v>
      </c>
      <c r="E1123" s="47">
        <v>19200.0</v>
      </c>
      <c r="F1123" s="47">
        <v>19200.0</v>
      </c>
      <c r="G1123" s="47"/>
      <c r="H1123" s="37"/>
      <c r="I1123" s="50"/>
      <c r="J1123" s="50" t="s">
        <v>157</v>
      </c>
      <c r="K1123" s="36">
        <v>7.0</v>
      </c>
      <c r="L1123" s="36" t="str">
        <f t="shared" si="1"/>
        <v/>
      </c>
    </row>
    <row r="1124" ht="15.75" customHeight="1">
      <c r="A1124" s="36">
        <v>2635.0</v>
      </c>
      <c r="B1124" s="35" t="s">
        <v>156</v>
      </c>
      <c r="C1124" s="37">
        <v>44930.0</v>
      </c>
      <c r="D1124" s="37">
        <v>44949.0</v>
      </c>
      <c r="E1124" s="47">
        <v>20205.0</v>
      </c>
      <c r="F1124" s="47">
        <v>20205.0</v>
      </c>
      <c r="G1124" s="47"/>
      <c r="H1124" s="37"/>
      <c r="I1124" s="50"/>
      <c r="J1124" s="50" t="s">
        <v>157</v>
      </c>
      <c r="K1124" s="36">
        <v>19.0</v>
      </c>
      <c r="L1124" s="36" t="str">
        <f t="shared" si="1"/>
        <v/>
      </c>
    </row>
    <row r="1125" ht="15.75" customHeight="1">
      <c r="A1125" s="36">
        <v>2631.0</v>
      </c>
      <c r="B1125" s="35" t="s">
        <v>163</v>
      </c>
      <c r="C1125" s="37">
        <v>44930.0</v>
      </c>
      <c r="D1125" s="37">
        <v>44954.0</v>
      </c>
      <c r="E1125" s="47">
        <v>22455.0</v>
      </c>
      <c r="F1125" s="47">
        <v>22455.0</v>
      </c>
      <c r="G1125" s="47"/>
      <c r="H1125" s="37"/>
      <c r="I1125" s="50"/>
      <c r="J1125" s="50" t="s">
        <v>157</v>
      </c>
      <c r="K1125" s="36">
        <v>24.0</v>
      </c>
      <c r="L1125" s="36" t="str">
        <f t="shared" si="1"/>
        <v/>
      </c>
    </row>
    <row r="1126" ht="15.75" customHeight="1">
      <c r="A1126" s="36">
        <v>2620.0</v>
      </c>
      <c r="B1126" s="35" t="s">
        <v>160</v>
      </c>
      <c r="C1126" s="37">
        <v>44930.0</v>
      </c>
      <c r="D1126" s="37"/>
      <c r="E1126" s="47">
        <v>20205.0</v>
      </c>
      <c r="F1126" s="47"/>
      <c r="G1126" s="47">
        <v>20205.0</v>
      </c>
      <c r="H1126" s="37">
        <v>44937.0</v>
      </c>
      <c r="I1126" s="50" t="s">
        <v>81</v>
      </c>
      <c r="J1126" s="50" t="s">
        <v>161</v>
      </c>
      <c r="K1126" s="36" t="s">
        <v>162</v>
      </c>
      <c r="L1126" s="36" t="str">
        <f t="shared" si="1"/>
        <v/>
      </c>
    </row>
    <row r="1127" ht="15.75" customHeight="1">
      <c r="A1127" s="36">
        <v>2621.0</v>
      </c>
      <c r="B1127" s="35" t="s">
        <v>156</v>
      </c>
      <c r="C1127" s="37">
        <v>44930.0</v>
      </c>
      <c r="D1127" s="37"/>
      <c r="E1127" s="47">
        <v>20205.0</v>
      </c>
      <c r="F1127" s="47"/>
      <c r="G1127" s="47">
        <v>20205.0</v>
      </c>
      <c r="H1127" s="37">
        <v>44935.0</v>
      </c>
      <c r="I1127" s="50" t="s">
        <v>84</v>
      </c>
      <c r="J1127" s="50" t="s">
        <v>161</v>
      </c>
      <c r="K1127" s="36" t="s">
        <v>162</v>
      </c>
      <c r="L1127" s="36" t="str">
        <f t="shared" si="1"/>
        <v/>
      </c>
    </row>
    <row r="1128" ht="15.75" customHeight="1">
      <c r="A1128" s="36">
        <v>2623.0</v>
      </c>
      <c r="B1128" s="35" t="s">
        <v>156</v>
      </c>
      <c r="C1128" s="37">
        <v>44930.0</v>
      </c>
      <c r="D1128" s="37"/>
      <c r="E1128" s="47">
        <v>20205.0</v>
      </c>
      <c r="F1128" s="47"/>
      <c r="G1128" s="47">
        <v>20205.0</v>
      </c>
      <c r="H1128" s="37">
        <v>44938.0</v>
      </c>
      <c r="I1128" s="50" t="s">
        <v>85</v>
      </c>
      <c r="J1128" s="50" t="s">
        <v>161</v>
      </c>
      <c r="K1128" s="36" t="s">
        <v>162</v>
      </c>
      <c r="L1128" s="36" t="str">
        <f t="shared" si="1"/>
        <v/>
      </c>
    </row>
    <row r="1129" ht="15.75" customHeight="1">
      <c r="A1129" s="36">
        <v>2624.0</v>
      </c>
      <c r="B1129" s="35" t="s">
        <v>158</v>
      </c>
      <c r="C1129" s="37">
        <v>44930.0</v>
      </c>
      <c r="D1129" s="37"/>
      <c r="E1129" s="47">
        <v>20205.0</v>
      </c>
      <c r="F1129" s="47"/>
      <c r="G1129" s="47">
        <v>20205.0</v>
      </c>
      <c r="H1129" s="37">
        <v>44937.0</v>
      </c>
      <c r="I1129" s="50" t="s">
        <v>81</v>
      </c>
      <c r="J1129" s="50" t="s">
        <v>161</v>
      </c>
      <c r="K1129" s="36" t="s">
        <v>162</v>
      </c>
      <c r="L1129" s="36" t="str">
        <f t="shared" si="1"/>
        <v/>
      </c>
    </row>
    <row r="1130" ht="15.75" customHeight="1">
      <c r="A1130" s="36">
        <v>2625.0</v>
      </c>
      <c r="B1130" s="35" t="s">
        <v>160</v>
      </c>
      <c r="C1130" s="37">
        <v>44930.0</v>
      </c>
      <c r="D1130" s="37"/>
      <c r="E1130" s="47">
        <v>20205.0</v>
      </c>
      <c r="F1130" s="47"/>
      <c r="G1130" s="47">
        <v>20205.0</v>
      </c>
      <c r="H1130" s="37">
        <v>44938.0</v>
      </c>
      <c r="I1130" s="50" t="s">
        <v>81</v>
      </c>
      <c r="J1130" s="50" t="s">
        <v>161</v>
      </c>
      <c r="K1130" s="36" t="s">
        <v>162</v>
      </c>
      <c r="L1130" s="36" t="str">
        <f t="shared" si="1"/>
        <v/>
      </c>
    </row>
    <row r="1131" ht="15.75" customHeight="1">
      <c r="A1131" s="36">
        <v>2626.0</v>
      </c>
      <c r="B1131" s="35" t="s">
        <v>159</v>
      </c>
      <c r="C1131" s="37">
        <v>44930.0</v>
      </c>
      <c r="D1131" s="37"/>
      <c r="E1131" s="47">
        <v>20205.0</v>
      </c>
      <c r="F1131" s="47"/>
      <c r="G1131" s="47">
        <v>20205.0</v>
      </c>
      <c r="H1131" s="37">
        <v>44938.0</v>
      </c>
      <c r="I1131" s="50" t="s">
        <v>81</v>
      </c>
      <c r="J1131" s="50" t="s">
        <v>161</v>
      </c>
      <c r="K1131" s="36" t="s">
        <v>162</v>
      </c>
      <c r="L1131" s="36" t="str">
        <f t="shared" si="1"/>
        <v/>
      </c>
    </row>
    <row r="1132" ht="15.75" customHeight="1">
      <c r="A1132" s="36">
        <v>2627.0</v>
      </c>
      <c r="B1132" s="35" t="s">
        <v>158</v>
      </c>
      <c r="C1132" s="37">
        <v>44930.0</v>
      </c>
      <c r="D1132" s="37"/>
      <c r="E1132" s="47">
        <v>20205.0</v>
      </c>
      <c r="F1132" s="47"/>
      <c r="G1132" s="47">
        <v>20205.0</v>
      </c>
      <c r="H1132" s="37">
        <v>44938.0</v>
      </c>
      <c r="I1132" s="50" t="s">
        <v>81</v>
      </c>
      <c r="J1132" s="50" t="s">
        <v>161</v>
      </c>
      <c r="K1132" s="36" t="s">
        <v>162</v>
      </c>
      <c r="L1132" s="36" t="str">
        <f t="shared" si="1"/>
        <v/>
      </c>
    </row>
    <row r="1133" ht="15.75" customHeight="1">
      <c r="A1133" s="36">
        <v>2628.0</v>
      </c>
      <c r="B1133" s="35" t="s">
        <v>159</v>
      </c>
      <c r="C1133" s="37">
        <v>44930.0</v>
      </c>
      <c r="D1133" s="37"/>
      <c r="E1133" s="47">
        <v>20205.0</v>
      </c>
      <c r="F1133" s="47"/>
      <c r="G1133" s="47">
        <v>20205.0</v>
      </c>
      <c r="H1133" s="37">
        <v>44952.0</v>
      </c>
      <c r="I1133" s="50" t="s">
        <v>81</v>
      </c>
      <c r="J1133" s="50" t="s">
        <v>161</v>
      </c>
      <c r="K1133" s="36" t="s">
        <v>162</v>
      </c>
      <c r="L1133" s="36" t="str">
        <f t="shared" si="1"/>
        <v/>
      </c>
    </row>
    <row r="1134" ht="15.75" customHeight="1">
      <c r="A1134" s="36">
        <v>2629.0</v>
      </c>
      <c r="B1134" s="35" t="s">
        <v>163</v>
      </c>
      <c r="C1134" s="37">
        <v>44930.0</v>
      </c>
      <c r="D1134" s="37"/>
      <c r="E1134" s="47">
        <v>20205.0</v>
      </c>
      <c r="F1134" s="47"/>
      <c r="G1134" s="47">
        <v>20205.0</v>
      </c>
      <c r="H1134" s="37">
        <v>44936.0</v>
      </c>
      <c r="I1134" s="50" t="s">
        <v>85</v>
      </c>
      <c r="J1134" s="50" t="s">
        <v>161</v>
      </c>
      <c r="K1134" s="36" t="s">
        <v>162</v>
      </c>
      <c r="L1134" s="36" t="str">
        <f t="shared" si="1"/>
        <v/>
      </c>
    </row>
    <row r="1135" ht="15.75" customHeight="1">
      <c r="A1135" s="36">
        <v>2630.0</v>
      </c>
      <c r="B1135" s="35" t="s">
        <v>159</v>
      </c>
      <c r="C1135" s="37">
        <v>44930.0</v>
      </c>
      <c r="D1135" s="37"/>
      <c r="E1135" s="47">
        <v>20205.0</v>
      </c>
      <c r="F1135" s="47"/>
      <c r="G1135" s="47">
        <v>20205.0</v>
      </c>
      <c r="H1135" s="37">
        <v>44938.0</v>
      </c>
      <c r="I1135" s="50" t="s">
        <v>81</v>
      </c>
      <c r="J1135" s="50" t="s">
        <v>161</v>
      </c>
      <c r="K1135" s="36" t="s">
        <v>162</v>
      </c>
      <c r="L1135" s="36" t="str">
        <f t="shared" si="1"/>
        <v/>
      </c>
    </row>
    <row r="1136" ht="15.75" customHeight="1">
      <c r="A1136" s="36">
        <v>2632.0</v>
      </c>
      <c r="B1136" s="35" t="s">
        <v>160</v>
      </c>
      <c r="C1136" s="37">
        <v>44930.0</v>
      </c>
      <c r="D1136" s="37"/>
      <c r="E1136" s="47">
        <v>20205.0</v>
      </c>
      <c r="F1136" s="47"/>
      <c r="G1136" s="47">
        <v>20205.0</v>
      </c>
      <c r="H1136" s="37">
        <v>44953.0</v>
      </c>
      <c r="I1136" s="50" t="s">
        <v>81</v>
      </c>
      <c r="J1136" s="50" t="s">
        <v>161</v>
      </c>
      <c r="K1136" s="36" t="s">
        <v>162</v>
      </c>
      <c r="L1136" s="36" t="str">
        <f t="shared" si="1"/>
        <v/>
      </c>
    </row>
    <row r="1137" ht="15.75" customHeight="1">
      <c r="A1137" s="36">
        <v>2633.0</v>
      </c>
      <c r="B1137" s="35" t="s">
        <v>160</v>
      </c>
      <c r="C1137" s="37">
        <v>44930.0</v>
      </c>
      <c r="D1137" s="37"/>
      <c r="E1137" s="47">
        <v>22455.0</v>
      </c>
      <c r="F1137" s="47"/>
      <c r="G1137" s="47">
        <v>22455.0</v>
      </c>
      <c r="H1137" s="37">
        <v>44932.0</v>
      </c>
      <c r="I1137" s="50" t="s">
        <v>82</v>
      </c>
      <c r="J1137" s="50" t="s">
        <v>161</v>
      </c>
      <c r="K1137" s="36" t="s">
        <v>162</v>
      </c>
      <c r="L1137" s="36" t="str">
        <f t="shared" si="1"/>
        <v/>
      </c>
    </row>
    <row r="1138" ht="15.75" customHeight="1">
      <c r="A1138" s="36">
        <v>2636.0</v>
      </c>
      <c r="B1138" s="35" t="s">
        <v>159</v>
      </c>
      <c r="C1138" s="37">
        <v>44930.0</v>
      </c>
      <c r="D1138" s="37"/>
      <c r="E1138" s="47">
        <v>20205.0</v>
      </c>
      <c r="F1138" s="47"/>
      <c r="G1138" s="47">
        <v>20205.0</v>
      </c>
      <c r="H1138" s="37">
        <v>44936.0</v>
      </c>
      <c r="I1138" s="50" t="s">
        <v>84</v>
      </c>
      <c r="J1138" s="50" t="s">
        <v>161</v>
      </c>
      <c r="K1138" s="36" t="s">
        <v>162</v>
      </c>
      <c r="L1138" s="36" t="str">
        <f t="shared" si="1"/>
        <v/>
      </c>
    </row>
    <row r="1139" ht="15.75" customHeight="1">
      <c r="A1139" s="36">
        <v>2637.0</v>
      </c>
      <c r="B1139" s="35" t="s">
        <v>158</v>
      </c>
      <c r="C1139" s="37">
        <v>44930.0</v>
      </c>
      <c r="D1139" s="37"/>
      <c r="E1139" s="47">
        <v>20205.0</v>
      </c>
      <c r="F1139" s="47"/>
      <c r="G1139" s="47">
        <v>20205.0</v>
      </c>
      <c r="H1139" s="37">
        <v>44938.0</v>
      </c>
      <c r="I1139" s="50" t="s">
        <v>81</v>
      </c>
      <c r="J1139" s="50" t="s">
        <v>161</v>
      </c>
      <c r="K1139" s="36" t="s">
        <v>162</v>
      </c>
      <c r="L1139" s="36" t="str">
        <f t="shared" si="1"/>
        <v/>
      </c>
    </row>
    <row r="1140" ht="15.75" customHeight="1">
      <c r="A1140" s="36">
        <v>2639.0</v>
      </c>
      <c r="B1140" s="35" t="s">
        <v>163</v>
      </c>
      <c r="C1140" s="37">
        <v>44931.0</v>
      </c>
      <c r="D1140" s="37">
        <v>44931.0</v>
      </c>
      <c r="E1140" s="47">
        <v>22455.0</v>
      </c>
      <c r="F1140" s="47">
        <v>22455.0</v>
      </c>
      <c r="G1140" s="47"/>
      <c r="H1140" s="37"/>
      <c r="I1140" s="50"/>
      <c r="J1140" s="50" t="s">
        <v>157</v>
      </c>
      <c r="K1140" s="36">
        <v>0.0</v>
      </c>
      <c r="L1140" s="36" t="str">
        <f t="shared" si="1"/>
        <v/>
      </c>
    </row>
    <row r="1141" ht="15.75" customHeight="1">
      <c r="A1141" s="36">
        <v>2640.0</v>
      </c>
      <c r="B1141" s="35" t="s">
        <v>159</v>
      </c>
      <c r="C1141" s="37">
        <v>44931.0</v>
      </c>
      <c r="D1141" s="37">
        <v>44931.0</v>
      </c>
      <c r="E1141" s="47">
        <v>22455.0</v>
      </c>
      <c r="F1141" s="47">
        <v>22455.0</v>
      </c>
      <c r="G1141" s="47"/>
      <c r="H1141" s="37"/>
      <c r="I1141" s="50"/>
      <c r="J1141" s="50" t="s">
        <v>157</v>
      </c>
      <c r="K1141" s="36">
        <v>0.0</v>
      </c>
      <c r="L1141" s="36" t="str">
        <f t="shared" si="1"/>
        <v/>
      </c>
    </row>
    <row r="1142" ht="15.75" customHeight="1">
      <c r="A1142" s="36">
        <v>2644.0</v>
      </c>
      <c r="B1142" s="35" t="s">
        <v>163</v>
      </c>
      <c r="C1142" s="37">
        <v>44931.0</v>
      </c>
      <c r="D1142" s="37">
        <v>44931.0</v>
      </c>
      <c r="E1142" s="47">
        <v>22455.0</v>
      </c>
      <c r="F1142" s="47">
        <v>22455.0</v>
      </c>
      <c r="G1142" s="47"/>
      <c r="H1142" s="37"/>
      <c r="I1142" s="50"/>
      <c r="J1142" s="50" t="s">
        <v>157</v>
      </c>
      <c r="K1142" s="36">
        <v>0.0</v>
      </c>
      <c r="L1142" s="36" t="str">
        <f t="shared" si="1"/>
        <v/>
      </c>
    </row>
    <row r="1143" ht="15.75" customHeight="1">
      <c r="A1143" s="36">
        <v>2660.0</v>
      </c>
      <c r="B1143" s="35" t="s">
        <v>160</v>
      </c>
      <c r="C1143" s="37">
        <v>44931.0</v>
      </c>
      <c r="D1143" s="37">
        <v>44935.0</v>
      </c>
      <c r="E1143" s="47">
        <v>19200.0</v>
      </c>
      <c r="F1143" s="47">
        <v>19200.0</v>
      </c>
      <c r="G1143" s="47"/>
      <c r="H1143" s="37"/>
      <c r="I1143" s="50"/>
      <c r="J1143" s="50" t="s">
        <v>157</v>
      </c>
      <c r="K1143" s="36">
        <v>4.0</v>
      </c>
      <c r="L1143" s="36" t="str">
        <f t="shared" si="1"/>
        <v/>
      </c>
    </row>
    <row r="1144" ht="15.75" customHeight="1">
      <c r="A1144" s="36">
        <v>2638.0</v>
      </c>
      <c r="B1144" s="35" t="s">
        <v>156</v>
      </c>
      <c r="C1144" s="37">
        <v>44931.0</v>
      </c>
      <c r="D1144" s="37"/>
      <c r="E1144" s="47">
        <v>20205.0</v>
      </c>
      <c r="F1144" s="47"/>
      <c r="G1144" s="47">
        <v>20205.0</v>
      </c>
      <c r="H1144" s="37">
        <v>44938.0</v>
      </c>
      <c r="I1144" s="50" t="s">
        <v>81</v>
      </c>
      <c r="J1144" s="50" t="s">
        <v>161</v>
      </c>
      <c r="K1144" s="36" t="s">
        <v>162</v>
      </c>
      <c r="L1144" s="36" t="str">
        <f t="shared" si="1"/>
        <v/>
      </c>
    </row>
    <row r="1145" ht="15.75" customHeight="1">
      <c r="A1145" s="36">
        <v>2641.0</v>
      </c>
      <c r="B1145" s="35" t="s">
        <v>158</v>
      </c>
      <c r="C1145" s="37">
        <v>44931.0</v>
      </c>
      <c r="D1145" s="37"/>
      <c r="E1145" s="47">
        <v>20205.0</v>
      </c>
      <c r="F1145" s="47"/>
      <c r="G1145" s="47">
        <v>20205.0</v>
      </c>
      <c r="H1145" s="37">
        <v>44937.0</v>
      </c>
      <c r="I1145" s="50" t="s">
        <v>81</v>
      </c>
      <c r="J1145" s="50" t="s">
        <v>161</v>
      </c>
      <c r="K1145" s="36" t="s">
        <v>162</v>
      </c>
      <c r="L1145" s="36" t="str">
        <f t="shared" si="1"/>
        <v/>
      </c>
    </row>
    <row r="1146" ht="15.75" customHeight="1">
      <c r="A1146" s="36">
        <v>2642.0</v>
      </c>
      <c r="B1146" s="35" t="s">
        <v>159</v>
      </c>
      <c r="C1146" s="37">
        <v>44931.0</v>
      </c>
      <c r="D1146" s="37"/>
      <c r="E1146" s="47">
        <v>20205.0</v>
      </c>
      <c r="F1146" s="47"/>
      <c r="G1146" s="47">
        <v>20205.0</v>
      </c>
      <c r="H1146" s="37">
        <v>45013.0</v>
      </c>
      <c r="I1146" s="50" t="s">
        <v>84</v>
      </c>
      <c r="J1146" s="50" t="s">
        <v>161</v>
      </c>
      <c r="K1146" s="36" t="s">
        <v>162</v>
      </c>
      <c r="L1146" s="36" t="str">
        <f t="shared" si="1"/>
        <v/>
      </c>
    </row>
    <row r="1147" ht="15.75" customHeight="1">
      <c r="A1147" s="36">
        <v>2643.0</v>
      </c>
      <c r="B1147" s="35" t="s">
        <v>159</v>
      </c>
      <c r="C1147" s="37">
        <v>44931.0</v>
      </c>
      <c r="D1147" s="37"/>
      <c r="E1147" s="47">
        <v>20205.0</v>
      </c>
      <c r="F1147" s="47"/>
      <c r="G1147" s="47">
        <v>20205.0</v>
      </c>
      <c r="H1147" s="37">
        <v>44938.0</v>
      </c>
      <c r="I1147" s="50" t="s">
        <v>81</v>
      </c>
      <c r="J1147" s="50" t="s">
        <v>161</v>
      </c>
      <c r="K1147" s="36" t="s">
        <v>162</v>
      </c>
      <c r="L1147" s="36" t="str">
        <f t="shared" si="1"/>
        <v/>
      </c>
    </row>
    <row r="1148" ht="15.75" customHeight="1">
      <c r="A1148" s="36">
        <v>2645.0</v>
      </c>
      <c r="B1148" s="35" t="s">
        <v>156</v>
      </c>
      <c r="C1148" s="37">
        <v>44931.0</v>
      </c>
      <c r="D1148" s="37"/>
      <c r="E1148" s="47">
        <v>20205.0</v>
      </c>
      <c r="F1148" s="47"/>
      <c r="G1148" s="47">
        <v>20205.0</v>
      </c>
      <c r="H1148" s="37">
        <v>44932.0</v>
      </c>
      <c r="I1148" s="50" t="s">
        <v>84</v>
      </c>
      <c r="J1148" s="50" t="s">
        <v>161</v>
      </c>
      <c r="K1148" s="36" t="s">
        <v>162</v>
      </c>
      <c r="L1148" s="36" t="str">
        <f t="shared" si="1"/>
        <v/>
      </c>
    </row>
    <row r="1149" ht="15.75" customHeight="1">
      <c r="A1149" s="36">
        <v>2646.0</v>
      </c>
      <c r="B1149" s="35" t="s">
        <v>158</v>
      </c>
      <c r="C1149" s="37">
        <v>44931.0</v>
      </c>
      <c r="D1149" s="37"/>
      <c r="E1149" s="47">
        <v>20205.0</v>
      </c>
      <c r="F1149" s="47"/>
      <c r="G1149" s="47">
        <v>20205.0</v>
      </c>
      <c r="H1149" s="37">
        <v>44938.0</v>
      </c>
      <c r="I1149" s="50" t="s">
        <v>81</v>
      </c>
      <c r="J1149" s="50" t="s">
        <v>161</v>
      </c>
      <c r="K1149" s="36" t="s">
        <v>162</v>
      </c>
      <c r="L1149" s="36" t="str">
        <f t="shared" si="1"/>
        <v/>
      </c>
    </row>
    <row r="1150" ht="15.75" customHeight="1">
      <c r="A1150" s="36">
        <v>2647.0</v>
      </c>
      <c r="B1150" s="35" t="s">
        <v>160</v>
      </c>
      <c r="C1150" s="37">
        <v>44931.0</v>
      </c>
      <c r="D1150" s="37"/>
      <c r="E1150" s="47">
        <v>20205.0</v>
      </c>
      <c r="F1150" s="47"/>
      <c r="G1150" s="47">
        <v>20205.0</v>
      </c>
      <c r="H1150" s="37">
        <v>44938.0</v>
      </c>
      <c r="I1150" s="50" t="s">
        <v>81</v>
      </c>
      <c r="J1150" s="50" t="s">
        <v>161</v>
      </c>
      <c r="K1150" s="36" t="s">
        <v>162</v>
      </c>
      <c r="L1150" s="36" t="str">
        <f t="shared" si="1"/>
        <v/>
      </c>
    </row>
    <row r="1151" ht="15.75" customHeight="1">
      <c r="A1151" s="36">
        <v>2648.0</v>
      </c>
      <c r="B1151" s="35" t="s">
        <v>158</v>
      </c>
      <c r="C1151" s="37">
        <v>44931.0</v>
      </c>
      <c r="D1151" s="37"/>
      <c r="E1151" s="47">
        <v>20205.0</v>
      </c>
      <c r="F1151" s="47"/>
      <c r="G1151" s="47">
        <v>20205.0</v>
      </c>
      <c r="H1151" s="37">
        <v>44938.0</v>
      </c>
      <c r="I1151" s="50" t="s">
        <v>81</v>
      </c>
      <c r="J1151" s="50" t="s">
        <v>161</v>
      </c>
      <c r="K1151" s="36" t="s">
        <v>162</v>
      </c>
      <c r="L1151" s="36" t="str">
        <f t="shared" si="1"/>
        <v/>
      </c>
    </row>
    <row r="1152" ht="15.75" customHeight="1">
      <c r="A1152" s="36">
        <v>2649.0</v>
      </c>
      <c r="B1152" s="35" t="s">
        <v>156</v>
      </c>
      <c r="C1152" s="37">
        <v>44931.0</v>
      </c>
      <c r="D1152" s="37"/>
      <c r="E1152" s="47">
        <v>20205.0</v>
      </c>
      <c r="F1152" s="47"/>
      <c r="G1152" s="47">
        <v>20205.0</v>
      </c>
      <c r="H1152" s="37">
        <v>44938.0</v>
      </c>
      <c r="I1152" s="50" t="s">
        <v>81</v>
      </c>
      <c r="J1152" s="50" t="s">
        <v>161</v>
      </c>
      <c r="K1152" s="36" t="s">
        <v>162</v>
      </c>
      <c r="L1152" s="36" t="str">
        <f t="shared" si="1"/>
        <v/>
      </c>
    </row>
    <row r="1153" ht="15.75" customHeight="1">
      <c r="A1153" s="36">
        <v>2650.0</v>
      </c>
      <c r="B1153" s="35" t="s">
        <v>159</v>
      </c>
      <c r="C1153" s="37">
        <v>44931.0</v>
      </c>
      <c r="D1153" s="37"/>
      <c r="E1153" s="47">
        <v>20205.0</v>
      </c>
      <c r="F1153" s="47"/>
      <c r="G1153" s="47">
        <v>20205.0</v>
      </c>
      <c r="H1153" s="37">
        <v>44938.0</v>
      </c>
      <c r="I1153" s="50" t="s">
        <v>81</v>
      </c>
      <c r="J1153" s="50" t="s">
        <v>161</v>
      </c>
      <c r="K1153" s="36" t="s">
        <v>162</v>
      </c>
      <c r="L1153" s="36" t="str">
        <f t="shared" si="1"/>
        <v/>
      </c>
    </row>
    <row r="1154" ht="15.75" customHeight="1">
      <c r="A1154" s="36">
        <v>2651.0</v>
      </c>
      <c r="B1154" s="35" t="s">
        <v>156</v>
      </c>
      <c r="C1154" s="37">
        <v>44931.0</v>
      </c>
      <c r="D1154" s="37"/>
      <c r="E1154" s="47">
        <v>20205.0</v>
      </c>
      <c r="F1154" s="47"/>
      <c r="G1154" s="47">
        <v>20205.0</v>
      </c>
      <c r="H1154" s="37">
        <v>44938.0</v>
      </c>
      <c r="I1154" s="50" t="s">
        <v>81</v>
      </c>
      <c r="J1154" s="50" t="s">
        <v>161</v>
      </c>
      <c r="K1154" s="36" t="s">
        <v>162</v>
      </c>
      <c r="L1154" s="36" t="str">
        <f t="shared" si="1"/>
        <v/>
      </c>
    </row>
    <row r="1155" ht="15.75" customHeight="1">
      <c r="A1155" s="36">
        <v>2652.0</v>
      </c>
      <c r="B1155" s="35" t="s">
        <v>158</v>
      </c>
      <c r="C1155" s="37">
        <v>44931.0</v>
      </c>
      <c r="D1155" s="37"/>
      <c r="E1155" s="47">
        <v>20205.0</v>
      </c>
      <c r="F1155" s="47"/>
      <c r="G1155" s="47">
        <v>20205.0</v>
      </c>
      <c r="H1155" s="37">
        <v>44967.0</v>
      </c>
      <c r="I1155" s="50" t="s">
        <v>81</v>
      </c>
      <c r="J1155" s="50" t="s">
        <v>161</v>
      </c>
      <c r="K1155" s="36" t="s">
        <v>162</v>
      </c>
      <c r="L1155" s="36" t="str">
        <f t="shared" si="1"/>
        <v/>
      </c>
    </row>
    <row r="1156" ht="15.75" customHeight="1">
      <c r="A1156" s="36">
        <v>2653.0</v>
      </c>
      <c r="B1156" s="35" t="s">
        <v>163</v>
      </c>
      <c r="C1156" s="37">
        <v>44931.0</v>
      </c>
      <c r="D1156" s="37"/>
      <c r="E1156" s="47">
        <v>20205.0</v>
      </c>
      <c r="F1156" s="47"/>
      <c r="G1156" s="47">
        <v>20205.0</v>
      </c>
      <c r="H1156" s="37">
        <v>44958.0</v>
      </c>
      <c r="I1156" s="50" t="s">
        <v>81</v>
      </c>
      <c r="J1156" s="50" t="s">
        <v>161</v>
      </c>
      <c r="K1156" s="36" t="s">
        <v>162</v>
      </c>
      <c r="L1156" s="36" t="str">
        <f t="shared" si="1"/>
        <v/>
      </c>
    </row>
    <row r="1157" ht="15.75" customHeight="1">
      <c r="A1157" s="36">
        <v>2654.0</v>
      </c>
      <c r="B1157" s="35" t="s">
        <v>160</v>
      </c>
      <c r="C1157" s="37">
        <v>44931.0</v>
      </c>
      <c r="D1157" s="37"/>
      <c r="E1157" s="47">
        <v>20205.0</v>
      </c>
      <c r="F1157" s="47"/>
      <c r="G1157" s="47">
        <v>20205.0</v>
      </c>
      <c r="H1157" s="37">
        <v>44953.0</v>
      </c>
      <c r="I1157" s="50" t="s">
        <v>81</v>
      </c>
      <c r="J1157" s="50" t="s">
        <v>161</v>
      </c>
      <c r="K1157" s="36" t="s">
        <v>162</v>
      </c>
      <c r="L1157" s="36" t="str">
        <f t="shared" si="1"/>
        <v/>
      </c>
    </row>
    <row r="1158" ht="15.75" customHeight="1">
      <c r="A1158" s="36">
        <v>2655.0</v>
      </c>
      <c r="B1158" s="35" t="s">
        <v>163</v>
      </c>
      <c r="C1158" s="37">
        <v>44931.0</v>
      </c>
      <c r="D1158" s="37"/>
      <c r="E1158" s="47">
        <v>20205.0</v>
      </c>
      <c r="F1158" s="47"/>
      <c r="G1158" s="47">
        <v>20205.0</v>
      </c>
      <c r="H1158" s="37">
        <v>44979.0</v>
      </c>
      <c r="I1158" s="50" t="s">
        <v>81</v>
      </c>
      <c r="J1158" s="50" t="s">
        <v>161</v>
      </c>
      <c r="K1158" s="36" t="s">
        <v>162</v>
      </c>
      <c r="L1158" s="36" t="str">
        <f t="shared" si="1"/>
        <v/>
      </c>
    </row>
    <row r="1159" ht="15.75" customHeight="1">
      <c r="A1159" s="36">
        <v>2656.0</v>
      </c>
      <c r="B1159" s="35" t="s">
        <v>159</v>
      </c>
      <c r="C1159" s="37">
        <v>44931.0</v>
      </c>
      <c r="D1159" s="37"/>
      <c r="E1159" s="47">
        <v>22455.0</v>
      </c>
      <c r="F1159" s="47"/>
      <c r="G1159" s="47">
        <v>22455.0</v>
      </c>
      <c r="H1159" s="37">
        <v>45008.0</v>
      </c>
      <c r="I1159" s="50" t="s">
        <v>81</v>
      </c>
      <c r="J1159" s="50" t="s">
        <v>161</v>
      </c>
      <c r="K1159" s="36" t="s">
        <v>162</v>
      </c>
      <c r="L1159" s="36" t="str">
        <f t="shared" si="1"/>
        <v/>
      </c>
    </row>
    <row r="1160" ht="15.75" customHeight="1">
      <c r="A1160" s="36">
        <v>2657.0</v>
      </c>
      <c r="B1160" s="35" t="s">
        <v>159</v>
      </c>
      <c r="C1160" s="37">
        <v>44931.0</v>
      </c>
      <c r="D1160" s="37"/>
      <c r="E1160" s="47">
        <v>20205.0</v>
      </c>
      <c r="F1160" s="47"/>
      <c r="G1160" s="47">
        <v>20205.0</v>
      </c>
      <c r="H1160" s="37">
        <v>44971.0</v>
      </c>
      <c r="I1160" s="50" t="s">
        <v>81</v>
      </c>
      <c r="J1160" s="50" t="s">
        <v>161</v>
      </c>
      <c r="K1160" s="36" t="s">
        <v>162</v>
      </c>
      <c r="L1160" s="36" t="str">
        <f t="shared" si="1"/>
        <v/>
      </c>
    </row>
    <row r="1161" ht="15.75" customHeight="1">
      <c r="A1161" s="36">
        <v>2658.0</v>
      </c>
      <c r="B1161" s="35" t="s">
        <v>159</v>
      </c>
      <c r="C1161" s="37">
        <v>44931.0</v>
      </c>
      <c r="D1161" s="37"/>
      <c r="E1161" s="47">
        <v>20205.0</v>
      </c>
      <c r="F1161" s="47"/>
      <c r="G1161" s="47">
        <v>20205.0</v>
      </c>
      <c r="H1161" s="37">
        <v>44944.0</v>
      </c>
      <c r="I1161" s="50" t="s">
        <v>83</v>
      </c>
      <c r="J1161" s="50" t="s">
        <v>161</v>
      </c>
      <c r="K1161" s="36" t="s">
        <v>162</v>
      </c>
      <c r="L1161" s="36" t="str">
        <f t="shared" si="1"/>
        <v/>
      </c>
    </row>
    <row r="1162" ht="15.75" customHeight="1">
      <c r="A1162" s="36">
        <v>2659.0</v>
      </c>
      <c r="B1162" s="35" t="s">
        <v>159</v>
      </c>
      <c r="C1162" s="37">
        <v>44931.0</v>
      </c>
      <c r="D1162" s="37"/>
      <c r="E1162" s="47">
        <v>20205.0</v>
      </c>
      <c r="F1162" s="47"/>
      <c r="G1162" s="47">
        <v>20205.0</v>
      </c>
      <c r="H1162" s="37">
        <v>44936.0</v>
      </c>
      <c r="I1162" s="50" t="s">
        <v>85</v>
      </c>
      <c r="J1162" s="50" t="s">
        <v>161</v>
      </c>
      <c r="K1162" s="36" t="s">
        <v>162</v>
      </c>
      <c r="L1162" s="36" t="str">
        <f t="shared" si="1"/>
        <v/>
      </c>
    </row>
    <row r="1163" ht="15.75" customHeight="1">
      <c r="A1163" s="36">
        <v>2661.0</v>
      </c>
      <c r="B1163" s="35" t="s">
        <v>163</v>
      </c>
      <c r="C1163" s="37">
        <v>44931.0</v>
      </c>
      <c r="D1163" s="37"/>
      <c r="E1163" s="47">
        <v>20205.0</v>
      </c>
      <c r="F1163" s="47"/>
      <c r="G1163" s="47">
        <v>20205.0</v>
      </c>
      <c r="H1163" s="37">
        <v>44938.0</v>
      </c>
      <c r="I1163" s="50" t="s">
        <v>81</v>
      </c>
      <c r="J1163" s="50" t="s">
        <v>161</v>
      </c>
      <c r="K1163" s="36" t="s">
        <v>162</v>
      </c>
      <c r="L1163" s="36" t="str">
        <f t="shared" si="1"/>
        <v/>
      </c>
    </row>
    <row r="1164" ht="15.75" customHeight="1">
      <c r="A1164" s="36">
        <v>2662.0</v>
      </c>
      <c r="B1164" s="35" t="s">
        <v>158</v>
      </c>
      <c r="C1164" s="37">
        <v>44931.0</v>
      </c>
      <c r="D1164" s="37"/>
      <c r="E1164" s="47">
        <v>20205.0</v>
      </c>
      <c r="F1164" s="47"/>
      <c r="G1164" s="47">
        <v>20205.0</v>
      </c>
      <c r="H1164" s="37">
        <v>44953.0</v>
      </c>
      <c r="I1164" s="50" t="s">
        <v>81</v>
      </c>
      <c r="J1164" s="50" t="s">
        <v>161</v>
      </c>
      <c r="K1164" s="36" t="s">
        <v>162</v>
      </c>
      <c r="L1164" s="36" t="str">
        <f t="shared" si="1"/>
        <v/>
      </c>
    </row>
    <row r="1165" ht="15.75" customHeight="1">
      <c r="A1165" s="36">
        <v>2663.0</v>
      </c>
      <c r="B1165" s="35" t="s">
        <v>160</v>
      </c>
      <c r="C1165" s="37">
        <v>44931.0</v>
      </c>
      <c r="D1165" s="37"/>
      <c r="E1165" s="47">
        <v>20205.0</v>
      </c>
      <c r="F1165" s="47"/>
      <c r="G1165" s="47">
        <v>20205.0</v>
      </c>
      <c r="H1165" s="37">
        <v>44938.0</v>
      </c>
      <c r="I1165" s="50" t="s">
        <v>81</v>
      </c>
      <c r="J1165" s="50" t="s">
        <v>161</v>
      </c>
      <c r="K1165" s="36" t="s">
        <v>162</v>
      </c>
      <c r="L1165" s="36" t="str">
        <f t="shared" si="1"/>
        <v/>
      </c>
    </row>
    <row r="1166" ht="15.75" customHeight="1">
      <c r="A1166" s="36">
        <v>2673.0</v>
      </c>
      <c r="B1166" s="35" t="s">
        <v>163</v>
      </c>
      <c r="C1166" s="37">
        <v>44932.0</v>
      </c>
      <c r="D1166" s="37">
        <v>44932.0</v>
      </c>
      <c r="E1166" s="47">
        <v>22455.0</v>
      </c>
      <c r="F1166" s="47">
        <v>22455.0</v>
      </c>
      <c r="G1166" s="47"/>
      <c r="H1166" s="37"/>
      <c r="I1166" s="50"/>
      <c r="J1166" s="50" t="s">
        <v>157</v>
      </c>
      <c r="K1166" s="36">
        <v>0.0</v>
      </c>
      <c r="L1166" s="36" t="str">
        <f t="shared" si="1"/>
        <v/>
      </c>
    </row>
    <row r="1167" ht="15.75" customHeight="1">
      <c r="A1167" s="36">
        <v>2678.0</v>
      </c>
      <c r="B1167" s="35" t="s">
        <v>160</v>
      </c>
      <c r="C1167" s="37">
        <v>44932.0</v>
      </c>
      <c r="D1167" s="37">
        <v>44932.0</v>
      </c>
      <c r="E1167" s="47">
        <v>22455.0</v>
      </c>
      <c r="F1167" s="47">
        <v>22455.0</v>
      </c>
      <c r="G1167" s="47"/>
      <c r="H1167" s="37"/>
      <c r="I1167" s="50"/>
      <c r="J1167" s="50" t="s">
        <v>157</v>
      </c>
      <c r="K1167" s="36">
        <v>0.0</v>
      </c>
      <c r="L1167" s="36" t="str">
        <f t="shared" si="1"/>
        <v/>
      </c>
    </row>
    <row r="1168" ht="15.75" customHeight="1">
      <c r="A1168" s="36">
        <v>2675.0</v>
      </c>
      <c r="B1168" s="35" t="s">
        <v>158</v>
      </c>
      <c r="C1168" s="37">
        <v>44932.0</v>
      </c>
      <c r="D1168" s="37">
        <v>44935.0</v>
      </c>
      <c r="E1168" s="47">
        <v>20205.0</v>
      </c>
      <c r="F1168" s="47">
        <v>20205.0</v>
      </c>
      <c r="G1168" s="47"/>
      <c r="H1168" s="37"/>
      <c r="I1168" s="50"/>
      <c r="J1168" s="50" t="s">
        <v>157</v>
      </c>
      <c r="K1168" s="36">
        <v>3.0</v>
      </c>
      <c r="L1168" s="36" t="str">
        <f t="shared" si="1"/>
        <v/>
      </c>
    </row>
    <row r="1169" ht="15.75" customHeight="1">
      <c r="A1169" s="36">
        <v>2671.0</v>
      </c>
      <c r="B1169" s="35" t="s">
        <v>159</v>
      </c>
      <c r="C1169" s="37">
        <v>44932.0</v>
      </c>
      <c r="D1169" s="37">
        <v>44936.0</v>
      </c>
      <c r="E1169" s="47">
        <v>20205.0</v>
      </c>
      <c r="F1169" s="47">
        <v>20205.0</v>
      </c>
      <c r="G1169" s="47"/>
      <c r="H1169" s="37"/>
      <c r="I1169" s="50"/>
      <c r="J1169" s="50" t="s">
        <v>157</v>
      </c>
      <c r="K1169" s="36">
        <v>4.0</v>
      </c>
      <c r="L1169" s="36" t="str">
        <f t="shared" si="1"/>
        <v/>
      </c>
    </row>
    <row r="1170" ht="15.75" customHeight="1">
      <c r="A1170" s="36">
        <v>2664.0</v>
      </c>
      <c r="B1170" s="35" t="s">
        <v>159</v>
      </c>
      <c r="C1170" s="37">
        <v>44932.0</v>
      </c>
      <c r="D1170" s="37"/>
      <c r="E1170" s="47">
        <v>20205.0</v>
      </c>
      <c r="F1170" s="47"/>
      <c r="G1170" s="47">
        <v>20205.0</v>
      </c>
      <c r="H1170" s="37">
        <v>44938.0</v>
      </c>
      <c r="I1170" s="50" t="s">
        <v>81</v>
      </c>
      <c r="J1170" s="50" t="s">
        <v>161</v>
      </c>
      <c r="K1170" s="36" t="s">
        <v>162</v>
      </c>
      <c r="L1170" s="36" t="str">
        <f t="shared" si="1"/>
        <v/>
      </c>
    </row>
    <row r="1171" ht="15.75" customHeight="1">
      <c r="A1171" s="36">
        <v>2665.0</v>
      </c>
      <c r="B1171" s="35" t="s">
        <v>160</v>
      </c>
      <c r="C1171" s="37">
        <v>44932.0</v>
      </c>
      <c r="D1171" s="37"/>
      <c r="E1171" s="47">
        <v>20205.0</v>
      </c>
      <c r="F1171" s="47"/>
      <c r="G1171" s="47">
        <v>20205.0</v>
      </c>
      <c r="H1171" s="37">
        <v>44938.0</v>
      </c>
      <c r="I1171" s="50" t="s">
        <v>81</v>
      </c>
      <c r="J1171" s="50" t="s">
        <v>161</v>
      </c>
      <c r="K1171" s="36" t="s">
        <v>162</v>
      </c>
      <c r="L1171" s="36" t="str">
        <f t="shared" si="1"/>
        <v/>
      </c>
    </row>
    <row r="1172" ht="15.75" customHeight="1">
      <c r="A1172" s="36">
        <v>2666.0</v>
      </c>
      <c r="B1172" s="35" t="s">
        <v>159</v>
      </c>
      <c r="C1172" s="37">
        <v>44932.0</v>
      </c>
      <c r="D1172" s="37"/>
      <c r="E1172" s="47">
        <v>20205.0</v>
      </c>
      <c r="F1172" s="47"/>
      <c r="G1172" s="47">
        <v>20205.0</v>
      </c>
      <c r="H1172" s="37">
        <v>44953.0</v>
      </c>
      <c r="I1172" s="50" t="s">
        <v>81</v>
      </c>
      <c r="J1172" s="50" t="s">
        <v>161</v>
      </c>
      <c r="K1172" s="36" t="s">
        <v>162</v>
      </c>
      <c r="L1172" s="36" t="str">
        <f t="shared" si="1"/>
        <v/>
      </c>
    </row>
    <row r="1173" ht="15.75" customHeight="1">
      <c r="A1173" s="36">
        <v>2667.0</v>
      </c>
      <c r="B1173" s="35" t="s">
        <v>156</v>
      </c>
      <c r="C1173" s="37">
        <v>44932.0</v>
      </c>
      <c r="D1173" s="37"/>
      <c r="E1173" s="47">
        <v>20205.0</v>
      </c>
      <c r="F1173" s="47"/>
      <c r="G1173" s="47">
        <v>20205.0</v>
      </c>
      <c r="H1173" s="37">
        <v>44953.0</v>
      </c>
      <c r="I1173" s="50" t="s">
        <v>81</v>
      </c>
      <c r="J1173" s="50" t="s">
        <v>161</v>
      </c>
      <c r="K1173" s="36" t="s">
        <v>162</v>
      </c>
      <c r="L1173" s="36" t="str">
        <f t="shared" si="1"/>
        <v/>
      </c>
    </row>
    <row r="1174" ht="15.75" customHeight="1">
      <c r="A1174" s="36">
        <v>2668.0</v>
      </c>
      <c r="B1174" s="35" t="s">
        <v>156</v>
      </c>
      <c r="C1174" s="37">
        <v>44932.0</v>
      </c>
      <c r="D1174" s="37"/>
      <c r="E1174" s="47">
        <v>20205.0</v>
      </c>
      <c r="F1174" s="47"/>
      <c r="G1174" s="47">
        <v>20205.0</v>
      </c>
      <c r="H1174" s="37">
        <v>44938.0</v>
      </c>
      <c r="I1174" s="50" t="s">
        <v>81</v>
      </c>
      <c r="J1174" s="50" t="s">
        <v>161</v>
      </c>
      <c r="K1174" s="36" t="s">
        <v>162</v>
      </c>
      <c r="L1174" s="36" t="str">
        <f t="shared" si="1"/>
        <v/>
      </c>
    </row>
    <row r="1175" ht="15.75" customHeight="1">
      <c r="A1175" s="36">
        <v>2669.0</v>
      </c>
      <c r="B1175" s="35" t="s">
        <v>160</v>
      </c>
      <c r="C1175" s="37">
        <v>44932.0</v>
      </c>
      <c r="D1175" s="37"/>
      <c r="E1175" s="47">
        <v>20205.0</v>
      </c>
      <c r="F1175" s="47"/>
      <c r="G1175" s="47">
        <v>20205.0</v>
      </c>
      <c r="H1175" s="37">
        <v>44937.0</v>
      </c>
      <c r="I1175" s="50" t="s">
        <v>81</v>
      </c>
      <c r="J1175" s="50" t="s">
        <v>161</v>
      </c>
      <c r="K1175" s="36" t="s">
        <v>162</v>
      </c>
      <c r="L1175" s="36" t="str">
        <f t="shared" si="1"/>
        <v/>
      </c>
    </row>
    <row r="1176" ht="15.75" customHeight="1">
      <c r="A1176" s="36">
        <v>2670.0</v>
      </c>
      <c r="B1176" s="35" t="s">
        <v>156</v>
      </c>
      <c r="C1176" s="37">
        <v>44932.0</v>
      </c>
      <c r="D1176" s="37"/>
      <c r="E1176" s="47">
        <v>20205.0</v>
      </c>
      <c r="F1176" s="47"/>
      <c r="G1176" s="47">
        <v>20205.0</v>
      </c>
      <c r="H1176" s="37">
        <v>44938.0</v>
      </c>
      <c r="I1176" s="50" t="s">
        <v>81</v>
      </c>
      <c r="J1176" s="50" t="s">
        <v>161</v>
      </c>
      <c r="K1176" s="36" t="s">
        <v>162</v>
      </c>
      <c r="L1176" s="36" t="str">
        <f t="shared" si="1"/>
        <v/>
      </c>
    </row>
    <row r="1177" ht="15.75" customHeight="1">
      <c r="A1177" s="36">
        <v>2672.0</v>
      </c>
      <c r="B1177" s="35" t="s">
        <v>159</v>
      </c>
      <c r="C1177" s="37">
        <v>44932.0</v>
      </c>
      <c r="D1177" s="37"/>
      <c r="E1177" s="47">
        <v>20205.0</v>
      </c>
      <c r="F1177" s="47"/>
      <c r="G1177" s="47">
        <v>20205.0</v>
      </c>
      <c r="H1177" s="37">
        <v>44938.0</v>
      </c>
      <c r="I1177" s="50" t="s">
        <v>81</v>
      </c>
      <c r="J1177" s="50" t="s">
        <v>161</v>
      </c>
      <c r="K1177" s="36" t="s">
        <v>162</v>
      </c>
      <c r="L1177" s="36" t="str">
        <f t="shared" si="1"/>
        <v/>
      </c>
    </row>
    <row r="1178" ht="15.75" customHeight="1">
      <c r="A1178" s="36">
        <v>2674.0</v>
      </c>
      <c r="B1178" s="35" t="s">
        <v>159</v>
      </c>
      <c r="C1178" s="37">
        <v>44932.0</v>
      </c>
      <c r="D1178" s="37"/>
      <c r="E1178" s="47">
        <v>20205.0</v>
      </c>
      <c r="F1178" s="47"/>
      <c r="G1178" s="47">
        <v>20205.0</v>
      </c>
      <c r="H1178" s="37">
        <v>44953.0</v>
      </c>
      <c r="I1178" s="50" t="s">
        <v>81</v>
      </c>
      <c r="J1178" s="50" t="s">
        <v>161</v>
      </c>
      <c r="K1178" s="36" t="s">
        <v>162</v>
      </c>
      <c r="L1178" s="36" t="str">
        <f t="shared" si="1"/>
        <v/>
      </c>
    </row>
    <row r="1179" ht="15.75" customHeight="1">
      <c r="A1179" s="36">
        <v>2676.0</v>
      </c>
      <c r="B1179" s="35" t="s">
        <v>160</v>
      </c>
      <c r="C1179" s="37">
        <v>44932.0</v>
      </c>
      <c r="D1179" s="37"/>
      <c r="E1179" s="47">
        <v>20205.0</v>
      </c>
      <c r="F1179" s="47"/>
      <c r="G1179" s="47">
        <v>20205.0</v>
      </c>
      <c r="H1179" s="37">
        <v>44956.0</v>
      </c>
      <c r="I1179" s="50" t="s">
        <v>83</v>
      </c>
      <c r="J1179" s="50" t="s">
        <v>161</v>
      </c>
      <c r="K1179" s="36" t="s">
        <v>162</v>
      </c>
      <c r="L1179" s="36" t="str">
        <f t="shared" si="1"/>
        <v/>
      </c>
    </row>
    <row r="1180" ht="15.75" customHeight="1">
      <c r="A1180" s="36">
        <v>2677.0</v>
      </c>
      <c r="B1180" s="35" t="s">
        <v>158</v>
      </c>
      <c r="C1180" s="37">
        <v>44932.0</v>
      </c>
      <c r="D1180" s="37"/>
      <c r="E1180" s="47">
        <v>20205.0</v>
      </c>
      <c r="F1180" s="47"/>
      <c r="G1180" s="47">
        <v>20205.0</v>
      </c>
      <c r="H1180" s="37">
        <v>44944.0</v>
      </c>
      <c r="I1180" s="50" t="s">
        <v>81</v>
      </c>
      <c r="J1180" s="50" t="s">
        <v>161</v>
      </c>
      <c r="K1180" s="36" t="s">
        <v>162</v>
      </c>
      <c r="L1180" s="36" t="str">
        <f t="shared" si="1"/>
        <v/>
      </c>
    </row>
    <row r="1181" ht="15.75" customHeight="1">
      <c r="A1181" s="36">
        <v>2679.0</v>
      </c>
      <c r="B1181" s="35" t="s">
        <v>159</v>
      </c>
      <c r="C1181" s="37">
        <v>44932.0</v>
      </c>
      <c r="D1181" s="37"/>
      <c r="E1181" s="47">
        <v>20205.0</v>
      </c>
      <c r="F1181" s="47"/>
      <c r="G1181" s="47">
        <v>20205.0</v>
      </c>
      <c r="H1181" s="37">
        <v>44944.0</v>
      </c>
      <c r="I1181" s="50" t="s">
        <v>81</v>
      </c>
      <c r="J1181" s="50" t="s">
        <v>161</v>
      </c>
      <c r="K1181" s="36" t="s">
        <v>162</v>
      </c>
      <c r="L1181" s="36" t="str">
        <f t="shared" si="1"/>
        <v/>
      </c>
    </row>
    <row r="1182" ht="15.75" customHeight="1">
      <c r="A1182" s="36">
        <v>2680.0</v>
      </c>
      <c r="B1182" s="35" t="s">
        <v>156</v>
      </c>
      <c r="C1182" s="37">
        <v>44932.0</v>
      </c>
      <c r="D1182" s="37"/>
      <c r="E1182" s="47">
        <v>20205.0</v>
      </c>
      <c r="F1182" s="47"/>
      <c r="G1182" s="47">
        <v>20205.0</v>
      </c>
      <c r="H1182" s="37">
        <v>44984.0</v>
      </c>
      <c r="I1182" s="50" t="s">
        <v>85</v>
      </c>
      <c r="J1182" s="50" t="s">
        <v>161</v>
      </c>
      <c r="K1182" s="36" t="s">
        <v>162</v>
      </c>
      <c r="L1182" s="36" t="str">
        <f t="shared" si="1"/>
        <v/>
      </c>
    </row>
    <row r="1183" ht="15.75" customHeight="1">
      <c r="A1183" s="36">
        <v>2681.0</v>
      </c>
      <c r="B1183" s="35" t="s">
        <v>158</v>
      </c>
      <c r="C1183" s="37">
        <v>44932.0</v>
      </c>
      <c r="D1183" s="37"/>
      <c r="E1183" s="47">
        <v>20205.0</v>
      </c>
      <c r="F1183" s="47"/>
      <c r="G1183" s="47">
        <v>20205.0</v>
      </c>
      <c r="H1183" s="37">
        <v>44958.0</v>
      </c>
      <c r="I1183" s="50" t="s">
        <v>81</v>
      </c>
      <c r="J1183" s="50" t="s">
        <v>161</v>
      </c>
      <c r="K1183" s="36" t="s">
        <v>162</v>
      </c>
      <c r="L1183" s="36" t="str">
        <f t="shared" si="1"/>
        <v/>
      </c>
    </row>
    <row r="1184" ht="15.75" customHeight="1">
      <c r="A1184" s="36">
        <v>2682.0</v>
      </c>
      <c r="B1184" s="35" t="s">
        <v>159</v>
      </c>
      <c r="C1184" s="37">
        <v>44932.0</v>
      </c>
      <c r="D1184" s="37"/>
      <c r="E1184" s="47">
        <v>20205.0</v>
      </c>
      <c r="F1184" s="47"/>
      <c r="G1184" s="47">
        <v>20205.0</v>
      </c>
      <c r="H1184" s="37">
        <v>44937.0</v>
      </c>
      <c r="I1184" s="50" t="s">
        <v>81</v>
      </c>
      <c r="J1184" s="50" t="s">
        <v>161</v>
      </c>
      <c r="K1184" s="36" t="s">
        <v>162</v>
      </c>
      <c r="L1184" s="36" t="str">
        <f t="shared" si="1"/>
        <v/>
      </c>
    </row>
    <row r="1185" ht="15.75" customHeight="1">
      <c r="A1185" s="36">
        <v>2683.0</v>
      </c>
      <c r="B1185" s="35" t="s">
        <v>163</v>
      </c>
      <c r="C1185" s="37">
        <v>44932.0</v>
      </c>
      <c r="D1185" s="37"/>
      <c r="E1185" s="47">
        <v>20205.0</v>
      </c>
      <c r="F1185" s="47"/>
      <c r="G1185" s="47">
        <v>20205.0</v>
      </c>
      <c r="H1185" s="37">
        <v>44942.0</v>
      </c>
      <c r="I1185" s="50" t="s">
        <v>81</v>
      </c>
      <c r="J1185" s="50" t="s">
        <v>161</v>
      </c>
      <c r="K1185" s="36" t="s">
        <v>162</v>
      </c>
      <c r="L1185" s="36" t="str">
        <f t="shared" si="1"/>
        <v/>
      </c>
    </row>
    <row r="1186" ht="15.75" customHeight="1">
      <c r="A1186" s="36">
        <v>2684.0</v>
      </c>
      <c r="B1186" s="35" t="s">
        <v>156</v>
      </c>
      <c r="C1186" s="37">
        <v>44932.0</v>
      </c>
      <c r="D1186" s="37"/>
      <c r="E1186" s="47">
        <v>20205.0</v>
      </c>
      <c r="F1186" s="47"/>
      <c r="G1186" s="47">
        <v>20205.0</v>
      </c>
      <c r="H1186" s="37">
        <v>44956.0</v>
      </c>
      <c r="I1186" s="50" t="s">
        <v>81</v>
      </c>
      <c r="J1186" s="50" t="s">
        <v>161</v>
      </c>
      <c r="K1186" s="36" t="s">
        <v>162</v>
      </c>
      <c r="L1186" s="36" t="str">
        <f t="shared" si="1"/>
        <v/>
      </c>
    </row>
    <row r="1187" ht="15.75" customHeight="1">
      <c r="A1187" s="36">
        <v>2685.0</v>
      </c>
      <c r="B1187" s="35" t="s">
        <v>156</v>
      </c>
      <c r="C1187" s="37">
        <v>44932.0</v>
      </c>
      <c r="D1187" s="37"/>
      <c r="E1187" s="47">
        <v>20205.0</v>
      </c>
      <c r="F1187" s="47"/>
      <c r="G1187" s="47">
        <v>20205.0</v>
      </c>
      <c r="H1187" s="37">
        <v>44953.0</v>
      </c>
      <c r="I1187" s="50" t="s">
        <v>81</v>
      </c>
      <c r="J1187" s="50" t="s">
        <v>161</v>
      </c>
      <c r="K1187" s="36" t="s">
        <v>162</v>
      </c>
      <c r="L1187" s="36" t="str">
        <f t="shared" si="1"/>
        <v/>
      </c>
    </row>
    <row r="1188" ht="15.75" customHeight="1">
      <c r="A1188" s="36">
        <v>2686.0</v>
      </c>
      <c r="B1188" s="35" t="s">
        <v>163</v>
      </c>
      <c r="C1188" s="37">
        <v>44932.0</v>
      </c>
      <c r="D1188" s="37"/>
      <c r="E1188" s="47">
        <v>20205.0</v>
      </c>
      <c r="F1188" s="47"/>
      <c r="G1188" s="47">
        <v>20205.0</v>
      </c>
      <c r="H1188" s="37">
        <v>44942.0</v>
      </c>
      <c r="I1188" s="50" t="s">
        <v>81</v>
      </c>
      <c r="J1188" s="50" t="s">
        <v>161</v>
      </c>
      <c r="K1188" s="36" t="s">
        <v>162</v>
      </c>
      <c r="L1188" s="36" t="str">
        <f t="shared" si="1"/>
        <v/>
      </c>
    </row>
    <row r="1189" ht="15.75" customHeight="1">
      <c r="A1189" s="36">
        <v>2687.0</v>
      </c>
      <c r="B1189" s="35" t="s">
        <v>160</v>
      </c>
      <c r="C1189" s="37">
        <v>44932.0</v>
      </c>
      <c r="D1189" s="37"/>
      <c r="E1189" s="47">
        <v>20205.0</v>
      </c>
      <c r="F1189" s="47"/>
      <c r="G1189" s="47">
        <v>20205.0</v>
      </c>
      <c r="H1189" s="37">
        <v>44942.0</v>
      </c>
      <c r="I1189" s="50" t="s">
        <v>81</v>
      </c>
      <c r="J1189" s="50" t="s">
        <v>161</v>
      </c>
      <c r="K1189" s="36" t="s">
        <v>162</v>
      </c>
      <c r="L1189" s="36" t="str">
        <f t="shared" si="1"/>
        <v/>
      </c>
    </row>
    <row r="1190" ht="15.75" customHeight="1">
      <c r="A1190" s="36">
        <v>2692.0</v>
      </c>
      <c r="B1190" s="35" t="s">
        <v>156</v>
      </c>
      <c r="C1190" s="37">
        <v>44933.0</v>
      </c>
      <c r="D1190" s="37">
        <v>44933.0</v>
      </c>
      <c r="E1190" s="47">
        <v>22455.0</v>
      </c>
      <c r="F1190" s="47">
        <v>22455.0</v>
      </c>
      <c r="G1190" s="47"/>
      <c r="H1190" s="37"/>
      <c r="I1190" s="50"/>
      <c r="J1190" s="50" t="s">
        <v>157</v>
      </c>
      <c r="K1190" s="36">
        <v>0.0</v>
      </c>
      <c r="L1190" s="36" t="str">
        <f t="shared" si="1"/>
        <v/>
      </c>
    </row>
    <row r="1191" ht="15.75" customHeight="1">
      <c r="A1191" s="36">
        <v>2697.0</v>
      </c>
      <c r="B1191" s="35" t="s">
        <v>160</v>
      </c>
      <c r="C1191" s="37">
        <v>44933.0</v>
      </c>
      <c r="D1191" s="37">
        <v>44933.0</v>
      </c>
      <c r="E1191" s="47">
        <v>22455.0</v>
      </c>
      <c r="F1191" s="47">
        <v>22455.0</v>
      </c>
      <c r="G1191" s="47"/>
      <c r="H1191" s="37"/>
      <c r="I1191" s="50"/>
      <c r="J1191" s="50" t="s">
        <v>157</v>
      </c>
      <c r="K1191" s="36">
        <v>0.0</v>
      </c>
      <c r="L1191" s="36" t="str">
        <f t="shared" si="1"/>
        <v/>
      </c>
    </row>
    <row r="1192" ht="15.75" customHeight="1">
      <c r="A1192" s="36">
        <v>2698.0</v>
      </c>
      <c r="B1192" s="35" t="s">
        <v>158</v>
      </c>
      <c r="C1192" s="37">
        <v>44933.0</v>
      </c>
      <c r="D1192" s="37">
        <v>44933.0</v>
      </c>
      <c r="E1192" s="47">
        <v>22455.0</v>
      </c>
      <c r="F1192" s="47">
        <v>22455.0</v>
      </c>
      <c r="G1192" s="47"/>
      <c r="H1192" s="37"/>
      <c r="I1192" s="50"/>
      <c r="J1192" s="50" t="s">
        <v>157</v>
      </c>
      <c r="K1192" s="36">
        <v>0.0</v>
      </c>
      <c r="L1192" s="36" t="str">
        <f t="shared" si="1"/>
        <v/>
      </c>
    </row>
    <row r="1193" ht="15.75" customHeight="1">
      <c r="A1193" s="36">
        <v>2699.0</v>
      </c>
      <c r="B1193" s="35" t="s">
        <v>158</v>
      </c>
      <c r="C1193" s="37">
        <v>44933.0</v>
      </c>
      <c r="D1193" s="37">
        <v>45014.0</v>
      </c>
      <c r="E1193" s="47">
        <v>19200.0</v>
      </c>
      <c r="F1193" s="47">
        <v>19200.0</v>
      </c>
      <c r="G1193" s="47"/>
      <c r="H1193" s="37"/>
      <c r="I1193" s="50"/>
      <c r="J1193" s="50" t="s">
        <v>157</v>
      </c>
      <c r="K1193" s="36">
        <v>81.0</v>
      </c>
      <c r="L1193" s="36" t="str">
        <f t="shared" si="1"/>
        <v/>
      </c>
    </row>
    <row r="1194" ht="15.75" customHeight="1">
      <c r="A1194" s="36">
        <v>2688.0</v>
      </c>
      <c r="B1194" s="35" t="s">
        <v>163</v>
      </c>
      <c r="C1194" s="37">
        <v>44933.0</v>
      </c>
      <c r="D1194" s="37"/>
      <c r="E1194" s="47">
        <v>20205.0</v>
      </c>
      <c r="F1194" s="47"/>
      <c r="G1194" s="47">
        <v>20205.0</v>
      </c>
      <c r="H1194" s="37">
        <v>44942.0</v>
      </c>
      <c r="I1194" s="50" t="s">
        <v>81</v>
      </c>
      <c r="J1194" s="50" t="s">
        <v>161</v>
      </c>
      <c r="K1194" s="36" t="s">
        <v>162</v>
      </c>
      <c r="L1194" s="36" t="str">
        <f t="shared" si="1"/>
        <v/>
      </c>
    </row>
    <row r="1195" ht="15.75" customHeight="1">
      <c r="A1195" s="36">
        <v>2689.0</v>
      </c>
      <c r="B1195" s="35" t="s">
        <v>160</v>
      </c>
      <c r="C1195" s="37">
        <v>44933.0</v>
      </c>
      <c r="D1195" s="37"/>
      <c r="E1195" s="47">
        <v>20205.0</v>
      </c>
      <c r="F1195" s="47"/>
      <c r="G1195" s="47">
        <v>20205.0</v>
      </c>
      <c r="H1195" s="37">
        <v>44942.0</v>
      </c>
      <c r="I1195" s="50" t="s">
        <v>81</v>
      </c>
      <c r="J1195" s="50" t="s">
        <v>161</v>
      </c>
      <c r="K1195" s="36" t="s">
        <v>162</v>
      </c>
      <c r="L1195" s="36" t="str">
        <f t="shared" si="1"/>
        <v/>
      </c>
    </row>
    <row r="1196" ht="15.75" customHeight="1">
      <c r="A1196" s="36">
        <v>2690.0</v>
      </c>
      <c r="B1196" s="35" t="s">
        <v>156</v>
      </c>
      <c r="C1196" s="37">
        <v>44933.0</v>
      </c>
      <c r="D1196" s="37"/>
      <c r="E1196" s="47">
        <v>20205.0</v>
      </c>
      <c r="F1196" s="47"/>
      <c r="G1196" s="47">
        <v>20205.0</v>
      </c>
      <c r="H1196" s="37">
        <v>44956.0</v>
      </c>
      <c r="I1196" s="50" t="s">
        <v>81</v>
      </c>
      <c r="J1196" s="50" t="s">
        <v>161</v>
      </c>
      <c r="K1196" s="36" t="s">
        <v>162</v>
      </c>
      <c r="L1196" s="36" t="str">
        <f t="shared" si="1"/>
        <v/>
      </c>
    </row>
    <row r="1197" ht="15.75" customHeight="1">
      <c r="A1197" s="36">
        <v>2691.0</v>
      </c>
      <c r="B1197" s="35" t="s">
        <v>158</v>
      </c>
      <c r="C1197" s="37">
        <v>44933.0</v>
      </c>
      <c r="D1197" s="37"/>
      <c r="E1197" s="47">
        <v>20205.0</v>
      </c>
      <c r="F1197" s="47"/>
      <c r="G1197" s="47">
        <v>20205.0</v>
      </c>
      <c r="H1197" s="37">
        <v>44942.0</v>
      </c>
      <c r="I1197" s="50" t="s">
        <v>81</v>
      </c>
      <c r="J1197" s="50" t="s">
        <v>161</v>
      </c>
      <c r="K1197" s="36" t="s">
        <v>162</v>
      </c>
      <c r="L1197" s="36" t="str">
        <f t="shared" si="1"/>
        <v/>
      </c>
    </row>
    <row r="1198" ht="15.75" customHeight="1">
      <c r="A1198" s="36">
        <v>2693.0</v>
      </c>
      <c r="B1198" s="35" t="s">
        <v>156</v>
      </c>
      <c r="C1198" s="37">
        <v>44933.0</v>
      </c>
      <c r="D1198" s="37"/>
      <c r="E1198" s="47">
        <v>20205.0</v>
      </c>
      <c r="F1198" s="47"/>
      <c r="G1198" s="47">
        <v>20205.0</v>
      </c>
      <c r="H1198" s="37">
        <v>44942.0</v>
      </c>
      <c r="I1198" s="50" t="s">
        <v>81</v>
      </c>
      <c r="J1198" s="50" t="s">
        <v>161</v>
      </c>
      <c r="K1198" s="36" t="s">
        <v>162</v>
      </c>
      <c r="L1198" s="36" t="str">
        <f t="shared" si="1"/>
        <v/>
      </c>
    </row>
    <row r="1199" ht="15.75" customHeight="1">
      <c r="A1199" s="36">
        <v>2694.0</v>
      </c>
      <c r="B1199" s="35" t="s">
        <v>159</v>
      </c>
      <c r="C1199" s="37">
        <v>44933.0</v>
      </c>
      <c r="D1199" s="37"/>
      <c r="E1199" s="47">
        <v>20205.0</v>
      </c>
      <c r="F1199" s="47"/>
      <c r="G1199" s="47">
        <v>20205.0</v>
      </c>
      <c r="H1199" s="37">
        <v>44942.0</v>
      </c>
      <c r="I1199" s="50" t="s">
        <v>81</v>
      </c>
      <c r="J1199" s="50" t="s">
        <v>161</v>
      </c>
      <c r="K1199" s="36" t="s">
        <v>162</v>
      </c>
      <c r="L1199" s="36" t="str">
        <f t="shared" si="1"/>
        <v/>
      </c>
    </row>
    <row r="1200" ht="15.75" customHeight="1">
      <c r="A1200" s="36">
        <v>2695.0</v>
      </c>
      <c r="B1200" s="35" t="s">
        <v>160</v>
      </c>
      <c r="C1200" s="37">
        <v>44933.0</v>
      </c>
      <c r="D1200" s="37"/>
      <c r="E1200" s="47">
        <v>20205.0</v>
      </c>
      <c r="F1200" s="47"/>
      <c r="G1200" s="47">
        <v>20205.0</v>
      </c>
      <c r="H1200" s="37">
        <v>44953.0</v>
      </c>
      <c r="I1200" s="50" t="s">
        <v>85</v>
      </c>
      <c r="J1200" s="50" t="s">
        <v>161</v>
      </c>
      <c r="K1200" s="36" t="s">
        <v>162</v>
      </c>
      <c r="L1200" s="36" t="str">
        <f t="shared" si="1"/>
        <v/>
      </c>
    </row>
    <row r="1201" ht="15.75" customHeight="1">
      <c r="A1201" s="36">
        <v>2696.0</v>
      </c>
      <c r="B1201" s="35" t="s">
        <v>160</v>
      </c>
      <c r="C1201" s="37">
        <v>44933.0</v>
      </c>
      <c r="D1201" s="37"/>
      <c r="E1201" s="47">
        <v>20205.0</v>
      </c>
      <c r="F1201" s="47"/>
      <c r="G1201" s="47">
        <v>20205.0</v>
      </c>
      <c r="H1201" s="37">
        <v>44942.0</v>
      </c>
      <c r="I1201" s="50" t="s">
        <v>81</v>
      </c>
      <c r="J1201" s="50" t="s">
        <v>161</v>
      </c>
      <c r="K1201" s="36" t="s">
        <v>162</v>
      </c>
      <c r="L1201" s="36" t="str">
        <f t="shared" si="1"/>
        <v/>
      </c>
    </row>
    <row r="1202" ht="15.75" customHeight="1">
      <c r="A1202" s="36">
        <v>2700.0</v>
      </c>
      <c r="B1202" s="35" t="s">
        <v>156</v>
      </c>
      <c r="C1202" s="37">
        <v>44933.0</v>
      </c>
      <c r="D1202" s="37"/>
      <c r="E1202" s="47">
        <v>22455.0</v>
      </c>
      <c r="F1202" s="47"/>
      <c r="G1202" s="47">
        <v>22455.0</v>
      </c>
      <c r="H1202" s="37">
        <v>44949.0</v>
      </c>
      <c r="I1202" s="50" t="s">
        <v>84</v>
      </c>
      <c r="J1202" s="50" t="s">
        <v>161</v>
      </c>
      <c r="K1202" s="36" t="s">
        <v>162</v>
      </c>
      <c r="L1202" s="36" t="str">
        <f t="shared" si="1"/>
        <v/>
      </c>
    </row>
    <row r="1203" ht="15.75" customHeight="1">
      <c r="A1203" s="36">
        <v>2701.0</v>
      </c>
      <c r="B1203" s="35" t="s">
        <v>160</v>
      </c>
      <c r="C1203" s="37">
        <v>44933.0</v>
      </c>
      <c r="D1203" s="37"/>
      <c r="E1203" s="47">
        <v>20205.0</v>
      </c>
      <c r="F1203" s="47"/>
      <c r="G1203" s="47">
        <v>20205.0</v>
      </c>
      <c r="H1203" s="37">
        <v>44942.0</v>
      </c>
      <c r="I1203" s="50" t="s">
        <v>81</v>
      </c>
      <c r="J1203" s="50" t="s">
        <v>161</v>
      </c>
      <c r="K1203" s="36" t="s">
        <v>162</v>
      </c>
      <c r="L1203" s="36" t="str">
        <f t="shared" si="1"/>
        <v/>
      </c>
    </row>
    <row r="1204" ht="15.75" customHeight="1">
      <c r="A1204" s="36">
        <v>2702.0</v>
      </c>
      <c r="B1204" s="35" t="s">
        <v>160</v>
      </c>
      <c r="C1204" s="37">
        <v>44933.0</v>
      </c>
      <c r="D1204" s="37"/>
      <c r="E1204" s="47">
        <v>20205.0</v>
      </c>
      <c r="F1204" s="47"/>
      <c r="G1204" s="47">
        <v>20205.0</v>
      </c>
      <c r="H1204" s="37">
        <v>44942.0</v>
      </c>
      <c r="I1204" s="50" t="s">
        <v>81</v>
      </c>
      <c r="J1204" s="50" t="s">
        <v>161</v>
      </c>
      <c r="K1204" s="36" t="s">
        <v>162</v>
      </c>
      <c r="L1204" s="36" t="str">
        <f t="shared" si="1"/>
        <v/>
      </c>
    </row>
    <row r="1205" ht="15.75" customHeight="1">
      <c r="A1205" s="36">
        <v>2703.0</v>
      </c>
      <c r="B1205" s="35" t="s">
        <v>163</v>
      </c>
      <c r="C1205" s="37">
        <v>44933.0</v>
      </c>
      <c r="D1205" s="37"/>
      <c r="E1205" s="47">
        <v>20205.0</v>
      </c>
      <c r="F1205" s="47"/>
      <c r="G1205" s="47">
        <v>20205.0</v>
      </c>
      <c r="H1205" s="37">
        <v>44942.0</v>
      </c>
      <c r="I1205" s="50" t="s">
        <v>81</v>
      </c>
      <c r="J1205" s="50" t="s">
        <v>161</v>
      </c>
      <c r="K1205" s="36" t="s">
        <v>162</v>
      </c>
      <c r="L1205" s="36" t="str">
        <f t="shared" si="1"/>
        <v/>
      </c>
    </row>
    <row r="1206" ht="15.75" customHeight="1">
      <c r="A1206" s="36">
        <v>2704.0</v>
      </c>
      <c r="B1206" s="35" t="s">
        <v>163</v>
      </c>
      <c r="C1206" s="37">
        <v>44933.0</v>
      </c>
      <c r="D1206" s="37"/>
      <c r="E1206" s="47">
        <v>20205.0</v>
      </c>
      <c r="F1206" s="47"/>
      <c r="G1206" s="47">
        <v>20205.0</v>
      </c>
      <c r="H1206" s="37">
        <v>44953.0</v>
      </c>
      <c r="I1206" s="50" t="s">
        <v>81</v>
      </c>
      <c r="J1206" s="50" t="s">
        <v>161</v>
      </c>
      <c r="K1206" s="36" t="s">
        <v>162</v>
      </c>
      <c r="L1206" s="36" t="str">
        <f t="shared" si="1"/>
        <v/>
      </c>
    </row>
    <row r="1207" ht="15.75" customHeight="1">
      <c r="A1207" s="36">
        <v>2705.0</v>
      </c>
      <c r="B1207" s="35" t="s">
        <v>158</v>
      </c>
      <c r="C1207" s="37">
        <v>44933.0</v>
      </c>
      <c r="D1207" s="37"/>
      <c r="E1207" s="47">
        <v>20205.0</v>
      </c>
      <c r="F1207" s="47"/>
      <c r="G1207" s="47">
        <v>20205.0</v>
      </c>
      <c r="H1207" s="37">
        <v>44945.0</v>
      </c>
      <c r="I1207" s="50" t="s">
        <v>84</v>
      </c>
      <c r="J1207" s="50" t="s">
        <v>161</v>
      </c>
      <c r="K1207" s="36" t="s">
        <v>162</v>
      </c>
      <c r="L1207" s="36" t="str">
        <f t="shared" si="1"/>
        <v/>
      </c>
    </row>
    <row r="1208" ht="15.75" customHeight="1">
      <c r="A1208" s="36">
        <v>2706.0</v>
      </c>
      <c r="B1208" s="35" t="s">
        <v>158</v>
      </c>
      <c r="C1208" s="37">
        <v>44933.0</v>
      </c>
      <c r="D1208" s="37"/>
      <c r="E1208" s="47">
        <v>20205.0</v>
      </c>
      <c r="F1208" s="47"/>
      <c r="G1208" s="47">
        <v>20205.0</v>
      </c>
      <c r="H1208" s="37">
        <v>44942.0</v>
      </c>
      <c r="I1208" s="50" t="s">
        <v>81</v>
      </c>
      <c r="J1208" s="50" t="s">
        <v>161</v>
      </c>
      <c r="K1208" s="36" t="s">
        <v>162</v>
      </c>
      <c r="L1208" s="36" t="str">
        <f t="shared" si="1"/>
        <v/>
      </c>
    </row>
    <row r="1209" ht="15.75" customHeight="1">
      <c r="A1209" s="36">
        <v>2712.0</v>
      </c>
      <c r="B1209" s="35" t="s">
        <v>160</v>
      </c>
      <c r="C1209" s="37">
        <v>44934.0</v>
      </c>
      <c r="D1209" s="37">
        <v>44934.0</v>
      </c>
      <c r="E1209" s="47">
        <v>22455.0</v>
      </c>
      <c r="F1209" s="47">
        <v>22455.0</v>
      </c>
      <c r="G1209" s="47"/>
      <c r="H1209" s="37"/>
      <c r="I1209" s="50"/>
      <c r="J1209" s="50" t="s">
        <v>157</v>
      </c>
      <c r="K1209" s="36">
        <v>0.0</v>
      </c>
      <c r="L1209" s="36" t="str">
        <f t="shared" si="1"/>
        <v/>
      </c>
    </row>
    <row r="1210" ht="15.75" customHeight="1">
      <c r="A1210" s="36">
        <v>2714.0</v>
      </c>
      <c r="B1210" s="35" t="s">
        <v>156</v>
      </c>
      <c r="C1210" s="37">
        <v>44934.0</v>
      </c>
      <c r="D1210" s="37">
        <v>44934.0</v>
      </c>
      <c r="E1210" s="47">
        <v>22455.0</v>
      </c>
      <c r="F1210" s="47">
        <v>22455.0</v>
      </c>
      <c r="G1210" s="47"/>
      <c r="H1210" s="37"/>
      <c r="I1210" s="50"/>
      <c r="J1210" s="50" t="s">
        <v>157</v>
      </c>
      <c r="K1210" s="36">
        <v>0.0</v>
      </c>
      <c r="L1210" s="36" t="str">
        <f t="shared" si="1"/>
        <v/>
      </c>
    </row>
    <row r="1211" ht="15.75" customHeight="1">
      <c r="A1211" s="36">
        <v>2721.0</v>
      </c>
      <c r="B1211" s="35" t="s">
        <v>160</v>
      </c>
      <c r="C1211" s="37">
        <v>44934.0</v>
      </c>
      <c r="D1211" s="37">
        <v>44955.0</v>
      </c>
      <c r="E1211" s="47">
        <v>20205.0</v>
      </c>
      <c r="F1211" s="47">
        <v>20205.0</v>
      </c>
      <c r="G1211" s="47"/>
      <c r="H1211" s="37"/>
      <c r="I1211" s="50"/>
      <c r="J1211" s="50" t="s">
        <v>157</v>
      </c>
      <c r="K1211" s="36">
        <v>21.0</v>
      </c>
      <c r="L1211" s="36" t="str">
        <f t="shared" si="1"/>
        <v/>
      </c>
    </row>
    <row r="1212" ht="15.75" customHeight="1">
      <c r="A1212" s="36">
        <v>2707.0</v>
      </c>
      <c r="B1212" s="35" t="s">
        <v>163</v>
      </c>
      <c r="C1212" s="37">
        <v>44934.0</v>
      </c>
      <c r="D1212" s="37"/>
      <c r="E1212" s="47">
        <v>20205.0</v>
      </c>
      <c r="F1212" s="47"/>
      <c r="G1212" s="47">
        <v>20205.0</v>
      </c>
      <c r="H1212" s="37">
        <v>44937.0</v>
      </c>
      <c r="I1212" s="50" t="s">
        <v>85</v>
      </c>
      <c r="J1212" s="50" t="s">
        <v>161</v>
      </c>
      <c r="K1212" s="36" t="s">
        <v>162</v>
      </c>
      <c r="L1212" s="36" t="str">
        <f t="shared" si="1"/>
        <v/>
      </c>
    </row>
    <row r="1213" ht="15.75" customHeight="1">
      <c r="A1213" s="36">
        <v>2708.0</v>
      </c>
      <c r="B1213" s="35" t="s">
        <v>160</v>
      </c>
      <c r="C1213" s="37">
        <v>44934.0</v>
      </c>
      <c r="D1213" s="37"/>
      <c r="E1213" s="47">
        <v>20205.0</v>
      </c>
      <c r="F1213" s="47"/>
      <c r="G1213" s="47">
        <v>20205.0</v>
      </c>
      <c r="H1213" s="37">
        <v>44942.0</v>
      </c>
      <c r="I1213" s="50" t="s">
        <v>81</v>
      </c>
      <c r="J1213" s="50" t="s">
        <v>161</v>
      </c>
      <c r="K1213" s="36" t="s">
        <v>162</v>
      </c>
      <c r="L1213" s="36" t="str">
        <f t="shared" si="1"/>
        <v/>
      </c>
    </row>
    <row r="1214" ht="15.75" customHeight="1">
      <c r="A1214" s="36">
        <v>2709.0</v>
      </c>
      <c r="B1214" s="35" t="s">
        <v>156</v>
      </c>
      <c r="C1214" s="37">
        <v>44934.0</v>
      </c>
      <c r="D1214" s="37"/>
      <c r="E1214" s="47">
        <v>20205.0</v>
      </c>
      <c r="F1214" s="47"/>
      <c r="G1214" s="47">
        <v>20205.0</v>
      </c>
      <c r="H1214" s="37">
        <v>44956.0</v>
      </c>
      <c r="I1214" s="50" t="s">
        <v>81</v>
      </c>
      <c r="J1214" s="50" t="s">
        <v>161</v>
      </c>
      <c r="K1214" s="36" t="s">
        <v>162</v>
      </c>
      <c r="L1214" s="36" t="str">
        <f t="shared" si="1"/>
        <v/>
      </c>
    </row>
    <row r="1215" ht="15.75" customHeight="1">
      <c r="A1215" s="36">
        <v>2710.0</v>
      </c>
      <c r="B1215" s="35" t="s">
        <v>156</v>
      </c>
      <c r="C1215" s="37">
        <v>44934.0</v>
      </c>
      <c r="D1215" s="37"/>
      <c r="E1215" s="47">
        <v>20205.0</v>
      </c>
      <c r="F1215" s="47"/>
      <c r="G1215" s="47">
        <v>20205.0</v>
      </c>
      <c r="H1215" s="37">
        <v>44953.0</v>
      </c>
      <c r="I1215" s="50" t="s">
        <v>81</v>
      </c>
      <c r="J1215" s="50" t="s">
        <v>161</v>
      </c>
      <c r="K1215" s="36" t="s">
        <v>162</v>
      </c>
      <c r="L1215" s="36" t="str">
        <f t="shared" si="1"/>
        <v/>
      </c>
    </row>
    <row r="1216" ht="15.75" customHeight="1">
      <c r="A1216" s="36">
        <v>2711.0</v>
      </c>
      <c r="B1216" s="35" t="s">
        <v>163</v>
      </c>
      <c r="C1216" s="37">
        <v>44934.0</v>
      </c>
      <c r="D1216" s="37"/>
      <c r="E1216" s="47">
        <v>20205.0</v>
      </c>
      <c r="F1216" s="47"/>
      <c r="G1216" s="47">
        <v>20205.0</v>
      </c>
      <c r="H1216" s="37">
        <v>44942.0</v>
      </c>
      <c r="I1216" s="50" t="s">
        <v>81</v>
      </c>
      <c r="J1216" s="50" t="s">
        <v>161</v>
      </c>
      <c r="K1216" s="36" t="s">
        <v>162</v>
      </c>
      <c r="L1216" s="36" t="str">
        <f t="shared" si="1"/>
        <v/>
      </c>
    </row>
    <row r="1217" ht="15.75" customHeight="1">
      <c r="A1217" s="36">
        <v>2713.0</v>
      </c>
      <c r="B1217" s="35" t="s">
        <v>158</v>
      </c>
      <c r="C1217" s="37">
        <v>44934.0</v>
      </c>
      <c r="D1217" s="37"/>
      <c r="E1217" s="47">
        <v>20205.0</v>
      </c>
      <c r="F1217" s="47"/>
      <c r="G1217" s="47">
        <v>20205.0</v>
      </c>
      <c r="H1217" s="37">
        <v>44942.0</v>
      </c>
      <c r="I1217" s="50" t="s">
        <v>81</v>
      </c>
      <c r="J1217" s="50" t="s">
        <v>161</v>
      </c>
      <c r="K1217" s="36" t="s">
        <v>162</v>
      </c>
      <c r="L1217" s="36" t="str">
        <f t="shared" si="1"/>
        <v/>
      </c>
    </row>
    <row r="1218" ht="15.75" customHeight="1">
      <c r="A1218" s="36">
        <v>2715.0</v>
      </c>
      <c r="B1218" s="35" t="s">
        <v>163</v>
      </c>
      <c r="C1218" s="37">
        <v>44934.0</v>
      </c>
      <c r="D1218" s="37"/>
      <c r="E1218" s="47">
        <v>20205.0</v>
      </c>
      <c r="F1218" s="47"/>
      <c r="G1218" s="47">
        <v>20205.0</v>
      </c>
      <c r="H1218" s="37">
        <v>44942.0</v>
      </c>
      <c r="I1218" s="50" t="s">
        <v>81</v>
      </c>
      <c r="J1218" s="50" t="s">
        <v>161</v>
      </c>
      <c r="K1218" s="36" t="s">
        <v>162</v>
      </c>
      <c r="L1218" s="36" t="str">
        <f t="shared" si="1"/>
        <v/>
      </c>
    </row>
    <row r="1219" ht="15.75" customHeight="1">
      <c r="A1219" s="36">
        <v>2716.0</v>
      </c>
      <c r="B1219" s="35" t="s">
        <v>160</v>
      </c>
      <c r="C1219" s="37">
        <v>44934.0</v>
      </c>
      <c r="D1219" s="37"/>
      <c r="E1219" s="47">
        <v>20205.0</v>
      </c>
      <c r="F1219" s="47"/>
      <c r="G1219" s="47">
        <v>20205.0</v>
      </c>
      <c r="H1219" s="37">
        <v>44942.0</v>
      </c>
      <c r="I1219" s="50" t="s">
        <v>81</v>
      </c>
      <c r="J1219" s="50" t="s">
        <v>161</v>
      </c>
      <c r="K1219" s="36" t="s">
        <v>162</v>
      </c>
      <c r="L1219" s="36" t="str">
        <f t="shared" si="1"/>
        <v/>
      </c>
    </row>
    <row r="1220" ht="15.75" customHeight="1">
      <c r="A1220" s="36">
        <v>2717.0</v>
      </c>
      <c r="B1220" s="35" t="s">
        <v>156</v>
      </c>
      <c r="C1220" s="37">
        <v>44934.0</v>
      </c>
      <c r="D1220" s="37"/>
      <c r="E1220" s="47">
        <v>20205.0</v>
      </c>
      <c r="F1220" s="47"/>
      <c r="G1220" s="47">
        <v>20205.0</v>
      </c>
      <c r="H1220" s="37">
        <v>44942.0</v>
      </c>
      <c r="I1220" s="50" t="s">
        <v>81</v>
      </c>
      <c r="J1220" s="50" t="s">
        <v>161</v>
      </c>
      <c r="K1220" s="36" t="s">
        <v>162</v>
      </c>
      <c r="L1220" s="36" t="str">
        <f t="shared" si="1"/>
        <v/>
      </c>
    </row>
    <row r="1221" ht="15.75" customHeight="1">
      <c r="A1221" s="36">
        <v>2718.0</v>
      </c>
      <c r="B1221" s="35" t="s">
        <v>159</v>
      </c>
      <c r="C1221" s="37">
        <v>44934.0</v>
      </c>
      <c r="D1221" s="37"/>
      <c r="E1221" s="47">
        <v>20205.0</v>
      </c>
      <c r="F1221" s="47"/>
      <c r="G1221" s="47">
        <v>20205.0</v>
      </c>
      <c r="H1221" s="37">
        <v>44942.0</v>
      </c>
      <c r="I1221" s="50" t="s">
        <v>81</v>
      </c>
      <c r="J1221" s="50" t="s">
        <v>161</v>
      </c>
      <c r="K1221" s="36" t="s">
        <v>162</v>
      </c>
      <c r="L1221" s="36" t="str">
        <f t="shared" si="1"/>
        <v/>
      </c>
    </row>
    <row r="1222" ht="15.75" customHeight="1">
      <c r="A1222" s="36">
        <v>2719.0</v>
      </c>
      <c r="B1222" s="35" t="s">
        <v>158</v>
      </c>
      <c r="C1222" s="37">
        <v>44934.0</v>
      </c>
      <c r="D1222" s="37"/>
      <c r="E1222" s="47">
        <v>20205.0</v>
      </c>
      <c r="F1222" s="47"/>
      <c r="G1222" s="47">
        <v>20205.0</v>
      </c>
      <c r="H1222" s="37">
        <v>44942.0</v>
      </c>
      <c r="I1222" s="50" t="s">
        <v>81</v>
      </c>
      <c r="J1222" s="50" t="s">
        <v>161</v>
      </c>
      <c r="K1222" s="36" t="s">
        <v>162</v>
      </c>
      <c r="L1222" s="36" t="str">
        <f t="shared" si="1"/>
        <v/>
      </c>
    </row>
    <row r="1223" ht="15.75" customHeight="1">
      <c r="A1223" s="36">
        <v>2720.0</v>
      </c>
      <c r="B1223" s="35" t="s">
        <v>159</v>
      </c>
      <c r="C1223" s="37">
        <v>44934.0</v>
      </c>
      <c r="D1223" s="37"/>
      <c r="E1223" s="47">
        <v>20205.0</v>
      </c>
      <c r="F1223" s="47"/>
      <c r="G1223" s="47">
        <v>20205.0</v>
      </c>
      <c r="H1223" s="37">
        <v>44936.0</v>
      </c>
      <c r="I1223" s="50" t="s">
        <v>81</v>
      </c>
      <c r="J1223" s="50" t="s">
        <v>161</v>
      </c>
      <c r="K1223" s="36" t="s">
        <v>162</v>
      </c>
      <c r="L1223" s="36" t="str">
        <f t="shared" si="1"/>
        <v/>
      </c>
    </row>
    <row r="1224" ht="15.75" customHeight="1">
      <c r="A1224" s="36">
        <v>2722.0</v>
      </c>
      <c r="B1224" s="35" t="s">
        <v>158</v>
      </c>
      <c r="C1224" s="37">
        <v>44934.0</v>
      </c>
      <c r="D1224" s="37"/>
      <c r="E1224" s="47">
        <v>20205.0</v>
      </c>
      <c r="F1224" s="47"/>
      <c r="G1224" s="47">
        <v>20205.0</v>
      </c>
      <c r="H1224" s="37">
        <v>44953.0</v>
      </c>
      <c r="I1224" s="50" t="s">
        <v>81</v>
      </c>
      <c r="J1224" s="50" t="s">
        <v>161</v>
      </c>
      <c r="K1224" s="36" t="s">
        <v>162</v>
      </c>
      <c r="L1224" s="36" t="str">
        <f t="shared" si="1"/>
        <v/>
      </c>
    </row>
    <row r="1225" ht="15.75" customHeight="1">
      <c r="A1225" s="36">
        <v>2723.0</v>
      </c>
      <c r="B1225" s="35" t="s">
        <v>160</v>
      </c>
      <c r="C1225" s="37">
        <v>44934.0</v>
      </c>
      <c r="D1225" s="37"/>
      <c r="E1225" s="47">
        <v>20205.0</v>
      </c>
      <c r="F1225" s="47"/>
      <c r="G1225" s="47">
        <v>20205.0</v>
      </c>
      <c r="H1225" s="37">
        <v>44942.0</v>
      </c>
      <c r="I1225" s="50" t="s">
        <v>81</v>
      </c>
      <c r="J1225" s="50" t="s">
        <v>161</v>
      </c>
      <c r="K1225" s="36" t="s">
        <v>162</v>
      </c>
      <c r="L1225" s="36" t="str">
        <f t="shared" si="1"/>
        <v/>
      </c>
    </row>
    <row r="1226" ht="15.75" customHeight="1">
      <c r="A1226" s="36">
        <v>2724.0</v>
      </c>
      <c r="B1226" s="35" t="s">
        <v>156</v>
      </c>
      <c r="C1226" s="37">
        <v>44934.0</v>
      </c>
      <c r="D1226" s="37"/>
      <c r="E1226" s="47">
        <v>20205.0</v>
      </c>
      <c r="F1226" s="47"/>
      <c r="G1226" s="47">
        <v>20205.0</v>
      </c>
      <c r="H1226" s="37">
        <v>44942.0</v>
      </c>
      <c r="I1226" s="50" t="s">
        <v>81</v>
      </c>
      <c r="J1226" s="50" t="s">
        <v>161</v>
      </c>
      <c r="K1226" s="36" t="s">
        <v>162</v>
      </c>
      <c r="L1226" s="36" t="str">
        <f t="shared" si="1"/>
        <v/>
      </c>
    </row>
    <row r="1227" ht="15.75" customHeight="1">
      <c r="A1227" s="36">
        <v>2725.0</v>
      </c>
      <c r="B1227" s="35" t="s">
        <v>159</v>
      </c>
      <c r="C1227" s="37">
        <v>44934.0</v>
      </c>
      <c r="D1227" s="37"/>
      <c r="E1227" s="47">
        <v>20205.0</v>
      </c>
      <c r="F1227" s="47"/>
      <c r="G1227" s="47">
        <v>20205.0</v>
      </c>
      <c r="H1227" s="37">
        <v>44942.0</v>
      </c>
      <c r="I1227" s="50" t="s">
        <v>81</v>
      </c>
      <c r="J1227" s="50" t="s">
        <v>161</v>
      </c>
      <c r="K1227" s="36" t="s">
        <v>162</v>
      </c>
      <c r="L1227" s="36" t="str">
        <f t="shared" si="1"/>
        <v/>
      </c>
    </row>
    <row r="1228" ht="15.75" customHeight="1">
      <c r="A1228" s="36">
        <v>2726.0</v>
      </c>
      <c r="B1228" s="35" t="s">
        <v>156</v>
      </c>
      <c r="C1228" s="37">
        <v>44934.0</v>
      </c>
      <c r="D1228" s="37"/>
      <c r="E1228" s="47">
        <v>20205.0</v>
      </c>
      <c r="F1228" s="47"/>
      <c r="G1228" s="47">
        <v>20205.0</v>
      </c>
      <c r="H1228" s="37">
        <v>44956.0</v>
      </c>
      <c r="I1228" s="50" t="s">
        <v>81</v>
      </c>
      <c r="J1228" s="50" t="s">
        <v>161</v>
      </c>
      <c r="K1228" s="36" t="s">
        <v>162</v>
      </c>
      <c r="L1228" s="36" t="str">
        <f t="shared" si="1"/>
        <v/>
      </c>
    </row>
    <row r="1229" ht="15.75" customHeight="1">
      <c r="A1229" s="36">
        <v>2727.0</v>
      </c>
      <c r="B1229" s="35" t="s">
        <v>159</v>
      </c>
      <c r="C1229" s="37">
        <v>44934.0</v>
      </c>
      <c r="D1229" s="37"/>
      <c r="E1229" s="47">
        <v>20205.0</v>
      </c>
      <c r="F1229" s="47"/>
      <c r="G1229" s="47">
        <v>20205.0</v>
      </c>
      <c r="H1229" s="37">
        <v>44953.0</v>
      </c>
      <c r="I1229" s="50" t="s">
        <v>81</v>
      </c>
      <c r="J1229" s="50" t="s">
        <v>161</v>
      </c>
      <c r="K1229" s="36" t="s">
        <v>162</v>
      </c>
      <c r="L1229" s="36" t="str">
        <f t="shared" si="1"/>
        <v/>
      </c>
    </row>
    <row r="1230" ht="15.75" customHeight="1">
      <c r="A1230" s="36">
        <v>2728.0</v>
      </c>
      <c r="B1230" s="35" t="s">
        <v>156</v>
      </c>
      <c r="C1230" s="37">
        <v>44934.0</v>
      </c>
      <c r="D1230" s="37"/>
      <c r="E1230" s="47">
        <v>20205.0</v>
      </c>
      <c r="F1230" s="47"/>
      <c r="G1230" s="47">
        <v>20205.0</v>
      </c>
      <c r="H1230" s="37">
        <v>44942.0</v>
      </c>
      <c r="I1230" s="50" t="s">
        <v>81</v>
      </c>
      <c r="J1230" s="50" t="s">
        <v>161</v>
      </c>
      <c r="K1230" s="36" t="s">
        <v>162</v>
      </c>
      <c r="L1230" s="36" t="str">
        <f t="shared" si="1"/>
        <v/>
      </c>
    </row>
    <row r="1231" ht="15.75" customHeight="1">
      <c r="A1231" s="36">
        <v>2729.0</v>
      </c>
      <c r="B1231" s="35" t="s">
        <v>159</v>
      </c>
      <c r="C1231" s="37">
        <v>44934.0</v>
      </c>
      <c r="D1231" s="37"/>
      <c r="E1231" s="47">
        <v>20205.0</v>
      </c>
      <c r="F1231" s="47"/>
      <c r="G1231" s="47">
        <v>20205.0</v>
      </c>
      <c r="H1231" s="37">
        <v>44942.0</v>
      </c>
      <c r="I1231" s="50" t="s">
        <v>81</v>
      </c>
      <c r="J1231" s="50" t="s">
        <v>161</v>
      </c>
      <c r="K1231" s="36" t="s">
        <v>162</v>
      </c>
      <c r="L1231" s="36" t="str">
        <f t="shared" si="1"/>
        <v/>
      </c>
    </row>
    <row r="1232" ht="15.75" customHeight="1">
      <c r="A1232" s="36">
        <v>2730.0</v>
      </c>
      <c r="B1232" s="35" t="s">
        <v>160</v>
      </c>
      <c r="C1232" s="37">
        <v>44934.0</v>
      </c>
      <c r="D1232" s="37"/>
      <c r="E1232" s="47">
        <v>20205.0</v>
      </c>
      <c r="F1232" s="47"/>
      <c r="G1232" s="47">
        <v>20205.0</v>
      </c>
      <c r="H1232" s="37">
        <v>44953.0</v>
      </c>
      <c r="I1232" s="50" t="s">
        <v>81</v>
      </c>
      <c r="J1232" s="50" t="s">
        <v>161</v>
      </c>
      <c r="K1232" s="36" t="s">
        <v>162</v>
      </c>
      <c r="L1232" s="36" t="str">
        <f t="shared" si="1"/>
        <v/>
      </c>
    </row>
    <row r="1233" ht="15.75" customHeight="1">
      <c r="A1233" s="36">
        <v>2731.0</v>
      </c>
      <c r="B1233" s="35" t="s">
        <v>156</v>
      </c>
      <c r="C1233" s="37">
        <v>44934.0</v>
      </c>
      <c r="D1233" s="37"/>
      <c r="E1233" s="47">
        <v>20205.0</v>
      </c>
      <c r="F1233" s="47"/>
      <c r="G1233" s="47">
        <v>20205.0</v>
      </c>
      <c r="H1233" s="37">
        <v>44942.0</v>
      </c>
      <c r="I1233" s="50" t="s">
        <v>81</v>
      </c>
      <c r="J1233" s="50" t="s">
        <v>161</v>
      </c>
      <c r="K1233" s="36" t="s">
        <v>162</v>
      </c>
      <c r="L1233" s="36" t="str">
        <f t="shared" si="1"/>
        <v/>
      </c>
    </row>
    <row r="1234" ht="15.75" customHeight="1">
      <c r="A1234" s="36">
        <v>2732.0</v>
      </c>
      <c r="B1234" s="35" t="s">
        <v>159</v>
      </c>
      <c r="C1234" s="37">
        <v>44934.0</v>
      </c>
      <c r="D1234" s="37"/>
      <c r="E1234" s="47">
        <v>20205.0</v>
      </c>
      <c r="F1234" s="47"/>
      <c r="G1234" s="47">
        <v>20205.0</v>
      </c>
      <c r="H1234" s="37">
        <v>44985.0</v>
      </c>
      <c r="I1234" s="50" t="s">
        <v>85</v>
      </c>
      <c r="J1234" s="50" t="s">
        <v>161</v>
      </c>
      <c r="K1234" s="36" t="s">
        <v>162</v>
      </c>
      <c r="L1234" s="36" t="str">
        <f t="shared" si="1"/>
        <v/>
      </c>
    </row>
    <row r="1235" ht="15.75" customHeight="1">
      <c r="A1235" s="36">
        <v>2744.0</v>
      </c>
      <c r="B1235" s="35" t="s">
        <v>156</v>
      </c>
      <c r="C1235" s="37">
        <v>44935.0</v>
      </c>
      <c r="D1235" s="37">
        <v>44935.0</v>
      </c>
      <c r="E1235" s="47">
        <v>22455.0</v>
      </c>
      <c r="F1235" s="47">
        <v>22455.0</v>
      </c>
      <c r="G1235" s="47"/>
      <c r="H1235" s="37"/>
      <c r="I1235" s="50"/>
      <c r="J1235" s="50" t="s">
        <v>157</v>
      </c>
      <c r="K1235" s="36">
        <v>0.0</v>
      </c>
      <c r="L1235" s="36" t="str">
        <f t="shared" si="1"/>
        <v/>
      </c>
    </row>
    <row r="1236" ht="15.75" customHeight="1">
      <c r="A1236" s="36">
        <v>2733.0</v>
      </c>
      <c r="B1236" s="35" t="s">
        <v>156</v>
      </c>
      <c r="C1236" s="37">
        <v>44935.0</v>
      </c>
      <c r="D1236" s="37"/>
      <c r="E1236" s="47">
        <v>20205.0</v>
      </c>
      <c r="F1236" s="47"/>
      <c r="G1236" s="47">
        <v>20205.0</v>
      </c>
      <c r="H1236" s="37">
        <v>44942.0</v>
      </c>
      <c r="I1236" s="50" t="s">
        <v>81</v>
      </c>
      <c r="J1236" s="50" t="s">
        <v>161</v>
      </c>
      <c r="K1236" s="36" t="s">
        <v>162</v>
      </c>
      <c r="L1236" s="36" t="str">
        <f t="shared" si="1"/>
        <v/>
      </c>
    </row>
    <row r="1237" ht="15.75" customHeight="1">
      <c r="A1237" s="36">
        <v>2734.0</v>
      </c>
      <c r="B1237" s="35" t="s">
        <v>158</v>
      </c>
      <c r="C1237" s="37">
        <v>44935.0</v>
      </c>
      <c r="D1237" s="37"/>
      <c r="E1237" s="47">
        <v>20205.0</v>
      </c>
      <c r="F1237" s="47"/>
      <c r="G1237" s="47">
        <v>20205.0</v>
      </c>
      <c r="H1237" s="37">
        <v>44953.0</v>
      </c>
      <c r="I1237" s="50" t="s">
        <v>81</v>
      </c>
      <c r="J1237" s="50" t="s">
        <v>161</v>
      </c>
      <c r="K1237" s="36" t="s">
        <v>162</v>
      </c>
      <c r="L1237" s="36" t="str">
        <f t="shared" si="1"/>
        <v/>
      </c>
    </row>
    <row r="1238" ht="15.75" customHeight="1">
      <c r="A1238" s="36">
        <v>2735.0</v>
      </c>
      <c r="B1238" s="35" t="s">
        <v>156</v>
      </c>
      <c r="C1238" s="37">
        <v>44935.0</v>
      </c>
      <c r="D1238" s="37"/>
      <c r="E1238" s="47">
        <v>20205.0</v>
      </c>
      <c r="F1238" s="47"/>
      <c r="G1238" s="47">
        <v>20205.0</v>
      </c>
      <c r="H1238" s="37">
        <v>44953.0</v>
      </c>
      <c r="I1238" s="50" t="s">
        <v>81</v>
      </c>
      <c r="J1238" s="50" t="s">
        <v>161</v>
      </c>
      <c r="K1238" s="36" t="s">
        <v>162</v>
      </c>
      <c r="L1238" s="36" t="str">
        <f t="shared" si="1"/>
        <v/>
      </c>
    </row>
    <row r="1239" ht="15.75" customHeight="1">
      <c r="A1239" s="36">
        <v>2736.0</v>
      </c>
      <c r="B1239" s="35" t="s">
        <v>158</v>
      </c>
      <c r="C1239" s="37">
        <v>44935.0</v>
      </c>
      <c r="D1239" s="37"/>
      <c r="E1239" s="47">
        <v>20205.0</v>
      </c>
      <c r="F1239" s="47"/>
      <c r="G1239" s="47">
        <v>20205.0</v>
      </c>
      <c r="H1239" s="37">
        <v>44956.0</v>
      </c>
      <c r="I1239" s="50" t="s">
        <v>81</v>
      </c>
      <c r="J1239" s="50" t="s">
        <v>161</v>
      </c>
      <c r="K1239" s="36" t="s">
        <v>162</v>
      </c>
      <c r="L1239" s="36" t="str">
        <f t="shared" si="1"/>
        <v/>
      </c>
    </row>
    <row r="1240" ht="15.75" customHeight="1">
      <c r="A1240" s="36">
        <v>2737.0</v>
      </c>
      <c r="B1240" s="35" t="s">
        <v>158</v>
      </c>
      <c r="C1240" s="37">
        <v>44935.0</v>
      </c>
      <c r="D1240" s="37"/>
      <c r="E1240" s="47">
        <v>20205.0</v>
      </c>
      <c r="F1240" s="47"/>
      <c r="G1240" s="47">
        <v>20205.0</v>
      </c>
      <c r="H1240" s="37">
        <v>44971.0</v>
      </c>
      <c r="I1240" s="50" t="s">
        <v>81</v>
      </c>
      <c r="J1240" s="50" t="s">
        <v>161</v>
      </c>
      <c r="K1240" s="36" t="s">
        <v>162</v>
      </c>
      <c r="L1240" s="36" t="str">
        <f t="shared" si="1"/>
        <v/>
      </c>
    </row>
    <row r="1241" ht="15.75" customHeight="1">
      <c r="A1241" s="36">
        <v>2738.0</v>
      </c>
      <c r="B1241" s="35" t="s">
        <v>159</v>
      </c>
      <c r="C1241" s="37">
        <v>44935.0</v>
      </c>
      <c r="D1241" s="37"/>
      <c r="E1241" s="47">
        <v>20205.0</v>
      </c>
      <c r="F1241" s="47"/>
      <c r="G1241" s="47">
        <v>20205.0</v>
      </c>
      <c r="H1241" s="37">
        <v>44993.0</v>
      </c>
      <c r="I1241" s="50" t="s">
        <v>83</v>
      </c>
      <c r="J1241" s="50" t="s">
        <v>161</v>
      </c>
      <c r="K1241" s="36" t="s">
        <v>162</v>
      </c>
      <c r="L1241" s="36" t="str">
        <f t="shared" si="1"/>
        <v/>
      </c>
    </row>
    <row r="1242" ht="15.75" customHeight="1">
      <c r="A1242" s="36">
        <v>2739.0</v>
      </c>
      <c r="B1242" s="35" t="s">
        <v>160</v>
      </c>
      <c r="C1242" s="37">
        <v>44935.0</v>
      </c>
      <c r="D1242" s="37"/>
      <c r="E1242" s="47">
        <v>22455.0</v>
      </c>
      <c r="F1242" s="47"/>
      <c r="G1242" s="47">
        <v>22455.0</v>
      </c>
      <c r="H1242" s="37">
        <v>45012.0</v>
      </c>
      <c r="I1242" s="50" t="s">
        <v>81</v>
      </c>
      <c r="J1242" s="50" t="s">
        <v>161</v>
      </c>
      <c r="K1242" s="36" t="s">
        <v>162</v>
      </c>
      <c r="L1242" s="36" t="str">
        <f t="shared" si="1"/>
        <v/>
      </c>
    </row>
    <row r="1243" ht="15.75" customHeight="1">
      <c r="A1243" s="36">
        <v>2740.0</v>
      </c>
      <c r="B1243" s="35" t="s">
        <v>158</v>
      </c>
      <c r="C1243" s="37">
        <v>44935.0</v>
      </c>
      <c r="D1243" s="37"/>
      <c r="E1243" s="47">
        <v>22455.0</v>
      </c>
      <c r="F1243" s="47"/>
      <c r="G1243" s="47">
        <v>22455.0</v>
      </c>
      <c r="H1243" s="37">
        <v>44984.0</v>
      </c>
      <c r="I1243" s="50" t="s">
        <v>81</v>
      </c>
      <c r="J1243" s="50" t="s">
        <v>161</v>
      </c>
      <c r="K1243" s="36" t="s">
        <v>162</v>
      </c>
      <c r="L1243" s="36" t="str">
        <f t="shared" si="1"/>
        <v/>
      </c>
    </row>
    <row r="1244" ht="15.75" customHeight="1">
      <c r="A1244" s="36">
        <v>2741.0</v>
      </c>
      <c r="B1244" s="35" t="s">
        <v>160</v>
      </c>
      <c r="C1244" s="37">
        <v>44935.0</v>
      </c>
      <c r="D1244" s="37"/>
      <c r="E1244" s="47">
        <v>20205.0</v>
      </c>
      <c r="F1244" s="47"/>
      <c r="G1244" s="47">
        <v>20205.0</v>
      </c>
      <c r="H1244" s="37">
        <v>44956.0</v>
      </c>
      <c r="I1244" s="50" t="s">
        <v>81</v>
      </c>
      <c r="J1244" s="50" t="s">
        <v>161</v>
      </c>
      <c r="K1244" s="36" t="s">
        <v>162</v>
      </c>
      <c r="L1244" s="36" t="str">
        <f t="shared" si="1"/>
        <v/>
      </c>
    </row>
    <row r="1245" ht="15.75" customHeight="1">
      <c r="A1245" s="36">
        <v>2742.0</v>
      </c>
      <c r="B1245" s="35" t="s">
        <v>156</v>
      </c>
      <c r="C1245" s="37">
        <v>44935.0</v>
      </c>
      <c r="D1245" s="37"/>
      <c r="E1245" s="47">
        <v>20205.0</v>
      </c>
      <c r="F1245" s="47"/>
      <c r="G1245" s="47">
        <v>20205.0</v>
      </c>
      <c r="H1245" s="37">
        <v>44943.0</v>
      </c>
      <c r="I1245" s="50" t="s">
        <v>81</v>
      </c>
      <c r="J1245" s="50" t="s">
        <v>161</v>
      </c>
      <c r="K1245" s="36" t="s">
        <v>162</v>
      </c>
      <c r="L1245" s="36" t="str">
        <f t="shared" si="1"/>
        <v/>
      </c>
    </row>
    <row r="1246" ht="15.75" customHeight="1">
      <c r="A1246" s="36">
        <v>2743.0</v>
      </c>
      <c r="B1246" s="35" t="s">
        <v>159</v>
      </c>
      <c r="C1246" s="37">
        <v>44935.0</v>
      </c>
      <c r="D1246" s="37"/>
      <c r="E1246" s="47">
        <v>20205.0</v>
      </c>
      <c r="F1246" s="47"/>
      <c r="G1246" s="47">
        <v>20205.0</v>
      </c>
      <c r="H1246" s="37">
        <v>44943.0</v>
      </c>
      <c r="I1246" s="50" t="s">
        <v>81</v>
      </c>
      <c r="J1246" s="50" t="s">
        <v>161</v>
      </c>
      <c r="K1246" s="36" t="s">
        <v>162</v>
      </c>
      <c r="L1246" s="36" t="str">
        <f t="shared" si="1"/>
        <v/>
      </c>
    </row>
    <row r="1247" ht="15.75" customHeight="1">
      <c r="A1247" s="36">
        <v>2746.0</v>
      </c>
      <c r="B1247" s="35" t="s">
        <v>160</v>
      </c>
      <c r="C1247" s="37">
        <v>44936.0</v>
      </c>
      <c r="D1247" s="37">
        <v>44936.0</v>
      </c>
      <c r="E1247" s="47">
        <v>22455.0</v>
      </c>
      <c r="F1247" s="47">
        <v>22455.0</v>
      </c>
      <c r="G1247" s="47"/>
      <c r="H1247" s="37"/>
      <c r="I1247" s="50"/>
      <c r="J1247" s="50" t="s">
        <v>157</v>
      </c>
      <c r="K1247" s="36">
        <v>0.0</v>
      </c>
      <c r="L1247" s="36" t="str">
        <f t="shared" si="1"/>
        <v/>
      </c>
    </row>
    <row r="1248" ht="15.75" customHeight="1">
      <c r="A1248" s="36">
        <v>2794.0</v>
      </c>
      <c r="B1248" s="35" t="s">
        <v>158</v>
      </c>
      <c r="C1248" s="37">
        <v>44936.0</v>
      </c>
      <c r="D1248" s="37">
        <v>44942.0</v>
      </c>
      <c r="E1248" s="47">
        <v>19200.0</v>
      </c>
      <c r="F1248" s="47">
        <v>19200.0</v>
      </c>
      <c r="G1248" s="47"/>
      <c r="H1248" s="37"/>
      <c r="I1248" s="50"/>
      <c r="J1248" s="50" t="s">
        <v>157</v>
      </c>
      <c r="K1248" s="36">
        <v>6.0</v>
      </c>
      <c r="L1248" s="36" t="str">
        <f t="shared" si="1"/>
        <v/>
      </c>
    </row>
    <row r="1249" ht="15.75" customHeight="1">
      <c r="A1249" s="36">
        <v>2763.0</v>
      </c>
      <c r="B1249" s="35" t="s">
        <v>156</v>
      </c>
      <c r="C1249" s="37">
        <v>44936.0</v>
      </c>
      <c r="D1249" s="37">
        <v>44946.0</v>
      </c>
      <c r="E1249" s="47">
        <v>19200.0</v>
      </c>
      <c r="F1249" s="47">
        <v>19200.0</v>
      </c>
      <c r="G1249" s="47"/>
      <c r="H1249" s="37"/>
      <c r="I1249" s="50"/>
      <c r="J1249" s="50" t="s">
        <v>157</v>
      </c>
      <c r="K1249" s="36">
        <v>10.0</v>
      </c>
      <c r="L1249" s="36" t="str">
        <f t="shared" si="1"/>
        <v/>
      </c>
    </row>
    <row r="1250" ht="15.75" customHeight="1">
      <c r="A1250" s="36">
        <v>2792.0</v>
      </c>
      <c r="B1250" s="35" t="s">
        <v>158</v>
      </c>
      <c r="C1250" s="37">
        <v>44936.0</v>
      </c>
      <c r="D1250" s="37">
        <v>44949.0</v>
      </c>
      <c r="E1250" s="47">
        <v>19200.0</v>
      </c>
      <c r="F1250" s="47">
        <v>19200.0</v>
      </c>
      <c r="G1250" s="47"/>
      <c r="H1250" s="37"/>
      <c r="I1250" s="50"/>
      <c r="J1250" s="50" t="s">
        <v>157</v>
      </c>
      <c r="K1250" s="36">
        <v>13.0</v>
      </c>
      <c r="L1250" s="36" t="str">
        <f t="shared" si="1"/>
        <v/>
      </c>
    </row>
    <row r="1251" ht="15.75" customHeight="1">
      <c r="A1251" s="36">
        <v>2745.0</v>
      </c>
      <c r="B1251" s="35" t="s">
        <v>156</v>
      </c>
      <c r="C1251" s="37">
        <v>44936.0</v>
      </c>
      <c r="D1251" s="37"/>
      <c r="E1251" s="47">
        <v>20205.0</v>
      </c>
      <c r="F1251" s="47"/>
      <c r="G1251" s="47">
        <v>20205.0</v>
      </c>
      <c r="H1251" s="37">
        <v>44943.0</v>
      </c>
      <c r="I1251" s="50" t="s">
        <v>81</v>
      </c>
      <c r="J1251" s="50" t="s">
        <v>161</v>
      </c>
      <c r="K1251" s="36" t="s">
        <v>162</v>
      </c>
      <c r="L1251" s="36" t="str">
        <f t="shared" si="1"/>
        <v/>
      </c>
    </row>
    <row r="1252" ht="15.75" customHeight="1">
      <c r="A1252" s="36">
        <v>2747.0</v>
      </c>
      <c r="B1252" s="35" t="s">
        <v>156</v>
      </c>
      <c r="C1252" s="37">
        <v>44936.0</v>
      </c>
      <c r="D1252" s="37"/>
      <c r="E1252" s="47">
        <v>20205.0</v>
      </c>
      <c r="F1252" s="47"/>
      <c r="G1252" s="47">
        <v>20205.0</v>
      </c>
      <c r="H1252" s="37">
        <v>44943.0</v>
      </c>
      <c r="I1252" s="50" t="s">
        <v>81</v>
      </c>
      <c r="J1252" s="50" t="s">
        <v>161</v>
      </c>
      <c r="K1252" s="36" t="s">
        <v>162</v>
      </c>
      <c r="L1252" s="36" t="str">
        <f t="shared" si="1"/>
        <v/>
      </c>
    </row>
    <row r="1253" ht="15.75" customHeight="1">
      <c r="A1253" s="36">
        <v>2748.0</v>
      </c>
      <c r="B1253" s="35" t="s">
        <v>159</v>
      </c>
      <c r="C1253" s="37">
        <v>44936.0</v>
      </c>
      <c r="D1253" s="37"/>
      <c r="E1253" s="47">
        <v>20205.0</v>
      </c>
      <c r="F1253" s="47"/>
      <c r="G1253" s="47">
        <v>20205.0</v>
      </c>
      <c r="H1253" s="37">
        <v>44946.0</v>
      </c>
      <c r="I1253" s="50" t="s">
        <v>84</v>
      </c>
      <c r="J1253" s="50" t="s">
        <v>161</v>
      </c>
      <c r="K1253" s="36" t="s">
        <v>162</v>
      </c>
      <c r="L1253" s="36" t="str">
        <f t="shared" si="1"/>
        <v/>
      </c>
    </row>
    <row r="1254" ht="15.75" customHeight="1">
      <c r="A1254" s="36">
        <v>2749.0</v>
      </c>
      <c r="B1254" s="35" t="s">
        <v>159</v>
      </c>
      <c r="C1254" s="37">
        <v>44936.0</v>
      </c>
      <c r="D1254" s="37"/>
      <c r="E1254" s="47">
        <v>20205.0</v>
      </c>
      <c r="F1254" s="47"/>
      <c r="G1254" s="47">
        <v>20205.0</v>
      </c>
      <c r="H1254" s="37">
        <v>44953.0</v>
      </c>
      <c r="I1254" s="50" t="s">
        <v>81</v>
      </c>
      <c r="J1254" s="50" t="s">
        <v>161</v>
      </c>
      <c r="K1254" s="36" t="s">
        <v>162</v>
      </c>
      <c r="L1254" s="36" t="str">
        <f t="shared" si="1"/>
        <v/>
      </c>
    </row>
    <row r="1255" ht="15.75" customHeight="1">
      <c r="A1255" s="36">
        <v>2750.0</v>
      </c>
      <c r="B1255" s="35" t="s">
        <v>163</v>
      </c>
      <c r="C1255" s="37">
        <v>44936.0</v>
      </c>
      <c r="D1255" s="37"/>
      <c r="E1255" s="47">
        <v>20205.0</v>
      </c>
      <c r="F1255" s="47"/>
      <c r="G1255" s="47">
        <v>20205.0</v>
      </c>
      <c r="H1255" s="37">
        <v>44943.0</v>
      </c>
      <c r="I1255" s="50" t="s">
        <v>81</v>
      </c>
      <c r="J1255" s="50" t="s">
        <v>161</v>
      </c>
      <c r="K1255" s="36" t="s">
        <v>162</v>
      </c>
      <c r="L1255" s="36" t="str">
        <f t="shared" si="1"/>
        <v/>
      </c>
    </row>
    <row r="1256" ht="15.75" customHeight="1">
      <c r="A1256" s="36">
        <v>2751.0</v>
      </c>
      <c r="B1256" s="35" t="s">
        <v>163</v>
      </c>
      <c r="C1256" s="37">
        <v>44936.0</v>
      </c>
      <c r="D1256" s="37"/>
      <c r="E1256" s="47">
        <v>20205.0</v>
      </c>
      <c r="F1256" s="47"/>
      <c r="G1256" s="47">
        <v>20205.0</v>
      </c>
      <c r="H1256" s="37">
        <v>44943.0</v>
      </c>
      <c r="I1256" s="50" t="s">
        <v>81</v>
      </c>
      <c r="J1256" s="50" t="s">
        <v>161</v>
      </c>
      <c r="K1256" s="36" t="s">
        <v>162</v>
      </c>
      <c r="L1256" s="36" t="str">
        <f t="shared" si="1"/>
        <v/>
      </c>
    </row>
    <row r="1257" ht="15.75" customHeight="1">
      <c r="A1257" s="36">
        <v>2752.0</v>
      </c>
      <c r="B1257" s="35" t="s">
        <v>156</v>
      </c>
      <c r="C1257" s="37">
        <v>44936.0</v>
      </c>
      <c r="D1257" s="37"/>
      <c r="E1257" s="47">
        <v>20205.0</v>
      </c>
      <c r="F1257" s="47"/>
      <c r="G1257" s="47">
        <v>20205.0</v>
      </c>
      <c r="H1257" s="37">
        <v>44943.0</v>
      </c>
      <c r="I1257" s="50" t="s">
        <v>81</v>
      </c>
      <c r="J1257" s="50" t="s">
        <v>161</v>
      </c>
      <c r="K1257" s="36" t="s">
        <v>162</v>
      </c>
      <c r="L1257" s="36" t="str">
        <f t="shared" si="1"/>
        <v/>
      </c>
    </row>
    <row r="1258" ht="15.75" customHeight="1">
      <c r="A1258" s="36">
        <v>2753.0</v>
      </c>
      <c r="B1258" s="35" t="s">
        <v>158</v>
      </c>
      <c r="C1258" s="37">
        <v>44936.0</v>
      </c>
      <c r="D1258" s="37"/>
      <c r="E1258" s="47">
        <v>20205.0</v>
      </c>
      <c r="F1258" s="47"/>
      <c r="G1258" s="47">
        <v>20205.0</v>
      </c>
      <c r="H1258" s="37">
        <v>44938.0</v>
      </c>
      <c r="I1258" s="50" t="s">
        <v>85</v>
      </c>
      <c r="J1258" s="50" t="s">
        <v>161</v>
      </c>
      <c r="K1258" s="36" t="s">
        <v>162</v>
      </c>
      <c r="L1258" s="36" t="str">
        <f t="shared" si="1"/>
        <v/>
      </c>
    </row>
    <row r="1259" ht="15.75" customHeight="1">
      <c r="A1259" s="36">
        <v>2754.0</v>
      </c>
      <c r="B1259" s="35" t="s">
        <v>158</v>
      </c>
      <c r="C1259" s="37">
        <v>44936.0</v>
      </c>
      <c r="D1259" s="37"/>
      <c r="E1259" s="47">
        <v>20205.0</v>
      </c>
      <c r="F1259" s="47"/>
      <c r="G1259" s="47">
        <v>20205.0</v>
      </c>
      <c r="H1259" s="37">
        <v>44943.0</v>
      </c>
      <c r="I1259" s="50" t="s">
        <v>81</v>
      </c>
      <c r="J1259" s="50" t="s">
        <v>161</v>
      </c>
      <c r="K1259" s="36" t="s">
        <v>162</v>
      </c>
      <c r="L1259" s="36" t="str">
        <f t="shared" si="1"/>
        <v/>
      </c>
    </row>
    <row r="1260" ht="15.75" customHeight="1">
      <c r="A1260" s="36">
        <v>2755.0</v>
      </c>
      <c r="B1260" s="35" t="s">
        <v>156</v>
      </c>
      <c r="C1260" s="37">
        <v>44936.0</v>
      </c>
      <c r="D1260" s="37"/>
      <c r="E1260" s="47">
        <v>20205.0</v>
      </c>
      <c r="F1260" s="47"/>
      <c r="G1260" s="47">
        <v>20205.0</v>
      </c>
      <c r="H1260" s="37">
        <v>44943.0</v>
      </c>
      <c r="I1260" s="50" t="s">
        <v>81</v>
      </c>
      <c r="J1260" s="50" t="s">
        <v>161</v>
      </c>
      <c r="K1260" s="36" t="s">
        <v>162</v>
      </c>
      <c r="L1260" s="36" t="str">
        <f t="shared" si="1"/>
        <v/>
      </c>
    </row>
    <row r="1261" ht="15.75" customHeight="1">
      <c r="A1261" s="36">
        <v>2756.0</v>
      </c>
      <c r="B1261" s="35" t="s">
        <v>158</v>
      </c>
      <c r="C1261" s="37">
        <v>44936.0</v>
      </c>
      <c r="D1261" s="37"/>
      <c r="E1261" s="47">
        <v>20205.0</v>
      </c>
      <c r="F1261" s="47"/>
      <c r="G1261" s="47">
        <v>20205.0</v>
      </c>
      <c r="H1261" s="37">
        <v>44943.0</v>
      </c>
      <c r="I1261" s="50" t="s">
        <v>81</v>
      </c>
      <c r="J1261" s="50" t="s">
        <v>161</v>
      </c>
      <c r="K1261" s="36" t="s">
        <v>162</v>
      </c>
      <c r="L1261" s="36" t="str">
        <f t="shared" si="1"/>
        <v/>
      </c>
    </row>
    <row r="1262" ht="15.75" customHeight="1">
      <c r="A1262" s="36">
        <v>2757.0</v>
      </c>
      <c r="B1262" s="35" t="s">
        <v>159</v>
      </c>
      <c r="C1262" s="37">
        <v>44936.0</v>
      </c>
      <c r="D1262" s="37"/>
      <c r="E1262" s="47">
        <v>20205.0</v>
      </c>
      <c r="F1262" s="47"/>
      <c r="G1262" s="47">
        <v>20205.0</v>
      </c>
      <c r="H1262" s="37">
        <v>44943.0</v>
      </c>
      <c r="I1262" s="50" t="s">
        <v>81</v>
      </c>
      <c r="J1262" s="50" t="s">
        <v>161</v>
      </c>
      <c r="K1262" s="36" t="s">
        <v>162</v>
      </c>
      <c r="L1262" s="36" t="str">
        <f t="shared" si="1"/>
        <v/>
      </c>
    </row>
    <row r="1263" ht="15.75" customHeight="1">
      <c r="A1263" s="36">
        <v>2758.0</v>
      </c>
      <c r="B1263" s="35" t="s">
        <v>163</v>
      </c>
      <c r="C1263" s="37">
        <v>44936.0</v>
      </c>
      <c r="D1263" s="37"/>
      <c r="E1263" s="47">
        <v>20205.0</v>
      </c>
      <c r="F1263" s="47"/>
      <c r="G1263" s="47">
        <v>20205.0</v>
      </c>
      <c r="H1263" s="37">
        <v>44943.0</v>
      </c>
      <c r="I1263" s="50" t="s">
        <v>81</v>
      </c>
      <c r="J1263" s="50" t="s">
        <v>161</v>
      </c>
      <c r="K1263" s="36" t="s">
        <v>162</v>
      </c>
      <c r="L1263" s="36" t="str">
        <f t="shared" si="1"/>
        <v/>
      </c>
    </row>
    <row r="1264" ht="15.75" customHeight="1">
      <c r="A1264" s="36">
        <v>2759.0</v>
      </c>
      <c r="B1264" s="35" t="s">
        <v>160</v>
      </c>
      <c r="C1264" s="37">
        <v>44936.0</v>
      </c>
      <c r="D1264" s="37"/>
      <c r="E1264" s="47">
        <v>20205.0</v>
      </c>
      <c r="F1264" s="47"/>
      <c r="G1264" s="47">
        <v>20205.0</v>
      </c>
      <c r="H1264" s="37">
        <v>44943.0</v>
      </c>
      <c r="I1264" s="50" t="s">
        <v>81</v>
      </c>
      <c r="J1264" s="50" t="s">
        <v>161</v>
      </c>
      <c r="K1264" s="36" t="s">
        <v>162</v>
      </c>
      <c r="L1264" s="36" t="str">
        <f t="shared" si="1"/>
        <v/>
      </c>
    </row>
    <row r="1265" ht="15.75" customHeight="1">
      <c r="A1265" s="36">
        <v>2760.0</v>
      </c>
      <c r="B1265" s="35" t="s">
        <v>156</v>
      </c>
      <c r="C1265" s="37">
        <v>44936.0</v>
      </c>
      <c r="D1265" s="37"/>
      <c r="E1265" s="47">
        <v>20205.0</v>
      </c>
      <c r="F1265" s="47"/>
      <c r="G1265" s="47">
        <v>20205.0</v>
      </c>
      <c r="H1265" s="37">
        <v>44943.0</v>
      </c>
      <c r="I1265" s="50" t="s">
        <v>81</v>
      </c>
      <c r="J1265" s="50" t="s">
        <v>161</v>
      </c>
      <c r="K1265" s="36" t="s">
        <v>162</v>
      </c>
      <c r="L1265" s="36" t="str">
        <f t="shared" si="1"/>
        <v/>
      </c>
    </row>
    <row r="1266" ht="15.75" customHeight="1">
      <c r="A1266" s="36">
        <v>2761.0</v>
      </c>
      <c r="B1266" s="35" t="s">
        <v>163</v>
      </c>
      <c r="C1266" s="37">
        <v>44936.0</v>
      </c>
      <c r="D1266" s="37"/>
      <c r="E1266" s="47">
        <v>20205.0</v>
      </c>
      <c r="F1266" s="47"/>
      <c r="G1266" s="47">
        <v>20205.0</v>
      </c>
      <c r="H1266" s="37">
        <v>44943.0</v>
      </c>
      <c r="I1266" s="50" t="s">
        <v>81</v>
      </c>
      <c r="J1266" s="50" t="s">
        <v>161</v>
      </c>
      <c r="K1266" s="36" t="s">
        <v>162</v>
      </c>
      <c r="L1266" s="36" t="str">
        <f t="shared" si="1"/>
        <v/>
      </c>
    </row>
    <row r="1267" ht="15.75" customHeight="1">
      <c r="A1267" s="36">
        <v>2762.0</v>
      </c>
      <c r="B1267" s="35" t="s">
        <v>160</v>
      </c>
      <c r="C1267" s="37">
        <v>44936.0</v>
      </c>
      <c r="D1267" s="37"/>
      <c r="E1267" s="47">
        <v>20205.0</v>
      </c>
      <c r="F1267" s="47"/>
      <c r="G1267" s="47">
        <v>20205.0</v>
      </c>
      <c r="H1267" s="37">
        <v>44943.0</v>
      </c>
      <c r="I1267" s="50" t="s">
        <v>81</v>
      </c>
      <c r="J1267" s="50" t="s">
        <v>161</v>
      </c>
      <c r="K1267" s="36" t="s">
        <v>162</v>
      </c>
      <c r="L1267" s="36" t="str">
        <f t="shared" si="1"/>
        <v/>
      </c>
    </row>
    <row r="1268" ht="15.75" customHeight="1">
      <c r="A1268" s="36">
        <v>2764.0</v>
      </c>
      <c r="B1268" s="35" t="s">
        <v>159</v>
      </c>
      <c r="C1268" s="37">
        <v>44936.0</v>
      </c>
      <c r="D1268" s="37"/>
      <c r="E1268" s="47">
        <v>20205.0</v>
      </c>
      <c r="F1268" s="47"/>
      <c r="G1268" s="47">
        <v>20205.0</v>
      </c>
      <c r="H1268" s="37">
        <v>44943.0</v>
      </c>
      <c r="I1268" s="50" t="s">
        <v>81</v>
      </c>
      <c r="J1268" s="50" t="s">
        <v>161</v>
      </c>
      <c r="K1268" s="36" t="s">
        <v>162</v>
      </c>
      <c r="L1268" s="36" t="str">
        <f t="shared" si="1"/>
        <v/>
      </c>
    </row>
    <row r="1269" ht="15.75" customHeight="1">
      <c r="A1269" s="36">
        <v>2765.0</v>
      </c>
      <c r="B1269" s="35" t="s">
        <v>160</v>
      </c>
      <c r="C1269" s="37">
        <v>44936.0</v>
      </c>
      <c r="D1269" s="37"/>
      <c r="E1269" s="47">
        <v>20205.0</v>
      </c>
      <c r="F1269" s="47"/>
      <c r="G1269" s="47">
        <v>20205.0</v>
      </c>
      <c r="H1269" s="37">
        <v>44936.0</v>
      </c>
      <c r="I1269" s="50" t="s">
        <v>81</v>
      </c>
      <c r="J1269" s="50" t="s">
        <v>161</v>
      </c>
      <c r="K1269" s="36" t="s">
        <v>162</v>
      </c>
      <c r="L1269" s="36" t="str">
        <f t="shared" si="1"/>
        <v/>
      </c>
    </row>
    <row r="1270" ht="15.75" customHeight="1">
      <c r="A1270" s="36">
        <v>2766.0</v>
      </c>
      <c r="B1270" s="35" t="s">
        <v>163</v>
      </c>
      <c r="C1270" s="37">
        <v>44936.0</v>
      </c>
      <c r="D1270" s="37"/>
      <c r="E1270" s="47">
        <v>20205.0</v>
      </c>
      <c r="F1270" s="47"/>
      <c r="G1270" s="47">
        <v>20205.0</v>
      </c>
      <c r="H1270" s="37">
        <v>44943.0</v>
      </c>
      <c r="I1270" s="50" t="s">
        <v>81</v>
      </c>
      <c r="J1270" s="50" t="s">
        <v>161</v>
      </c>
      <c r="K1270" s="36" t="s">
        <v>162</v>
      </c>
      <c r="L1270" s="36" t="str">
        <f t="shared" si="1"/>
        <v/>
      </c>
    </row>
    <row r="1271" ht="15.75" customHeight="1">
      <c r="A1271" s="36">
        <v>2767.0</v>
      </c>
      <c r="B1271" s="35" t="s">
        <v>158</v>
      </c>
      <c r="C1271" s="37">
        <v>44936.0</v>
      </c>
      <c r="D1271" s="37"/>
      <c r="E1271" s="47">
        <v>20205.0</v>
      </c>
      <c r="F1271" s="47"/>
      <c r="G1271" s="47">
        <v>20205.0</v>
      </c>
      <c r="H1271" s="37">
        <v>44943.0</v>
      </c>
      <c r="I1271" s="50" t="s">
        <v>81</v>
      </c>
      <c r="J1271" s="50" t="s">
        <v>161</v>
      </c>
      <c r="K1271" s="36" t="s">
        <v>162</v>
      </c>
      <c r="L1271" s="36" t="str">
        <f t="shared" si="1"/>
        <v/>
      </c>
    </row>
    <row r="1272" ht="15.75" customHeight="1">
      <c r="A1272" s="36">
        <v>2768.0</v>
      </c>
      <c r="B1272" s="35" t="s">
        <v>163</v>
      </c>
      <c r="C1272" s="37">
        <v>44936.0</v>
      </c>
      <c r="D1272" s="37"/>
      <c r="E1272" s="47">
        <v>20205.0</v>
      </c>
      <c r="F1272" s="47"/>
      <c r="G1272" s="47">
        <v>20205.0</v>
      </c>
      <c r="H1272" s="37">
        <v>44943.0</v>
      </c>
      <c r="I1272" s="50" t="s">
        <v>81</v>
      </c>
      <c r="J1272" s="50" t="s">
        <v>161</v>
      </c>
      <c r="K1272" s="36" t="s">
        <v>162</v>
      </c>
      <c r="L1272" s="36" t="str">
        <f t="shared" si="1"/>
        <v/>
      </c>
    </row>
    <row r="1273" ht="15.75" customHeight="1">
      <c r="A1273" s="36">
        <v>2769.0</v>
      </c>
      <c r="B1273" s="35" t="s">
        <v>160</v>
      </c>
      <c r="C1273" s="37">
        <v>44936.0</v>
      </c>
      <c r="D1273" s="37"/>
      <c r="E1273" s="47">
        <v>20205.0</v>
      </c>
      <c r="F1273" s="47"/>
      <c r="G1273" s="47">
        <v>20205.0</v>
      </c>
      <c r="H1273" s="37">
        <v>44943.0</v>
      </c>
      <c r="I1273" s="50" t="s">
        <v>81</v>
      </c>
      <c r="J1273" s="50" t="s">
        <v>161</v>
      </c>
      <c r="K1273" s="36" t="s">
        <v>162</v>
      </c>
      <c r="L1273" s="36" t="str">
        <f t="shared" si="1"/>
        <v/>
      </c>
    </row>
    <row r="1274" ht="15.75" customHeight="1">
      <c r="A1274" s="36">
        <v>2770.0</v>
      </c>
      <c r="B1274" s="35" t="s">
        <v>158</v>
      </c>
      <c r="C1274" s="37">
        <v>44936.0</v>
      </c>
      <c r="D1274" s="37"/>
      <c r="E1274" s="47">
        <v>20205.0</v>
      </c>
      <c r="F1274" s="47"/>
      <c r="G1274" s="47">
        <v>20205.0</v>
      </c>
      <c r="H1274" s="37">
        <v>44943.0</v>
      </c>
      <c r="I1274" s="50" t="s">
        <v>81</v>
      </c>
      <c r="J1274" s="50" t="s">
        <v>161</v>
      </c>
      <c r="K1274" s="36" t="s">
        <v>162</v>
      </c>
      <c r="L1274" s="36" t="str">
        <f t="shared" si="1"/>
        <v/>
      </c>
    </row>
    <row r="1275" ht="15.75" customHeight="1">
      <c r="A1275" s="36">
        <v>2771.0</v>
      </c>
      <c r="B1275" s="35" t="s">
        <v>158</v>
      </c>
      <c r="C1275" s="37">
        <v>44936.0</v>
      </c>
      <c r="D1275" s="37"/>
      <c r="E1275" s="47">
        <v>20205.0</v>
      </c>
      <c r="F1275" s="47"/>
      <c r="G1275" s="47">
        <v>20205.0</v>
      </c>
      <c r="H1275" s="37">
        <v>44943.0</v>
      </c>
      <c r="I1275" s="50" t="s">
        <v>81</v>
      </c>
      <c r="J1275" s="50" t="s">
        <v>161</v>
      </c>
      <c r="K1275" s="36" t="s">
        <v>162</v>
      </c>
      <c r="L1275" s="36" t="str">
        <f t="shared" si="1"/>
        <v/>
      </c>
    </row>
    <row r="1276" ht="15.75" customHeight="1">
      <c r="A1276" s="36">
        <v>2772.0</v>
      </c>
      <c r="B1276" s="35" t="s">
        <v>156</v>
      </c>
      <c r="C1276" s="37">
        <v>44936.0</v>
      </c>
      <c r="D1276" s="37"/>
      <c r="E1276" s="47">
        <v>20205.0</v>
      </c>
      <c r="F1276" s="47"/>
      <c r="G1276" s="47">
        <v>20205.0</v>
      </c>
      <c r="H1276" s="37">
        <v>44943.0</v>
      </c>
      <c r="I1276" s="50" t="s">
        <v>81</v>
      </c>
      <c r="J1276" s="50" t="s">
        <v>161</v>
      </c>
      <c r="K1276" s="36" t="s">
        <v>162</v>
      </c>
      <c r="L1276" s="36" t="str">
        <f t="shared" si="1"/>
        <v/>
      </c>
    </row>
    <row r="1277" ht="15.75" customHeight="1">
      <c r="A1277" s="36">
        <v>2773.0</v>
      </c>
      <c r="B1277" s="35" t="s">
        <v>158</v>
      </c>
      <c r="C1277" s="37">
        <v>44936.0</v>
      </c>
      <c r="D1277" s="37"/>
      <c r="E1277" s="47">
        <v>20205.0</v>
      </c>
      <c r="F1277" s="47"/>
      <c r="G1277" s="47">
        <v>20205.0</v>
      </c>
      <c r="H1277" s="37">
        <v>44943.0</v>
      </c>
      <c r="I1277" s="50" t="s">
        <v>81</v>
      </c>
      <c r="J1277" s="50" t="s">
        <v>161</v>
      </c>
      <c r="K1277" s="36" t="s">
        <v>162</v>
      </c>
      <c r="L1277" s="36" t="str">
        <f t="shared" si="1"/>
        <v/>
      </c>
    </row>
    <row r="1278" ht="15.75" customHeight="1">
      <c r="A1278" s="36">
        <v>2774.0</v>
      </c>
      <c r="B1278" s="35" t="s">
        <v>156</v>
      </c>
      <c r="C1278" s="37">
        <v>44936.0</v>
      </c>
      <c r="D1278" s="37"/>
      <c r="E1278" s="47">
        <v>20205.0</v>
      </c>
      <c r="F1278" s="47"/>
      <c r="G1278" s="47">
        <v>20205.0</v>
      </c>
      <c r="H1278" s="37">
        <v>44938.0</v>
      </c>
      <c r="I1278" s="50" t="s">
        <v>82</v>
      </c>
      <c r="J1278" s="50" t="s">
        <v>161</v>
      </c>
      <c r="K1278" s="36" t="s">
        <v>162</v>
      </c>
      <c r="L1278" s="36" t="str">
        <f t="shared" si="1"/>
        <v/>
      </c>
    </row>
    <row r="1279" ht="15.75" customHeight="1">
      <c r="A1279" s="36">
        <v>2775.0</v>
      </c>
      <c r="B1279" s="35" t="s">
        <v>163</v>
      </c>
      <c r="C1279" s="37">
        <v>44936.0</v>
      </c>
      <c r="D1279" s="37"/>
      <c r="E1279" s="47">
        <v>20205.0</v>
      </c>
      <c r="F1279" s="47"/>
      <c r="G1279" s="47">
        <v>20205.0</v>
      </c>
      <c r="H1279" s="37">
        <v>44956.0</v>
      </c>
      <c r="I1279" s="50" t="s">
        <v>81</v>
      </c>
      <c r="J1279" s="50" t="s">
        <v>161</v>
      </c>
      <c r="K1279" s="36" t="s">
        <v>162</v>
      </c>
      <c r="L1279" s="36" t="str">
        <f t="shared" si="1"/>
        <v/>
      </c>
    </row>
    <row r="1280" ht="15.75" customHeight="1">
      <c r="A1280" s="36">
        <v>2776.0</v>
      </c>
      <c r="B1280" s="35" t="s">
        <v>159</v>
      </c>
      <c r="C1280" s="37">
        <v>44936.0</v>
      </c>
      <c r="D1280" s="37"/>
      <c r="E1280" s="47">
        <v>20205.0</v>
      </c>
      <c r="F1280" s="47"/>
      <c r="G1280" s="47">
        <v>20205.0</v>
      </c>
      <c r="H1280" s="37">
        <v>44952.0</v>
      </c>
      <c r="I1280" s="50" t="s">
        <v>86</v>
      </c>
      <c r="J1280" s="50" t="s">
        <v>161</v>
      </c>
      <c r="K1280" s="36" t="s">
        <v>162</v>
      </c>
      <c r="L1280" s="36" t="str">
        <f t="shared" si="1"/>
        <v/>
      </c>
    </row>
    <row r="1281" ht="15.75" customHeight="1">
      <c r="A1281" s="36">
        <v>2777.0</v>
      </c>
      <c r="B1281" s="35" t="s">
        <v>163</v>
      </c>
      <c r="C1281" s="37">
        <v>44936.0</v>
      </c>
      <c r="D1281" s="37"/>
      <c r="E1281" s="47">
        <v>20205.0</v>
      </c>
      <c r="F1281" s="47"/>
      <c r="G1281" s="47">
        <v>20205.0</v>
      </c>
      <c r="H1281" s="37">
        <v>44943.0</v>
      </c>
      <c r="I1281" s="50" t="s">
        <v>81</v>
      </c>
      <c r="J1281" s="50" t="s">
        <v>161</v>
      </c>
      <c r="K1281" s="36" t="s">
        <v>162</v>
      </c>
      <c r="L1281" s="36" t="str">
        <f t="shared" si="1"/>
        <v/>
      </c>
    </row>
    <row r="1282" ht="15.75" customHeight="1">
      <c r="A1282" s="36">
        <v>2778.0</v>
      </c>
      <c r="B1282" s="35" t="s">
        <v>158</v>
      </c>
      <c r="C1282" s="37">
        <v>44936.0</v>
      </c>
      <c r="D1282" s="37"/>
      <c r="E1282" s="47">
        <v>20205.0</v>
      </c>
      <c r="F1282" s="47"/>
      <c r="G1282" s="47">
        <v>20205.0</v>
      </c>
      <c r="H1282" s="37">
        <v>44943.0</v>
      </c>
      <c r="I1282" s="50" t="s">
        <v>81</v>
      </c>
      <c r="J1282" s="50" t="s">
        <v>161</v>
      </c>
      <c r="K1282" s="36" t="s">
        <v>162</v>
      </c>
      <c r="L1282" s="36" t="str">
        <f t="shared" si="1"/>
        <v/>
      </c>
    </row>
    <row r="1283" ht="15.75" customHeight="1">
      <c r="A1283" s="36">
        <v>2779.0</v>
      </c>
      <c r="B1283" s="35" t="s">
        <v>158</v>
      </c>
      <c r="C1283" s="37">
        <v>44936.0</v>
      </c>
      <c r="D1283" s="37"/>
      <c r="E1283" s="47">
        <v>20205.0</v>
      </c>
      <c r="F1283" s="47"/>
      <c r="G1283" s="47">
        <v>20205.0</v>
      </c>
      <c r="H1283" s="37">
        <v>44943.0</v>
      </c>
      <c r="I1283" s="50" t="s">
        <v>81</v>
      </c>
      <c r="J1283" s="50" t="s">
        <v>161</v>
      </c>
      <c r="K1283" s="36" t="s">
        <v>162</v>
      </c>
      <c r="L1283" s="36" t="str">
        <f t="shared" si="1"/>
        <v/>
      </c>
    </row>
    <row r="1284" ht="15.75" customHeight="1">
      <c r="A1284" s="36">
        <v>2780.0</v>
      </c>
      <c r="B1284" s="35" t="s">
        <v>159</v>
      </c>
      <c r="C1284" s="37">
        <v>44936.0</v>
      </c>
      <c r="D1284" s="37"/>
      <c r="E1284" s="47">
        <v>20205.0</v>
      </c>
      <c r="F1284" s="47"/>
      <c r="G1284" s="47">
        <v>20205.0</v>
      </c>
      <c r="H1284" s="37">
        <v>44956.0</v>
      </c>
      <c r="I1284" s="50" t="s">
        <v>81</v>
      </c>
      <c r="J1284" s="50" t="s">
        <v>161</v>
      </c>
      <c r="K1284" s="36" t="s">
        <v>162</v>
      </c>
      <c r="L1284" s="36" t="str">
        <f t="shared" si="1"/>
        <v/>
      </c>
    </row>
    <row r="1285" ht="15.75" customHeight="1">
      <c r="A1285" s="36">
        <v>2781.0</v>
      </c>
      <c r="B1285" s="35" t="s">
        <v>160</v>
      </c>
      <c r="C1285" s="37">
        <v>44936.0</v>
      </c>
      <c r="D1285" s="37"/>
      <c r="E1285" s="47">
        <v>20205.0</v>
      </c>
      <c r="F1285" s="47"/>
      <c r="G1285" s="47">
        <v>20205.0</v>
      </c>
      <c r="H1285" s="37">
        <v>44943.0</v>
      </c>
      <c r="I1285" s="50" t="s">
        <v>81</v>
      </c>
      <c r="J1285" s="50" t="s">
        <v>161</v>
      </c>
      <c r="K1285" s="36" t="s">
        <v>162</v>
      </c>
      <c r="L1285" s="36" t="str">
        <f t="shared" si="1"/>
        <v/>
      </c>
    </row>
    <row r="1286" ht="15.75" customHeight="1">
      <c r="A1286" s="36">
        <v>2782.0</v>
      </c>
      <c r="B1286" s="35" t="s">
        <v>160</v>
      </c>
      <c r="C1286" s="37">
        <v>44936.0</v>
      </c>
      <c r="D1286" s="37"/>
      <c r="E1286" s="47">
        <v>20205.0</v>
      </c>
      <c r="F1286" s="47"/>
      <c r="G1286" s="47">
        <v>20205.0</v>
      </c>
      <c r="H1286" s="37">
        <v>44943.0</v>
      </c>
      <c r="I1286" s="50" t="s">
        <v>81</v>
      </c>
      <c r="J1286" s="50" t="s">
        <v>161</v>
      </c>
      <c r="K1286" s="36" t="s">
        <v>162</v>
      </c>
      <c r="L1286" s="36" t="str">
        <f t="shared" si="1"/>
        <v/>
      </c>
    </row>
    <row r="1287" ht="15.75" customHeight="1">
      <c r="A1287" s="36">
        <v>2783.0</v>
      </c>
      <c r="B1287" s="35" t="s">
        <v>156</v>
      </c>
      <c r="C1287" s="37">
        <v>44936.0</v>
      </c>
      <c r="D1287" s="37"/>
      <c r="E1287" s="47">
        <v>20205.0</v>
      </c>
      <c r="F1287" s="47"/>
      <c r="G1287" s="47">
        <v>20205.0</v>
      </c>
      <c r="H1287" s="37">
        <v>44956.0</v>
      </c>
      <c r="I1287" s="50" t="s">
        <v>81</v>
      </c>
      <c r="J1287" s="50" t="s">
        <v>161</v>
      </c>
      <c r="K1287" s="36" t="s">
        <v>162</v>
      </c>
      <c r="L1287" s="36" t="str">
        <f t="shared" si="1"/>
        <v/>
      </c>
    </row>
    <row r="1288" ht="15.75" customHeight="1">
      <c r="A1288" s="36">
        <v>2784.0</v>
      </c>
      <c r="B1288" s="35" t="s">
        <v>158</v>
      </c>
      <c r="C1288" s="37">
        <v>44936.0</v>
      </c>
      <c r="D1288" s="37"/>
      <c r="E1288" s="47">
        <v>20205.0</v>
      </c>
      <c r="F1288" s="47"/>
      <c r="G1288" s="47">
        <v>20205.0</v>
      </c>
      <c r="H1288" s="37">
        <v>44936.0</v>
      </c>
      <c r="I1288" s="50" t="s">
        <v>84</v>
      </c>
      <c r="J1288" s="50" t="s">
        <v>161</v>
      </c>
      <c r="K1288" s="36" t="s">
        <v>162</v>
      </c>
      <c r="L1288" s="36" t="str">
        <f t="shared" si="1"/>
        <v/>
      </c>
    </row>
    <row r="1289" ht="15.75" customHeight="1">
      <c r="A1289" s="36">
        <v>2785.0</v>
      </c>
      <c r="B1289" s="35" t="s">
        <v>156</v>
      </c>
      <c r="C1289" s="37">
        <v>44936.0</v>
      </c>
      <c r="D1289" s="37"/>
      <c r="E1289" s="47">
        <v>20205.0</v>
      </c>
      <c r="F1289" s="47"/>
      <c r="G1289" s="47">
        <v>20205.0</v>
      </c>
      <c r="H1289" s="37">
        <v>44943.0</v>
      </c>
      <c r="I1289" s="50" t="s">
        <v>81</v>
      </c>
      <c r="J1289" s="50" t="s">
        <v>161</v>
      </c>
      <c r="K1289" s="36" t="s">
        <v>162</v>
      </c>
      <c r="L1289" s="36" t="str">
        <f t="shared" si="1"/>
        <v/>
      </c>
    </row>
    <row r="1290" ht="15.75" customHeight="1">
      <c r="A1290" s="36">
        <v>2786.0</v>
      </c>
      <c r="B1290" s="35" t="s">
        <v>158</v>
      </c>
      <c r="C1290" s="37">
        <v>44936.0</v>
      </c>
      <c r="D1290" s="37"/>
      <c r="E1290" s="47">
        <v>20205.0</v>
      </c>
      <c r="F1290" s="47"/>
      <c r="G1290" s="47">
        <v>20205.0</v>
      </c>
      <c r="H1290" s="37">
        <v>44956.0</v>
      </c>
      <c r="I1290" s="50" t="s">
        <v>81</v>
      </c>
      <c r="J1290" s="50" t="s">
        <v>161</v>
      </c>
      <c r="K1290" s="36" t="s">
        <v>162</v>
      </c>
      <c r="L1290" s="36" t="str">
        <f t="shared" si="1"/>
        <v/>
      </c>
    </row>
    <row r="1291" ht="15.75" customHeight="1">
      <c r="A1291" s="36">
        <v>2787.0</v>
      </c>
      <c r="B1291" s="35" t="s">
        <v>159</v>
      </c>
      <c r="C1291" s="37">
        <v>44936.0</v>
      </c>
      <c r="D1291" s="37"/>
      <c r="E1291" s="47">
        <v>20205.0</v>
      </c>
      <c r="F1291" s="47"/>
      <c r="G1291" s="47">
        <v>20205.0</v>
      </c>
      <c r="H1291" s="37">
        <v>44956.0</v>
      </c>
      <c r="I1291" s="50" t="s">
        <v>81</v>
      </c>
      <c r="J1291" s="50" t="s">
        <v>161</v>
      </c>
      <c r="K1291" s="36" t="s">
        <v>162</v>
      </c>
      <c r="L1291" s="36" t="str">
        <f t="shared" si="1"/>
        <v/>
      </c>
    </row>
    <row r="1292" ht="15.75" customHeight="1">
      <c r="A1292" s="36">
        <v>2788.0</v>
      </c>
      <c r="B1292" s="35" t="s">
        <v>156</v>
      </c>
      <c r="C1292" s="37">
        <v>44936.0</v>
      </c>
      <c r="D1292" s="37"/>
      <c r="E1292" s="47">
        <v>20205.0</v>
      </c>
      <c r="F1292" s="47"/>
      <c r="G1292" s="47">
        <v>20205.0</v>
      </c>
      <c r="H1292" s="37">
        <v>44943.0</v>
      </c>
      <c r="I1292" s="50" t="s">
        <v>81</v>
      </c>
      <c r="J1292" s="50" t="s">
        <v>161</v>
      </c>
      <c r="K1292" s="36" t="s">
        <v>162</v>
      </c>
      <c r="L1292" s="36" t="str">
        <f t="shared" si="1"/>
        <v/>
      </c>
    </row>
    <row r="1293" ht="15.75" customHeight="1">
      <c r="A1293" s="36">
        <v>2789.0</v>
      </c>
      <c r="B1293" s="35" t="s">
        <v>163</v>
      </c>
      <c r="C1293" s="37">
        <v>44936.0</v>
      </c>
      <c r="D1293" s="37"/>
      <c r="E1293" s="47">
        <v>20205.0</v>
      </c>
      <c r="F1293" s="47"/>
      <c r="G1293" s="47">
        <v>20205.0</v>
      </c>
      <c r="H1293" s="37">
        <v>44943.0</v>
      </c>
      <c r="I1293" s="50" t="s">
        <v>81</v>
      </c>
      <c r="J1293" s="50" t="s">
        <v>161</v>
      </c>
      <c r="K1293" s="36" t="s">
        <v>162</v>
      </c>
      <c r="L1293" s="36" t="str">
        <f t="shared" si="1"/>
        <v/>
      </c>
    </row>
    <row r="1294" ht="15.75" customHeight="1">
      <c r="A1294" s="36">
        <v>2790.0</v>
      </c>
      <c r="B1294" s="35" t="s">
        <v>158</v>
      </c>
      <c r="C1294" s="37">
        <v>44936.0</v>
      </c>
      <c r="D1294" s="37"/>
      <c r="E1294" s="47">
        <v>20205.0</v>
      </c>
      <c r="F1294" s="47"/>
      <c r="G1294" s="47">
        <v>20205.0</v>
      </c>
      <c r="H1294" s="37">
        <v>44944.0</v>
      </c>
      <c r="I1294" s="50" t="s">
        <v>81</v>
      </c>
      <c r="J1294" s="50" t="s">
        <v>161</v>
      </c>
      <c r="K1294" s="36" t="s">
        <v>162</v>
      </c>
      <c r="L1294" s="36" t="str">
        <f t="shared" si="1"/>
        <v/>
      </c>
    </row>
    <row r="1295" ht="15.75" customHeight="1">
      <c r="A1295" s="36">
        <v>2791.0</v>
      </c>
      <c r="B1295" s="35" t="s">
        <v>158</v>
      </c>
      <c r="C1295" s="37">
        <v>44936.0</v>
      </c>
      <c r="D1295" s="37"/>
      <c r="E1295" s="47">
        <v>20205.0</v>
      </c>
      <c r="F1295" s="47"/>
      <c r="G1295" s="47">
        <v>20205.0</v>
      </c>
      <c r="H1295" s="37">
        <v>44956.0</v>
      </c>
      <c r="I1295" s="50" t="s">
        <v>81</v>
      </c>
      <c r="J1295" s="50" t="s">
        <v>161</v>
      </c>
      <c r="K1295" s="36" t="s">
        <v>162</v>
      </c>
      <c r="L1295" s="36" t="str">
        <f t="shared" si="1"/>
        <v/>
      </c>
    </row>
    <row r="1296" ht="15.75" customHeight="1">
      <c r="A1296" s="36">
        <v>2793.0</v>
      </c>
      <c r="B1296" s="35" t="s">
        <v>160</v>
      </c>
      <c r="C1296" s="37">
        <v>44936.0</v>
      </c>
      <c r="D1296" s="37"/>
      <c r="E1296" s="47">
        <v>20205.0</v>
      </c>
      <c r="F1296" s="47"/>
      <c r="G1296" s="47">
        <v>20205.0</v>
      </c>
      <c r="H1296" s="37">
        <v>44944.0</v>
      </c>
      <c r="I1296" s="50" t="s">
        <v>81</v>
      </c>
      <c r="J1296" s="50" t="s">
        <v>161</v>
      </c>
      <c r="K1296" s="36" t="s">
        <v>162</v>
      </c>
      <c r="L1296" s="36" t="str">
        <f t="shared" si="1"/>
        <v/>
      </c>
    </row>
    <row r="1297" ht="15.75" customHeight="1">
      <c r="A1297" s="36">
        <v>2795.0</v>
      </c>
      <c r="B1297" s="35" t="s">
        <v>160</v>
      </c>
      <c r="C1297" s="37">
        <v>44936.0</v>
      </c>
      <c r="D1297" s="37"/>
      <c r="E1297" s="47">
        <v>20205.0</v>
      </c>
      <c r="F1297" s="47"/>
      <c r="G1297" s="47">
        <v>20205.0</v>
      </c>
      <c r="H1297" s="37">
        <v>44944.0</v>
      </c>
      <c r="I1297" s="50" t="s">
        <v>81</v>
      </c>
      <c r="J1297" s="50" t="s">
        <v>161</v>
      </c>
      <c r="K1297" s="36" t="s">
        <v>162</v>
      </c>
      <c r="L1297" s="36" t="str">
        <f t="shared" si="1"/>
        <v/>
      </c>
    </row>
    <row r="1298" ht="15.75" customHeight="1">
      <c r="A1298" s="36">
        <v>2804.0</v>
      </c>
      <c r="B1298" s="35" t="s">
        <v>159</v>
      </c>
      <c r="C1298" s="37">
        <v>44937.0</v>
      </c>
      <c r="D1298" s="37">
        <v>44939.0</v>
      </c>
      <c r="E1298" s="47">
        <v>2245.5</v>
      </c>
      <c r="F1298" s="47">
        <v>2245.5</v>
      </c>
      <c r="G1298" s="47"/>
      <c r="H1298" s="37"/>
      <c r="I1298" s="50"/>
      <c r="J1298" s="50" t="s">
        <v>157</v>
      </c>
      <c r="K1298" s="36">
        <v>2.0</v>
      </c>
      <c r="L1298" s="36" t="str">
        <f t="shared" si="1"/>
        <v/>
      </c>
    </row>
    <row r="1299" ht="15.75" customHeight="1">
      <c r="A1299" s="36">
        <v>2803.0</v>
      </c>
      <c r="B1299" s="35" t="s">
        <v>156</v>
      </c>
      <c r="C1299" s="37">
        <v>44937.0</v>
      </c>
      <c r="D1299" s="37">
        <v>44944.0</v>
      </c>
      <c r="E1299" s="47">
        <v>20209.5</v>
      </c>
      <c r="F1299" s="47">
        <v>20209.5</v>
      </c>
      <c r="G1299" s="47"/>
      <c r="H1299" s="37"/>
      <c r="I1299" s="50"/>
      <c r="J1299" s="50" t="s">
        <v>157</v>
      </c>
      <c r="K1299" s="36">
        <v>7.0</v>
      </c>
      <c r="L1299" s="36" t="str">
        <f t="shared" si="1"/>
        <v/>
      </c>
    </row>
    <row r="1300" ht="15.75" customHeight="1">
      <c r="A1300" s="36">
        <v>2796.0</v>
      </c>
      <c r="B1300" s="35" t="s">
        <v>159</v>
      </c>
      <c r="C1300" s="37">
        <v>44937.0</v>
      </c>
      <c r="D1300" s="37"/>
      <c r="E1300" s="47">
        <v>20205.0</v>
      </c>
      <c r="F1300" s="47"/>
      <c r="G1300" s="47">
        <v>20205.0</v>
      </c>
      <c r="H1300" s="37">
        <v>44956.0</v>
      </c>
      <c r="I1300" s="50" t="s">
        <v>81</v>
      </c>
      <c r="J1300" s="50" t="s">
        <v>161</v>
      </c>
      <c r="K1300" s="36" t="s">
        <v>162</v>
      </c>
      <c r="L1300" s="36" t="str">
        <f t="shared" si="1"/>
        <v/>
      </c>
    </row>
    <row r="1301" ht="15.75" customHeight="1">
      <c r="A1301" s="36">
        <v>2797.0</v>
      </c>
      <c r="B1301" s="35" t="s">
        <v>160</v>
      </c>
      <c r="C1301" s="37">
        <v>44937.0</v>
      </c>
      <c r="D1301" s="37"/>
      <c r="E1301" s="47">
        <v>20205.0</v>
      </c>
      <c r="F1301" s="47"/>
      <c r="G1301" s="47">
        <v>20205.0</v>
      </c>
      <c r="H1301" s="37">
        <v>44946.0</v>
      </c>
      <c r="I1301" s="50" t="s">
        <v>81</v>
      </c>
      <c r="J1301" s="50" t="s">
        <v>161</v>
      </c>
      <c r="K1301" s="36" t="s">
        <v>162</v>
      </c>
      <c r="L1301" s="36" t="str">
        <f t="shared" si="1"/>
        <v/>
      </c>
    </row>
    <row r="1302" ht="15.75" customHeight="1">
      <c r="A1302" s="36">
        <v>2798.0</v>
      </c>
      <c r="B1302" s="35" t="s">
        <v>158</v>
      </c>
      <c r="C1302" s="37">
        <v>44937.0</v>
      </c>
      <c r="D1302" s="37"/>
      <c r="E1302" s="47">
        <v>20205.0</v>
      </c>
      <c r="F1302" s="47"/>
      <c r="G1302" s="47">
        <v>20205.0</v>
      </c>
      <c r="H1302" s="37">
        <v>44956.0</v>
      </c>
      <c r="I1302" s="50" t="s">
        <v>82</v>
      </c>
      <c r="J1302" s="50" t="s">
        <v>161</v>
      </c>
      <c r="K1302" s="36" t="s">
        <v>162</v>
      </c>
      <c r="L1302" s="36" t="str">
        <f t="shared" si="1"/>
        <v/>
      </c>
    </row>
    <row r="1303" ht="15.75" customHeight="1">
      <c r="A1303" s="36">
        <v>2799.0</v>
      </c>
      <c r="B1303" s="35" t="s">
        <v>159</v>
      </c>
      <c r="C1303" s="37">
        <v>44937.0</v>
      </c>
      <c r="D1303" s="37"/>
      <c r="E1303" s="47">
        <v>20205.0</v>
      </c>
      <c r="F1303" s="47"/>
      <c r="G1303" s="47">
        <v>20205.0</v>
      </c>
      <c r="H1303" s="37">
        <v>44944.0</v>
      </c>
      <c r="I1303" s="50" t="s">
        <v>81</v>
      </c>
      <c r="J1303" s="50" t="s">
        <v>161</v>
      </c>
      <c r="K1303" s="36" t="s">
        <v>162</v>
      </c>
      <c r="L1303" s="36" t="str">
        <f t="shared" si="1"/>
        <v/>
      </c>
    </row>
    <row r="1304" ht="15.75" customHeight="1">
      <c r="A1304" s="36">
        <v>2800.0</v>
      </c>
      <c r="B1304" s="35" t="s">
        <v>158</v>
      </c>
      <c r="C1304" s="37">
        <v>44937.0</v>
      </c>
      <c r="D1304" s="37"/>
      <c r="E1304" s="47">
        <v>20205.0</v>
      </c>
      <c r="F1304" s="47"/>
      <c r="G1304" s="47">
        <v>20205.0</v>
      </c>
      <c r="H1304" s="37">
        <v>44943.0</v>
      </c>
      <c r="I1304" s="50" t="s">
        <v>81</v>
      </c>
      <c r="J1304" s="50" t="s">
        <v>161</v>
      </c>
      <c r="K1304" s="36" t="s">
        <v>162</v>
      </c>
      <c r="L1304" s="36" t="str">
        <f t="shared" si="1"/>
        <v/>
      </c>
    </row>
    <row r="1305" ht="15.75" customHeight="1">
      <c r="A1305" s="36">
        <v>2801.0</v>
      </c>
      <c r="B1305" s="35" t="s">
        <v>158</v>
      </c>
      <c r="C1305" s="37">
        <v>44937.0</v>
      </c>
      <c r="D1305" s="37"/>
      <c r="E1305" s="47">
        <v>20205.0</v>
      </c>
      <c r="F1305" s="47"/>
      <c r="G1305" s="47">
        <v>20205.0</v>
      </c>
      <c r="H1305" s="37">
        <v>44946.0</v>
      </c>
      <c r="I1305" s="50" t="s">
        <v>81</v>
      </c>
      <c r="J1305" s="50" t="s">
        <v>161</v>
      </c>
      <c r="K1305" s="36" t="s">
        <v>162</v>
      </c>
      <c r="L1305" s="36" t="str">
        <f t="shared" si="1"/>
        <v/>
      </c>
    </row>
    <row r="1306" ht="15.75" customHeight="1">
      <c r="A1306" s="36">
        <v>2802.0</v>
      </c>
      <c r="B1306" s="35" t="s">
        <v>156</v>
      </c>
      <c r="C1306" s="37">
        <v>44937.0</v>
      </c>
      <c r="D1306" s="37"/>
      <c r="E1306" s="47">
        <v>20205.0</v>
      </c>
      <c r="F1306" s="47"/>
      <c r="G1306" s="47">
        <v>20205.0</v>
      </c>
      <c r="H1306" s="37">
        <v>44944.0</v>
      </c>
      <c r="I1306" s="50" t="s">
        <v>81</v>
      </c>
      <c r="J1306" s="50" t="s">
        <v>161</v>
      </c>
      <c r="K1306" s="36" t="s">
        <v>162</v>
      </c>
      <c r="L1306" s="36" t="str">
        <f t="shared" si="1"/>
        <v/>
      </c>
    </row>
    <row r="1307" ht="15.75" customHeight="1">
      <c r="A1307" s="36">
        <v>2805.0</v>
      </c>
      <c r="B1307" s="35" t="s">
        <v>159</v>
      </c>
      <c r="C1307" s="37">
        <v>44937.0</v>
      </c>
      <c r="D1307" s="37"/>
      <c r="E1307" s="47">
        <v>20205.0</v>
      </c>
      <c r="F1307" s="47"/>
      <c r="G1307" s="47">
        <v>20205.0</v>
      </c>
      <c r="H1307" s="37">
        <v>44946.0</v>
      </c>
      <c r="I1307" s="50" t="s">
        <v>81</v>
      </c>
      <c r="J1307" s="50" t="s">
        <v>161</v>
      </c>
      <c r="K1307" s="36" t="s">
        <v>162</v>
      </c>
      <c r="L1307" s="36" t="str">
        <f t="shared" si="1"/>
        <v/>
      </c>
    </row>
    <row r="1308" ht="15.75" customHeight="1">
      <c r="A1308" s="36">
        <v>2806.0</v>
      </c>
      <c r="B1308" s="35" t="s">
        <v>163</v>
      </c>
      <c r="C1308" s="37">
        <v>44937.0</v>
      </c>
      <c r="D1308" s="37"/>
      <c r="E1308" s="47">
        <v>20205.0</v>
      </c>
      <c r="F1308" s="47"/>
      <c r="G1308" s="47">
        <v>20205.0</v>
      </c>
      <c r="H1308" s="37">
        <v>44944.0</v>
      </c>
      <c r="I1308" s="50" t="s">
        <v>81</v>
      </c>
      <c r="J1308" s="50" t="s">
        <v>161</v>
      </c>
      <c r="K1308" s="36" t="s">
        <v>162</v>
      </c>
      <c r="L1308" s="36" t="str">
        <f t="shared" si="1"/>
        <v/>
      </c>
    </row>
    <row r="1309" ht="15.75" customHeight="1">
      <c r="A1309" s="36">
        <v>2807.0</v>
      </c>
      <c r="B1309" s="35" t="s">
        <v>159</v>
      </c>
      <c r="C1309" s="37">
        <v>44937.0</v>
      </c>
      <c r="D1309" s="37"/>
      <c r="E1309" s="47">
        <v>20205.0</v>
      </c>
      <c r="F1309" s="47"/>
      <c r="G1309" s="47">
        <v>20205.0</v>
      </c>
      <c r="H1309" s="37">
        <v>44946.0</v>
      </c>
      <c r="I1309" s="50" t="s">
        <v>81</v>
      </c>
      <c r="J1309" s="50" t="s">
        <v>161</v>
      </c>
      <c r="K1309" s="36" t="s">
        <v>162</v>
      </c>
      <c r="L1309" s="36" t="str">
        <f t="shared" si="1"/>
        <v/>
      </c>
    </row>
    <row r="1310" ht="15.75" customHeight="1">
      <c r="A1310" s="36">
        <v>2808.0</v>
      </c>
      <c r="B1310" s="35" t="s">
        <v>158</v>
      </c>
      <c r="C1310" s="37">
        <v>44937.0</v>
      </c>
      <c r="D1310" s="37"/>
      <c r="E1310" s="47">
        <v>20205.0</v>
      </c>
      <c r="F1310" s="47"/>
      <c r="G1310" s="47">
        <v>20205.0</v>
      </c>
      <c r="H1310" s="37">
        <v>44944.0</v>
      </c>
      <c r="I1310" s="50" t="s">
        <v>81</v>
      </c>
      <c r="J1310" s="50" t="s">
        <v>161</v>
      </c>
      <c r="K1310" s="36" t="s">
        <v>162</v>
      </c>
      <c r="L1310" s="36" t="str">
        <f t="shared" si="1"/>
        <v/>
      </c>
    </row>
    <row r="1311" ht="15.75" customHeight="1">
      <c r="A1311" s="36">
        <v>2809.0</v>
      </c>
      <c r="B1311" s="35" t="s">
        <v>159</v>
      </c>
      <c r="C1311" s="37">
        <v>44937.0</v>
      </c>
      <c r="D1311" s="37"/>
      <c r="E1311" s="47">
        <v>22455.0</v>
      </c>
      <c r="F1311" s="47"/>
      <c r="G1311" s="47">
        <v>22455.0</v>
      </c>
      <c r="H1311" s="37">
        <v>45013.0</v>
      </c>
      <c r="I1311" s="50" t="s">
        <v>81</v>
      </c>
      <c r="J1311" s="50" t="s">
        <v>161</v>
      </c>
      <c r="K1311" s="36" t="s">
        <v>162</v>
      </c>
      <c r="L1311" s="36" t="str">
        <f t="shared" si="1"/>
        <v/>
      </c>
    </row>
    <row r="1312" ht="15.75" customHeight="1">
      <c r="A1312" s="36">
        <v>2810.0</v>
      </c>
      <c r="B1312" s="35" t="s">
        <v>163</v>
      </c>
      <c r="C1312" s="37">
        <v>44937.0</v>
      </c>
      <c r="D1312" s="37"/>
      <c r="E1312" s="47">
        <v>20205.0</v>
      </c>
      <c r="F1312" s="47"/>
      <c r="G1312" s="47">
        <v>20205.0</v>
      </c>
      <c r="H1312" s="37">
        <v>44984.0</v>
      </c>
      <c r="I1312" s="50" t="s">
        <v>81</v>
      </c>
      <c r="J1312" s="50" t="s">
        <v>161</v>
      </c>
      <c r="K1312" s="36" t="s">
        <v>162</v>
      </c>
      <c r="L1312" s="36" t="str">
        <f t="shared" si="1"/>
        <v/>
      </c>
    </row>
    <row r="1313" ht="15.75" customHeight="1">
      <c r="A1313" s="36">
        <v>2811.0</v>
      </c>
      <c r="B1313" s="35" t="s">
        <v>158</v>
      </c>
      <c r="C1313" s="37">
        <v>44937.0</v>
      </c>
      <c r="D1313" s="37"/>
      <c r="E1313" s="47">
        <v>22455.0</v>
      </c>
      <c r="F1313" s="47"/>
      <c r="G1313" s="47">
        <v>22455.0</v>
      </c>
      <c r="H1313" s="37">
        <v>45008.0</v>
      </c>
      <c r="I1313" s="50" t="s">
        <v>81</v>
      </c>
      <c r="J1313" s="50" t="s">
        <v>161</v>
      </c>
      <c r="K1313" s="36" t="s">
        <v>162</v>
      </c>
      <c r="L1313" s="36" t="str">
        <f t="shared" si="1"/>
        <v/>
      </c>
    </row>
    <row r="1314" ht="15.75" customHeight="1">
      <c r="A1314" s="36">
        <v>2812.0</v>
      </c>
      <c r="B1314" s="35" t="s">
        <v>163</v>
      </c>
      <c r="C1314" s="37">
        <v>44937.0</v>
      </c>
      <c r="D1314" s="37"/>
      <c r="E1314" s="47">
        <v>20205.0</v>
      </c>
      <c r="F1314" s="47"/>
      <c r="G1314" s="47">
        <v>20205.0</v>
      </c>
      <c r="H1314" s="37">
        <v>44956.0</v>
      </c>
      <c r="I1314" s="50" t="s">
        <v>81</v>
      </c>
      <c r="J1314" s="50" t="s">
        <v>161</v>
      </c>
      <c r="K1314" s="36" t="s">
        <v>162</v>
      </c>
      <c r="L1314" s="36" t="str">
        <f t="shared" si="1"/>
        <v/>
      </c>
    </row>
    <row r="1315" ht="15.75" customHeight="1">
      <c r="A1315" s="36">
        <v>2816.0</v>
      </c>
      <c r="B1315" s="35" t="s">
        <v>156</v>
      </c>
      <c r="C1315" s="37">
        <v>44938.0</v>
      </c>
      <c r="D1315" s="37">
        <v>44938.0</v>
      </c>
      <c r="E1315" s="47">
        <v>22455.0</v>
      </c>
      <c r="F1315" s="47">
        <v>22455.0</v>
      </c>
      <c r="G1315" s="47"/>
      <c r="H1315" s="37"/>
      <c r="I1315" s="50"/>
      <c r="J1315" s="50" t="s">
        <v>157</v>
      </c>
      <c r="K1315" s="36">
        <v>0.0</v>
      </c>
      <c r="L1315" s="36" t="str">
        <f t="shared" si="1"/>
        <v/>
      </c>
    </row>
    <row r="1316" ht="15.75" customHeight="1">
      <c r="A1316" s="36">
        <v>2821.0</v>
      </c>
      <c r="B1316" s="35" t="s">
        <v>158</v>
      </c>
      <c r="C1316" s="37">
        <v>44938.0</v>
      </c>
      <c r="D1316" s="37">
        <v>44938.0</v>
      </c>
      <c r="E1316" s="47">
        <v>22455.0</v>
      </c>
      <c r="F1316" s="47">
        <v>22455.0</v>
      </c>
      <c r="G1316" s="47"/>
      <c r="H1316" s="37"/>
      <c r="I1316" s="50"/>
      <c r="J1316" s="50" t="s">
        <v>157</v>
      </c>
      <c r="K1316" s="36">
        <v>0.0</v>
      </c>
      <c r="L1316" s="36" t="str">
        <f t="shared" si="1"/>
        <v/>
      </c>
    </row>
    <row r="1317" ht="15.75" customHeight="1">
      <c r="A1317" s="36">
        <v>2825.0</v>
      </c>
      <c r="B1317" s="35" t="s">
        <v>163</v>
      </c>
      <c r="C1317" s="37">
        <v>44938.0</v>
      </c>
      <c r="D1317" s="37">
        <v>44938.0</v>
      </c>
      <c r="E1317" s="47">
        <v>22455.0</v>
      </c>
      <c r="F1317" s="47">
        <v>22455.0</v>
      </c>
      <c r="G1317" s="47"/>
      <c r="H1317" s="37"/>
      <c r="I1317" s="50"/>
      <c r="J1317" s="50" t="s">
        <v>157</v>
      </c>
      <c r="K1317" s="36">
        <v>0.0</v>
      </c>
      <c r="L1317" s="36" t="str">
        <f t="shared" si="1"/>
        <v/>
      </c>
    </row>
    <row r="1318" ht="15.75" customHeight="1">
      <c r="A1318" s="36">
        <v>2822.0</v>
      </c>
      <c r="B1318" s="35" t="s">
        <v>156</v>
      </c>
      <c r="C1318" s="37">
        <v>44938.0</v>
      </c>
      <c r="D1318" s="37">
        <v>44949.0</v>
      </c>
      <c r="E1318" s="47">
        <v>22455.0</v>
      </c>
      <c r="F1318" s="47">
        <v>22455.0</v>
      </c>
      <c r="G1318" s="47"/>
      <c r="H1318" s="37"/>
      <c r="I1318" s="50"/>
      <c r="J1318" s="50" t="s">
        <v>157</v>
      </c>
      <c r="K1318" s="36">
        <v>11.0</v>
      </c>
      <c r="L1318" s="36" t="str">
        <f t="shared" si="1"/>
        <v/>
      </c>
    </row>
    <row r="1319" ht="15.75" customHeight="1">
      <c r="A1319" s="36">
        <v>2813.0</v>
      </c>
      <c r="B1319" s="35" t="s">
        <v>159</v>
      </c>
      <c r="C1319" s="37">
        <v>44938.0</v>
      </c>
      <c r="D1319" s="37"/>
      <c r="E1319" s="47">
        <v>20205.0</v>
      </c>
      <c r="F1319" s="47"/>
      <c r="G1319" s="47">
        <v>20205.0</v>
      </c>
      <c r="H1319" s="37">
        <v>44945.0</v>
      </c>
      <c r="I1319" s="50" t="s">
        <v>81</v>
      </c>
      <c r="J1319" s="50" t="s">
        <v>161</v>
      </c>
      <c r="K1319" s="36" t="s">
        <v>162</v>
      </c>
      <c r="L1319" s="36" t="str">
        <f t="shared" si="1"/>
        <v/>
      </c>
    </row>
    <row r="1320" ht="15.75" customHeight="1">
      <c r="A1320" s="36">
        <v>2814.0</v>
      </c>
      <c r="B1320" s="35" t="s">
        <v>158</v>
      </c>
      <c r="C1320" s="37">
        <v>44938.0</v>
      </c>
      <c r="D1320" s="37"/>
      <c r="E1320" s="47">
        <v>20205.0</v>
      </c>
      <c r="F1320" s="47"/>
      <c r="G1320" s="47">
        <v>20205.0</v>
      </c>
      <c r="H1320" s="37">
        <v>44945.0</v>
      </c>
      <c r="I1320" s="50" t="s">
        <v>81</v>
      </c>
      <c r="J1320" s="50" t="s">
        <v>161</v>
      </c>
      <c r="K1320" s="36" t="s">
        <v>162</v>
      </c>
      <c r="L1320" s="36" t="str">
        <f t="shared" si="1"/>
        <v/>
      </c>
    </row>
    <row r="1321" ht="15.75" customHeight="1">
      <c r="A1321" s="36">
        <v>2815.0</v>
      </c>
      <c r="B1321" s="35" t="s">
        <v>156</v>
      </c>
      <c r="C1321" s="37">
        <v>44938.0</v>
      </c>
      <c r="D1321" s="37"/>
      <c r="E1321" s="47">
        <v>20205.0</v>
      </c>
      <c r="F1321" s="47"/>
      <c r="G1321" s="47">
        <v>20205.0</v>
      </c>
      <c r="H1321" s="37">
        <v>44956.0</v>
      </c>
      <c r="I1321" s="50" t="s">
        <v>81</v>
      </c>
      <c r="J1321" s="50" t="s">
        <v>161</v>
      </c>
      <c r="K1321" s="36" t="s">
        <v>162</v>
      </c>
      <c r="L1321" s="36" t="str">
        <f t="shared" si="1"/>
        <v/>
      </c>
    </row>
    <row r="1322" ht="15.75" customHeight="1">
      <c r="A1322" s="36">
        <v>2817.0</v>
      </c>
      <c r="B1322" s="35" t="s">
        <v>163</v>
      </c>
      <c r="C1322" s="37">
        <v>44938.0</v>
      </c>
      <c r="D1322" s="37"/>
      <c r="E1322" s="47">
        <v>20205.0</v>
      </c>
      <c r="F1322" s="47"/>
      <c r="G1322" s="47">
        <v>20205.0</v>
      </c>
      <c r="H1322" s="37">
        <v>44945.0</v>
      </c>
      <c r="I1322" s="50" t="s">
        <v>81</v>
      </c>
      <c r="J1322" s="50" t="s">
        <v>161</v>
      </c>
      <c r="K1322" s="36" t="s">
        <v>162</v>
      </c>
      <c r="L1322" s="36" t="str">
        <f t="shared" si="1"/>
        <v/>
      </c>
    </row>
    <row r="1323" ht="15.75" customHeight="1">
      <c r="A1323" s="36">
        <v>2818.0</v>
      </c>
      <c r="B1323" s="35" t="s">
        <v>159</v>
      </c>
      <c r="C1323" s="37">
        <v>44938.0</v>
      </c>
      <c r="D1323" s="37"/>
      <c r="E1323" s="47">
        <v>20205.0</v>
      </c>
      <c r="F1323" s="47"/>
      <c r="G1323" s="47">
        <v>20205.0</v>
      </c>
      <c r="H1323" s="37">
        <v>44952.0</v>
      </c>
      <c r="I1323" s="50" t="s">
        <v>82</v>
      </c>
      <c r="J1323" s="50" t="s">
        <v>161</v>
      </c>
      <c r="K1323" s="36" t="s">
        <v>162</v>
      </c>
      <c r="L1323" s="36" t="str">
        <f t="shared" si="1"/>
        <v/>
      </c>
    </row>
    <row r="1324" ht="15.75" customHeight="1">
      <c r="A1324" s="36">
        <v>2819.0</v>
      </c>
      <c r="B1324" s="35" t="s">
        <v>158</v>
      </c>
      <c r="C1324" s="37">
        <v>44938.0</v>
      </c>
      <c r="D1324" s="37"/>
      <c r="E1324" s="47">
        <v>20205.0</v>
      </c>
      <c r="F1324" s="47"/>
      <c r="G1324" s="47">
        <v>20205.0</v>
      </c>
      <c r="H1324" s="37">
        <v>44945.0</v>
      </c>
      <c r="I1324" s="50" t="s">
        <v>81</v>
      </c>
      <c r="J1324" s="50" t="s">
        <v>161</v>
      </c>
      <c r="K1324" s="36" t="s">
        <v>162</v>
      </c>
      <c r="L1324" s="36" t="str">
        <f t="shared" si="1"/>
        <v/>
      </c>
    </row>
    <row r="1325" ht="15.75" customHeight="1">
      <c r="A1325" s="36">
        <v>2820.0</v>
      </c>
      <c r="B1325" s="35" t="s">
        <v>163</v>
      </c>
      <c r="C1325" s="37">
        <v>44938.0</v>
      </c>
      <c r="D1325" s="37"/>
      <c r="E1325" s="47">
        <v>20205.0</v>
      </c>
      <c r="F1325" s="47"/>
      <c r="G1325" s="47">
        <v>20205.0</v>
      </c>
      <c r="H1325" s="37">
        <v>44945.0</v>
      </c>
      <c r="I1325" s="50" t="s">
        <v>81</v>
      </c>
      <c r="J1325" s="50" t="s">
        <v>161</v>
      </c>
      <c r="K1325" s="36" t="s">
        <v>162</v>
      </c>
      <c r="L1325" s="36" t="str">
        <f t="shared" si="1"/>
        <v/>
      </c>
    </row>
    <row r="1326" ht="15.75" customHeight="1">
      <c r="A1326" s="36">
        <v>2823.0</v>
      </c>
      <c r="B1326" s="35" t="s">
        <v>158</v>
      </c>
      <c r="C1326" s="37">
        <v>44938.0</v>
      </c>
      <c r="D1326" s="37"/>
      <c r="E1326" s="47">
        <v>20205.0</v>
      </c>
      <c r="F1326" s="47"/>
      <c r="G1326" s="47">
        <v>20205.0</v>
      </c>
      <c r="H1326" s="37">
        <v>44956.0</v>
      </c>
      <c r="I1326" s="50" t="s">
        <v>81</v>
      </c>
      <c r="J1326" s="50" t="s">
        <v>161</v>
      </c>
      <c r="K1326" s="36" t="s">
        <v>162</v>
      </c>
      <c r="L1326" s="36" t="str">
        <f t="shared" si="1"/>
        <v/>
      </c>
    </row>
    <row r="1327" ht="15.75" customHeight="1">
      <c r="A1327" s="36">
        <v>2824.0</v>
      </c>
      <c r="B1327" s="35" t="s">
        <v>158</v>
      </c>
      <c r="C1327" s="37">
        <v>44938.0</v>
      </c>
      <c r="D1327" s="37"/>
      <c r="E1327" s="47">
        <v>20205.0</v>
      </c>
      <c r="F1327" s="47"/>
      <c r="G1327" s="47">
        <v>20205.0</v>
      </c>
      <c r="H1327" s="37">
        <v>44945.0</v>
      </c>
      <c r="I1327" s="50" t="s">
        <v>81</v>
      </c>
      <c r="J1327" s="50" t="s">
        <v>161</v>
      </c>
      <c r="K1327" s="36" t="s">
        <v>162</v>
      </c>
      <c r="L1327" s="36" t="str">
        <f t="shared" si="1"/>
        <v/>
      </c>
    </row>
    <row r="1328" ht="15.75" customHeight="1">
      <c r="A1328" s="36">
        <v>2826.0</v>
      </c>
      <c r="B1328" s="35" t="s">
        <v>163</v>
      </c>
      <c r="C1328" s="37">
        <v>44938.0</v>
      </c>
      <c r="D1328" s="37"/>
      <c r="E1328" s="47">
        <v>20205.0</v>
      </c>
      <c r="F1328" s="47"/>
      <c r="G1328" s="47">
        <v>20205.0</v>
      </c>
      <c r="H1328" s="37">
        <v>44945.0</v>
      </c>
      <c r="I1328" s="50" t="s">
        <v>81</v>
      </c>
      <c r="J1328" s="50" t="s">
        <v>161</v>
      </c>
      <c r="K1328" s="36" t="s">
        <v>162</v>
      </c>
      <c r="L1328" s="36" t="str">
        <f t="shared" si="1"/>
        <v/>
      </c>
    </row>
    <row r="1329" ht="15.75" customHeight="1">
      <c r="A1329" s="36">
        <v>2827.0</v>
      </c>
      <c r="B1329" s="35" t="s">
        <v>159</v>
      </c>
      <c r="C1329" s="37">
        <v>44938.0</v>
      </c>
      <c r="D1329" s="37"/>
      <c r="E1329" s="47">
        <v>20205.0</v>
      </c>
      <c r="F1329" s="47"/>
      <c r="G1329" s="47">
        <v>20205.0</v>
      </c>
      <c r="H1329" s="37">
        <v>44956.0</v>
      </c>
      <c r="I1329" s="50" t="s">
        <v>81</v>
      </c>
      <c r="J1329" s="50" t="s">
        <v>161</v>
      </c>
      <c r="K1329" s="36" t="s">
        <v>162</v>
      </c>
      <c r="L1329" s="36" t="str">
        <f t="shared" si="1"/>
        <v/>
      </c>
    </row>
    <row r="1330" ht="15.75" customHeight="1">
      <c r="A1330" s="36">
        <v>2832.0</v>
      </c>
      <c r="B1330" s="35" t="s">
        <v>159</v>
      </c>
      <c r="C1330" s="37">
        <v>44939.0</v>
      </c>
      <c r="D1330" s="37">
        <v>44939.0</v>
      </c>
      <c r="E1330" s="47">
        <v>22455.0</v>
      </c>
      <c r="F1330" s="47">
        <v>22455.0</v>
      </c>
      <c r="G1330" s="47"/>
      <c r="H1330" s="37"/>
      <c r="I1330" s="50"/>
      <c r="J1330" s="50" t="s">
        <v>157</v>
      </c>
      <c r="K1330" s="36">
        <v>0.0</v>
      </c>
      <c r="L1330" s="36" t="str">
        <f t="shared" si="1"/>
        <v/>
      </c>
    </row>
    <row r="1331" ht="15.75" customHeight="1">
      <c r="A1331" s="36">
        <v>2828.0</v>
      </c>
      <c r="B1331" s="35" t="s">
        <v>158</v>
      </c>
      <c r="C1331" s="37">
        <v>44939.0</v>
      </c>
      <c r="D1331" s="37"/>
      <c r="E1331" s="47">
        <v>20205.0</v>
      </c>
      <c r="F1331" s="47"/>
      <c r="G1331" s="47">
        <v>20205.0</v>
      </c>
      <c r="H1331" s="37">
        <v>44957.0</v>
      </c>
      <c r="I1331" s="50" t="s">
        <v>84</v>
      </c>
      <c r="J1331" s="50" t="s">
        <v>161</v>
      </c>
      <c r="K1331" s="36" t="s">
        <v>162</v>
      </c>
      <c r="L1331" s="36" t="str">
        <f t="shared" si="1"/>
        <v/>
      </c>
    </row>
    <row r="1332" ht="15.75" customHeight="1">
      <c r="A1332" s="36">
        <v>2829.0</v>
      </c>
      <c r="B1332" s="35" t="s">
        <v>159</v>
      </c>
      <c r="C1332" s="37">
        <v>44939.0</v>
      </c>
      <c r="D1332" s="37"/>
      <c r="E1332" s="47">
        <v>20205.0</v>
      </c>
      <c r="F1332" s="47"/>
      <c r="G1332" s="47">
        <v>20205.0</v>
      </c>
      <c r="H1332" s="37">
        <v>44945.0</v>
      </c>
      <c r="I1332" s="50" t="s">
        <v>81</v>
      </c>
      <c r="J1332" s="50" t="s">
        <v>161</v>
      </c>
      <c r="K1332" s="36" t="s">
        <v>162</v>
      </c>
      <c r="L1332" s="36" t="str">
        <f t="shared" si="1"/>
        <v/>
      </c>
    </row>
    <row r="1333" ht="15.75" customHeight="1">
      <c r="A1333" s="36">
        <v>2830.0</v>
      </c>
      <c r="B1333" s="35" t="s">
        <v>156</v>
      </c>
      <c r="C1333" s="37">
        <v>44939.0</v>
      </c>
      <c r="D1333" s="37"/>
      <c r="E1333" s="47">
        <v>20205.0</v>
      </c>
      <c r="F1333" s="47"/>
      <c r="G1333" s="47">
        <v>20205.0</v>
      </c>
      <c r="H1333" s="37">
        <v>44946.0</v>
      </c>
      <c r="I1333" s="50" t="s">
        <v>82</v>
      </c>
      <c r="J1333" s="50" t="s">
        <v>161</v>
      </c>
      <c r="K1333" s="36" t="s">
        <v>162</v>
      </c>
      <c r="L1333" s="36" t="str">
        <f t="shared" si="1"/>
        <v/>
      </c>
    </row>
    <row r="1334" ht="15.75" customHeight="1">
      <c r="A1334" s="36">
        <v>2831.0</v>
      </c>
      <c r="B1334" s="35" t="s">
        <v>163</v>
      </c>
      <c r="C1334" s="37">
        <v>44939.0</v>
      </c>
      <c r="D1334" s="37"/>
      <c r="E1334" s="47">
        <v>20205.0</v>
      </c>
      <c r="F1334" s="47"/>
      <c r="G1334" s="47">
        <v>20205.0</v>
      </c>
      <c r="H1334" s="37">
        <v>44945.0</v>
      </c>
      <c r="I1334" s="50" t="s">
        <v>81</v>
      </c>
      <c r="J1334" s="50" t="s">
        <v>161</v>
      </c>
      <c r="K1334" s="36" t="s">
        <v>162</v>
      </c>
      <c r="L1334" s="36" t="str">
        <f t="shared" si="1"/>
        <v/>
      </c>
    </row>
    <row r="1335" ht="15.75" customHeight="1">
      <c r="A1335" s="36">
        <v>2833.0</v>
      </c>
      <c r="B1335" s="35" t="s">
        <v>163</v>
      </c>
      <c r="C1335" s="37">
        <v>44939.0</v>
      </c>
      <c r="D1335" s="37"/>
      <c r="E1335" s="47">
        <v>17955.0</v>
      </c>
      <c r="F1335" s="47"/>
      <c r="G1335" s="47">
        <v>17955.0</v>
      </c>
      <c r="H1335" s="37">
        <v>44953.0</v>
      </c>
      <c r="I1335" s="50" t="s">
        <v>85</v>
      </c>
      <c r="J1335" s="50" t="s">
        <v>161</v>
      </c>
      <c r="K1335" s="36" t="s">
        <v>162</v>
      </c>
      <c r="L1335" s="36" t="str">
        <f t="shared" si="1"/>
        <v/>
      </c>
    </row>
    <row r="1336" ht="15.75" customHeight="1">
      <c r="A1336" s="36">
        <v>2834.0</v>
      </c>
      <c r="B1336" s="35" t="s">
        <v>159</v>
      </c>
      <c r="C1336" s="37">
        <v>44939.0</v>
      </c>
      <c r="D1336" s="37"/>
      <c r="E1336" s="47">
        <v>20205.0</v>
      </c>
      <c r="F1336" s="47"/>
      <c r="G1336" s="47">
        <v>20205.0</v>
      </c>
      <c r="H1336" s="37">
        <v>44946.0</v>
      </c>
      <c r="I1336" s="50" t="s">
        <v>81</v>
      </c>
      <c r="J1336" s="50" t="s">
        <v>161</v>
      </c>
      <c r="K1336" s="36" t="s">
        <v>162</v>
      </c>
      <c r="L1336" s="36" t="str">
        <f t="shared" si="1"/>
        <v/>
      </c>
    </row>
    <row r="1337" ht="15.75" customHeight="1">
      <c r="A1337" s="36">
        <v>2835.0</v>
      </c>
      <c r="B1337" s="35" t="s">
        <v>159</v>
      </c>
      <c r="C1337" s="37">
        <v>44939.0</v>
      </c>
      <c r="D1337" s="37"/>
      <c r="E1337" s="47">
        <v>20205.0</v>
      </c>
      <c r="F1337" s="47"/>
      <c r="G1337" s="47">
        <v>20205.0</v>
      </c>
      <c r="H1337" s="37">
        <v>44946.0</v>
      </c>
      <c r="I1337" s="50" t="s">
        <v>81</v>
      </c>
      <c r="J1337" s="50" t="s">
        <v>161</v>
      </c>
      <c r="K1337" s="36" t="s">
        <v>162</v>
      </c>
      <c r="L1337" s="36" t="str">
        <f t="shared" si="1"/>
        <v/>
      </c>
    </row>
    <row r="1338" ht="15.75" customHeight="1">
      <c r="A1338" s="36">
        <v>2836.0</v>
      </c>
      <c r="B1338" s="35" t="s">
        <v>163</v>
      </c>
      <c r="C1338" s="37">
        <v>44939.0</v>
      </c>
      <c r="D1338" s="37"/>
      <c r="E1338" s="47">
        <v>20205.0</v>
      </c>
      <c r="F1338" s="47"/>
      <c r="G1338" s="47">
        <v>20205.0</v>
      </c>
      <c r="H1338" s="37">
        <v>44956.0</v>
      </c>
      <c r="I1338" s="50" t="s">
        <v>81</v>
      </c>
      <c r="J1338" s="50" t="s">
        <v>161</v>
      </c>
      <c r="K1338" s="36" t="s">
        <v>162</v>
      </c>
      <c r="L1338" s="36" t="str">
        <f t="shared" si="1"/>
        <v/>
      </c>
    </row>
    <row r="1339" ht="15.75" customHeight="1">
      <c r="A1339" s="36">
        <v>2837.0</v>
      </c>
      <c r="B1339" s="35" t="s">
        <v>158</v>
      </c>
      <c r="C1339" s="37">
        <v>44940.0</v>
      </c>
      <c r="D1339" s="37"/>
      <c r="E1339" s="47">
        <v>20205.0</v>
      </c>
      <c r="F1339" s="47"/>
      <c r="G1339" s="47">
        <v>20205.0</v>
      </c>
      <c r="H1339" s="37">
        <v>44946.0</v>
      </c>
      <c r="I1339" s="50" t="s">
        <v>81</v>
      </c>
      <c r="J1339" s="50" t="s">
        <v>161</v>
      </c>
      <c r="K1339" s="36" t="s">
        <v>162</v>
      </c>
      <c r="L1339" s="36" t="str">
        <f t="shared" si="1"/>
        <v/>
      </c>
    </row>
    <row r="1340" ht="15.75" customHeight="1">
      <c r="A1340" s="36">
        <v>2838.0</v>
      </c>
      <c r="B1340" s="35" t="s">
        <v>158</v>
      </c>
      <c r="C1340" s="37">
        <v>44940.0</v>
      </c>
      <c r="D1340" s="37"/>
      <c r="E1340" s="47">
        <v>20205.0</v>
      </c>
      <c r="F1340" s="47"/>
      <c r="G1340" s="47">
        <v>20205.0</v>
      </c>
      <c r="H1340" s="37">
        <v>44946.0</v>
      </c>
      <c r="I1340" s="50" t="s">
        <v>81</v>
      </c>
      <c r="J1340" s="50" t="s">
        <v>161</v>
      </c>
      <c r="K1340" s="36" t="s">
        <v>162</v>
      </c>
      <c r="L1340" s="36" t="str">
        <f t="shared" si="1"/>
        <v/>
      </c>
    </row>
    <row r="1341" ht="15.75" customHeight="1">
      <c r="A1341" s="36">
        <v>2839.0</v>
      </c>
      <c r="B1341" s="35" t="s">
        <v>156</v>
      </c>
      <c r="C1341" s="37">
        <v>44940.0</v>
      </c>
      <c r="D1341" s="37"/>
      <c r="E1341" s="47">
        <v>20205.0</v>
      </c>
      <c r="F1341" s="47"/>
      <c r="G1341" s="47">
        <v>20205.0</v>
      </c>
      <c r="H1341" s="37">
        <v>44946.0</v>
      </c>
      <c r="I1341" s="50" t="s">
        <v>81</v>
      </c>
      <c r="J1341" s="50" t="s">
        <v>161</v>
      </c>
      <c r="K1341" s="36" t="s">
        <v>162</v>
      </c>
      <c r="L1341" s="36" t="str">
        <f t="shared" si="1"/>
        <v/>
      </c>
    </row>
    <row r="1342" ht="15.75" customHeight="1">
      <c r="A1342" s="36">
        <v>2840.0</v>
      </c>
      <c r="B1342" s="35" t="s">
        <v>158</v>
      </c>
      <c r="C1342" s="37">
        <v>44940.0</v>
      </c>
      <c r="D1342" s="37"/>
      <c r="E1342" s="47">
        <v>20205.0</v>
      </c>
      <c r="F1342" s="47"/>
      <c r="G1342" s="47">
        <v>20205.0</v>
      </c>
      <c r="H1342" s="37">
        <v>44946.0</v>
      </c>
      <c r="I1342" s="50" t="s">
        <v>81</v>
      </c>
      <c r="J1342" s="50" t="s">
        <v>161</v>
      </c>
      <c r="K1342" s="36" t="s">
        <v>162</v>
      </c>
      <c r="L1342" s="36" t="str">
        <f t="shared" si="1"/>
        <v/>
      </c>
    </row>
    <row r="1343" ht="15.75" customHeight="1">
      <c r="A1343" s="36">
        <v>2841.0</v>
      </c>
      <c r="B1343" s="35" t="s">
        <v>160</v>
      </c>
      <c r="C1343" s="37">
        <v>44940.0</v>
      </c>
      <c r="D1343" s="37"/>
      <c r="E1343" s="47">
        <v>20205.0</v>
      </c>
      <c r="F1343" s="47"/>
      <c r="G1343" s="47">
        <v>20205.0</v>
      </c>
      <c r="H1343" s="37">
        <v>44946.0</v>
      </c>
      <c r="I1343" s="50" t="s">
        <v>81</v>
      </c>
      <c r="J1343" s="50" t="s">
        <v>161</v>
      </c>
      <c r="K1343" s="36" t="s">
        <v>162</v>
      </c>
      <c r="L1343" s="36" t="str">
        <f t="shared" si="1"/>
        <v/>
      </c>
    </row>
    <row r="1344" ht="15.75" customHeight="1">
      <c r="A1344" s="36">
        <v>2842.0</v>
      </c>
      <c r="B1344" s="35" t="s">
        <v>159</v>
      </c>
      <c r="C1344" s="37">
        <v>44940.0</v>
      </c>
      <c r="D1344" s="37"/>
      <c r="E1344" s="47">
        <v>20205.0</v>
      </c>
      <c r="F1344" s="47"/>
      <c r="G1344" s="47">
        <v>20205.0</v>
      </c>
      <c r="H1344" s="37">
        <v>44946.0</v>
      </c>
      <c r="I1344" s="50" t="s">
        <v>81</v>
      </c>
      <c r="J1344" s="50" t="s">
        <v>161</v>
      </c>
      <c r="K1344" s="36" t="s">
        <v>162</v>
      </c>
      <c r="L1344" s="36" t="str">
        <f t="shared" si="1"/>
        <v/>
      </c>
    </row>
    <row r="1345" ht="15.75" customHeight="1">
      <c r="A1345" s="36">
        <v>2843.0</v>
      </c>
      <c r="B1345" s="35" t="s">
        <v>156</v>
      </c>
      <c r="C1345" s="37">
        <v>44940.0</v>
      </c>
      <c r="D1345" s="37"/>
      <c r="E1345" s="47">
        <v>20205.0</v>
      </c>
      <c r="F1345" s="47"/>
      <c r="G1345" s="47">
        <v>20205.0</v>
      </c>
      <c r="H1345" s="37">
        <v>44946.0</v>
      </c>
      <c r="I1345" s="50" t="s">
        <v>81</v>
      </c>
      <c r="J1345" s="50" t="s">
        <v>161</v>
      </c>
      <c r="K1345" s="36" t="s">
        <v>162</v>
      </c>
      <c r="L1345" s="36" t="str">
        <f t="shared" si="1"/>
        <v/>
      </c>
    </row>
    <row r="1346" ht="15.75" customHeight="1">
      <c r="A1346" s="36">
        <v>2844.0</v>
      </c>
      <c r="B1346" s="35" t="s">
        <v>158</v>
      </c>
      <c r="C1346" s="37">
        <v>44940.0</v>
      </c>
      <c r="D1346" s="37"/>
      <c r="E1346" s="47">
        <v>20205.0</v>
      </c>
      <c r="F1346" s="47"/>
      <c r="G1346" s="47">
        <v>20205.0</v>
      </c>
      <c r="H1346" s="37">
        <v>44946.0</v>
      </c>
      <c r="I1346" s="50" t="s">
        <v>81</v>
      </c>
      <c r="J1346" s="50" t="s">
        <v>161</v>
      </c>
      <c r="K1346" s="36" t="s">
        <v>162</v>
      </c>
      <c r="L1346" s="36" t="str">
        <f t="shared" si="1"/>
        <v/>
      </c>
    </row>
    <row r="1347" ht="15.75" customHeight="1">
      <c r="A1347" s="36">
        <v>2845.0</v>
      </c>
      <c r="B1347" s="35" t="s">
        <v>159</v>
      </c>
      <c r="C1347" s="37">
        <v>44940.0</v>
      </c>
      <c r="D1347" s="37"/>
      <c r="E1347" s="47">
        <v>20205.0</v>
      </c>
      <c r="F1347" s="47"/>
      <c r="G1347" s="47">
        <v>20205.0</v>
      </c>
      <c r="H1347" s="37">
        <v>44946.0</v>
      </c>
      <c r="I1347" s="50" t="s">
        <v>81</v>
      </c>
      <c r="J1347" s="50" t="s">
        <v>161</v>
      </c>
      <c r="K1347" s="36" t="s">
        <v>162</v>
      </c>
      <c r="L1347" s="36" t="str">
        <f t="shared" si="1"/>
        <v/>
      </c>
    </row>
    <row r="1348" ht="15.75" customHeight="1">
      <c r="A1348" s="36">
        <v>2846.0</v>
      </c>
      <c r="B1348" s="35" t="s">
        <v>156</v>
      </c>
      <c r="C1348" s="37">
        <v>44940.0</v>
      </c>
      <c r="D1348" s="37"/>
      <c r="E1348" s="47">
        <v>20205.0</v>
      </c>
      <c r="F1348" s="47"/>
      <c r="G1348" s="47">
        <v>20205.0</v>
      </c>
      <c r="H1348" s="37">
        <v>44946.0</v>
      </c>
      <c r="I1348" s="50" t="s">
        <v>81</v>
      </c>
      <c r="J1348" s="50" t="s">
        <v>161</v>
      </c>
      <c r="K1348" s="36" t="s">
        <v>162</v>
      </c>
      <c r="L1348" s="36" t="str">
        <f t="shared" si="1"/>
        <v/>
      </c>
    </row>
    <row r="1349" ht="15.75" customHeight="1">
      <c r="A1349" s="36">
        <v>2847.0</v>
      </c>
      <c r="B1349" s="35" t="s">
        <v>163</v>
      </c>
      <c r="C1349" s="37">
        <v>44940.0</v>
      </c>
      <c r="D1349" s="37"/>
      <c r="E1349" s="47">
        <v>20205.0</v>
      </c>
      <c r="F1349" s="47"/>
      <c r="G1349" s="47">
        <v>20205.0</v>
      </c>
      <c r="H1349" s="37">
        <v>44946.0</v>
      </c>
      <c r="I1349" s="50" t="s">
        <v>81</v>
      </c>
      <c r="J1349" s="50" t="s">
        <v>161</v>
      </c>
      <c r="K1349" s="36" t="s">
        <v>162</v>
      </c>
      <c r="L1349" s="36" t="str">
        <f t="shared" si="1"/>
        <v/>
      </c>
    </row>
    <row r="1350" ht="15.75" customHeight="1">
      <c r="A1350" s="36">
        <v>2848.0</v>
      </c>
      <c r="B1350" s="35" t="s">
        <v>160</v>
      </c>
      <c r="C1350" s="37">
        <v>44940.0</v>
      </c>
      <c r="D1350" s="37"/>
      <c r="E1350" s="47">
        <v>20205.0</v>
      </c>
      <c r="F1350" s="47"/>
      <c r="G1350" s="47">
        <v>20205.0</v>
      </c>
      <c r="H1350" s="37">
        <v>44946.0</v>
      </c>
      <c r="I1350" s="50" t="s">
        <v>81</v>
      </c>
      <c r="J1350" s="50" t="s">
        <v>161</v>
      </c>
      <c r="K1350" s="36" t="s">
        <v>162</v>
      </c>
      <c r="L1350" s="36" t="str">
        <f t="shared" si="1"/>
        <v/>
      </c>
    </row>
    <row r="1351" ht="15.75" customHeight="1">
      <c r="A1351" s="36">
        <v>2849.0</v>
      </c>
      <c r="B1351" s="35" t="s">
        <v>160</v>
      </c>
      <c r="C1351" s="37">
        <v>44940.0</v>
      </c>
      <c r="D1351" s="37"/>
      <c r="E1351" s="47">
        <v>20205.0</v>
      </c>
      <c r="F1351" s="47"/>
      <c r="G1351" s="47">
        <v>20205.0</v>
      </c>
      <c r="H1351" s="37">
        <v>44956.0</v>
      </c>
      <c r="I1351" s="50" t="s">
        <v>81</v>
      </c>
      <c r="J1351" s="50" t="s">
        <v>161</v>
      </c>
      <c r="K1351" s="36" t="s">
        <v>162</v>
      </c>
      <c r="L1351" s="36" t="str">
        <f t="shared" si="1"/>
        <v/>
      </c>
    </row>
    <row r="1352" ht="15.75" customHeight="1">
      <c r="A1352" s="36">
        <v>2853.0</v>
      </c>
      <c r="B1352" s="35" t="s">
        <v>158</v>
      </c>
      <c r="C1352" s="37">
        <v>44941.0</v>
      </c>
      <c r="D1352" s="37">
        <v>44941.0</v>
      </c>
      <c r="E1352" s="47">
        <v>22455.0</v>
      </c>
      <c r="F1352" s="47">
        <v>22455.0</v>
      </c>
      <c r="G1352" s="47"/>
      <c r="H1352" s="37"/>
      <c r="I1352" s="50"/>
      <c r="J1352" s="50" t="s">
        <v>157</v>
      </c>
      <c r="K1352" s="36">
        <v>0.0</v>
      </c>
      <c r="L1352" s="36" t="str">
        <f t="shared" si="1"/>
        <v/>
      </c>
    </row>
    <row r="1353" ht="15.75" customHeight="1">
      <c r="A1353" s="36">
        <v>2850.0</v>
      </c>
      <c r="B1353" s="35" t="s">
        <v>158</v>
      </c>
      <c r="C1353" s="37">
        <v>44941.0</v>
      </c>
      <c r="D1353" s="37"/>
      <c r="E1353" s="47">
        <v>20205.0</v>
      </c>
      <c r="F1353" s="47"/>
      <c r="G1353" s="47">
        <v>20205.0</v>
      </c>
      <c r="H1353" s="37">
        <v>44946.0</v>
      </c>
      <c r="I1353" s="50" t="s">
        <v>81</v>
      </c>
      <c r="J1353" s="50" t="s">
        <v>161</v>
      </c>
      <c r="K1353" s="36" t="s">
        <v>162</v>
      </c>
      <c r="L1353" s="36" t="str">
        <f t="shared" si="1"/>
        <v/>
      </c>
    </row>
    <row r="1354" ht="15.75" customHeight="1">
      <c r="A1354" s="36">
        <v>2851.0</v>
      </c>
      <c r="B1354" s="35" t="s">
        <v>160</v>
      </c>
      <c r="C1354" s="37">
        <v>44941.0</v>
      </c>
      <c r="D1354" s="37"/>
      <c r="E1354" s="47">
        <v>20205.0</v>
      </c>
      <c r="F1354" s="47"/>
      <c r="G1354" s="47">
        <v>20205.0</v>
      </c>
      <c r="H1354" s="37">
        <v>44946.0</v>
      </c>
      <c r="I1354" s="50" t="s">
        <v>81</v>
      </c>
      <c r="J1354" s="50" t="s">
        <v>161</v>
      </c>
      <c r="K1354" s="36" t="s">
        <v>162</v>
      </c>
      <c r="L1354" s="36" t="str">
        <f t="shared" si="1"/>
        <v/>
      </c>
    </row>
    <row r="1355" ht="15.75" customHeight="1">
      <c r="A1355" s="36">
        <v>2852.0</v>
      </c>
      <c r="B1355" s="35" t="s">
        <v>156</v>
      </c>
      <c r="C1355" s="37">
        <v>44941.0</v>
      </c>
      <c r="D1355" s="37"/>
      <c r="E1355" s="47">
        <v>20205.0</v>
      </c>
      <c r="F1355" s="47"/>
      <c r="G1355" s="47">
        <v>20205.0</v>
      </c>
      <c r="H1355" s="37">
        <v>44956.0</v>
      </c>
      <c r="I1355" s="50" t="s">
        <v>81</v>
      </c>
      <c r="J1355" s="50" t="s">
        <v>161</v>
      </c>
      <c r="K1355" s="36" t="s">
        <v>162</v>
      </c>
      <c r="L1355" s="36" t="str">
        <f t="shared" si="1"/>
        <v/>
      </c>
    </row>
    <row r="1356" ht="15.75" customHeight="1">
      <c r="A1356" s="36">
        <v>2854.0</v>
      </c>
      <c r="B1356" s="35" t="s">
        <v>158</v>
      </c>
      <c r="C1356" s="37">
        <v>44941.0</v>
      </c>
      <c r="D1356" s="37"/>
      <c r="E1356" s="47">
        <v>20205.0</v>
      </c>
      <c r="F1356" s="47"/>
      <c r="G1356" s="47">
        <v>20205.0</v>
      </c>
      <c r="H1356" s="37">
        <v>44946.0</v>
      </c>
      <c r="I1356" s="50" t="s">
        <v>81</v>
      </c>
      <c r="J1356" s="50" t="s">
        <v>161</v>
      </c>
      <c r="K1356" s="36" t="s">
        <v>162</v>
      </c>
      <c r="L1356" s="36" t="str">
        <f t="shared" si="1"/>
        <v/>
      </c>
    </row>
    <row r="1357" ht="15.75" customHeight="1">
      <c r="A1357" s="36">
        <v>2855.0</v>
      </c>
      <c r="B1357" s="35" t="s">
        <v>156</v>
      </c>
      <c r="C1357" s="37">
        <v>44941.0</v>
      </c>
      <c r="D1357" s="37"/>
      <c r="E1357" s="47">
        <v>20205.0</v>
      </c>
      <c r="F1357" s="47"/>
      <c r="G1357" s="47">
        <v>20205.0</v>
      </c>
      <c r="H1357" s="37">
        <v>44946.0</v>
      </c>
      <c r="I1357" s="50" t="s">
        <v>81</v>
      </c>
      <c r="J1357" s="50" t="s">
        <v>161</v>
      </c>
      <c r="K1357" s="36" t="s">
        <v>162</v>
      </c>
      <c r="L1357" s="36" t="str">
        <f t="shared" si="1"/>
        <v/>
      </c>
    </row>
    <row r="1358" ht="15.75" customHeight="1">
      <c r="A1358" s="36">
        <v>2856.0</v>
      </c>
      <c r="B1358" s="35" t="s">
        <v>163</v>
      </c>
      <c r="C1358" s="37">
        <v>44942.0</v>
      </c>
      <c r="D1358" s="37"/>
      <c r="E1358" s="47">
        <v>20205.0</v>
      </c>
      <c r="F1358" s="47"/>
      <c r="G1358" s="47">
        <v>20205.0</v>
      </c>
      <c r="H1358" s="37">
        <v>44946.0</v>
      </c>
      <c r="I1358" s="50" t="s">
        <v>81</v>
      </c>
      <c r="J1358" s="50" t="s">
        <v>161</v>
      </c>
      <c r="K1358" s="36" t="s">
        <v>162</v>
      </c>
      <c r="L1358" s="36" t="str">
        <f t="shared" si="1"/>
        <v/>
      </c>
    </row>
    <row r="1359" ht="15.75" customHeight="1">
      <c r="A1359" s="36">
        <v>2857.0</v>
      </c>
      <c r="B1359" s="35" t="s">
        <v>159</v>
      </c>
      <c r="C1359" s="37">
        <v>44942.0</v>
      </c>
      <c r="D1359" s="37"/>
      <c r="E1359" s="47">
        <v>20205.0</v>
      </c>
      <c r="F1359" s="47"/>
      <c r="G1359" s="47">
        <v>20205.0</v>
      </c>
      <c r="H1359" s="37">
        <v>44946.0</v>
      </c>
      <c r="I1359" s="50" t="s">
        <v>81</v>
      </c>
      <c r="J1359" s="50" t="s">
        <v>161</v>
      </c>
      <c r="K1359" s="36" t="s">
        <v>162</v>
      </c>
      <c r="L1359" s="36" t="str">
        <f t="shared" si="1"/>
        <v/>
      </c>
    </row>
    <row r="1360" ht="15.75" customHeight="1">
      <c r="A1360" s="36">
        <v>2858.0</v>
      </c>
      <c r="B1360" s="35" t="s">
        <v>156</v>
      </c>
      <c r="C1360" s="37">
        <v>44942.0</v>
      </c>
      <c r="D1360" s="37"/>
      <c r="E1360" s="47">
        <v>20205.0</v>
      </c>
      <c r="F1360" s="47"/>
      <c r="G1360" s="47">
        <v>20205.0</v>
      </c>
      <c r="H1360" s="37">
        <v>44946.0</v>
      </c>
      <c r="I1360" s="50" t="s">
        <v>81</v>
      </c>
      <c r="J1360" s="50" t="s">
        <v>161</v>
      </c>
      <c r="K1360" s="36" t="s">
        <v>162</v>
      </c>
      <c r="L1360" s="36" t="str">
        <f t="shared" si="1"/>
        <v/>
      </c>
    </row>
    <row r="1361" ht="15.75" customHeight="1">
      <c r="A1361" s="36">
        <v>2859.0</v>
      </c>
      <c r="B1361" s="35" t="s">
        <v>160</v>
      </c>
      <c r="C1361" s="37">
        <v>44942.0</v>
      </c>
      <c r="D1361" s="37"/>
      <c r="E1361" s="47">
        <v>20205.0</v>
      </c>
      <c r="F1361" s="47"/>
      <c r="G1361" s="47">
        <v>20205.0</v>
      </c>
      <c r="H1361" s="37">
        <v>44946.0</v>
      </c>
      <c r="I1361" s="50" t="s">
        <v>81</v>
      </c>
      <c r="J1361" s="50" t="s">
        <v>161</v>
      </c>
      <c r="K1361" s="36" t="s">
        <v>162</v>
      </c>
      <c r="L1361" s="36" t="str">
        <f t="shared" si="1"/>
        <v/>
      </c>
    </row>
    <row r="1362" ht="15.75" customHeight="1">
      <c r="A1362" s="36">
        <v>2860.0</v>
      </c>
      <c r="B1362" s="35" t="s">
        <v>160</v>
      </c>
      <c r="C1362" s="37">
        <v>44942.0</v>
      </c>
      <c r="D1362" s="37"/>
      <c r="E1362" s="47">
        <v>20205.0</v>
      </c>
      <c r="F1362" s="47"/>
      <c r="G1362" s="47">
        <v>20205.0</v>
      </c>
      <c r="H1362" s="37">
        <v>44950.0</v>
      </c>
      <c r="I1362" s="50" t="s">
        <v>81</v>
      </c>
      <c r="J1362" s="50" t="s">
        <v>161</v>
      </c>
      <c r="K1362" s="36" t="s">
        <v>162</v>
      </c>
      <c r="L1362" s="36" t="str">
        <f t="shared" si="1"/>
        <v/>
      </c>
    </row>
    <row r="1363" ht="15.75" customHeight="1">
      <c r="A1363" s="36">
        <v>2861.0</v>
      </c>
      <c r="B1363" s="35" t="s">
        <v>163</v>
      </c>
      <c r="C1363" s="37">
        <v>44942.0</v>
      </c>
      <c r="D1363" s="37"/>
      <c r="E1363" s="47">
        <v>20205.0</v>
      </c>
      <c r="F1363" s="47"/>
      <c r="G1363" s="47">
        <v>20205.0</v>
      </c>
      <c r="H1363" s="37">
        <v>44950.0</v>
      </c>
      <c r="I1363" s="50" t="s">
        <v>81</v>
      </c>
      <c r="J1363" s="50" t="s">
        <v>161</v>
      </c>
      <c r="K1363" s="36" t="s">
        <v>162</v>
      </c>
      <c r="L1363" s="36" t="str">
        <f t="shared" si="1"/>
        <v/>
      </c>
    </row>
    <row r="1364" ht="15.75" customHeight="1">
      <c r="A1364" s="36">
        <v>2862.0</v>
      </c>
      <c r="B1364" s="35" t="s">
        <v>158</v>
      </c>
      <c r="C1364" s="37">
        <v>44942.0</v>
      </c>
      <c r="D1364" s="37"/>
      <c r="E1364" s="47">
        <v>20205.0</v>
      </c>
      <c r="F1364" s="47"/>
      <c r="G1364" s="47">
        <v>20205.0</v>
      </c>
      <c r="H1364" s="37">
        <v>44950.0</v>
      </c>
      <c r="I1364" s="50" t="s">
        <v>81</v>
      </c>
      <c r="J1364" s="50" t="s">
        <v>161</v>
      </c>
      <c r="K1364" s="36" t="s">
        <v>162</v>
      </c>
      <c r="L1364" s="36" t="str">
        <f t="shared" si="1"/>
        <v/>
      </c>
    </row>
    <row r="1365" ht="15.75" customHeight="1">
      <c r="A1365" s="36">
        <v>2863.0</v>
      </c>
      <c r="B1365" s="35" t="s">
        <v>158</v>
      </c>
      <c r="C1365" s="37">
        <v>44942.0</v>
      </c>
      <c r="D1365" s="37"/>
      <c r="E1365" s="47">
        <v>20205.0</v>
      </c>
      <c r="F1365" s="47"/>
      <c r="G1365" s="47">
        <v>20205.0</v>
      </c>
      <c r="H1365" s="37">
        <v>44956.0</v>
      </c>
      <c r="I1365" s="50" t="s">
        <v>81</v>
      </c>
      <c r="J1365" s="50" t="s">
        <v>161</v>
      </c>
      <c r="K1365" s="36" t="s">
        <v>162</v>
      </c>
      <c r="L1365" s="36" t="str">
        <f t="shared" si="1"/>
        <v/>
      </c>
    </row>
    <row r="1366" ht="15.75" customHeight="1">
      <c r="A1366" s="36">
        <v>2864.0</v>
      </c>
      <c r="B1366" s="35" t="s">
        <v>158</v>
      </c>
      <c r="C1366" s="37">
        <v>44942.0</v>
      </c>
      <c r="D1366" s="37"/>
      <c r="E1366" s="47">
        <v>20205.0</v>
      </c>
      <c r="F1366" s="47"/>
      <c r="G1366" s="47">
        <v>20205.0</v>
      </c>
      <c r="H1366" s="37">
        <v>44950.0</v>
      </c>
      <c r="I1366" s="50" t="s">
        <v>81</v>
      </c>
      <c r="J1366" s="50" t="s">
        <v>161</v>
      </c>
      <c r="K1366" s="36" t="s">
        <v>162</v>
      </c>
      <c r="L1366" s="36" t="str">
        <f t="shared" si="1"/>
        <v/>
      </c>
    </row>
    <row r="1367" ht="15.75" customHeight="1">
      <c r="A1367" s="36">
        <v>2865.0</v>
      </c>
      <c r="B1367" s="35" t="s">
        <v>163</v>
      </c>
      <c r="C1367" s="37">
        <v>44943.0</v>
      </c>
      <c r="D1367" s="37"/>
      <c r="E1367" s="47">
        <v>20205.0</v>
      </c>
      <c r="F1367" s="47"/>
      <c r="G1367" s="47">
        <v>20205.0</v>
      </c>
      <c r="H1367" s="37">
        <v>44950.0</v>
      </c>
      <c r="I1367" s="50" t="s">
        <v>81</v>
      </c>
      <c r="J1367" s="50" t="s">
        <v>161</v>
      </c>
      <c r="K1367" s="36" t="s">
        <v>162</v>
      </c>
      <c r="L1367" s="36" t="str">
        <f t="shared" si="1"/>
        <v/>
      </c>
    </row>
    <row r="1368" ht="15.75" customHeight="1">
      <c r="A1368" s="36">
        <v>2866.0</v>
      </c>
      <c r="B1368" s="35" t="s">
        <v>159</v>
      </c>
      <c r="C1368" s="37">
        <v>44943.0</v>
      </c>
      <c r="D1368" s="37"/>
      <c r="E1368" s="47">
        <v>20205.0</v>
      </c>
      <c r="F1368" s="47"/>
      <c r="G1368" s="47">
        <v>20205.0</v>
      </c>
      <c r="H1368" s="37">
        <v>44950.0</v>
      </c>
      <c r="I1368" s="50" t="s">
        <v>81</v>
      </c>
      <c r="J1368" s="50" t="s">
        <v>161</v>
      </c>
      <c r="K1368" s="36" t="s">
        <v>162</v>
      </c>
      <c r="L1368" s="36" t="str">
        <f t="shared" si="1"/>
        <v/>
      </c>
    </row>
    <row r="1369" ht="15.75" customHeight="1">
      <c r="A1369" s="36">
        <v>2867.0</v>
      </c>
      <c r="B1369" s="35" t="s">
        <v>159</v>
      </c>
      <c r="C1369" s="37">
        <v>44943.0</v>
      </c>
      <c r="D1369" s="37"/>
      <c r="E1369" s="47">
        <v>20205.0</v>
      </c>
      <c r="F1369" s="47"/>
      <c r="G1369" s="47">
        <v>20205.0</v>
      </c>
      <c r="H1369" s="37">
        <v>44964.0</v>
      </c>
      <c r="I1369" s="50" t="s">
        <v>85</v>
      </c>
      <c r="J1369" s="50" t="s">
        <v>161</v>
      </c>
      <c r="K1369" s="36" t="s">
        <v>162</v>
      </c>
      <c r="L1369" s="36" t="str">
        <f t="shared" si="1"/>
        <v/>
      </c>
    </row>
    <row r="1370" ht="15.75" customHeight="1">
      <c r="A1370" s="36">
        <v>2868.0</v>
      </c>
      <c r="B1370" s="35" t="s">
        <v>163</v>
      </c>
      <c r="C1370" s="37">
        <v>44943.0</v>
      </c>
      <c r="D1370" s="37"/>
      <c r="E1370" s="47">
        <v>20205.0</v>
      </c>
      <c r="F1370" s="47"/>
      <c r="G1370" s="47">
        <v>20205.0</v>
      </c>
      <c r="H1370" s="37">
        <v>44950.0</v>
      </c>
      <c r="I1370" s="50" t="s">
        <v>81</v>
      </c>
      <c r="J1370" s="50" t="s">
        <v>161</v>
      </c>
      <c r="K1370" s="36" t="s">
        <v>162</v>
      </c>
      <c r="L1370" s="36" t="str">
        <f t="shared" si="1"/>
        <v/>
      </c>
    </row>
    <row r="1371" ht="15.75" customHeight="1">
      <c r="A1371" s="36">
        <v>2869.0</v>
      </c>
      <c r="B1371" s="35" t="s">
        <v>156</v>
      </c>
      <c r="C1371" s="37">
        <v>44943.0</v>
      </c>
      <c r="D1371" s="37"/>
      <c r="E1371" s="47">
        <v>20205.0</v>
      </c>
      <c r="F1371" s="47"/>
      <c r="G1371" s="47">
        <v>20205.0</v>
      </c>
      <c r="H1371" s="37">
        <v>44950.0</v>
      </c>
      <c r="I1371" s="50" t="s">
        <v>81</v>
      </c>
      <c r="J1371" s="50" t="s">
        <v>161</v>
      </c>
      <c r="K1371" s="36" t="s">
        <v>162</v>
      </c>
      <c r="L1371" s="36" t="str">
        <f t="shared" si="1"/>
        <v/>
      </c>
    </row>
    <row r="1372" ht="15.75" customHeight="1">
      <c r="A1372" s="36">
        <v>2870.0</v>
      </c>
      <c r="B1372" s="35" t="s">
        <v>160</v>
      </c>
      <c r="C1372" s="37">
        <v>44943.0</v>
      </c>
      <c r="D1372" s="37"/>
      <c r="E1372" s="47">
        <v>20205.0</v>
      </c>
      <c r="F1372" s="47"/>
      <c r="G1372" s="47">
        <v>20205.0</v>
      </c>
      <c r="H1372" s="37">
        <v>44956.0</v>
      </c>
      <c r="I1372" s="50" t="s">
        <v>81</v>
      </c>
      <c r="J1372" s="50" t="s">
        <v>161</v>
      </c>
      <c r="K1372" s="36" t="s">
        <v>162</v>
      </c>
      <c r="L1372" s="36" t="str">
        <f t="shared" si="1"/>
        <v/>
      </c>
    </row>
    <row r="1373" ht="15.75" customHeight="1">
      <c r="A1373" s="36">
        <v>2871.0</v>
      </c>
      <c r="B1373" s="35" t="s">
        <v>156</v>
      </c>
      <c r="C1373" s="37">
        <v>44943.0</v>
      </c>
      <c r="D1373" s="37"/>
      <c r="E1373" s="47">
        <v>17955.0</v>
      </c>
      <c r="F1373" s="47"/>
      <c r="G1373" s="47">
        <v>17955.0</v>
      </c>
      <c r="H1373" s="37">
        <v>44946.0</v>
      </c>
      <c r="I1373" s="50" t="s">
        <v>85</v>
      </c>
      <c r="J1373" s="50" t="s">
        <v>161</v>
      </c>
      <c r="K1373" s="36" t="s">
        <v>162</v>
      </c>
      <c r="L1373" s="36" t="str">
        <f t="shared" si="1"/>
        <v/>
      </c>
    </row>
    <row r="1374" ht="15.75" customHeight="1">
      <c r="A1374" s="36">
        <v>2872.0</v>
      </c>
      <c r="B1374" s="35" t="s">
        <v>158</v>
      </c>
      <c r="C1374" s="37">
        <v>44943.0</v>
      </c>
      <c r="D1374" s="37"/>
      <c r="E1374" s="47">
        <v>20205.0</v>
      </c>
      <c r="F1374" s="47"/>
      <c r="G1374" s="47">
        <v>20205.0</v>
      </c>
      <c r="H1374" s="37">
        <v>44950.0</v>
      </c>
      <c r="I1374" s="50" t="s">
        <v>81</v>
      </c>
      <c r="J1374" s="50" t="s">
        <v>161</v>
      </c>
      <c r="K1374" s="36" t="s">
        <v>162</v>
      </c>
      <c r="L1374" s="36" t="str">
        <f t="shared" si="1"/>
        <v/>
      </c>
    </row>
    <row r="1375" ht="15.75" customHeight="1">
      <c r="A1375" s="36">
        <v>2873.0</v>
      </c>
      <c r="B1375" s="35" t="s">
        <v>156</v>
      </c>
      <c r="C1375" s="37">
        <v>44943.0</v>
      </c>
      <c r="D1375" s="37"/>
      <c r="E1375" s="47">
        <v>20205.0</v>
      </c>
      <c r="F1375" s="47"/>
      <c r="G1375" s="47">
        <v>20205.0</v>
      </c>
      <c r="H1375" s="37">
        <v>44943.0</v>
      </c>
      <c r="I1375" s="50" t="s">
        <v>84</v>
      </c>
      <c r="J1375" s="50" t="s">
        <v>161</v>
      </c>
      <c r="K1375" s="36" t="s">
        <v>162</v>
      </c>
      <c r="L1375" s="36" t="str">
        <f t="shared" si="1"/>
        <v/>
      </c>
    </row>
    <row r="1376" ht="15.75" customHeight="1">
      <c r="A1376" s="36">
        <v>2874.0</v>
      </c>
      <c r="B1376" s="35" t="s">
        <v>156</v>
      </c>
      <c r="C1376" s="37">
        <v>44943.0</v>
      </c>
      <c r="D1376" s="37"/>
      <c r="E1376" s="47">
        <v>20205.0</v>
      </c>
      <c r="F1376" s="47"/>
      <c r="G1376" s="47">
        <v>20205.0</v>
      </c>
      <c r="H1376" s="37">
        <v>44950.0</v>
      </c>
      <c r="I1376" s="50" t="s">
        <v>81</v>
      </c>
      <c r="J1376" s="50" t="s">
        <v>161</v>
      </c>
      <c r="K1376" s="36" t="s">
        <v>162</v>
      </c>
      <c r="L1376" s="36" t="str">
        <f t="shared" si="1"/>
        <v/>
      </c>
    </row>
    <row r="1377" ht="15.75" customHeight="1">
      <c r="A1377" s="36">
        <v>2875.0</v>
      </c>
      <c r="B1377" s="35" t="s">
        <v>158</v>
      </c>
      <c r="C1377" s="37">
        <v>44943.0</v>
      </c>
      <c r="D1377" s="37"/>
      <c r="E1377" s="47">
        <v>20205.0</v>
      </c>
      <c r="F1377" s="47"/>
      <c r="G1377" s="47">
        <v>20205.0</v>
      </c>
      <c r="H1377" s="37">
        <v>44950.0</v>
      </c>
      <c r="I1377" s="50" t="s">
        <v>81</v>
      </c>
      <c r="J1377" s="50" t="s">
        <v>161</v>
      </c>
      <c r="K1377" s="36" t="s">
        <v>162</v>
      </c>
      <c r="L1377" s="36" t="str">
        <f t="shared" si="1"/>
        <v/>
      </c>
    </row>
    <row r="1378" ht="15.75" customHeight="1">
      <c r="A1378" s="36">
        <v>2876.0</v>
      </c>
      <c r="B1378" s="35" t="s">
        <v>160</v>
      </c>
      <c r="C1378" s="37">
        <v>44943.0</v>
      </c>
      <c r="D1378" s="37"/>
      <c r="E1378" s="47">
        <v>20205.0</v>
      </c>
      <c r="F1378" s="47"/>
      <c r="G1378" s="47">
        <v>20205.0</v>
      </c>
      <c r="H1378" s="37">
        <v>44950.0</v>
      </c>
      <c r="I1378" s="50" t="s">
        <v>81</v>
      </c>
      <c r="J1378" s="50" t="s">
        <v>161</v>
      </c>
      <c r="K1378" s="36" t="s">
        <v>162</v>
      </c>
      <c r="L1378" s="36" t="str">
        <f t="shared" si="1"/>
        <v/>
      </c>
    </row>
    <row r="1379" ht="15.75" customHeight="1">
      <c r="A1379" s="36">
        <v>2883.0</v>
      </c>
      <c r="B1379" s="35" t="s">
        <v>163</v>
      </c>
      <c r="C1379" s="37">
        <v>44944.0</v>
      </c>
      <c r="D1379" s="37">
        <v>44944.0</v>
      </c>
      <c r="E1379" s="47">
        <v>22455.0</v>
      </c>
      <c r="F1379" s="47">
        <v>22455.0</v>
      </c>
      <c r="G1379" s="47"/>
      <c r="H1379" s="37"/>
      <c r="I1379" s="50"/>
      <c r="J1379" s="50" t="s">
        <v>157</v>
      </c>
      <c r="K1379" s="36">
        <v>0.0</v>
      </c>
      <c r="L1379" s="36" t="str">
        <f t="shared" si="1"/>
        <v/>
      </c>
    </row>
    <row r="1380" ht="15.75" customHeight="1">
      <c r="A1380" s="36">
        <v>2894.0</v>
      </c>
      <c r="B1380" s="35" t="s">
        <v>158</v>
      </c>
      <c r="C1380" s="37">
        <v>44944.0</v>
      </c>
      <c r="D1380" s="37">
        <v>44944.0</v>
      </c>
      <c r="E1380" s="47">
        <v>22455.0</v>
      </c>
      <c r="F1380" s="47">
        <v>22455.0</v>
      </c>
      <c r="G1380" s="47"/>
      <c r="H1380" s="37"/>
      <c r="I1380" s="50"/>
      <c r="J1380" s="50" t="s">
        <v>157</v>
      </c>
      <c r="K1380" s="36">
        <v>0.0</v>
      </c>
      <c r="L1380" s="36" t="str">
        <f t="shared" si="1"/>
        <v/>
      </c>
    </row>
    <row r="1381" ht="15.75" customHeight="1">
      <c r="A1381" s="36">
        <v>2885.0</v>
      </c>
      <c r="B1381" s="35" t="s">
        <v>159</v>
      </c>
      <c r="C1381" s="37">
        <v>44944.0</v>
      </c>
      <c r="D1381" s="37">
        <v>44952.0</v>
      </c>
      <c r="E1381" s="47">
        <v>20205.0</v>
      </c>
      <c r="F1381" s="47">
        <v>20205.0</v>
      </c>
      <c r="G1381" s="47"/>
      <c r="H1381" s="37"/>
      <c r="I1381" s="50"/>
      <c r="J1381" s="50" t="s">
        <v>157</v>
      </c>
      <c r="K1381" s="36">
        <v>8.0</v>
      </c>
      <c r="L1381" s="36" t="str">
        <f t="shared" si="1"/>
        <v/>
      </c>
    </row>
    <row r="1382" ht="15.75" customHeight="1">
      <c r="A1382" s="36">
        <v>2882.0</v>
      </c>
      <c r="B1382" s="35" t="s">
        <v>159</v>
      </c>
      <c r="C1382" s="37">
        <v>44944.0</v>
      </c>
      <c r="D1382" s="37">
        <v>44953.0</v>
      </c>
      <c r="E1382" s="47">
        <v>20205.0</v>
      </c>
      <c r="F1382" s="47">
        <v>20205.0</v>
      </c>
      <c r="G1382" s="47"/>
      <c r="H1382" s="37"/>
      <c r="I1382" s="50"/>
      <c r="J1382" s="50" t="s">
        <v>157</v>
      </c>
      <c r="K1382" s="36">
        <v>9.0</v>
      </c>
      <c r="L1382" s="36" t="str">
        <f t="shared" si="1"/>
        <v/>
      </c>
    </row>
    <row r="1383" ht="15.75" customHeight="1">
      <c r="A1383" s="36">
        <v>2877.0</v>
      </c>
      <c r="B1383" s="35" t="s">
        <v>163</v>
      </c>
      <c r="C1383" s="37">
        <v>44944.0</v>
      </c>
      <c r="D1383" s="37"/>
      <c r="E1383" s="47">
        <v>20205.0</v>
      </c>
      <c r="F1383" s="47"/>
      <c r="G1383" s="47">
        <v>20205.0</v>
      </c>
      <c r="H1383" s="37">
        <v>44985.0</v>
      </c>
      <c r="I1383" s="50" t="s">
        <v>81</v>
      </c>
      <c r="J1383" s="50" t="s">
        <v>161</v>
      </c>
      <c r="K1383" s="36" t="s">
        <v>162</v>
      </c>
      <c r="L1383" s="36" t="str">
        <f t="shared" si="1"/>
        <v/>
      </c>
    </row>
    <row r="1384" ht="15.75" customHeight="1">
      <c r="A1384" s="36">
        <v>2878.0</v>
      </c>
      <c r="B1384" s="35" t="s">
        <v>163</v>
      </c>
      <c r="C1384" s="37">
        <v>44944.0</v>
      </c>
      <c r="D1384" s="37"/>
      <c r="E1384" s="47">
        <v>22455.0</v>
      </c>
      <c r="F1384" s="47"/>
      <c r="G1384" s="47">
        <v>22455.0</v>
      </c>
      <c r="H1384" s="37">
        <v>45008.0</v>
      </c>
      <c r="I1384" s="50" t="s">
        <v>81</v>
      </c>
      <c r="J1384" s="50" t="s">
        <v>161</v>
      </c>
      <c r="K1384" s="36" t="s">
        <v>162</v>
      </c>
      <c r="L1384" s="36" t="str">
        <f t="shared" si="1"/>
        <v/>
      </c>
    </row>
    <row r="1385" ht="15.75" customHeight="1">
      <c r="A1385" s="36">
        <v>2879.0</v>
      </c>
      <c r="B1385" s="35" t="s">
        <v>156</v>
      </c>
      <c r="C1385" s="37">
        <v>44944.0</v>
      </c>
      <c r="D1385" s="37"/>
      <c r="E1385" s="47">
        <v>20205.0</v>
      </c>
      <c r="F1385" s="47"/>
      <c r="G1385" s="47">
        <v>20205.0</v>
      </c>
      <c r="H1385" s="37">
        <v>44950.0</v>
      </c>
      <c r="I1385" s="50" t="s">
        <v>81</v>
      </c>
      <c r="J1385" s="50" t="s">
        <v>161</v>
      </c>
      <c r="K1385" s="36" t="s">
        <v>162</v>
      </c>
      <c r="L1385" s="36" t="str">
        <f t="shared" si="1"/>
        <v/>
      </c>
    </row>
    <row r="1386" ht="15.75" customHeight="1">
      <c r="A1386" s="36">
        <v>2880.0</v>
      </c>
      <c r="B1386" s="35" t="s">
        <v>158</v>
      </c>
      <c r="C1386" s="37">
        <v>44944.0</v>
      </c>
      <c r="D1386" s="37"/>
      <c r="E1386" s="47">
        <v>20205.0</v>
      </c>
      <c r="F1386" s="47"/>
      <c r="G1386" s="47">
        <v>20205.0</v>
      </c>
      <c r="H1386" s="37">
        <v>44944.0</v>
      </c>
      <c r="I1386" s="50" t="s">
        <v>82</v>
      </c>
      <c r="J1386" s="50" t="s">
        <v>161</v>
      </c>
      <c r="K1386" s="36" t="s">
        <v>162</v>
      </c>
      <c r="L1386" s="36" t="str">
        <f t="shared" si="1"/>
        <v/>
      </c>
    </row>
    <row r="1387" ht="15.75" customHeight="1">
      <c r="A1387" s="36">
        <v>2881.0</v>
      </c>
      <c r="B1387" s="35" t="s">
        <v>158</v>
      </c>
      <c r="C1387" s="37">
        <v>44944.0</v>
      </c>
      <c r="D1387" s="37"/>
      <c r="E1387" s="47">
        <v>20205.0</v>
      </c>
      <c r="F1387" s="47"/>
      <c r="G1387" s="47">
        <v>20205.0</v>
      </c>
      <c r="H1387" s="37">
        <v>44956.0</v>
      </c>
      <c r="I1387" s="50" t="s">
        <v>81</v>
      </c>
      <c r="J1387" s="50" t="s">
        <v>161</v>
      </c>
      <c r="K1387" s="36" t="s">
        <v>162</v>
      </c>
      <c r="L1387" s="36" t="str">
        <f t="shared" si="1"/>
        <v/>
      </c>
    </row>
    <row r="1388" ht="15.75" customHeight="1">
      <c r="A1388" s="36">
        <v>2884.0</v>
      </c>
      <c r="B1388" s="35" t="s">
        <v>156</v>
      </c>
      <c r="C1388" s="37">
        <v>44944.0</v>
      </c>
      <c r="D1388" s="37"/>
      <c r="E1388" s="47">
        <v>20205.0</v>
      </c>
      <c r="F1388" s="47"/>
      <c r="G1388" s="47">
        <v>20205.0</v>
      </c>
      <c r="H1388" s="37">
        <v>44945.0</v>
      </c>
      <c r="I1388" s="50" t="s">
        <v>85</v>
      </c>
      <c r="J1388" s="50" t="s">
        <v>161</v>
      </c>
      <c r="K1388" s="36" t="s">
        <v>162</v>
      </c>
      <c r="L1388" s="36" t="str">
        <f t="shared" si="1"/>
        <v/>
      </c>
    </row>
    <row r="1389" ht="15.75" customHeight="1">
      <c r="A1389" s="36">
        <v>2886.0</v>
      </c>
      <c r="B1389" s="35" t="s">
        <v>156</v>
      </c>
      <c r="C1389" s="37">
        <v>44944.0</v>
      </c>
      <c r="D1389" s="37"/>
      <c r="E1389" s="47">
        <v>20205.0</v>
      </c>
      <c r="F1389" s="47"/>
      <c r="G1389" s="47">
        <v>20205.0</v>
      </c>
      <c r="H1389" s="37">
        <v>44956.0</v>
      </c>
      <c r="I1389" s="50" t="s">
        <v>85</v>
      </c>
      <c r="J1389" s="50" t="s">
        <v>161</v>
      </c>
      <c r="K1389" s="36" t="s">
        <v>162</v>
      </c>
      <c r="L1389" s="36" t="str">
        <f t="shared" si="1"/>
        <v/>
      </c>
    </row>
    <row r="1390" ht="15.75" customHeight="1">
      <c r="A1390" s="36">
        <v>2887.0</v>
      </c>
      <c r="B1390" s="35" t="s">
        <v>156</v>
      </c>
      <c r="C1390" s="37">
        <v>44944.0</v>
      </c>
      <c r="D1390" s="37"/>
      <c r="E1390" s="47">
        <v>20205.0</v>
      </c>
      <c r="F1390" s="47"/>
      <c r="G1390" s="47">
        <v>20205.0</v>
      </c>
      <c r="H1390" s="37">
        <v>44953.0</v>
      </c>
      <c r="I1390" s="50" t="s">
        <v>81</v>
      </c>
      <c r="J1390" s="50" t="s">
        <v>161</v>
      </c>
      <c r="K1390" s="36" t="s">
        <v>162</v>
      </c>
      <c r="L1390" s="36" t="str">
        <f t="shared" si="1"/>
        <v/>
      </c>
    </row>
    <row r="1391" ht="15.75" customHeight="1">
      <c r="A1391" s="36">
        <v>2888.0</v>
      </c>
      <c r="B1391" s="35" t="s">
        <v>159</v>
      </c>
      <c r="C1391" s="37">
        <v>44944.0</v>
      </c>
      <c r="D1391" s="37"/>
      <c r="E1391" s="47">
        <v>20205.0</v>
      </c>
      <c r="F1391" s="47"/>
      <c r="G1391" s="47">
        <v>20205.0</v>
      </c>
      <c r="H1391" s="37">
        <v>44953.0</v>
      </c>
      <c r="I1391" s="50" t="s">
        <v>81</v>
      </c>
      <c r="J1391" s="50" t="s">
        <v>161</v>
      </c>
      <c r="K1391" s="36" t="s">
        <v>162</v>
      </c>
      <c r="L1391" s="36" t="str">
        <f t="shared" si="1"/>
        <v/>
      </c>
    </row>
    <row r="1392" ht="15.75" customHeight="1">
      <c r="A1392" s="36">
        <v>2889.0</v>
      </c>
      <c r="B1392" s="35" t="s">
        <v>163</v>
      </c>
      <c r="C1392" s="37">
        <v>44944.0</v>
      </c>
      <c r="D1392" s="37"/>
      <c r="E1392" s="47">
        <v>20205.0</v>
      </c>
      <c r="F1392" s="47"/>
      <c r="G1392" s="47">
        <v>20205.0</v>
      </c>
      <c r="H1392" s="37">
        <v>44953.0</v>
      </c>
      <c r="I1392" s="50" t="s">
        <v>81</v>
      </c>
      <c r="J1392" s="50" t="s">
        <v>161</v>
      </c>
      <c r="K1392" s="36" t="s">
        <v>162</v>
      </c>
      <c r="L1392" s="36" t="str">
        <f t="shared" si="1"/>
        <v/>
      </c>
    </row>
    <row r="1393" ht="15.75" customHeight="1">
      <c r="A1393" s="36">
        <v>2890.0</v>
      </c>
      <c r="B1393" s="35" t="s">
        <v>158</v>
      </c>
      <c r="C1393" s="37">
        <v>44944.0</v>
      </c>
      <c r="D1393" s="37"/>
      <c r="E1393" s="47">
        <v>20205.0</v>
      </c>
      <c r="F1393" s="47"/>
      <c r="G1393" s="47">
        <v>20205.0</v>
      </c>
      <c r="H1393" s="37">
        <v>44953.0</v>
      </c>
      <c r="I1393" s="50" t="s">
        <v>81</v>
      </c>
      <c r="J1393" s="50" t="s">
        <v>161</v>
      </c>
      <c r="K1393" s="36" t="s">
        <v>162</v>
      </c>
      <c r="L1393" s="36" t="str">
        <f t="shared" si="1"/>
        <v/>
      </c>
    </row>
    <row r="1394" ht="15.75" customHeight="1">
      <c r="A1394" s="36">
        <v>2891.0</v>
      </c>
      <c r="B1394" s="35" t="s">
        <v>159</v>
      </c>
      <c r="C1394" s="37">
        <v>44944.0</v>
      </c>
      <c r="D1394" s="37"/>
      <c r="E1394" s="47">
        <v>20205.0</v>
      </c>
      <c r="F1394" s="47"/>
      <c r="G1394" s="47">
        <v>20205.0</v>
      </c>
      <c r="H1394" s="37">
        <v>44953.0</v>
      </c>
      <c r="I1394" s="50" t="s">
        <v>81</v>
      </c>
      <c r="J1394" s="50" t="s">
        <v>161</v>
      </c>
      <c r="K1394" s="36" t="s">
        <v>162</v>
      </c>
      <c r="L1394" s="36" t="str">
        <f t="shared" si="1"/>
        <v/>
      </c>
    </row>
    <row r="1395" ht="15.75" customHeight="1">
      <c r="A1395" s="36">
        <v>2892.0</v>
      </c>
      <c r="B1395" s="35" t="s">
        <v>163</v>
      </c>
      <c r="C1395" s="37">
        <v>44944.0</v>
      </c>
      <c r="D1395" s="37"/>
      <c r="E1395" s="47">
        <v>20205.0</v>
      </c>
      <c r="F1395" s="47"/>
      <c r="G1395" s="47">
        <v>20205.0</v>
      </c>
      <c r="H1395" s="37">
        <v>44953.0</v>
      </c>
      <c r="I1395" s="50" t="s">
        <v>81</v>
      </c>
      <c r="J1395" s="50" t="s">
        <v>161</v>
      </c>
      <c r="K1395" s="36" t="s">
        <v>162</v>
      </c>
      <c r="L1395" s="36" t="str">
        <f t="shared" si="1"/>
        <v/>
      </c>
    </row>
    <row r="1396" ht="15.75" customHeight="1">
      <c r="A1396" s="36">
        <v>2893.0</v>
      </c>
      <c r="B1396" s="35" t="s">
        <v>156</v>
      </c>
      <c r="C1396" s="37">
        <v>44944.0</v>
      </c>
      <c r="D1396" s="37"/>
      <c r="E1396" s="47">
        <v>20205.0</v>
      </c>
      <c r="F1396" s="47"/>
      <c r="G1396" s="47">
        <v>20205.0</v>
      </c>
      <c r="H1396" s="37">
        <v>44960.0</v>
      </c>
      <c r="I1396" s="50" t="s">
        <v>81</v>
      </c>
      <c r="J1396" s="50" t="s">
        <v>161</v>
      </c>
      <c r="K1396" s="36" t="s">
        <v>162</v>
      </c>
      <c r="L1396" s="36" t="str">
        <f t="shared" si="1"/>
        <v/>
      </c>
    </row>
    <row r="1397" ht="15.75" customHeight="1">
      <c r="A1397" s="36">
        <v>2895.0</v>
      </c>
      <c r="B1397" s="35" t="s">
        <v>163</v>
      </c>
      <c r="C1397" s="37">
        <v>44944.0</v>
      </c>
      <c r="D1397" s="37"/>
      <c r="E1397" s="47">
        <v>20205.0</v>
      </c>
      <c r="F1397" s="47"/>
      <c r="G1397" s="47">
        <v>20205.0</v>
      </c>
      <c r="H1397" s="37">
        <v>44953.0</v>
      </c>
      <c r="I1397" s="50" t="s">
        <v>81</v>
      </c>
      <c r="J1397" s="50" t="s">
        <v>161</v>
      </c>
      <c r="K1397" s="36" t="s">
        <v>162</v>
      </c>
      <c r="L1397" s="36" t="str">
        <f t="shared" si="1"/>
        <v/>
      </c>
    </row>
    <row r="1398" ht="15.75" customHeight="1">
      <c r="A1398" s="36">
        <v>2896.0</v>
      </c>
      <c r="B1398" s="35" t="s">
        <v>163</v>
      </c>
      <c r="C1398" s="37">
        <v>44944.0</v>
      </c>
      <c r="D1398" s="37"/>
      <c r="E1398" s="47">
        <v>20205.0</v>
      </c>
      <c r="F1398" s="47"/>
      <c r="G1398" s="47">
        <v>20205.0</v>
      </c>
      <c r="H1398" s="37">
        <v>44953.0</v>
      </c>
      <c r="I1398" s="50" t="s">
        <v>81</v>
      </c>
      <c r="J1398" s="50" t="s">
        <v>161</v>
      </c>
      <c r="K1398" s="36" t="s">
        <v>162</v>
      </c>
      <c r="L1398" s="36" t="str">
        <f t="shared" si="1"/>
        <v/>
      </c>
    </row>
    <row r="1399" ht="15.75" customHeight="1">
      <c r="A1399" s="36">
        <v>2897.0</v>
      </c>
      <c r="B1399" s="35" t="s">
        <v>156</v>
      </c>
      <c r="C1399" s="37">
        <v>44944.0</v>
      </c>
      <c r="D1399" s="37"/>
      <c r="E1399" s="47">
        <v>20205.0</v>
      </c>
      <c r="F1399" s="47"/>
      <c r="G1399" s="47">
        <v>20205.0</v>
      </c>
      <c r="H1399" s="37">
        <v>44953.0</v>
      </c>
      <c r="I1399" s="50" t="s">
        <v>81</v>
      </c>
      <c r="J1399" s="50" t="s">
        <v>161</v>
      </c>
      <c r="K1399" s="36" t="s">
        <v>162</v>
      </c>
      <c r="L1399" s="36" t="str">
        <f t="shared" si="1"/>
        <v/>
      </c>
    </row>
    <row r="1400" ht="15.75" customHeight="1">
      <c r="A1400" s="36">
        <v>2902.0</v>
      </c>
      <c r="B1400" s="35" t="s">
        <v>156</v>
      </c>
      <c r="C1400" s="37">
        <v>44945.0</v>
      </c>
      <c r="D1400" s="37">
        <v>44945.0</v>
      </c>
      <c r="E1400" s="47">
        <v>22455.0</v>
      </c>
      <c r="F1400" s="47">
        <v>22455.0</v>
      </c>
      <c r="G1400" s="47"/>
      <c r="H1400" s="37"/>
      <c r="I1400" s="50"/>
      <c r="J1400" s="50" t="s">
        <v>157</v>
      </c>
      <c r="K1400" s="36">
        <v>0.0</v>
      </c>
      <c r="L1400" s="36" t="str">
        <f t="shared" si="1"/>
        <v/>
      </c>
    </row>
    <row r="1401" ht="15.75" customHeight="1">
      <c r="A1401" s="36">
        <v>2903.0</v>
      </c>
      <c r="B1401" s="35" t="s">
        <v>156</v>
      </c>
      <c r="C1401" s="37">
        <v>44945.0</v>
      </c>
      <c r="D1401" s="37">
        <v>44945.0</v>
      </c>
      <c r="E1401" s="47">
        <v>22455.0</v>
      </c>
      <c r="F1401" s="47">
        <v>22455.0</v>
      </c>
      <c r="G1401" s="47"/>
      <c r="H1401" s="37"/>
      <c r="I1401" s="50"/>
      <c r="J1401" s="50" t="s">
        <v>157</v>
      </c>
      <c r="K1401" s="36">
        <v>0.0</v>
      </c>
      <c r="L1401" s="36" t="str">
        <f t="shared" si="1"/>
        <v/>
      </c>
    </row>
    <row r="1402" ht="15.75" customHeight="1">
      <c r="A1402" s="36">
        <v>2900.0</v>
      </c>
      <c r="B1402" s="35" t="s">
        <v>156</v>
      </c>
      <c r="C1402" s="37">
        <v>44945.0</v>
      </c>
      <c r="D1402" s="37">
        <v>44984.0</v>
      </c>
      <c r="E1402" s="47">
        <v>31005.0</v>
      </c>
      <c r="F1402" s="47">
        <v>31005.0</v>
      </c>
      <c r="G1402" s="47"/>
      <c r="H1402" s="37"/>
      <c r="I1402" s="50"/>
      <c r="J1402" s="50" t="s">
        <v>157</v>
      </c>
      <c r="K1402" s="36">
        <v>39.0</v>
      </c>
      <c r="L1402" s="36" t="str">
        <f t="shared" si="1"/>
        <v/>
      </c>
    </row>
    <row r="1403" ht="15.75" customHeight="1">
      <c r="A1403" s="36">
        <v>2898.0</v>
      </c>
      <c r="B1403" s="35" t="s">
        <v>163</v>
      </c>
      <c r="C1403" s="37">
        <v>44945.0</v>
      </c>
      <c r="D1403" s="37"/>
      <c r="E1403" s="47">
        <v>20205.0</v>
      </c>
      <c r="F1403" s="47"/>
      <c r="G1403" s="47">
        <v>20205.0</v>
      </c>
      <c r="H1403" s="37">
        <v>44953.0</v>
      </c>
      <c r="I1403" s="50" t="s">
        <v>84</v>
      </c>
      <c r="J1403" s="50" t="s">
        <v>161</v>
      </c>
      <c r="K1403" s="36" t="s">
        <v>162</v>
      </c>
      <c r="L1403" s="36" t="str">
        <f t="shared" si="1"/>
        <v/>
      </c>
    </row>
    <row r="1404" ht="15.75" customHeight="1">
      <c r="A1404" s="36">
        <v>2899.0</v>
      </c>
      <c r="B1404" s="35" t="s">
        <v>160</v>
      </c>
      <c r="C1404" s="37">
        <v>44945.0</v>
      </c>
      <c r="D1404" s="37"/>
      <c r="E1404" s="47">
        <v>20205.0</v>
      </c>
      <c r="F1404" s="47"/>
      <c r="G1404" s="47">
        <v>20205.0</v>
      </c>
      <c r="H1404" s="37">
        <v>44960.0</v>
      </c>
      <c r="I1404" s="50" t="s">
        <v>81</v>
      </c>
      <c r="J1404" s="50" t="s">
        <v>161</v>
      </c>
      <c r="K1404" s="36" t="s">
        <v>162</v>
      </c>
      <c r="L1404" s="36" t="str">
        <f t="shared" si="1"/>
        <v/>
      </c>
    </row>
    <row r="1405" ht="15.75" customHeight="1">
      <c r="A1405" s="36">
        <v>2901.0</v>
      </c>
      <c r="B1405" s="35" t="s">
        <v>160</v>
      </c>
      <c r="C1405" s="37">
        <v>44945.0</v>
      </c>
      <c r="D1405" s="37"/>
      <c r="E1405" s="47">
        <v>20205.0</v>
      </c>
      <c r="F1405" s="47"/>
      <c r="G1405" s="47">
        <v>20205.0</v>
      </c>
      <c r="H1405" s="37">
        <v>44953.0</v>
      </c>
      <c r="I1405" s="50" t="s">
        <v>84</v>
      </c>
      <c r="J1405" s="50" t="s">
        <v>161</v>
      </c>
      <c r="K1405" s="36" t="s">
        <v>162</v>
      </c>
      <c r="L1405" s="36" t="str">
        <f t="shared" si="1"/>
        <v/>
      </c>
    </row>
    <row r="1406" ht="15.75" customHeight="1">
      <c r="A1406" s="36">
        <v>2904.0</v>
      </c>
      <c r="B1406" s="35" t="s">
        <v>163</v>
      </c>
      <c r="C1406" s="37">
        <v>44945.0</v>
      </c>
      <c r="D1406" s="37"/>
      <c r="E1406" s="47">
        <v>20205.0</v>
      </c>
      <c r="F1406" s="47"/>
      <c r="G1406" s="47">
        <v>20205.0</v>
      </c>
      <c r="H1406" s="37">
        <v>44953.0</v>
      </c>
      <c r="I1406" s="50" t="s">
        <v>81</v>
      </c>
      <c r="J1406" s="50" t="s">
        <v>161</v>
      </c>
      <c r="K1406" s="36" t="s">
        <v>162</v>
      </c>
      <c r="L1406" s="36" t="str">
        <f t="shared" si="1"/>
        <v/>
      </c>
    </row>
    <row r="1407" ht="15.75" customHeight="1">
      <c r="A1407" s="36">
        <v>2905.0</v>
      </c>
      <c r="B1407" s="35" t="s">
        <v>160</v>
      </c>
      <c r="C1407" s="37">
        <v>44945.0</v>
      </c>
      <c r="D1407" s="37"/>
      <c r="E1407" s="47">
        <v>20205.0</v>
      </c>
      <c r="F1407" s="47"/>
      <c r="G1407" s="47">
        <v>20205.0</v>
      </c>
      <c r="H1407" s="37">
        <v>44953.0</v>
      </c>
      <c r="I1407" s="50" t="s">
        <v>81</v>
      </c>
      <c r="J1407" s="50" t="s">
        <v>161</v>
      </c>
      <c r="K1407" s="36" t="s">
        <v>162</v>
      </c>
      <c r="L1407" s="36" t="str">
        <f t="shared" si="1"/>
        <v/>
      </c>
    </row>
    <row r="1408" ht="15.75" customHeight="1">
      <c r="A1408" s="36">
        <v>2906.0</v>
      </c>
      <c r="B1408" s="35" t="s">
        <v>158</v>
      </c>
      <c r="C1408" s="37">
        <v>44945.0</v>
      </c>
      <c r="D1408" s="37"/>
      <c r="E1408" s="47">
        <v>20205.0</v>
      </c>
      <c r="F1408" s="47"/>
      <c r="G1408" s="47">
        <v>20205.0</v>
      </c>
      <c r="H1408" s="37">
        <v>44953.0</v>
      </c>
      <c r="I1408" s="50" t="s">
        <v>81</v>
      </c>
      <c r="J1408" s="50" t="s">
        <v>161</v>
      </c>
      <c r="K1408" s="36" t="s">
        <v>162</v>
      </c>
      <c r="L1408" s="36" t="str">
        <f t="shared" si="1"/>
        <v/>
      </c>
    </row>
    <row r="1409" ht="15.75" customHeight="1">
      <c r="A1409" s="36">
        <v>2907.0</v>
      </c>
      <c r="B1409" s="35" t="s">
        <v>156</v>
      </c>
      <c r="C1409" s="37">
        <v>44945.0</v>
      </c>
      <c r="D1409" s="37"/>
      <c r="E1409" s="47">
        <v>20205.0</v>
      </c>
      <c r="F1409" s="47"/>
      <c r="G1409" s="47">
        <v>20205.0</v>
      </c>
      <c r="H1409" s="37">
        <v>44953.0</v>
      </c>
      <c r="I1409" s="50" t="s">
        <v>81</v>
      </c>
      <c r="J1409" s="50" t="s">
        <v>161</v>
      </c>
      <c r="K1409" s="36" t="s">
        <v>162</v>
      </c>
      <c r="L1409" s="36" t="str">
        <f t="shared" si="1"/>
        <v/>
      </c>
    </row>
    <row r="1410" ht="15.75" customHeight="1">
      <c r="A1410" s="36">
        <v>2908.0</v>
      </c>
      <c r="B1410" s="35" t="s">
        <v>156</v>
      </c>
      <c r="C1410" s="37">
        <v>44945.0</v>
      </c>
      <c r="D1410" s="37"/>
      <c r="E1410" s="47">
        <v>20205.0</v>
      </c>
      <c r="F1410" s="47"/>
      <c r="G1410" s="47">
        <v>20205.0</v>
      </c>
      <c r="H1410" s="37">
        <v>44953.0</v>
      </c>
      <c r="I1410" s="50" t="s">
        <v>81</v>
      </c>
      <c r="J1410" s="50" t="s">
        <v>161</v>
      </c>
      <c r="K1410" s="36" t="s">
        <v>162</v>
      </c>
      <c r="L1410" s="36" t="str">
        <f t="shared" si="1"/>
        <v/>
      </c>
    </row>
    <row r="1411" ht="15.75" customHeight="1">
      <c r="A1411" s="36">
        <v>2913.0</v>
      </c>
      <c r="B1411" s="35" t="s">
        <v>160</v>
      </c>
      <c r="C1411" s="37">
        <v>44946.0</v>
      </c>
      <c r="D1411" s="37">
        <v>44953.0</v>
      </c>
      <c r="E1411" s="47">
        <v>20205.0</v>
      </c>
      <c r="F1411" s="47">
        <v>20205.0</v>
      </c>
      <c r="G1411" s="47"/>
      <c r="H1411" s="37"/>
      <c r="I1411" s="50"/>
      <c r="J1411" s="50" t="s">
        <v>157</v>
      </c>
      <c r="K1411" s="36">
        <v>7.0</v>
      </c>
      <c r="L1411" s="36" t="str">
        <f t="shared" si="1"/>
        <v/>
      </c>
    </row>
    <row r="1412" ht="15.75" customHeight="1">
      <c r="A1412" s="36">
        <v>2918.0</v>
      </c>
      <c r="B1412" s="35" t="s">
        <v>159</v>
      </c>
      <c r="C1412" s="37">
        <v>44946.0</v>
      </c>
      <c r="D1412" s="37">
        <v>44974.0</v>
      </c>
      <c r="E1412" s="47">
        <v>31005.0</v>
      </c>
      <c r="F1412" s="47">
        <v>31005.0</v>
      </c>
      <c r="G1412" s="47"/>
      <c r="H1412" s="37"/>
      <c r="I1412" s="50"/>
      <c r="J1412" s="50" t="s">
        <v>157</v>
      </c>
      <c r="K1412" s="36">
        <v>28.0</v>
      </c>
      <c r="L1412" s="36" t="str">
        <f t="shared" si="1"/>
        <v/>
      </c>
    </row>
    <row r="1413" ht="15.75" customHeight="1">
      <c r="A1413" s="36">
        <v>2909.0</v>
      </c>
      <c r="B1413" s="35" t="s">
        <v>160</v>
      </c>
      <c r="C1413" s="37">
        <v>44946.0</v>
      </c>
      <c r="D1413" s="37"/>
      <c r="E1413" s="47">
        <v>20205.0</v>
      </c>
      <c r="F1413" s="47"/>
      <c r="G1413" s="47">
        <v>20205.0</v>
      </c>
      <c r="H1413" s="37">
        <v>44952.0</v>
      </c>
      <c r="I1413" s="50" t="s">
        <v>81</v>
      </c>
      <c r="J1413" s="50" t="s">
        <v>161</v>
      </c>
      <c r="K1413" s="36" t="s">
        <v>162</v>
      </c>
      <c r="L1413" s="36" t="str">
        <f t="shared" si="1"/>
        <v/>
      </c>
    </row>
    <row r="1414" ht="15.75" customHeight="1">
      <c r="A1414" s="36">
        <v>2910.0</v>
      </c>
      <c r="B1414" s="35" t="s">
        <v>163</v>
      </c>
      <c r="C1414" s="37">
        <v>44946.0</v>
      </c>
      <c r="D1414" s="37"/>
      <c r="E1414" s="47">
        <v>20205.0</v>
      </c>
      <c r="F1414" s="47"/>
      <c r="G1414" s="47">
        <v>20205.0</v>
      </c>
      <c r="H1414" s="37">
        <v>44953.0</v>
      </c>
      <c r="I1414" s="50" t="s">
        <v>81</v>
      </c>
      <c r="J1414" s="50" t="s">
        <v>161</v>
      </c>
      <c r="K1414" s="36" t="s">
        <v>162</v>
      </c>
      <c r="L1414" s="36" t="str">
        <f t="shared" si="1"/>
        <v/>
      </c>
    </row>
    <row r="1415" ht="15.75" customHeight="1">
      <c r="A1415" s="36">
        <v>2911.0</v>
      </c>
      <c r="B1415" s="35" t="s">
        <v>159</v>
      </c>
      <c r="C1415" s="37">
        <v>44946.0</v>
      </c>
      <c r="D1415" s="37"/>
      <c r="E1415" s="47">
        <v>20205.0</v>
      </c>
      <c r="F1415" s="47"/>
      <c r="G1415" s="47">
        <v>20205.0</v>
      </c>
      <c r="H1415" s="37">
        <v>44953.0</v>
      </c>
      <c r="I1415" s="50" t="s">
        <v>81</v>
      </c>
      <c r="J1415" s="50" t="s">
        <v>161</v>
      </c>
      <c r="K1415" s="36" t="s">
        <v>162</v>
      </c>
      <c r="L1415" s="36" t="str">
        <f t="shared" si="1"/>
        <v/>
      </c>
    </row>
    <row r="1416" ht="15.75" customHeight="1">
      <c r="A1416" s="36">
        <v>2912.0</v>
      </c>
      <c r="B1416" s="35" t="s">
        <v>158</v>
      </c>
      <c r="C1416" s="37">
        <v>44946.0</v>
      </c>
      <c r="D1416" s="37"/>
      <c r="E1416" s="47">
        <v>20205.0</v>
      </c>
      <c r="F1416" s="47"/>
      <c r="G1416" s="47">
        <v>20205.0</v>
      </c>
      <c r="H1416" s="37">
        <v>44953.0</v>
      </c>
      <c r="I1416" s="50" t="s">
        <v>81</v>
      </c>
      <c r="J1416" s="50" t="s">
        <v>161</v>
      </c>
      <c r="K1416" s="36" t="s">
        <v>162</v>
      </c>
      <c r="L1416" s="36" t="str">
        <f t="shared" si="1"/>
        <v/>
      </c>
    </row>
    <row r="1417" ht="15.75" customHeight="1">
      <c r="A1417" s="36">
        <v>2914.0</v>
      </c>
      <c r="B1417" s="35" t="s">
        <v>159</v>
      </c>
      <c r="C1417" s="37">
        <v>44946.0</v>
      </c>
      <c r="D1417" s="37"/>
      <c r="E1417" s="47">
        <v>20205.0</v>
      </c>
      <c r="F1417" s="47"/>
      <c r="G1417" s="47">
        <v>20205.0</v>
      </c>
      <c r="H1417" s="37">
        <v>44956.0</v>
      </c>
      <c r="I1417" s="50" t="s">
        <v>81</v>
      </c>
      <c r="J1417" s="50" t="s">
        <v>161</v>
      </c>
      <c r="K1417" s="36" t="s">
        <v>162</v>
      </c>
      <c r="L1417" s="36" t="str">
        <f t="shared" si="1"/>
        <v/>
      </c>
    </row>
    <row r="1418" ht="15.75" customHeight="1">
      <c r="A1418" s="36">
        <v>2915.0</v>
      </c>
      <c r="B1418" s="35" t="s">
        <v>163</v>
      </c>
      <c r="C1418" s="37">
        <v>44946.0</v>
      </c>
      <c r="D1418" s="37"/>
      <c r="E1418" s="47">
        <v>20205.0</v>
      </c>
      <c r="F1418" s="47"/>
      <c r="G1418" s="47">
        <v>20205.0</v>
      </c>
      <c r="H1418" s="37">
        <v>44967.0</v>
      </c>
      <c r="I1418" s="50" t="s">
        <v>81</v>
      </c>
      <c r="J1418" s="50" t="s">
        <v>161</v>
      </c>
      <c r="K1418" s="36" t="s">
        <v>162</v>
      </c>
      <c r="L1418" s="36" t="str">
        <f t="shared" si="1"/>
        <v/>
      </c>
    </row>
    <row r="1419" ht="15.75" customHeight="1">
      <c r="A1419" s="36">
        <v>2916.0</v>
      </c>
      <c r="B1419" s="35" t="s">
        <v>159</v>
      </c>
      <c r="C1419" s="37">
        <v>44946.0</v>
      </c>
      <c r="D1419" s="37"/>
      <c r="E1419" s="47">
        <v>20205.0</v>
      </c>
      <c r="F1419" s="47"/>
      <c r="G1419" s="47">
        <v>20205.0</v>
      </c>
      <c r="H1419" s="37">
        <v>44949.0</v>
      </c>
      <c r="I1419" s="50" t="s">
        <v>83</v>
      </c>
      <c r="J1419" s="50" t="s">
        <v>161</v>
      </c>
      <c r="K1419" s="36" t="s">
        <v>162</v>
      </c>
      <c r="L1419" s="36" t="str">
        <f t="shared" si="1"/>
        <v/>
      </c>
    </row>
    <row r="1420" ht="15.75" customHeight="1">
      <c r="A1420" s="36">
        <v>2917.0</v>
      </c>
      <c r="B1420" s="35" t="s">
        <v>159</v>
      </c>
      <c r="C1420" s="37">
        <v>44946.0</v>
      </c>
      <c r="D1420" s="37"/>
      <c r="E1420" s="47">
        <v>20205.0</v>
      </c>
      <c r="F1420" s="47"/>
      <c r="G1420" s="47">
        <v>20205.0</v>
      </c>
      <c r="H1420" s="37">
        <v>44956.0</v>
      </c>
      <c r="I1420" s="50" t="s">
        <v>81</v>
      </c>
      <c r="J1420" s="50" t="s">
        <v>161</v>
      </c>
      <c r="K1420" s="36" t="s">
        <v>162</v>
      </c>
      <c r="L1420" s="36" t="str">
        <f t="shared" si="1"/>
        <v/>
      </c>
    </row>
    <row r="1421" ht="15.75" customHeight="1">
      <c r="A1421" s="36">
        <v>2921.0</v>
      </c>
      <c r="B1421" s="35" t="s">
        <v>163</v>
      </c>
      <c r="C1421" s="37">
        <v>44947.0</v>
      </c>
      <c r="D1421" s="37">
        <v>44947.0</v>
      </c>
      <c r="E1421" s="47">
        <v>22455.0</v>
      </c>
      <c r="F1421" s="47">
        <v>22455.0</v>
      </c>
      <c r="G1421" s="47"/>
      <c r="H1421" s="37"/>
      <c r="I1421" s="50"/>
      <c r="J1421" s="50" t="s">
        <v>157</v>
      </c>
      <c r="K1421" s="36">
        <v>0.0</v>
      </c>
      <c r="L1421" s="36" t="str">
        <f t="shared" si="1"/>
        <v/>
      </c>
    </row>
    <row r="1422" ht="15.75" customHeight="1">
      <c r="A1422" s="36">
        <v>2928.0</v>
      </c>
      <c r="B1422" s="35" t="s">
        <v>158</v>
      </c>
      <c r="C1422" s="37">
        <v>44947.0</v>
      </c>
      <c r="D1422" s="37">
        <v>44947.0</v>
      </c>
      <c r="E1422" s="47">
        <v>22455.0</v>
      </c>
      <c r="F1422" s="47">
        <v>22455.0</v>
      </c>
      <c r="G1422" s="47"/>
      <c r="H1422" s="37"/>
      <c r="I1422" s="50"/>
      <c r="J1422" s="50" t="s">
        <v>157</v>
      </c>
      <c r="K1422" s="36">
        <v>0.0</v>
      </c>
      <c r="L1422" s="36" t="str">
        <f t="shared" si="1"/>
        <v/>
      </c>
    </row>
    <row r="1423" ht="15.75" customHeight="1">
      <c r="A1423" s="36">
        <v>2929.0</v>
      </c>
      <c r="B1423" s="35" t="s">
        <v>156</v>
      </c>
      <c r="C1423" s="37">
        <v>44947.0</v>
      </c>
      <c r="D1423" s="37">
        <v>44947.0</v>
      </c>
      <c r="E1423" s="47">
        <v>22455.0</v>
      </c>
      <c r="F1423" s="47">
        <v>22455.0</v>
      </c>
      <c r="G1423" s="47"/>
      <c r="H1423" s="37"/>
      <c r="I1423" s="50"/>
      <c r="J1423" s="50" t="s">
        <v>157</v>
      </c>
      <c r="K1423" s="36">
        <v>0.0</v>
      </c>
      <c r="L1423" s="36" t="str">
        <f t="shared" si="1"/>
        <v/>
      </c>
    </row>
    <row r="1424" ht="15.75" customHeight="1">
      <c r="A1424" s="36">
        <v>2931.0</v>
      </c>
      <c r="B1424" s="35" t="s">
        <v>158</v>
      </c>
      <c r="C1424" s="37">
        <v>44947.0</v>
      </c>
      <c r="D1424" s="37">
        <v>44950.0</v>
      </c>
      <c r="E1424" s="47">
        <v>20205.0</v>
      </c>
      <c r="F1424" s="47">
        <v>20205.0</v>
      </c>
      <c r="G1424" s="47"/>
      <c r="H1424" s="37"/>
      <c r="I1424" s="50"/>
      <c r="J1424" s="50" t="s">
        <v>157</v>
      </c>
      <c r="K1424" s="36">
        <v>3.0</v>
      </c>
      <c r="L1424" s="36" t="str">
        <f t="shared" si="1"/>
        <v/>
      </c>
    </row>
    <row r="1425" ht="15.75" customHeight="1">
      <c r="A1425" s="36">
        <v>2919.0</v>
      </c>
      <c r="B1425" s="35" t="s">
        <v>160</v>
      </c>
      <c r="C1425" s="37">
        <v>44947.0</v>
      </c>
      <c r="D1425" s="37">
        <v>44980.0</v>
      </c>
      <c r="E1425" s="47">
        <v>20205.0</v>
      </c>
      <c r="F1425" s="47">
        <v>20205.0</v>
      </c>
      <c r="G1425" s="47"/>
      <c r="H1425" s="37"/>
      <c r="I1425" s="50"/>
      <c r="J1425" s="50" t="s">
        <v>157</v>
      </c>
      <c r="K1425" s="36">
        <v>33.0</v>
      </c>
      <c r="L1425" s="36" t="str">
        <f t="shared" si="1"/>
        <v/>
      </c>
    </row>
    <row r="1426" ht="15.75" customHeight="1">
      <c r="A1426" s="36">
        <v>2920.0</v>
      </c>
      <c r="B1426" s="35" t="s">
        <v>156</v>
      </c>
      <c r="C1426" s="37">
        <v>44947.0</v>
      </c>
      <c r="D1426" s="37"/>
      <c r="E1426" s="47">
        <v>20205.0</v>
      </c>
      <c r="F1426" s="47"/>
      <c r="G1426" s="47">
        <v>20205.0</v>
      </c>
      <c r="H1426" s="37">
        <v>44956.0</v>
      </c>
      <c r="I1426" s="50" t="s">
        <v>81</v>
      </c>
      <c r="J1426" s="50" t="s">
        <v>161</v>
      </c>
      <c r="K1426" s="36" t="s">
        <v>162</v>
      </c>
      <c r="L1426" s="36" t="str">
        <f t="shared" si="1"/>
        <v/>
      </c>
    </row>
    <row r="1427" ht="15.75" customHeight="1">
      <c r="A1427" s="36">
        <v>2922.0</v>
      </c>
      <c r="B1427" s="35" t="s">
        <v>160</v>
      </c>
      <c r="C1427" s="37">
        <v>44947.0</v>
      </c>
      <c r="D1427" s="37"/>
      <c r="E1427" s="47">
        <v>20205.0</v>
      </c>
      <c r="F1427" s="47"/>
      <c r="G1427" s="47">
        <v>20205.0</v>
      </c>
      <c r="H1427" s="37">
        <v>44956.0</v>
      </c>
      <c r="I1427" s="50" t="s">
        <v>81</v>
      </c>
      <c r="J1427" s="50" t="s">
        <v>161</v>
      </c>
      <c r="K1427" s="36" t="s">
        <v>162</v>
      </c>
      <c r="L1427" s="36" t="str">
        <f t="shared" si="1"/>
        <v/>
      </c>
    </row>
    <row r="1428" ht="15.75" customHeight="1">
      <c r="A1428" s="36">
        <v>2923.0</v>
      </c>
      <c r="B1428" s="35" t="s">
        <v>159</v>
      </c>
      <c r="C1428" s="37">
        <v>44947.0</v>
      </c>
      <c r="D1428" s="37"/>
      <c r="E1428" s="47">
        <v>20205.0</v>
      </c>
      <c r="F1428" s="47"/>
      <c r="G1428" s="47">
        <v>20205.0</v>
      </c>
      <c r="H1428" s="37">
        <v>44953.0</v>
      </c>
      <c r="I1428" s="50" t="s">
        <v>84</v>
      </c>
      <c r="J1428" s="50" t="s">
        <v>161</v>
      </c>
      <c r="K1428" s="36" t="s">
        <v>162</v>
      </c>
      <c r="L1428" s="36" t="str">
        <f t="shared" si="1"/>
        <v/>
      </c>
    </row>
    <row r="1429" ht="15.75" customHeight="1">
      <c r="A1429" s="36">
        <v>2924.0</v>
      </c>
      <c r="B1429" s="35" t="s">
        <v>156</v>
      </c>
      <c r="C1429" s="37">
        <v>44947.0</v>
      </c>
      <c r="D1429" s="37"/>
      <c r="E1429" s="47">
        <v>20205.0</v>
      </c>
      <c r="F1429" s="47"/>
      <c r="G1429" s="47">
        <v>20205.0</v>
      </c>
      <c r="H1429" s="37">
        <v>44956.0</v>
      </c>
      <c r="I1429" s="50" t="s">
        <v>81</v>
      </c>
      <c r="J1429" s="50" t="s">
        <v>161</v>
      </c>
      <c r="K1429" s="36" t="s">
        <v>162</v>
      </c>
      <c r="L1429" s="36" t="str">
        <f t="shared" si="1"/>
        <v/>
      </c>
    </row>
    <row r="1430" ht="15.75" customHeight="1">
      <c r="A1430" s="36">
        <v>2925.0</v>
      </c>
      <c r="B1430" s="35" t="s">
        <v>160</v>
      </c>
      <c r="C1430" s="37">
        <v>44947.0</v>
      </c>
      <c r="D1430" s="37"/>
      <c r="E1430" s="47">
        <v>20205.0</v>
      </c>
      <c r="F1430" s="47"/>
      <c r="G1430" s="47">
        <v>20205.0</v>
      </c>
      <c r="H1430" s="37">
        <v>44956.0</v>
      </c>
      <c r="I1430" s="50" t="s">
        <v>81</v>
      </c>
      <c r="J1430" s="50" t="s">
        <v>161</v>
      </c>
      <c r="K1430" s="36" t="s">
        <v>162</v>
      </c>
      <c r="L1430" s="36" t="str">
        <f t="shared" si="1"/>
        <v/>
      </c>
    </row>
    <row r="1431" ht="15.75" customHeight="1">
      <c r="A1431" s="36">
        <v>2926.0</v>
      </c>
      <c r="B1431" s="35" t="s">
        <v>158</v>
      </c>
      <c r="C1431" s="37">
        <v>44947.0</v>
      </c>
      <c r="D1431" s="37"/>
      <c r="E1431" s="47">
        <v>20205.0</v>
      </c>
      <c r="F1431" s="47"/>
      <c r="G1431" s="47">
        <v>20205.0</v>
      </c>
      <c r="H1431" s="37">
        <v>44956.0</v>
      </c>
      <c r="I1431" s="50" t="s">
        <v>82</v>
      </c>
      <c r="J1431" s="50" t="s">
        <v>161</v>
      </c>
      <c r="K1431" s="36" t="s">
        <v>162</v>
      </c>
      <c r="L1431" s="36" t="str">
        <f t="shared" si="1"/>
        <v/>
      </c>
    </row>
    <row r="1432" ht="15.75" customHeight="1">
      <c r="A1432" s="36">
        <v>2927.0</v>
      </c>
      <c r="B1432" s="35" t="s">
        <v>159</v>
      </c>
      <c r="C1432" s="37">
        <v>44947.0</v>
      </c>
      <c r="D1432" s="37"/>
      <c r="E1432" s="47">
        <v>20205.0</v>
      </c>
      <c r="F1432" s="47"/>
      <c r="G1432" s="47">
        <v>20205.0</v>
      </c>
      <c r="H1432" s="37">
        <v>44956.0</v>
      </c>
      <c r="I1432" s="50" t="s">
        <v>81</v>
      </c>
      <c r="J1432" s="50" t="s">
        <v>161</v>
      </c>
      <c r="K1432" s="36" t="s">
        <v>162</v>
      </c>
      <c r="L1432" s="36" t="str">
        <f t="shared" si="1"/>
        <v/>
      </c>
    </row>
    <row r="1433" ht="15.75" customHeight="1">
      <c r="A1433" s="36">
        <v>2930.0</v>
      </c>
      <c r="B1433" s="35" t="s">
        <v>159</v>
      </c>
      <c r="C1433" s="37">
        <v>44947.0</v>
      </c>
      <c r="D1433" s="37"/>
      <c r="E1433" s="47">
        <v>20205.0</v>
      </c>
      <c r="F1433" s="47"/>
      <c r="G1433" s="47">
        <v>20205.0</v>
      </c>
      <c r="H1433" s="37">
        <v>44956.0</v>
      </c>
      <c r="I1433" s="50" t="s">
        <v>81</v>
      </c>
      <c r="J1433" s="50" t="s">
        <v>161</v>
      </c>
      <c r="K1433" s="36" t="s">
        <v>162</v>
      </c>
      <c r="L1433" s="36" t="str">
        <f t="shared" si="1"/>
        <v/>
      </c>
    </row>
    <row r="1434" ht="15.75" customHeight="1">
      <c r="A1434" s="36">
        <v>2938.0</v>
      </c>
      <c r="B1434" s="35" t="s">
        <v>156</v>
      </c>
      <c r="C1434" s="37">
        <v>44948.0</v>
      </c>
      <c r="D1434" s="37">
        <v>44956.0</v>
      </c>
      <c r="E1434" s="47">
        <v>19200.0</v>
      </c>
      <c r="F1434" s="47">
        <v>19200.0</v>
      </c>
      <c r="G1434" s="47"/>
      <c r="H1434" s="37"/>
      <c r="I1434" s="50"/>
      <c r="J1434" s="50" t="s">
        <v>157</v>
      </c>
      <c r="K1434" s="36">
        <v>8.0</v>
      </c>
      <c r="L1434" s="36" t="str">
        <f t="shared" si="1"/>
        <v/>
      </c>
    </row>
    <row r="1435" ht="15.75" customHeight="1">
      <c r="A1435" s="36">
        <v>2932.0</v>
      </c>
      <c r="B1435" s="35" t="s">
        <v>159</v>
      </c>
      <c r="C1435" s="37">
        <v>44948.0</v>
      </c>
      <c r="D1435" s="37"/>
      <c r="E1435" s="47">
        <v>20205.0</v>
      </c>
      <c r="F1435" s="47"/>
      <c r="G1435" s="47">
        <v>20205.0</v>
      </c>
      <c r="H1435" s="37">
        <v>44960.0</v>
      </c>
      <c r="I1435" s="50" t="s">
        <v>81</v>
      </c>
      <c r="J1435" s="50" t="s">
        <v>161</v>
      </c>
      <c r="K1435" s="36" t="s">
        <v>162</v>
      </c>
      <c r="L1435" s="36" t="str">
        <f t="shared" si="1"/>
        <v/>
      </c>
    </row>
    <row r="1436" ht="15.75" customHeight="1">
      <c r="A1436" s="36">
        <v>2933.0</v>
      </c>
      <c r="B1436" s="35" t="s">
        <v>156</v>
      </c>
      <c r="C1436" s="37">
        <v>44948.0</v>
      </c>
      <c r="D1436" s="37"/>
      <c r="E1436" s="47">
        <v>20205.0</v>
      </c>
      <c r="F1436" s="47"/>
      <c r="G1436" s="47">
        <v>20205.0</v>
      </c>
      <c r="H1436" s="37">
        <v>44956.0</v>
      </c>
      <c r="I1436" s="50" t="s">
        <v>81</v>
      </c>
      <c r="J1436" s="50" t="s">
        <v>161</v>
      </c>
      <c r="K1436" s="36" t="s">
        <v>162</v>
      </c>
      <c r="L1436" s="36" t="str">
        <f t="shared" si="1"/>
        <v/>
      </c>
    </row>
    <row r="1437" ht="15.75" customHeight="1">
      <c r="A1437" s="36">
        <v>2934.0</v>
      </c>
      <c r="B1437" s="35" t="s">
        <v>160</v>
      </c>
      <c r="C1437" s="37">
        <v>44948.0</v>
      </c>
      <c r="D1437" s="37"/>
      <c r="E1437" s="47">
        <v>20205.0</v>
      </c>
      <c r="F1437" s="47"/>
      <c r="G1437" s="47">
        <v>20205.0</v>
      </c>
      <c r="H1437" s="37">
        <v>44956.0</v>
      </c>
      <c r="I1437" s="50" t="s">
        <v>81</v>
      </c>
      <c r="J1437" s="50" t="s">
        <v>161</v>
      </c>
      <c r="K1437" s="36" t="s">
        <v>162</v>
      </c>
      <c r="L1437" s="36" t="str">
        <f t="shared" si="1"/>
        <v/>
      </c>
    </row>
    <row r="1438" ht="15.75" customHeight="1">
      <c r="A1438" s="36">
        <v>2935.0</v>
      </c>
      <c r="B1438" s="35" t="s">
        <v>156</v>
      </c>
      <c r="C1438" s="37">
        <v>44948.0</v>
      </c>
      <c r="D1438" s="37"/>
      <c r="E1438" s="47">
        <v>20205.0</v>
      </c>
      <c r="F1438" s="47"/>
      <c r="G1438" s="47">
        <v>20205.0</v>
      </c>
      <c r="H1438" s="37">
        <v>44956.0</v>
      </c>
      <c r="I1438" s="50" t="s">
        <v>81</v>
      </c>
      <c r="J1438" s="50" t="s">
        <v>161</v>
      </c>
      <c r="K1438" s="36" t="s">
        <v>162</v>
      </c>
      <c r="L1438" s="36" t="str">
        <f t="shared" si="1"/>
        <v/>
      </c>
    </row>
    <row r="1439" ht="15.75" customHeight="1">
      <c r="A1439" s="36">
        <v>2936.0</v>
      </c>
      <c r="B1439" s="35" t="s">
        <v>158</v>
      </c>
      <c r="C1439" s="37">
        <v>44948.0</v>
      </c>
      <c r="D1439" s="37"/>
      <c r="E1439" s="47">
        <v>20205.0</v>
      </c>
      <c r="F1439" s="47"/>
      <c r="G1439" s="47">
        <v>20205.0</v>
      </c>
      <c r="H1439" s="37">
        <v>44956.0</v>
      </c>
      <c r="I1439" s="50" t="s">
        <v>81</v>
      </c>
      <c r="J1439" s="50" t="s">
        <v>161</v>
      </c>
      <c r="K1439" s="36" t="s">
        <v>162</v>
      </c>
      <c r="L1439" s="36" t="str">
        <f t="shared" si="1"/>
        <v/>
      </c>
    </row>
    <row r="1440" ht="15.75" customHeight="1">
      <c r="A1440" s="36">
        <v>2937.0</v>
      </c>
      <c r="B1440" s="35" t="s">
        <v>158</v>
      </c>
      <c r="C1440" s="37">
        <v>44948.0</v>
      </c>
      <c r="D1440" s="37"/>
      <c r="E1440" s="47">
        <v>20205.0</v>
      </c>
      <c r="F1440" s="47"/>
      <c r="G1440" s="47">
        <v>20205.0</v>
      </c>
      <c r="H1440" s="37">
        <v>44956.0</v>
      </c>
      <c r="I1440" s="50" t="s">
        <v>81</v>
      </c>
      <c r="J1440" s="50" t="s">
        <v>161</v>
      </c>
      <c r="K1440" s="36" t="s">
        <v>162</v>
      </c>
      <c r="L1440" s="36" t="str">
        <f t="shared" si="1"/>
        <v/>
      </c>
    </row>
    <row r="1441" ht="15.75" customHeight="1">
      <c r="A1441" s="36">
        <v>2939.0</v>
      </c>
      <c r="B1441" s="35" t="s">
        <v>160</v>
      </c>
      <c r="C1441" s="37">
        <v>44948.0</v>
      </c>
      <c r="D1441" s="37"/>
      <c r="E1441" s="47">
        <v>20205.0</v>
      </c>
      <c r="F1441" s="47"/>
      <c r="G1441" s="47">
        <v>20205.0</v>
      </c>
      <c r="H1441" s="37">
        <v>44956.0</v>
      </c>
      <c r="I1441" s="50" t="s">
        <v>81</v>
      </c>
      <c r="J1441" s="50" t="s">
        <v>161</v>
      </c>
      <c r="K1441" s="36" t="s">
        <v>162</v>
      </c>
      <c r="L1441" s="36" t="str">
        <f t="shared" si="1"/>
        <v/>
      </c>
    </row>
    <row r="1442" ht="15.75" customHeight="1">
      <c r="A1442" s="36">
        <v>2940.0</v>
      </c>
      <c r="B1442" s="35" t="s">
        <v>159</v>
      </c>
      <c r="C1442" s="37">
        <v>44948.0</v>
      </c>
      <c r="D1442" s="37"/>
      <c r="E1442" s="47">
        <v>20205.0</v>
      </c>
      <c r="F1442" s="47"/>
      <c r="G1442" s="47">
        <v>20205.0</v>
      </c>
      <c r="H1442" s="37">
        <v>44949.0</v>
      </c>
      <c r="I1442" s="50" t="s">
        <v>83</v>
      </c>
      <c r="J1442" s="50" t="s">
        <v>161</v>
      </c>
      <c r="K1442" s="36" t="s">
        <v>162</v>
      </c>
      <c r="L1442" s="36" t="str">
        <f t="shared" si="1"/>
        <v/>
      </c>
    </row>
    <row r="1443" ht="15.75" customHeight="1">
      <c r="A1443" s="36">
        <v>2941.0</v>
      </c>
      <c r="B1443" s="35" t="s">
        <v>163</v>
      </c>
      <c r="C1443" s="37">
        <v>44948.0</v>
      </c>
      <c r="D1443" s="37"/>
      <c r="E1443" s="47">
        <v>20205.0</v>
      </c>
      <c r="F1443" s="47"/>
      <c r="G1443" s="47">
        <v>20205.0</v>
      </c>
      <c r="H1443" s="37">
        <v>44956.0</v>
      </c>
      <c r="I1443" s="50" t="s">
        <v>81</v>
      </c>
      <c r="J1443" s="50" t="s">
        <v>161</v>
      </c>
      <c r="K1443" s="36" t="s">
        <v>162</v>
      </c>
      <c r="L1443" s="36" t="str">
        <f t="shared" si="1"/>
        <v/>
      </c>
    </row>
    <row r="1444" ht="15.75" customHeight="1">
      <c r="A1444" s="36">
        <v>2942.0</v>
      </c>
      <c r="B1444" s="35" t="s">
        <v>159</v>
      </c>
      <c r="C1444" s="37">
        <v>44948.0</v>
      </c>
      <c r="D1444" s="37"/>
      <c r="E1444" s="47">
        <v>20205.0</v>
      </c>
      <c r="F1444" s="47"/>
      <c r="G1444" s="47">
        <v>20205.0</v>
      </c>
      <c r="H1444" s="37">
        <v>44956.0</v>
      </c>
      <c r="I1444" s="50" t="s">
        <v>81</v>
      </c>
      <c r="J1444" s="50" t="s">
        <v>161</v>
      </c>
      <c r="K1444" s="36" t="s">
        <v>162</v>
      </c>
      <c r="L1444" s="36" t="str">
        <f t="shared" si="1"/>
        <v/>
      </c>
    </row>
    <row r="1445" ht="15.75" customHeight="1">
      <c r="A1445" s="36">
        <v>2943.0</v>
      </c>
      <c r="B1445" s="35" t="s">
        <v>159</v>
      </c>
      <c r="C1445" s="37">
        <v>44948.0</v>
      </c>
      <c r="D1445" s="37"/>
      <c r="E1445" s="47">
        <v>20205.0</v>
      </c>
      <c r="F1445" s="47"/>
      <c r="G1445" s="47">
        <v>20205.0</v>
      </c>
      <c r="H1445" s="37">
        <v>44960.0</v>
      </c>
      <c r="I1445" s="50" t="s">
        <v>81</v>
      </c>
      <c r="J1445" s="50" t="s">
        <v>161</v>
      </c>
      <c r="K1445" s="36" t="s">
        <v>162</v>
      </c>
      <c r="L1445" s="36" t="str">
        <f t="shared" si="1"/>
        <v/>
      </c>
    </row>
    <row r="1446" ht="15.75" customHeight="1">
      <c r="A1446" s="36">
        <v>2944.0</v>
      </c>
      <c r="B1446" s="35" t="s">
        <v>158</v>
      </c>
      <c r="C1446" s="37">
        <v>44948.0</v>
      </c>
      <c r="D1446" s="37"/>
      <c r="E1446" s="47">
        <v>20205.0</v>
      </c>
      <c r="F1446" s="47"/>
      <c r="G1446" s="47">
        <v>20205.0</v>
      </c>
      <c r="H1446" s="37">
        <v>44956.0</v>
      </c>
      <c r="I1446" s="50" t="s">
        <v>81</v>
      </c>
      <c r="J1446" s="50" t="s">
        <v>161</v>
      </c>
      <c r="K1446" s="36" t="s">
        <v>162</v>
      </c>
      <c r="L1446" s="36" t="str">
        <f t="shared" si="1"/>
        <v/>
      </c>
    </row>
    <row r="1447" ht="15.75" customHeight="1">
      <c r="A1447" s="36">
        <v>2948.0</v>
      </c>
      <c r="B1447" s="35" t="s">
        <v>158</v>
      </c>
      <c r="C1447" s="37">
        <v>44949.0</v>
      </c>
      <c r="D1447" s="37">
        <v>44949.0</v>
      </c>
      <c r="E1447" s="47">
        <v>22455.0</v>
      </c>
      <c r="F1447" s="47">
        <v>22455.0</v>
      </c>
      <c r="G1447" s="47"/>
      <c r="H1447" s="37"/>
      <c r="I1447" s="50"/>
      <c r="J1447" s="50" t="s">
        <v>157</v>
      </c>
      <c r="K1447" s="36">
        <v>0.0</v>
      </c>
      <c r="L1447" s="36" t="str">
        <f t="shared" si="1"/>
        <v/>
      </c>
    </row>
    <row r="1448" ht="15.75" customHeight="1">
      <c r="A1448" s="36">
        <v>2951.0</v>
      </c>
      <c r="B1448" s="35" t="s">
        <v>160</v>
      </c>
      <c r="C1448" s="37">
        <v>44949.0</v>
      </c>
      <c r="D1448" s="37">
        <v>44952.0</v>
      </c>
      <c r="E1448" s="47">
        <v>19200.0</v>
      </c>
      <c r="F1448" s="47">
        <v>19200.0</v>
      </c>
      <c r="G1448" s="47"/>
      <c r="H1448" s="37"/>
      <c r="I1448" s="50"/>
      <c r="J1448" s="50" t="s">
        <v>157</v>
      </c>
      <c r="K1448" s="36">
        <v>3.0</v>
      </c>
      <c r="L1448" s="36" t="str">
        <f t="shared" si="1"/>
        <v/>
      </c>
    </row>
    <row r="1449" ht="15.75" customHeight="1">
      <c r="A1449" s="36">
        <v>2959.0</v>
      </c>
      <c r="B1449" s="35" t="s">
        <v>160</v>
      </c>
      <c r="C1449" s="37">
        <v>44949.0</v>
      </c>
      <c r="D1449" s="37">
        <v>44956.0</v>
      </c>
      <c r="E1449" s="47">
        <v>20205.0</v>
      </c>
      <c r="F1449" s="47">
        <v>20205.0</v>
      </c>
      <c r="G1449" s="47"/>
      <c r="H1449" s="37"/>
      <c r="I1449" s="50"/>
      <c r="J1449" s="50" t="s">
        <v>157</v>
      </c>
      <c r="K1449" s="36">
        <v>7.0</v>
      </c>
      <c r="L1449" s="36" t="str">
        <f t="shared" si="1"/>
        <v/>
      </c>
    </row>
    <row r="1450" ht="15.75" customHeight="1">
      <c r="A1450" s="36">
        <v>2954.0</v>
      </c>
      <c r="B1450" s="35" t="s">
        <v>159</v>
      </c>
      <c r="C1450" s="37">
        <v>44949.0</v>
      </c>
      <c r="D1450" s="37">
        <v>44962.0</v>
      </c>
      <c r="E1450" s="47">
        <v>20205.0</v>
      </c>
      <c r="F1450" s="47">
        <v>20205.0</v>
      </c>
      <c r="G1450" s="47"/>
      <c r="H1450" s="37"/>
      <c r="I1450" s="50"/>
      <c r="J1450" s="50" t="s">
        <v>157</v>
      </c>
      <c r="K1450" s="36">
        <v>13.0</v>
      </c>
      <c r="L1450" s="36" t="str">
        <f t="shared" si="1"/>
        <v/>
      </c>
    </row>
    <row r="1451" ht="15.75" customHeight="1">
      <c r="A1451" s="36">
        <v>2945.0</v>
      </c>
      <c r="B1451" s="35" t="s">
        <v>159</v>
      </c>
      <c r="C1451" s="37">
        <v>44949.0</v>
      </c>
      <c r="D1451" s="37"/>
      <c r="E1451" s="47">
        <v>20205.0</v>
      </c>
      <c r="F1451" s="47"/>
      <c r="G1451" s="47">
        <v>20205.0</v>
      </c>
      <c r="H1451" s="37">
        <v>44956.0</v>
      </c>
      <c r="I1451" s="50" t="s">
        <v>81</v>
      </c>
      <c r="J1451" s="50" t="s">
        <v>161</v>
      </c>
      <c r="K1451" s="36" t="s">
        <v>162</v>
      </c>
      <c r="L1451" s="36" t="str">
        <f t="shared" si="1"/>
        <v/>
      </c>
    </row>
    <row r="1452" ht="15.75" customHeight="1">
      <c r="A1452" s="36">
        <v>2946.0</v>
      </c>
      <c r="B1452" s="35" t="s">
        <v>158</v>
      </c>
      <c r="C1452" s="37">
        <v>44949.0</v>
      </c>
      <c r="D1452" s="37"/>
      <c r="E1452" s="47">
        <v>20205.0</v>
      </c>
      <c r="F1452" s="47"/>
      <c r="G1452" s="47">
        <v>20205.0</v>
      </c>
      <c r="H1452" s="37">
        <v>44967.0</v>
      </c>
      <c r="I1452" s="50" t="s">
        <v>81</v>
      </c>
      <c r="J1452" s="50" t="s">
        <v>161</v>
      </c>
      <c r="K1452" s="36" t="s">
        <v>162</v>
      </c>
      <c r="L1452" s="36" t="str">
        <f t="shared" si="1"/>
        <v/>
      </c>
    </row>
    <row r="1453" ht="15.75" customHeight="1">
      <c r="A1453" s="36">
        <v>2947.0</v>
      </c>
      <c r="B1453" s="35" t="s">
        <v>160</v>
      </c>
      <c r="C1453" s="37">
        <v>44949.0</v>
      </c>
      <c r="D1453" s="37"/>
      <c r="E1453" s="47">
        <v>20205.0</v>
      </c>
      <c r="F1453" s="47"/>
      <c r="G1453" s="47">
        <v>20205.0</v>
      </c>
      <c r="H1453" s="37">
        <v>44956.0</v>
      </c>
      <c r="I1453" s="50" t="s">
        <v>81</v>
      </c>
      <c r="J1453" s="50" t="s">
        <v>161</v>
      </c>
      <c r="K1453" s="36" t="s">
        <v>162</v>
      </c>
      <c r="L1453" s="36" t="str">
        <f t="shared" si="1"/>
        <v/>
      </c>
    </row>
    <row r="1454" ht="15.75" customHeight="1">
      <c r="A1454" s="36">
        <v>2949.0</v>
      </c>
      <c r="B1454" s="35" t="s">
        <v>160</v>
      </c>
      <c r="C1454" s="37">
        <v>44949.0</v>
      </c>
      <c r="D1454" s="37"/>
      <c r="E1454" s="47">
        <v>20205.0</v>
      </c>
      <c r="F1454" s="47"/>
      <c r="G1454" s="47">
        <v>20205.0</v>
      </c>
      <c r="H1454" s="37">
        <v>44974.0</v>
      </c>
      <c r="I1454" s="50" t="s">
        <v>81</v>
      </c>
      <c r="J1454" s="50" t="s">
        <v>161</v>
      </c>
      <c r="K1454" s="36" t="s">
        <v>162</v>
      </c>
      <c r="L1454" s="36" t="str">
        <f t="shared" si="1"/>
        <v/>
      </c>
    </row>
    <row r="1455" ht="15.75" customHeight="1">
      <c r="A1455" s="36">
        <v>2950.0</v>
      </c>
      <c r="B1455" s="35" t="s">
        <v>163</v>
      </c>
      <c r="C1455" s="37">
        <v>44949.0</v>
      </c>
      <c r="D1455" s="37"/>
      <c r="E1455" s="47">
        <v>20205.0</v>
      </c>
      <c r="F1455" s="47"/>
      <c r="G1455" s="47">
        <v>20205.0</v>
      </c>
      <c r="H1455" s="37">
        <v>44956.0</v>
      </c>
      <c r="I1455" s="50" t="s">
        <v>81</v>
      </c>
      <c r="J1455" s="50" t="s">
        <v>161</v>
      </c>
      <c r="K1455" s="36" t="s">
        <v>162</v>
      </c>
      <c r="L1455" s="36" t="str">
        <f t="shared" si="1"/>
        <v/>
      </c>
    </row>
    <row r="1456" ht="15.75" customHeight="1">
      <c r="A1456" s="36">
        <v>2952.0</v>
      </c>
      <c r="B1456" s="35" t="s">
        <v>156</v>
      </c>
      <c r="C1456" s="37">
        <v>44949.0</v>
      </c>
      <c r="D1456" s="37"/>
      <c r="E1456" s="47">
        <v>20205.0</v>
      </c>
      <c r="F1456" s="47"/>
      <c r="G1456" s="47">
        <v>20205.0</v>
      </c>
      <c r="H1456" s="37">
        <v>44956.0</v>
      </c>
      <c r="I1456" s="50" t="s">
        <v>81</v>
      </c>
      <c r="J1456" s="50" t="s">
        <v>161</v>
      </c>
      <c r="K1456" s="36" t="s">
        <v>162</v>
      </c>
      <c r="L1456" s="36" t="str">
        <f t="shared" si="1"/>
        <v/>
      </c>
    </row>
    <row r="1457" ht="15.75" customHeight="1">
      <c r="A1457" s="36">
        <v>2953.0</v>
      </c>
      <c r="B1457" s="35" t="s">
        <v>156</v>
      </c>
      <c r="C1457" s="37">
        <v>44949.0</v>
      </c>
      <c r="D1457" s="37"/>
      <c r="E1457" s="47">
        <v>20205.0</v>
      </c>
      <c r="F1457" s="47"/>
      <c r="G1457" s="47">
        <v>20205.0</v>
      </c>
      <c r="H1457" s="37">
        <v>44953.0</v>
      </c>
      <c r="I1457" s="50" t="s">
        <v>82</v>
      </c>
      <c r="J1457" s="50" t="s">
        <v>161</v>
      </c>
      <c r="K1457" s="36" t="s">
        <v>162</v>
      </c>
      <c r="L1457" s="36" t="str">
        <f t="shared" si="1"/>
        <v/>
      </c>
    </row>
    <row r="1458" ht="15.75" customHeight="1">
      <c r="A1458" s="36">
        <v>2955.0</v>
      </c>
      <c r="B1458" s="35" t="s">
        <v>159</v>
      </c>
      <c r="C1458" s="37">
        <v>44949.0</v>
      </c>
      <c r="D1458" s="37"/>
      <c r="E1458" s="47">
        <v>20205.0</v>
      </c>
      <c r="F1458" s="47"/>
      <c r="G1458" s="47">
        <v>20205.0</v>
      </c>
      <c r="H1458" s="37">
        <v>44956.0</v>
      </c>
      <c r="I1458" s="50" t="s">
        <v>81</v>
      </c>
      <c r="J1458" s="50" t="s">
        <v>161</v>
      </c>
      <c r="K1458" s="36" t="s">
        <v>162</v>
      </c>
      <c r="L1458" s="36" t="str">
        <f t="shared" si="1"/>
        <v/>
      </c>
    </row>
    <row r="1459" ht="15.75" customHeight="1">
      <c r="A1459" s="36">
        <v>2956.0</v>
      </c>
      <c r="B1459" s="35" t="s">
        <v>158</v>
      </c>
      <c r="C1459" s="37">
        <v>44949.0</v>
      </c>
      <c r="D1459" s="37"/>
      <c r="E1459" s="47">
        <v>20205.0</v>
      </c>
      <c r="F1459" s="47"/>
      <c r="G1459" s="47">
        <v>20205.0</v>
      </c>
      <c r="H1459" s="37">
        <v>44956.0</v>
      </c>
      <c r="I1459" s="50" t="s">
        <v>81</v>
      </c>
      <c r="J1459" s="50" t="s">
        <v>161</v>
      </c>
      <c r="K1459" s="36" t="s">
        <v>162</v>
      </c>
      <c r="L1459" s="36" t="str">
        <f t="shared" si="1"/>
        <v/>
      </c>
    </row>
    <row r="1460" ht="15.75" customHeight="1">
      <c r="A1460" s="36">
        <v>2957.0</v>
      </c>
      <c r="B1460" s="35" t="s">
        <v>156</v>
      </c>
      <c r="C1460" s="37">
        <v>44949.0</v>
      </c>
      <c r="D1460" s="37"/>
      <c r="E1460" s="47">
        <v>20205.0</v>
      </c>
      <c r="F1460" s="47"/>
      <c r="G1460" s="47">
        <v>20205.0</v>
      </c>
      <c r="H1460" s="37">
        <v>44960.0</v>
      </c>
      <c r="I1460" s="50" t="s">
        <v>81</v>
      </c>
      <c r="J1460" s="50" t="s">
        <v>161</v>
      </c>
      <c r="K1460" s="36" t="s">
        <v>162</v>
      </c>
      <c r="L1460" s="36" t="str">
        <f t="shared" si="1"/>
        <v/>
      </c>
    </row>
    <row r="1461" ht="15.75" customHeight="1">
      <c r="A1461" s="36">
        <v>2958.0</v>
      </c>
      <c r="B1461" s="35" t="s">
        <v>160</v>
      </c>
      <c r="C1461" s="37">
        <v>44949.0</v>
      </c>
      <c r="D1461" s="37"/>
      <c r="E1461" s="47">
        <v>20205.0</v>
      </c>
      <c r="F1461" s="47"/>
      <c r="G1461" s="47">
        <v>20205.0</v>
      </c>
      <c r="H1461" s="37">
        <v>44956.0</v>
      </c>
      <c r="I1461" s="50" t="s">
        <v>81</v>
      </c>
      <c r="J1461" s="50" t="s">
        <v>161</v>
      </c>
      <c r="K1461" s="36" t="s">
        <v>162</v>
      </c>
      <c r="L1461" s="36" t="str">
        <f t="shared" si="1"/>
        <v/>
      </c>
    </row>
    <row r="1462" ht="15.75" customHeight="1">
      <c r="A1462" s="36">
        <v>2960.0</v>
      </c>
      <c r="B1462" s="35" t="s">
        <v>160</v>
      </c>
      <c r="C1462" s="37">
        <v>44949.0</v>
      </c>
      <c r="D1462" s="37"/>
      <c r="E1462" s="47">
        <v>20205.0</v>
      </c>
      <c r="F1462" s="47"/>
      <c r="G1462" s="47">
        <v>20205.0</v>
      </c>
      <c r="H1462" s="37">
        <v>44956.0</v>
      </c>
      <c r="I1462" s="50" t="s">
        <v>81</v>
      </c>
      <c r="J1462" s="50" t="s">
        <v>161</v>
      </c>
      <c r="K1462" s="36" t="s">
        <v>162</v>
      </c>
      <c r="L1462" s="36" t="str">
        <f t="shared" si="1"/>
        <v/>
      </c>
    </row>
    <row r="1463" ht="15.75" customHeight="1">
      <c r="A1463" s="36">
        <v>2961.0</v>
      </c>
      <c r="B1463" s="35" t="s">
        <v>163</v>
      </c>
      <c r="C1463" s="37">
        <v>44949.0</v>
      </c>
      <c r="D1463" s="37"/>
      <c r="E1463" s="47">
        <v>20205.0</v>
      </c>
      <c r="F1463" s="47"/>
      <c r="G1463" s="47">
        <v>20205.0</v>
      </c>
      <c r="H1463" s="37">
        <v>44956.0</v>
      </c>
      <c r="I1463" s="50" t="s">
        <v>81</v>
      </c>
      <c r="J1463" s="50" t="s">
        <v>161</v>
      </c>
      <c r="K1463" s="36" t="s">
        <v>162</v>
      </c>
      <c r="L1463" s="36" t="str">
        <f t="shared" si="1"/>
        <v/>
      </c>
    </row>
    <row r="1464" ht="15.75" customHeight="1">
      <c r="A1464" s="36">
        <v>2962.0</v>
      </c>
      <c r="B1464" s="35" t="s">
        <v>163</v>
      </c>
      <c r="C1464" s="37">
        <v>44949.0</v>
      </c>
      <c r="D1464" s="37"/>
      <c r="E1464" s="47">
        <v>20205.0</v>
      </c>
      <c r="F1464" s="47"/>
      <c r="G1464" s="47">
        <v>20205.0</v>
      </c>
      <c r="H1464" s="37">
        <v>44956.0</v>
      </c>
      <c r="I1464" s="50" t="s">
        <v>81</v>
      </c>
      <c r="J1464" s="50" t="s">
        <v>161</v>
      </c>
      <c r="K1464" s="36" t="s">
        <v>162</v>
      </c>
      <c r="L1464" s="36" t="str">
        <f t="shared" si="1"/>
        <v/>
      </c>
    </row>
    <row r="1465" ht="15.75" customHeight="1">
      <c r="A1465" s="36">
        <v>2963.0</v>
      </c>
      <c r="B1465" s="35" t="s">
        <v>159</v>
      </c>
      <c r="C1465" s="37">
        <v>44949.0</v>
      </c>
      <c r="D1465" s="37"/>
      <c r="E1465" s="47">
        <v>20205.0</v>
      </c>
      <c r="F1465" s="47"/>
      <c r="G1465" s="47">
        <v>20205.0</v>
      </c>
      <c r="H1465" s="37">
        <v>44956.0</v>
      </c>
      <c r="I1465" s="50" t="s">
        <v>81</v>
      </c>
      <c r="J1465" s="50" t="s">
        <v>161</v>
      </c>
      <c r="K1465" s="36" t="s">
        <v>162</v>
      </c>
      <c r="L1465" s="36" t="str">
        <f t="shared" si="1"/>
        <v/>
      </c>
    </row>
    <row r="1466" ht="15.75" customHeight="1">
      <c r="A1466" s="36">
        <v>2964.0</v>
      </c>
      <c r="B1466" s="35" t="s">
        <v>158</v>
      </c>
      <c r="C1466" s="37">
        <v>44949.0</v>
      </c>
      <c r="D1466" s="37"/>
      <c r="E1466" s="47">
        <v>20205.0</v>
      </c>
      <c r="F1466" s="47"/>
      <c r="G1466" s="47">
        <v>20205.0</v>
      </c>
      <c r="H1466" s="37">
        <v>44956.0</v>
      </c>
      <c r="I1466" s="50" t="s">
        <v>81</v>
      </c>
      <c r="J1466" s="50" t="s">
        <v>161</v>
      </c>
      <c r="K1466" s="36" t="s">
        <v>162</v>
      </c>
      <c r="L1466" s="36" t="str">
        <f t="shared" si="1"/>
        <v/>
      </c>
    </row>
    <row r="1467" ht="15.75" customHeight="1">
      <c r="A1467" s="36">
        <v>2982.0</v>
      </c>
      <c r="B1467" s="35" t="s">
        <v>163</v>
      </c>
      <c r="C1467" s="37">
        <v>44950.0</v>
      </c>
      <c r="D1467" s="37">
        <v>44950.0</v>
      </c>
      <c r="E1467" s="47">
        <v>22455.0</v>
      </c>
      <c r="F1467" s="47">
        <v>22455.0</v>
      </c>
      <c r="G1467" s="47"/>
      <c r="H1467" s="37"/>
      <c r="I1467" s="50"/>
      <c r="J1467" s="50" t="s">
        <v>157</v>
      </c>
      <c r="K1467" s="36">
        <v>0.0</v>
      </c>
      <c r="L1467" s="36" t="str">
        <f t="shared" si="1"/>
        <v/>
      </c>
    </row>
    <row r="1468" ht="15.75" customHeight="1">
      <c r="A1468" s="36">
        <v>2993.0</v>
      </c>
      <c r="B1468" s="35" t="s">
        <v>160</v>
      </c>
      <c r="C1468" s="37">
        <v>44950.0</v>
      </c>
      <c r="D1468" s="37">
        <v>44956.0</v>
      </c>
      <c r="E1468" s="47">
        <v>20205.0</v>
      </c>
      <c r="F1468" s="47">
        <v>20205.0</v>
      </c>
      <c r="G1468" s="47"/>
      <c r="H1468" s="37"/>
      <c r="I1468" s="50"/>
      <c r="J1468" s="50" t="s">
        <v>157</v>
      </c>
      <c r="K1468" s="36">
        <v>6.0</v>
      </c>
      <c r="L1468" s="36" t="str">
        <f t="shared" si="1"/>
        <v/>
      </c>
    </row>
    <row r="1469" ht="15.75" customHeight="1">
      <c r="A1469" s="36">
        <v>2988.0</v>
      </c>
      <c r="B1469" s="35" t="s">
        <v>163</v>
      </c>
      <c r="C1469" s="37">
        <v>44950.0</v>
      </c>
      <c r="D1469" s="37">
        <v>44963.0</v>
      </c>
      <c r="E1469" s="47">
        <v>20205.0</v>
      </c>
      <c r="F1469" s="47">
        <v>20205.0</v>
      </c>
      <c r="G1469" s="47"/>
      <c r="H1469" s="37"/>
      <c r="I1469" s="50"/>
      <c r="J1469" s="50" t="s">
        <v>157</v>
      </c>
      <c r="K1469" s="36">
        <v>13.0</v>
      </c>
      <c r="L1469" s="36" t="str">
        <f t="shared" si="1"/>
        <v/>
      </c>
    </row>
    <row r="1470" ht="15.75" customHeight="1">
      <c r="A1470" s="36">
        <v>2965.0</v>
      </c>
      <c r="B1470" s="35" t="s">
        <v>156</v>
      </c>
      <c r="C1470" s="37">
        <v>44950.0</v>
      </c>
      <c r="D1470" s="37"/>
      <c r="E1470" s="47">
        <v>20205.0</v>
      </c>
      <c r="F1470" s="47"/>
      <c r="G1470" s="47">
        <v>20205.0</v>
      </c>
      <c r="H1470" s="37">
        <v>44956.0</v>
      </c>
      <c r="I1470" s="50" t="s">
        <v>81</v>
      </c>
      <c r="J1470" s="50" t="s">
        <v>161</v>
      </c>
      <c r="K1470" s="36" t="s">
        <v>162</v>
      </c>
      <c r="L1470" s="36" t="str">
        <f t="shared" si="1"/>
        <v/>
      </c>
    </row>
    <row r="1471" ht="15.75" customHeight="1">
      <c r="A1471" s="36">
        <v>2966.0</v>
      </c>
      <c r="B1471" s="35" t="s">
        <v>163</v>
      </c>
      <c r="C1471" s="37">
        <v>44950.0</v>
      </c>
      <c r="D1471" s="37"/>
      <c r="E1471" s="47">
        <v>20205.0</v>
      </c>
      <c r="F1471" s="47"/>
      <c r="G1471" s="47">
        <v>20205.0</v>
      </c>
      <c r="H1471" s="37">
        <v>44956.0</v>
      </c>
      <c r="I1471" s="50" t="s">
        <v>81</v>
      </c>
      <c r="J1471" s="50" t="s">
        <v>161</v>
      </c>
      <c r="K1471" s="36" t="s">
        <v>162</v>
      </c>
      <c r="L1471" s="36" t="str">
        <f t="shared" si="1"/>
        <v/>
      </c>
    </row>
    <row r="1472" ht="15.75" customHeight="1">
      <c r="A1472" s="36">
        <v>2967.0</v>
      </c>
      <c r="B1472" s="35" t="s">
        <v>159</v>
      </c>
      <c r="C1472" s="37">
        <v>44950.0</v>
      </c>
      <c r="D1472" s="37"/>
      <c r="E1472" s="47">
        <v>20205.0</v>
      </c>
      <c r="F1472" s="47"/>
      <c r="G1472" s="47">
        <v>20205.0</v>
      </c>
      <c r="H1472" s="37">
        <v>44953.0</v>
      </c>
      <c r="I1472" s="50" t="s">
        <v>85</v>
      </c>
      <c r="J1472" s="50" t="s">
        <v>161</v>
      </c>
      <c r="K1472" s="36" t="s">
        <v>162</v>
      </c>
      <c r="L1472" s="36" t="str">
        <f t="shared" si="1"/>
        <v/>
      </c>
    </row>
    <row r="1473" ht="15.75" customHeight="1">
      <c r="A1473" s="36">
        <v>2968.0</v>
      </c>
      <c r="B1473" s="35" t="s">
        <v>159</v>
      </c>
      <c r="C1473" s="37">
        <v>44950.0</v>
      </c>
      <c r="D1473" s="37"/>
      <c r="E1473" s="47">
        <v>20205.0</v>
      </c>
      <c r="F1473" s="47"/>
      <c r="G1473" s="47">
        <v>20205.0</v>
      </c>
      <c r="H1473" s="37">
        <v>44959.0</v>
      </c>
      <c r="I1473" s="50" t="s">
        <v>81</v>
      </c>
      <c r="J1473" s="50" t="s">
        <v>161</v>
      </c>
      <c r="K1473" s="36" t="s">
        <v>162</v>
      </c>
      <c r="L1473" s="36" t="str">
        <f t="shared" si="1"/>
        <v/>
      </c>
    </row>
    <row r="1474" ht="15.75" customHeight="1">
      <c r="A1474" s="36">
        <v>2969.0</v>
      </c>
      <c r="B1474" s="35" t="s">
        <v>159</v>
      </c>
      <c r="C1474" s="37">
        <v>44950.0</v>
      </c>
      <c r="D1474" s="37"/>
      <c r="E1474" s="47">
        <v>20205.0</v>
      </c>
      <c r="F1474" s="47"/>
      <c r="G1474" s="47">
        <v>20205.0</v>
      </c>
      <c r="H1474" s="37">
        <v>44958.0</v>
      </c>
      <c r="I1474" s="50" t="s">
        <v>81</v>
      </c>
      <c r="J1474" s="50" t="s">
        <v>161</v>
      </c>
      <c r="K1474" s="36" t="s">
        <v>162</v>
      </c>
      <c r="L1474" s="36" t="str">
        <f t="shared" si="1"/>
        <v/>
      </c>
    </row>
    <row r="1475" ht="15.75" customHeight="1">
      <c r="A1475" s="36">
        <v>2970.0</v>
      </c>
      <c r="B1475" s="35" t="s">
        <v>160</v>
      </c>
      <c r="C1475" s="37">
        <v>44950.0</v>
      </c>
      <c r="D1475" s="37"/>
      <c r="E1475" s="47">
        <v>17955.0</v>
      </c>
      <c r="F1475" s="47"/>
      <c r="G1475" s="47">
        <v>17955.0</v>
      </c>
      <c r="H1475" s="37">
        <v>44964.0</v>
      </c>
      <c r="I1475" s="50" t="s">
        <v>83</v>
      </c>
      <c r="J1475" s="50" t="s">
        <v>161</v>
      </c>
      <c r="K1475" s="36" t="s">
        <v>162</v>
      </c>
      <c r="L1475" s="36" t="str">
        <f t="shared" si="1"/>
        <v/>
      </c>
    </row>
    <row r="1476" ht="15.75" customHeight="1">
      <c r="A1476" s="36">
        <v>2971.0</v>
      </c>
      <c r="B1476" s="35" t="s">
        <v>156</v>
      </c>
      <c r="C1476" s="37">
        <v>44950.0</v>
      </c>
      <c r="D1476" s="37"/>
      <c r="E1476" s="47">
        <v>20205.0</v>
      </c>
      <c r="F1476" s="47"/>
      <c r="G1476" s="47">
        <v>20205.0</v>
      </c>
      <c r="H1476" s="37">
        <v>44958.0</v>
      </c>
      <c r="I1476" s="50" t="s">
        <v>81</v>
      </c>
      <c r="J1476" s="50" t="s">
        <v>161</v>
      </c>
      <c r="K1476" s="36" t="s">
        <v>162</v>
      </c>
      <c r="L1476" s="36" t="str">
        <f t="shared" si="1"/>
        <v/>
      </c>
    </row>
    <row r="1477" ht="15.75" customHeight="1">
      <c r="A1477" s="36">
        <v>2972.0</v>
      </c>
      <c r="B1477" s="35" t="s">
        <v>158</v>
      </c>
      <c r="C1477" s="37">
        <v>44950.0</v>
      </c>
      <c r="D1477" s="37"/>
      <c r="E1477" s="47">
        <v>20205.0</v>
      </c>
      <c r="F1477" s="47"/>
      <c r="G1477" s="47">
        <v>20205.0</v>
      </c>
      <c r="H1477" s="37">
        <v>44958.0</v>
      </c>
      <c r="I1477" s="50" t="s">
        <v>81</v>
      </c>
      <c r="J1477" s="50" t="s">
        <v>161</v>
      </c>
      <c r="K1477" s="36" t="s">
        <v>162</v>
      </c>
      <c r="L1477" s="36" t="str">
        <f t="shared" si="1"/>
        <v/>
      </c>
    </row>
    <row r="1478" ht="15.75" customHeight="1">
      <c r="A1478" s="36">
        <v>2973.0</v>
      </c>
      <c r="B1478" s="35" t="s">
        <v>159</v>
      </c>
      <c r="C1478" s="37">
        <v>44950.0</v>
      </c>
      <c r="D1478" s="37"/>
      <c r="E1478" s="47">
        <v>20205.0</v>
      </c>
      <c r="F1478" s="47"/>
      <c r="G1478" s="47">
        <v>20205.0</v>
      </c>
      <c r="H1478" s="37">
        <v>44958.0</v>
      </c>
      <c r="I1478" s="50" t="s">
        <v>81</v>
      </c>
      <c r="J1478" s="50" t="s">
        <v>161</v>
      </c>
      <c r="K1478" s="36" t="s">
        <v>162</v>
      </c>
      <c r="L1478" s="36" t="str">
        <f t="shared" si="1"/>
        <v/>
      </c>
    </row>
    <row r="1479" ht="15.75" customHeight="1">
      <c r="A1479" s="36">
        <v>2974.0</v>
      </c>
      <c r="B1479" s="35" t="s">
        <v>159</v>
      </c>
      <c r="C1479" s="37">
        <v>44950.0</v>
      </c>
      <c r="D1479" s="37"/>
      <c r="E1479" s="47">
        <v>20205.0</v>
      </c>
      <c r="F1479" s="47"/>
      <c r="G1479" s="47">
        <v>20205.0</v>
      </c>
      <c r="H1479" s="37">
        <v>44967.0</v>
      </c>
      <c r="I1479" s="50" t="s">
        <v>81</v>
      </c>
      <c r="J1479" s="50" t="s">
        <v>161</v>
      </c>
      <c r="K1479" s="36" t="s">
        <v>162</v>
      </c>
      <c r="L1479" s="36" t="str">
        <f t="shared" si="1"/>
        <v/>
      </c>
    </row>
    <row r="1480" ht="15.75" customHeight="1">
      <c r="A1480" s="36">
        <v>2975.0</v>
      </c>
      <c r="B1480" s="35" t="s">
        <v>163</v>
      </c>
      <c r="C1480" s="37">
        <v>44950.0</v>
      </c>
      <c r="D1480" s="37"/>
      <c r="E1480" s="47">
        <v>20205.0</v>
      </c>
      <c r="F1480" s="47"/>
      <c r="G1480" s="47">
        <v>20205.0</v>
      </c>
      <c r="H1480" s="37">
        <v>44956.0</v>
      </c>
      <c r="I1480" s="50" t="s">
        <v>82</v>
      </c>
      <c r="J1480" s="50" t="s">
        <v>161</v>
      </c>
      <c r="K1480" s="36" t="s">
        <v>162</v>
      </c>
      <c r="L1480" s="36" t="str">
        <f t="shared" si="1"/>
        <v/>
      </c>
    </row>
    <row r="1481" ht="15.75" customHeight="1">
      <c r="A1481" s="36">
        <v>2976.0</v>
      </c>
      <c r="B1481" s="35" t="s">
        <v>159</v>
      </c>
      <c r="C1481" s="37">
        <v>44950.0</v>
      </c>
      <c r="D1481" s="37"/>
      <c r="E1481" s="47">
        <v>20205.0</v>
      </c>
      <c r="F1481" s="47"/>
      <c r="G1481" s="47">
        <v>20205.0</v>
      </c>
      <c r="H1481" s="37">
        <v>44958.0</v>
      </c>
      <c r="I1481" s="50" t="s">
        <v>81</v>
      </c>
      <c r="J1481" s="50" t="s">
        <v>161</v>
      </c>
      <c r="K1481" s="36" t="s">
        <v>162</v>
      </c>
      <c r="L1481" s="36" t="str">
        <f t="shared" si="1"/>
        <v/>
      </c>
    </row>
    <row r="1482" ht="15.75" customHeight="1">
      <c r="A1482" s="36">
        <v>2977.0</v>
      </c>
      <c r="B1482" s="35" t="s">
        <v>163</v>
      </c>
      <c r="C1482" s="37">
        <v>44950.0</v>
      </c>
      <c r="D1482" s="37"/>
      <c r="E1482" s="47">
        <v>20205.0</v>
      </c>
      <c r="F1482" s="47"/>
      <c r="G1482" s="47">
        <v>20205.0</v>
      </c>
      <c r="H1482" s="37">
        <v>44958.0</v>
      </c>
      <c r="I1482" s="50" t="s">
        <v>81</v>
      </c>
      <c r="J1482" s="50" t="s">
        <v>161</v>
      </c>
      <c r="K1482" s="36" t="s">
        <v>162</v>
      </c>
      <c r="L1482" s="36" t="str">
        <f t="shared" si="1"/>
        <v/>
      </c>
    </row>
    <row r="1483" ht="15.75" customHeight="1">
      <c r="A1483" s="36">
        <v>2978.0</v>
      </c>
      <c r="B1483" s="35" t="s">
        <v>160</v>
      </c>
      <c r="C1483" s="37">
        <v>44950.0</v>
      </c>
      <c r="D1483" s="37"/>
      <c r="E1483" s="47">
        <v>20205.0</v>
      </c>
      <c r="F1483" s="47"/>
      <c r="G1483" s="47">
        <v>20205.0</v>
      </c>
      <c r="H1483" s="37">
        <v>45008.0</v>
      </c>
      <c r="I1483" s="50" t="s">
        <v>81</v>
      </c>
      <c r="J1483" s="50" t="s">
        <v>161</v>
      </c>
      <c r="K1483" s="36" t="s">
        <v>162</v>
      </c>
      <c r="L1483" s="36" t="str">
        <f t="shared" si="1"/>
        <v/>
      </c>
    </row>
    <row r="1484" ht="15.75" customHeight="1">
      <c r="A1484" s="36">
        <v>2979.0</v>
      </c>
      <c r="B1484" s="35" t="s">
        <v>163</v>
      </c>
      <c r="C1484" s="37">
        <v>44950.0</v>
      </c>
      <c r="D1484" s="37"/>
      <c r="E1484" s="47">
        <v>20205.0</v>
      </c>
      <c r="F1484" s="47"/>
      <c r="G1484" s="47">
        <v>20205.0</v>
      </c>
      <c r="H1484" s="37">
        <v>44952.0</v>
      </c>
      <c r="I1484" s="50" t="s">
        <v>85</v>
      </c>
      <c r="J1484" s="50" t="s">
        <v>161</v>
      </c>
      <c r="K1484" s="36" t="s">
        <v>162</v>
      </c>
      <c r="L1484" s="36" t="str">
        <f t="shared" si="1"/>
        <v/>
      </c>
    </row>
    <row r="1485" ht="15.75" customHeight="1">
      <c r="A1485" s="36">
        <v>2980.0</v>
      </c>
      <c r="B1485" s="35" t="s">
        <v>159</v>
      </c>
      <c r="C1485" s="37">
        <v>44950.0</v>
      </c>
      <c r="D1485" s="37"/>
      <c r="E1485" s="47">
        <v>20205.0</v>
      </c>
      <c r="F1485" s="47"/>
      <c r="G1485" s="47">
        <v>20205.0</v>
      </c>
      <c r="H1485" s="37">
        <v>44957.0</v>
      </c>
      <c r="I1485" s="50" t="s">
        <v>85</v>
      </c>
      <c r="J1485" s="50" t="s">
        <v>161</v>
      </c>
      <c r="K1485" s="36" t="s">
        <v>162</v>
      </c>
      <c r="L1485" s="36" t="str">
        <f t="shared" si="1"/>
        <v/>
      </c>
    </row>
    <row r="1486" ht="15.75" customHeight="1">
      <c r="A1486" s="36">
        <v>2981.0</v>
      </c>
      <c r="B1486" s="35" t="s">
        <v>160</v>
      </c>
      <c r="C1486" s="37">
        <v>44950.0</v>
      </c>
      <c r="D1486" s="37"/>
      <c r="E1486" s="47">
        <v>20205.0</v>
      </c>
      <c r="F1486" s="47"/>
      <c r="G1486" s="47">
        <v>20205.0</v>
      </c>
      <c r="H1486" s="37">
        <v>44967.0</v>
      </c>
      <c r="I1486" s="50" t="s">
        <v>81</v>
      </c>
      <c r="J1486" s="50" t="s">
        <v>161</v>
      </c>
      <c r="K1486" s="36" t="s">
        <v>162</v>
      </c>
      <c r="L1486" s="36" t="str">
        <f t="shared" si="1"/>
        <v/>
      </c>
    </row>
    <row r="1487" ht="15.75" customHeight="1">
      <c r="A1487" s="36">
        <v>2983.0</v>
      </c>
      <c r="B1487" s="35" t="s">
        <v>160</v>
      </c>
      <c r="C1487" s="37">
        <v>44950.0</v>
      </c>
      <c r="D1487" s="37"/>
      <c r="E1487" s="47">
        <v>20205.0</v>
      </c>
      <c r="F1487" s="47"/>
      <c r="G1487" s="47">
        <v>20205.0</v>
      </c>
      <c r="H1487" s="37">
        <v>44967.0</v>
      </c>
      <c r="I1487" s="50" t="s">
        <v>81</v>
      </c>
      <c r="J1487" s="50" t="s">
        <v>161</v>
      </c>
      <c r="K1487" s="36" t="s">
        <v>162</v>
      </c>
      <c r="L1487" s="36" t="str">
        <f t="shared" si="1"/>
        <v/>
      </c>
    </row>
    <row r="1488" ht="15.75" customHeight="1">
      <c r="A1488" s="36">
        <v>2984.0</v>
      </c>
      <c r="B1488" s="35" t="s">
        <v>160</v>
      </c>
      <c r="C1488" s="37">
        <v>44950.0</v>
      </c>
      <c r="D1488" s="37"/>
      <c r="E1488" s="47">
        <v>20205.0</v>
      </c>
      <c r="F1488" s="47"/>
      <c r="G1488" s="47">
        <v>20205.0</v>
      </c>
      <c r="H1488" s="37">
        <v>44957.0</v>
      </c>
      <c r="I1488" s="50" t="s">
        <v>84</v>
      </c>
      <c r="J1488" s="50" t="s">
        <v>161</v>
      </c>
      <c r="K1488" s="36" t="s">
        <v>162</v>
      </c>
      <c r="L1488" s="36" t="str">
        <f t="shared" si="1"/>
        <v/>
      </c>
    </row>
    <row r="1489" ht="15.75" customHeight="1">
      <c r="A1489" s="36">
        <v>2985.0</v>
      </c>
      <c r="B1489" s="35" t="s">
        <v>159</v>
      </c>
      <c r="C1489" s="37">
        <v>44950.0</v>
      </c>
      <c r="D1489" s="37"/>
      <c r="E1489" s="47">
        <v>20205.0</v>
      </c>
      <c r="F1489" s="47"/>
      <c r="G1489" s="47">
        <v>20205.0</v>
      </c>
      <c r="H1489" s="37">
        <v>44958.0</v>
      </c>
      <c r="I1489" s="50" t="s">
        <v>81</v>
      </c>
      <c r="J1489" s="50" t="s">
        <v>161</v>
      </c>
      <c r="K1489" s="36" t="s">
        <v>162</v>
      </c>
      <c r="L1489" s="36" t="str">
        <f t="shared" si="1"/>
        <v/>
      </c>
    </row>
    <row r="1490" ht="15.75" customHeight="1">
      <c r="A1490" s="36">
        <v>2986.0</v>
      </c>
      <c r="B1490" s="35" t="s">
        <v>160</v>
      </c>
      <c r="C1490" s="37">
        <v>44950.0</v>
      </c>
      <c r="D1490" s="37"/>
      <c r="E1490" s="47">
        <v>20205.0</v>
      </c>
      <c r="F1490" s="47"/>
      <c r="G1490" s="47">
        <v>20205.0</v>
      </c>
      <c r="H1490" s="37">
        <v>44959.0</v>
      </c>
      <c r="I1490" s="50" t="s">
        <v>81</v>
      </c>
      <c r="J1490" s="50" t="s">
        <v>161</v>
      </c>
      <c r="K1490" s="36" t="s">
        <v>162</v>
      </c>
      <c r="L1490" s="36" t="str">
        <f t="shared" si="1"/>
        <v/>
      </c>
    </row>
    <row r="1491" ht="15.75" customHeight="1">
      <c r="A1491" s="36">
        <v>2987.0</v>
      </c>
      <c r="B1491" s="35" t="s">
        <v>160</v>
      </c>
      <c r="C1491" s="37">
        <v>44950.0</v>
      </c>
      <c r="D1491" s="37"/>
      <c r="E1491" s="47">
        <v>20205.0</v>
      </c>
      <c r="F1491" s="47"/>
      <c r="G1491" s="47">
        <v>20205.0</v>
      </c>
      <c r="H1491" s="37">
        <v>44959.0</v>
      </c>
      <c r="I1491" s="50" t="s">
        <v>81</v>
      </c>
      <c r="J1491" s="50" t="s">
        <v>161</v>
      </c>
      <c r="K1491" s="36" t="s">
        <v>162</v>
      </c>
      <c r="L1491" s="36" t="str">
        <f t="shared" si="1"/>
        <v/>
      </c>
    </row>
    <row r="1492" ht="15.75" customHeight="1">
      <c r="A1492" s="36">
        <v>2989.0</v>
      </c>
      <c r="B1492" s="35" t="s">
        <v>159</v>
      </c>
      <c r="C1492" s="37">
        <v>44950.0</v>
      </c>
      <c r="D1492" s="37"/>
      <c r="E1492" s="47">
        <v>20205.0</v>
      </c>
      <c r="F1492" s="47"/>
      <c r="G1492" s="47">
        <v>20205.0</v>
      </c>
      <c r="H1492" s="37">
        <v>44953.0</v>
      </c>
      <c r="I1492" s="50" t="s">
        <v>85</v>
      </c>
      <c r="J1492" s="50" t="s">
        <v>161</v>
      </c>
      <c r="K1492" s="36" t="s">
        <v>162</v>
      </c>
      <c r="L1492" s="36" t="str">
        <f t="shared" si="1"/>
        <v/>
      </c>
    </row>
    <row r="1493" ht="15.75" customHeight="1">
      <c r="A1493" s="36">
        <v>2990.0</v>
      </c>
      <c r="B1493" s="35" t="s">
        <v>163</v>
      </c>
      <c r="C1493" s="37">
        <v>44950.0</v>
      </c>
      <c r="D1493" s="37"/>
      <c r="E1493" s="47">
        <v>20205.0</v>
      </c>
      <c r="F1493" s="47"/>
      <c r="G1493" s="47">
        <v>20205.0</v>
      </c>
      <c r="H1493" s="37">
        <v>44958.0</v>
      </c>
      <c r="I1493" s="50" t="s">
        <v>81</v>
      </c>
      <c r="J1493" s="50" t="s">
        <v>161</v>
      </c>
      <c r="K1493" s="36" t="s">
        <v>162</v>
      </c>
      <c r="L1493" s="36" t="str">
        <f t="shared" si="1"/>
        <v/>
      </c>
    </row>
    <row r="1494" ht="15.75" customHeight="1">
      <c r="A1494" s="36">
        <v>2991.0</v>
      </c>
      <c r="B1494" s="35" t="s">
        <v>163</v>
      </c>
      <c r="C1494" s="37">
        <v>44950.0</v>
      </c>
      <c r="D1494" s="37"/>
      <c r="E1494" s="47">
        <v>20205.0</v>
      </c>
      <c r="F1494" s="47"/>
      <c r="G1494" s="47">
        <v>20205.0</v>
      </c>
      <c r="H1494" s="37">
        <v>44967.0</v>
      </c>
      <c r="I1494" s="50" t="s">
        <v>81</v>
      </c>
      <c r="J1494" s="50" t="s">
        <v>161</v>
      </c>
      <c r="K1494" s="36" t="s">
        <v>162</v>
      </c>
      <c r="L1494" s="36" t="str">
        <f t="shared" si="1"/>
        <v/>
      </c>
    </row>
    <row r="1495" ht="15.75" customHeight="1">
      <c r="A1495" s="36">
        <v>2992.0</v>
      </c>
      <c r="B1495" s="35" t="s">
        <v>163</v>
      </c>
      <c r="C1495" s="37">
        <v>44950.0</v>
      </c>
      <c r="D1495" s="37"/>
      <c r="E1495" s="47">
        <v>20205.0</v>
      </c>
      <c r="F1495" s="47"/>
      <c r="G1495" s="47">
        <v>20205.0</v>
      </c>
      <c r="H1495" s="37">
        <v>44958.0</v>
      </c>
      <c r="I1495" s="50" t="s">
        <v>81</v>
      </c>
      <c r="J1495" s="50" t="s">
        <v>161</v>
      </c>
      <c r="K1495" s="36" t="s">
        <v>162</v>
      </c>
      <c r="L1495" s="36" t="str">
        <f t="shared" si="1"/>
        <v/>
      </c>
    </row>
    <row r="1496" ht="15.75" customHeight="1">
      <c r="A1496" s="36">
        <v>2994.0</v>
      </c>
      <c r="B1496" s="35" t="s">
        <v>159</v>
      </c>
      <c r="C1496" s="37">
        <v>44950.0</v>
      </c>
      <c r="D1496" s="37"/>
      <c r="E1496" s="47">
        <v>20205.0</v>
      </c>
      <c r="F1496" s="47"/>
      <c r="G1496" s="47">
        <v>20205.0</v>
      </c>
      <c r="H1496" s="37">
        <v>44958.0</v>
      </c>
      <c r="I1496" s="50" t="s">
        <v>81</v>
      </c>
      <c r="J1496" s="50" t="s">
        <v>161</v>
      </c>
      <c r="K1496" s="36" t="s">
        <v>162</v>
      </c>
      <c r="L1496" s="36" t="str">
        <f t="shared" si="1"/>
        <v/>
      </c>
    </row>
    <row r="1497" ht="15.75" customHeight="1">
      <c r="A1497" s="36">
        <v>2995.0</v>
      </c>
      <c r="B1497" s="35" t="s">
        <v>158</v>
      </c>
      <c r="C1497" s="37">
        <v>44950.0</v>
      </c>
      <c r="D1497" s="37"/>
      <c r="E1497" s="47">
        <v>20205.0</v>
      </c>
      <c r="F1497" s="47"/>
      <c r="G1497" s="47">
        <v>20205.0</v>
      </c>
      <c r="H1497" s="37">
        <v>44958.0</v>
      </c>
      <c r="I1497" s="50" t="s">
        <v>81</v>
      </c>
      <c r="J1497" s="50" t="s">
        <v>161</v>
      </c>
      <c r="K1497" s="36" t="s">
        <v>162</v>
      </c>
      <c r="L1497" s="36" t="str">
        <f t="shared" si="1"/>
        <v/>
      </c>
    </row>
    <row r="1498" ht="15.75" customHeight="1">
      <c r="A1498" s="36">
        <v>3000.0</v>
      </c>
      <c r="B1498" s="35" t="s">
        <v>156</v>
      </c>
      <c r="C1498" s="37">
        <v>44951.0</v>
      </c>
      <c r="D1498" s="37">
        <v>44951.0</v>
      </c>
      <c r="E1498" s="47">
        <v>22455.0</v>
      </c>
      <c r="F1498" s="47">
        <v>22455.0</v>
      </c>
      <c r="G1498" s="47"/>
      <c r="H1498" s="37"/>
      <c r="I1498" s="50"/>
      <c r="J1498" s="50" t="s">
        <v>157</v>
      </c>
      <c r="K1498" s="36">
        <v>0.0</v>
      </c>
      <c r="L1498" s="36" t="str">
        <f t="shared" si="1"/>
        <v/>
      </c>
    </row>
    <row r="1499" ht="15.75" customHeight="1">
      <c r="A1499" s="36">
        <v>3001.0</v>
      </c>
      <c r="B1499" s="35" t="s">
        <v>160</v>
      </c>
      <c r="C1499" s="37">
        <v>44951.0</v>
      </c>
      <c r="D1499" s="37">
        <v>44951.0</v>
      </c>
      <c r="E1499" s="47">
        <v>22455.0</v>
      </c>
      <c r="F1499" s="47">
        <v>22455.0</v>
      </c>
      <c r="G1499" s="47"/>
      <c r="H1499" s="37"/>
      <c r="I1499" s="50"/>
      <c r="J1499" s="50" t="s">
        <v>157</v>
      </c>
      <c r="K1499" s="36">
        <v>0.0</v>
      </c>
      <c r="L1499" s="36" t="str">
        <f t="shared" si="1"/>
        <v/>
      </c>
    </row>
    <row r="1500" ht="15.75" customHeight="1">
      <c r="A1500" s="36">
        <v>3012.0</v>
      </c>
      <c r="B1500" s="35" t="s">
        <v>163</v>
      </c>
      <c r="C1500" s="37">
        <v>44951.0</v>
      </c>
      <c r="D1500" s="37">
        <v>44957.0</v>
      </c>
      <c r="E1500" s="47">
        <v>20205.0</v>
      </c>
      <c r="F1500" s="47">
        <v>20205.0</v>
      </c>
      <c r="G1500" s="47"/>
      <c r="H1500" s="37"/>
      <c r="I1500" s="50"/>
      <c r="J1500" s="50" t="s">
        <v>157</v>
      </c>
      <c r="K1500" s="36">
        <v>6.0</v>
      </c>
      <c r="L1500" s="36" t="str">
        <f t="shared" si="1"/>
        <v/>
      </c>
    </row>
    <row r="1501" ht="15.75" customHeight="1">
      <c r="A1501" s="36">
        <v>3016.0</v>
      </c>
      <c r="B1501" s="35" t="s">
        <v>160</v>
      </c>
      <c r="C1501" s="37">
        <v>44951.0</v>
      </c>
      <c r="D1501" s="37">
        <v>44957.0</v>
      </c>
      <c r="E1501" s="47">
        <v>19200.0</v>
      </c>
      <c r="F1501" s="47">
        <v>19200.0</v>
      </c>
      <c r="G1501" s="47"/>
      <c r="H1501" s="37"/>
      <c r="I1501" s="50"/>
      <c r="J1501" s="50" t="s">
        <v>157</v>
      </c>
      <c r="K1501" s="36">
        <v>6.0</v>
      </c>
      <c r="L1501" s="36" t="str">
        <f t="shared" si="1"/>
        <v/>
      </c>
    </row>
    <row r="1502" ht="15.75" customHeight="1">
      <c r="A1502" s="36">
        <v>3010.0</v>
      </c>
      <c r="B1502" s="35" t="s">
        <v>159</v>
      </c>
      <c r="C1502" s="37">
        <v>44951.0</v>
      </c>
      <c r="D1502" s="37">
        <v>44957.0</v>
      </c>
      <c r="E1502" s="47">
        <v>19050.0</v>
      </c>
      <c r="F1502" s="47">
        <v>19050.0</v>
      </c>
      <c r="G1502" s="47"/>
      <c r="H1502" s="37"/>
      <c r="I1502" s="50"/>
      <c r="J1502" s="50" t="s">
        <v>157</v>
      </c>
      <c r="K1502" s="36">
        <v>6.0</v>
      </c>
      <c r="L1502" s="36" t="str">
        <f t="shared" si="1"/>
        <v/>
      </c>
    </row>
    <row r="1503" ht="15.75" customHeight="1">
      <c r="A1503" s="36">
        <v>2999.0</v>
      </c>
      <c r="B1503" s="35" t="s">
        <v>163</v>
      </c>
      <c r="C1503" s="37">
        <v>44951.0</v>
      </c>
      <c r="D1503" s="37">
        <v>44971.0</v>
      </c>
      <c r="E1503" s="47">
        <v>19200.0</v>
      </c>
      <c r="F1503" s="47">
        <v>19200.0</v>
      </c>
      <c r="G1503" s="47"/>
      <c r="H1503" s="37"/>
      <c r="I1503" s="50"/>
      <c r="J1503" s="50" t="s">
        <v>157</v>
      </c>
      <c r="K1503" s="36">
        <v>20.0</v>
      </c>
      <c r="L1503" s="36" t="str">
        <f t="shared" si="1"/>
        <v/>
      </c>
    </row>
    <row r="1504" ht="15.75" customHeight="1">
      <c r="A1504" s="36">
        <v>2996.0</v>
      </c>
      <c r="B1504" s="35" t="s">
        <v>160</v>
      </c>
      <c r="C1504" s="37">
        <v>44951.0</v>
      </c>
      <c r="D1504" s="37"/>
      <c r="E1504" s="47">
        <v>20205.0</v>
      </c>
      <c r="F1504" s="47"/>
      <c r="G1504" s="47">
        <v>20205.0</v>
      </c>
      <c r="H1504" s="37">
        <v>44958.0</v>
      </c>
      <c r="I1504" s="50" t="s">
        <v>81</v>
      </c>
      <c r="J1504" s="50" t="s">
        <v>161</v>
      </c>
      <c r="K1504" s="36" t="s">
        <v>162</v>
      </c>
      <c r="L1504" s="36" t="str">
        <f t="shared" si="1"/>
        <v/>
      </c>
    </row>
    <row r="1505" ht="15.75" customHeight="1">
      <c r="A1505" s="36">
        <v>2997.0</v>
      </c>
      <c r="B1505" s="35" t="s">
        <v>160</v>
      </c>
      <c r="C1505" s="37">
        <v>44951.0</v>
      </c>
      <c r="D1505" s="37"/>
      <c r="E1505" s="47">
        <v>20205.0</v>
      </c>
      <c r="F1505" s="47"/>
      <c r="G1505" s="47">
        <v>20205.0</v>
      </c>
      <c r="H1505" s="37">
        <v>44958.0</v>
      </c>
      <c r="I1505" s="50" t="s">
        <v>81</v>
      </c>
      <c r="J1505" s="50" t="s">
        <v>161</v>
      </c>
      <c r="K1505" s="36" t="s">
        <v>162</v>
      </c>
      <c r="L1505" s="36" t="str">
        <f t="shared" si="1"/>
        <v/>
      </c>
    </row>
    <row r="1506" ht="15.75" customHeight="1">
      <c r="A1506" s="36">
        <v>2998.0</v>
      </c>
      <c r="B1506" s="35" t="s">
        <v>156</v>
      </c>
      <c r="C1506" s="37">
        <v>44951.0</v>
      </c>
      <c r="D1506" s="37"/>
      <c r="E1506" s="47">
        <v>20205.0</v>
      </c>
      <c r="F1506" s="47"/>
      <c r="G1506" s="47">
        <v>20205.0</v>
      </c>
      <c r="H1506" s="37">
        <v>44958.0</v>
      </c>
      <c r="I1506" s="50" t="s">
        <v>81</v>
      </c>
      <c r="J1506" s="50" t="s">
        <v>161</v>
      </c>
      <c r="K1506" s="36" t="s">
        <v>162</v>
      </c>
      <c r="L1506" s="36" t="str">
        <f t="shared" si="1"/>
        <v/>
      </c>
    </row>
    <row r="1507" ht="15.75" customHeight="1">
      <c r="A1507" s="36">
        <v>3002.0</v>
      </c>
      <c r="B1507" s="35" t="s">
        <v>156</v>
      </c>
      <c r="C1507" s="37">
        <v>44951.0</v>
      </c>
      <c r="D1507" s="37"/>
      <c r="E1507" s="47">
        <v>20205.0</v>
      </c>
      <c r="F1507" s="47"/>
      <c r="G1507" s="47">
        <v>20205.0</v>
      </c>
      <c r="H1507" s="37">
        <v>44958.0</v>
      </c>
      <c r="I1507" s="50" t="s">
        <v>81</v>
      </c>
      <c r="J1507" s="50" t="s">
        <v>161</v>
      </c>
      <c r="K1507" s="36" t="s">
        <v>162</v>
      </c>
      <c r="L1507" s="36" t="str">
        <f t="shared" si="1"/>
        <v/>
      </c>
    </row>
    <row r="1508" ht="15.75" customHeight="1">
      <c r="A1508" s="36">
        <v>3003.0</v>
      </c>
      <c r="B1508" s="35" t="s">
        <v>160</v>
      </c>
      <c r="C1508" s="37">
        <v>44951.0</v>
      </c>
      <c r="D1508" s="37"/>
      <c r="E1508" s="47">
        <v>20205.0</v>
      </c>
      <c r="F1508" s="47"/>
      <c r="G1508" s="47">
        <v>20205.0</v>
      </c>
      <c r="H1508" s="37">
        <v>44956.0</v>
      </c>
      <c r="I1508" s="50" t="s">
        <v>85</v>
      </c>
      <c r="J1508" s="50" t="s">
        <v>161</v>
      </c>
      <c r="K1508" s="36" t="s">
        <v>162</v>
      </c>
      <c r="L1508" s="36" t="str">
        <f t="shared" si="1"/>
        <v/>
      </c>
    </row>
    <row r="1509" ht="15.75" customHeight="1">
      <c r="A1509" s="36">
        <v>3004.0</v>
      </c>
      <c r="B1509" s="35" t="s">
        <v>156</v>
      </c>
      <c r="C1509" s="37">
        <v>44951.0</v>
      </c>
      <c r="D1509" s="37"/>
      <c r="E1509" s="47">
        <v>20205.0</v>
      </c>
      <c r="F1509" s="47"/>
      <c r="G1509" s="47">
        <v>20205.0</v>
      </c>
      <c r="H1509" s="37">
        <v>44958.0</v>
      </c>
      <c r="I1509" s="50" t="s">
        <v>81</v>
      </c>
      <c r="J1509" s="50" t="s">
        <v>161</v>
      </c>
      <c r="K1509" s="36" t="s">
        <v>162</v>
      </c>
      <c r="L1509" s="36" t="str">
        <f t="shared" si="1"/>
        <v/>
      </c>
    </row>
    <row r="1510" ht="15.75" customHeight="1">
      <c r="A1510" s="36">
        <v>3005.0</v>
      </c>
      <c r="B1510" s="35" t="s">
        <v>159</v>
      </c>
      <c r="C1510" s="37">
        <v>44951.0</v>
      </c>
      <c r="D1510" s="37"/>
      <c r="E1510" s="47">
        <v>20205.0</v>
      </c>
      <c r="F1510" s="47"/>
      <c r="G1510" s="47">
        <v>20205.0</v>
      </c>
      <c r="H1510" s="37">
        <v>44958.0</v>
      </c>
      <c r="I1510" s="50" t="s">
        <v>81</v>
      </c>
      <c r="J1510" s="50" t="s">
        <v>161</v>
      </c>
      <c r="K1510" s="36" t="s">
        <v>162</v>
      </c>
      <c r="L1510" s="36" t="str">
        <f t="shared" si="1"/>
        <v/>
      </c>
    </row>
    <row r="1511" ht="15.75" customHeight="1">
      <c r="A1511" s="36">
        <v>3006.0</v>
      </c>
      <c r="B1511" s="35" t="s">
        <v>163</v>
      </c>
      <c r="C1511" s="37">
        <v>44951.0</v>
      </c>
      <c r="D1511" s="37"/>
      <c r="E1511" s="47">
        <v>20205.0</v>
      </c>
      <c r="F1511" s="47"/>
      <c r="G1511" s="47">
        <v>20205.0</v>
      </c>
      <c r="H1511" s="37">
        <v>44980.0</v>
      </c>
      <c r="I1511" s="50" t="s">
        <v>81</v>
      </c>
      <c r="J1511" s="50" t="s">
        <v>161</v>
      </c>
      <c r="K1511" s="36" t="s">
        <v>162</v>
      </c>
      <c r="L1511" s="36" t="str">
        <f t="shared" si="1"/>
        <v/>
      </c>
    </row>
    <row r="1512" ht="15.75" customHeight="1">
      <c r="A1512" s="36">
        <v>3007.0</v>
      </c>
      <c r="B1512" s="35" t="s">
        <v>160</v>
      </c>
      <c r="C1512" s="37">
        <v>44951.0</v>
      </c>
      <c r="D1512" s="37"/>
      <c r="E1512" s="47">
        <v>20205.0</v>
      </c>
      <c r="F1512" s="47"/>
      <c r="G1512" s="47">
        <v>20205.0</v>
      </c>
      <c r="H1512" s="37">
        <v>44988.0</v>
      </c>
      <c r="I1512" s="50" t="s">
        <v>81</v>
      </c>
      <c r="J1512" s="50" t="s">
        <v>161</v>
      </c>
      <c r="K1512" s="36" t="s">
        <v>162</v>
      </c>
      <c r="L1512" s="36" t="str">
        <f t="shared" si="1"/>
        <v/>
      </c>
    </row>
    <row r="1513" ht="15.75" customHeight="1">
      <c r="A1513" s="36">
        <v>3008.0</v>
      </c>
      <c r="B1513" s="35" t="s">
        <v>163</v>
      </c>
      <c r="C1513" s="37">
        <v>44951.0</v>
      </c>
      <c r="D1513" s="37"/>
      <c r="E1513" s="47">
        <v>20205.0</v>
      </c>
      <c r="F1513" s="47"/>
      <c r="G1513" s="47">
        <v>20205.0</v>
      </c>
      <c r="H1513" s="37">
        <v>44958.0</v>
      </c>
      <c r="I1513" s="50" t="s">
        <v>81</v>
      </c>
      <c r="J1513" s="50" t="s">
        <v>161</v>
      </c>
      <c r="K1513" s="36" t="s">
        <v>162</v>
      </c>
      <c r="L1513" s="36" t="str">
        <f t="shared" si="1"/>
        <v/>
      </c>
    </row>
    <row r="1514" ht="15.75" customHeight="1">
      <c r="A1514" s="36">
        <v>3009.0</v>
      </c>
      <c r="B1514" s="35" t="s">
        <v>160</v>
      </c>
      <c r="C1514" s="37">
        <v>44951.0</v>
      </c>
      <c r="D1514" s="37"/>
      <c r="E1514" s="47">
        <v>20205.0</v>
      </c>
      <c r="F1514" s="47"/>
      <c r="G1514" s="47">
        <v>20205.0</v>
      </c>
      <c r="H1514" s="37">
        <v>44958.0</v>
      </c>
      <c r="I1514" s="50" t="s">
        <v>81</v>
      </c>
      <c r="J1514" s="50" t="s">
        <v>161</v>
      </c>
      <c r="K1514" s="36" t="s">
        <v>162</v>
      </c>
      <c r="L1514" s="36" t="str">
        <f t="shared" si="1"/>
        <v/>
      </c>
    </row>
    <row r="1515" ht="15.75" customHeight="1">
      <c r="A1515" s="36">
        <v>3011.0</v>
      </c>
      <c r="B1515" s="35" t="s">
        <v>163</v>
      </c>
      <c r="C1515" s="37">
        <v>44951.0</v>
      </c>
      <c r="D1515" s="37"/>
      <c r="E1515" s="47">
        <v>20205.0</v>
      </c>
      <c r="F1515" s="47"/>
      <c r="G1515" s="47">
        <v>20205.0</v>
      </c>
      <c r="H1515" s="37">
        <v>44958.0</v>
      </c>
      <c r="I1515" s="50" t="s">
        <v>81</v>
      </c>
      <c r="J1515" s="50" t="s">
        <v>161</v>
      </c>
      <c r="K1515" s="36" t="s">
        <v>162</v>
      </c>
      <c r="L1515" s="36" t="str">
        <f t="shared" si="1"/>
        <v/>
      </c>
    </row>
    <row r="1516" ht="15.75" customHeight="1">
      <c r="A1516" s="36">
        <v>3013.0</v>
      </c>
      <c r="B1516" s="35" t="s">
        <v>156</v>
      </c>
      <c r="C1516" s="37">
        <v>44951.0</v>
      </c>
      <c r="D1516" s="37"/>
      <c r="E1516" s="47">
        <v>20205.0</v>
      </c>
      <c r="F1516" s="47"/>
      <c r="G1516" s="47">
        <v>20205.0</v>
      </c>
      <c r="H1516" s="37">
        <v>44958.0</v>
      </c>
      <c r="I1516" s="50" t="s">
        <v>81</v>
      </c>
      <c r="J1516" s="50" t="s">
        <v>161</v>
      </c>
      <c r="K1516" s="36" t="s">
        <v>162</v>
      </c>
      <c r="L1516" s="36" t="str">
        <f t="shared" si="1"/>
        <v/>
      </c>
    </row>
    <row r="1517" ht="15.75" customHeight="1">
      <c r="A1517" s="36">
        <v>3014.0</v>
      </c>
      <c r="B1517" s="35" t="s">
        <v>159</v>
      </c>
      <c r="C1517" s="37">
        <v>44951.0</v>
      </c>
      <c r="D1517" s="37"/>
      <c r="E1517" s="47">
        <v>20205.0</v>
      </c>
      <c r="F1517" s="47"/>
      <c r="G1517" s="47">
        <v>20205.0</v>
      </c>
      <c r="H1517" s="37">
        <v>44956.0</v>
      </c>
      <c r="I1517" s="50" t="s">
        <v>85</v>
      </c>
      <c r="J1517" s="50" t="s">
        <v>161</v>
      </c>
      <c r="K1517" s="36" t="s">
        <v>162</v>
      </c>
      <c r="L1517" s="36" t="str">
        <f t="shared" si="1"/>
        <v/>
      </c>
    </row>
    <row r="1518" ht="15.75" customHeight="1">
      <c r="A1518" s="36">
        <v>3015.0</v>
      </c>
      <c r="B1518" s="35" t="s">
        <v>156</v>
      </c>
      <c r="C1518" s="37">
        <v>44951.0</v>
      </c>
      <c r="D1518" s="37"/>
      <c r="E1518" s="47">
        <v>20205.0</v>
      </c>
      <c r="F1518" s="47"/>
      <c r="G1518" s="47">
        <v>20205.0</v>
      </c>
      <c r="H1518" s="37">
        <v>44958.0</v>
      </c>
      <c r="I1518" s="50" t="s">
        <v>81</v>
      </c>
      <c r="J1518" s="50" t="s">
        <v>161</v>
      </c>
      <c r="K1518" s="36" t="s">
        <v>162</v>
      </c>
      <c r="L1518" s="36" t="str">
        <f t="shared" si="1"/>
        <v/>
      </c>
    </row>
    <row r="1519" ht="15.75" customHeight="1">
      <c r="A1519" s="36">
        <v>3017.0</v>
      </c>
      <c r="B1519" s="35" t="s">
        <v>159</v>
      </c>
      <c r="C1519" s="37">
        <v>44951.0</v>
      </c>
      <c r="D1519" s="37"/>
      <c r="E1519" s="47">
        <v>20205.0</v>
      </c>
      <c r="F1519" s="47"/>
      <c r="G1519" s="47">
        <v>20205.0</v>
      </c>
      <c r="H1519" s="37">
        <v>44959.0</v>
      </c>
      <c r="I1519" s="50" t="s">
        <v>81</v>
      </c>
      <c r="J1519" s="50" t="s">
        <v>161</v>
      </c>
      <c r="K1519" s="36" t="s">
        <v>162</v>
      </c>
      <c r="L1519" s="36" t="str">
        <f t="shared" si="1"/>
        <v/>
      </c>
    </row>
    <row r="1520" ht="15.75" customHeight="1">
      <c r="A1520" s="36">
        <v>3018.0</v>
      </c>
      <c r="B1520" s="35" t="s">
        <v>163</v>
      </c>
      <c r="C1520" s="37">
        <v>44951.0</v>
      </c>
      <c r="D1520" s="37"/>
      <c r="E1520" s="47">
        <v>20205.0</v>
      </c>
      <c r="F1520" s="47"/>
      <c r="G1520" s="47">
        <v>20205.0</v>
      </c>
      <c r="H1520" s="37">
        <v>44958.0</v>
      </c>
      <c r="I1520" s="50" t="s">
        <v>81</v>
      </c>
      <c r="J1520" s="50" t="s">
        <v>161</v>
      </c>
      <c r="K1520" s="36" t="s">
        <v>162</v>
      </c>
      <c r="L1520" s="36" t="str">
        <f t="shared" si="1"/>
        <v/>
      </c>
    </row>
    <row r="1521" ht="15.75" customHeight="1">
      <c r="A1521" s="36">
        <v>3019.0</v>
      </c>
      <c r="B1521" s="35" t="s">
        <v>156</v>
      </c>
      <c r="C1521" s="37">
        <v>44951.0</v>
      </c>
      <c r="D1521" s="37"/>
      <c r="E1521" s="47">
        <v>20205.0</v>
      </c>
      <c r="F1521" s="47"/>
      <c r="G1521" s="47">
        <v>20205.0</v>
      </c>
      <c r="H1521" s="37">
        <v>44958.0</v>
      </c>
      <c r="I1521" s="50" t="s">
        <v>81</v>
      </c>
      <c r="J1521" s="50" t="s">
        <v>161</v>
      </c>
      <c r="K1521" s="36" t="s">
        <v>162</v>
      </c>
      <c r="L1521" s="36" t="str">
        <f t="shared" si="1"/>
        <v/>
      </c>
    </row>
    <row r="1522" ht="15.75" customHeight="1">
      <c r="A1522" s="36">
        <v>3020.0</v>
      </c>
      <c r="B1522" s="35" t="s">
        <v>159</v>
      </c>
      <c r="C1522" s="37">
        <v>44951.0</v>
      </c>
      <c r="D1522" s="37"/>
      <c r="E1522" s="47">
        <v>20205.0</v>
      </c>
      <c r="F1522" s="47"/>
      <c r="G1522" s="47">
        <v>20205.0</v>
      </c>
      <c r="H1522" s="37">
        <v>44959.0</v>
      </c>
      <c r="I1522" s="50" t="s">
        <v>81</v>
      </c>
      <c r="J1522" s="50" t="s">
        <v>161</v>
      </c>
      <c r="K1522" s="36" t="s">
        <v>162</v>
      </c>
      <c r="L1522" s="36" t="str">
        <f t="shared" si="1"/>
        <v/>
      </c>
    </row>
    <row r="1523" ht="15.75" customHeight="1">
      <c r="A1523" s="36">
        <v>3021.0</v>
      </c>
      <c r="B1523" s="35" t="s">
        <v>158</v>
      </c>
      <c r="C1523" s="37">
        <v>44951.0</v>
      </c>
      <c r="D1523" s="37"/>
      <c r="E1523" s="47">
        <v>20205.0</v>
      </c>
      <c r="F1523" s="47"/>
      <c r="G1523" s="47">
        <v>20205.0</v>
      </c>
      <c r="H1523" s="37">
        <v>44958.0</v>
      </c>
      <c r="I1523" s="50" t="s">
        <v>81</v>
      </c>
      <c r="J1523" s="50" t="s">
        <v>161</v>
      </c>
      <c r="K1523" s="36" t="s">
        <v>162</v>
      </c>
      <c r="L1523" s="36" t="str">
        <f t="shared" si="1"/>
        <v/>
      </c>
    </row>
    <row r="1524" ht="15.75" customHeight="1">
      <c r="A1524" s="36">
        <v>3022.0</v>
      </c>
      <c r="B1524" s="35" t="s">
        <v>159</v>
      </c>
      <c r="C1524" s="37">
        <v>44951.0</v>
      </c>
      <c r="D1524" s="37"/>
      <c r="E1524" s="47">
        <v>20205.0</v>
      </c>
      <c r="F1524" s="47"/>
      <c r="G1524" s="47">
        <v>20205.0</v>
      </c>
      <c r="H1524" s="37">
        <v>44981.0</v>
      </c>
      <c r="I1524" s="50" t="s">
        <v>81</v>
      </c>
      <c r="J1524" s="50" t="s">
        <v>161</v>
      </c>
      <c r="K1524" s="36" t="s">
        <v>162</v>
      </c>
      <c r="L1524" s="36" t="str">
        <f t="shared" si="1"/>
        <v/>
      </c>
    </row>
    <row r="1525" ht="15.75" customHeight="1">
      <c r="A1525" s="36">
        <v>3023.0</v>
      </c>
      <c r="B1525" s="35" t="s">
        <v>158</v>
      </c>
      <c r="C1525" s="37">
        <v>44951.0</v>
      </c>
      <c r="D1525" s="37"/>
      <c r="E1525" s="47">
        <v>20205.0</v>
      </c>
      <c r="F1525" s="47"/>
      <c r="G1525" s="47">
        <v>20205.0</v>
      </c>
      <c r="H1525" s="37">
        <v>44960.0</v>
      </c>
      <c r="I1525" s="50" t="s">
        <v>81</v>
      </c>
      <c r="J1525" s="50" t="s">
        <v>161</v>
      </c>
      <c r="K1525" s="36" t="s">
        <v>162</v>
      </c>
      <c r="L1525" s="36" t="str">
        <f t="shared" si="1"/>
        <v/>
      </c>
    </row>
    <row r="1526" ht="15.75" customHeight="1">
      <c r="A1526" s="36">
        <v>3024.0</v>
      </c>
      <c r="B1526" s="35" t="s">
        <v>159</v>
      </c>
      <c r="C1526" s="37">
        <v>44951.0</v>
      </c>
      <c r="D1526" s="37"/>
      <c r="E1526" s="47">
        <v>20205.0</v>
      </c>
      <c r="F1526" s="47"/>
      <c r="G1526" s="47">
        <v>20205.0</v>
      </c>
      <c r="H1526" s="37">
        <v>44958.0</v>
      </c>
      <c r="I1526" s="50" t="s">
        <v>81</v>
      </c>
      <c r="J1526" s="50" t="s">
        <v>161</v>
      </c>
      <c r="K1526" s="36" t="s">
        <v>162</v>
      </c>
      <c r="L1526" s="36" t="str">
        <f t="shared" si="1"/>
        <v/>
      </c>
    </row>
    <row r="1527" ht="15.75" customHeight="1">
      <c r="A1527" s="36">
        <v>3025.0</v>
      </c>
      <c r="B1527" s="35" t="s">
        <v>163</v>
      </c>
      <c r="C1527" s="37">
        <v>44951.0</v>
      </c>
      <c r="D1527" s="37"/>
      <c r="E1527" s="47">
        <v>20205.0</v>
      </c>
      <c r="F1527" s="47"/>
      <c r="G1527" s="47">
        <v>20205.0</v>
      </c>
      <c r="H1527" s="37">
        <v>44958.0</v>
      </c>
      <c r="I1527" s="50" t="s">
        <v>81</v>
      </c>
      <c r="J1527" s="50" t="s">
        <v>161</v>
      </c>
      <c r="K1527" s="36" t="s">
        <v>162</v>
      </c>
      <c r="L1527" s="36" t="str">
        <f t="shared" si="1"/>
        <v/>
      </c>
    </row>
    <row r="1528" ht="15.75" customHeight="1">
      <c r="A1528" s="36">
        <v>3026.0</v>
      </c>
      <c r="B1528" s="35" t="s">
        <v>159</v>
      </c>
      <c r="C1528" s="37">
        <v>44951.0</v>
      </c>
      <c r="D1528" s="37"/>
      <c r="E1528" s="47">
        <v>20205.0</v>
      </c>
      <c r="F1528" s="47"/>
      <c r="G1528" s="47">
        <v>20205.0</v>
      </c>
      <c r="H1528" s="37">
        <v>44958.0</v>
      </c>
      <c r="I1528" s="50" t="s">
        <v>81</v>
      </c>
      <c r="J1528" s="50" t="s">
        <v>161</v>
      </c>
      <c r="K1528" s="36" t="s">
        <v>162</v>
      </c>
      <c r="L1528" s="36" t="str">
        <f t="shared" si="1"/>
        <v/>
      </c>
    </row>
    <row r="1529" ht="15.75" customHeight="1">
      <c r="A1529" s="36">
        <v>3027.0</v>
      </c>
      <c r="B1529" s="35" t="s">
        <v>160</v>
      </c>
      <c r="C1529" s="37">
        <v>44951.0</v>
      </c>
      <c r="D1529" s="37"/>
      <c r="E1529" s="47">
        <v>20205.0</v>
      </c>
      <c r="F1529" s="47"/>
      <c r="G1529" s="47">
        <v>20205.0</v>
      </c>
      <c r="H1529" s="37">
        <v>44959.0</v>
      </c>
      <c r="I1529" s="50" t="s">
        <v>81</v>
      </c>
      <c r="J1529" s="50" t="s">
        <v>161</v>
      </c>
      <c r="K1529" s="36" t="s">
        <v>162</v>
      </c>
      <c r="L1529" s="36" t="str">
        <f t="shared" si="1"/>
        <v/>
      </c>
    </row>
    <row r="1530" ht="15.75" customHeight="1">
      <c r="A1530" s="36">
        <v>3035.0</v>
      </c>
      <c r="B1530" s="35" t="s">
        <v>156</v>
      </c>
      <c r="C1530" s="37">
        <v>44952.0</v>
      </c>
      <c r="D1530" s="37">
        <v>44952.0</v>
      </c>
      <c r="E1530" s="47">
        <v>22455.0</v>
      </c>
      <c r="F1530" s="47">
        <v>22455.0</v>
      </c>
      <c r="G1530" s="47"/>
      <c r="H1530" s="37"/>
      <c r="I1530" s="50"/>
      <c r="J1530" s="50" t="s">
        <v>157</v>
      </c>
      <c r="K1530" s="36">
        <v>0.0</v>
      </c>
      <c r="L1530" s="36" t="str">
        <f t="shared" si="1"/>
        <v/>
      </c>
    </row>
    <row r="1531" ht="15.75" customHeight="1">
      <c r="A1531" s="36">
        <v>3046.0</v>
      </c>
      <c r="B1531" s="35" t="s">
        <v>158</v>
      </c>
      <c r="C1531" s="37">
        <v>44952.0</v>
      </c>
      <c r="D1531" s="37">
        <v>44952.0</v>
      </c>
      <c r="E1531" s="47">
        <v>22455.0</v>
      </c>
      <c r="F1531" s="47">
        <v>22455.0</v>
      </c>
      <c r="G1531" s="47"/>
      <c r="H1531" s="37"/>
      <c r="I1531" s="50"/>
      <c r="J1531" s="50" t="s">
        <v>157</v>
      </c>
      <c r="K1531" s="36">
        <v>0.0</v>
      </c>
      <c r="L1531" s="36" t="str">
        <f t="shared" si="1"/>
        <v/>
      </c>
    </row>
    <row r="1532" ht="15.75" customHeight="1">
      <c r="A1532" s="36">
        <v>3032.0</v>
      </c>
      <c r="B1532" s="35" t="s">
        <v>159</v>
      </c>
      <c r="C1532" s="37">
        <v>44952.0</v>
      </c>
      <c r="D1532" s="37">
        <v>44957.0</v>
      </c>
      <c r="E1532" s="47">
        <v>19200.0</v>
      </c>
      <c r="F1532" s="47">
        <v>19200.0</v>
      </c>
      <c r="G1532" s="47"/>
      <c r="H1532" s="37"/>
      <c r="I1532" s="50"/>
      <c r="J1532" s="50" t="s">
        <v>157</v>
      </c>
      <c r="K1532" s="36">
        <v>5.0</v>
      </c>
      <c r="L1532" s="36" t="str">
        <f t="shared" si="1"/>
        <v/>
      </c>
    </row>
    <row r="1533" ht="15.75" customHeight="1">
      <c r="A1533" s="36">
        <v>3041.0</v>
      </c>
      <c r="B1533" s="35" t="s">
        <v>163</v>
      </c>
      <c r="C1533" s="37">
        <v>44952.0</v>
      </c>
      <c r="D1533" s="37">
        <v>44958.0</v>
      </c>
      <c r="E1533" s="47">
        <v>17055.0</v>
      </c>
      <c r="F1533" s="47">
        <v>17055.0</v>
      </c>
      <c r="G1533" s="47"/>
      <c r="H1533" s="37"/>
      <c r="I1533" s="50"/>
      <c r="J1533" s="50" t="s">
        <v>157</v>
      </c>
      <c r="K1533" s="36">
        <v>6.0</v>
      </c>
      <c r="L1533" s="36" t="str">
        <f t="shared" si="1"/>
        <v/>
      </c>
    </row>
    <row r="1534" ht="15.75" customHeight="1">
      <c r="A1534" s="36">
        <v>3028.0</v>
      </c>
      <c r="B1534" s="35" t="s">
        <v>163</v>
      </c>
      <c r="C1534" s="37">
        <v>44952.0</v>
      </c>
      <c r="D1534" s="37"/>
      <c r="E1534" s="47">
        <v>20205.0</v>
      </c>
      <c r="F1534" s="47"/>
      <c r="G1534" s="47">
        <v>20205.0</v>
      </c>
      <c r="H1534" s="37">
        <v>44958.0</v>
      </c>
      <c r="I1534" s="50" t="s">
        <v>81</v>
      </c>
      <c r="J1534" s="50" t="s">
        <v>161</v>
      </c>
      <c r="K1534" s="36" t="s">
        <v>162</v>
      </c>
      <c r="L1534" s="36" t="str">
        <f t="shared" si="1"/>
        <v/>
      </c>
    </row>
    <row r="1535" ht="15.75" customHeight="1">
      <c r="A1535" s="36">
        <v>3029.0</v>
      </c>
      <c r="B1535" s="35" t="s">
        <v>156</v>
      </c>
      <c r="C1535" s="37">
        <v>44952.0</v>
      </c>
      <c r="D1535" s="37"/>
      <c r="E1535" s="47">
        <v>20205.0</v>
      </c>
      <c r="F1535" s="47"/>
      <c r="G1535" s="47">
        <v>20205.0</v>
      </c>
      <c r="H1535" s="37">
        <v>44953.0</v>
      </c>
      <c r="I1535" s="50" t="s">
        <v>84</v>
      </c>
      <c r="J1535" s="50" t="s">
        <v>161</v>
      </c>
      <c r="K1535" s="36" t="s">
        <v>162</v>
      </c>
      <c r="L1535" s="36" t="str">
        <f t="shared" si="1"/>
        <v/>
      </c>
    </row>
    <row r="1536" ht="15.75" customHeight="1">
      <c r="A1536" s="36">
        <v>3030.0</v>
      </c>
      <c r="B1536" s="35" t="s">
        <v>159</v>
      </c>
      <c r="C1536" s="37">
        <v>44952.0</v>
      </c>
      <c r="D1536" s="37"/>
      <c r="E1536" s="47">
        <v>20205.0</v>
      </c>
      <c r="F1536" s="47"/>
      <c r="G1536" s="47">
        <v>20205.0</v>
      </c>
      <c r="H1536" s="37">
        <v>44953.0</v>
      </c>
      <c r="I1536" s="50" t="s">
        <v>85</v>
      </c>
      <c r="J1536" s="50" t="s">
        <v>161</v>
      </c>
      <c r="K1536" s="36" t="s">
        <v>162</v>
      </c>
      <c r="L1536" s="36" t="str">
        <f t="shared" si="1"/>
        <v/>
      </c>
    </row>
    <row r="1537" ht="15.75" customHeight="1">
      <c r="A1537" s="36">
        <v>3031.0</v>
      </c>
      <c r="B1537" s="35" t="s">
        <v>156</v>
      </c>
      <c r="C1537" s="37">
        <v>44952.0</v>
      </c>
      <c r="D1537" s="37"/>
      <c r="E1537" s="47">
        <v>20205.0</v>
      </c>
      <c r="F1537" s="47"/>
      <c r="G1537" s="47">
        <v>20205.0</v>
      </c>
      <c r="H1537" s="37">
        <v>44958.0</v>
      </c>
      <c r="I1537" s="50" t="s">
        <v>81</v>
      </c>
      <c r="J1537" s="50" t="s">
        <v>161</v>
      </c>
      <c r="K1537" s="36" t="s">
        <v>162</v>
      </c>
      <c r="L1537" s="36" t="str">
        <f t="shared" si="1"/>
        <v/>
      </c>
    </row>
    <row r="1538" ht="15.75" customHeight="1">
      <c r="A1538" s="36">
        <v>3033.0</v>
      </c>
      <c r="B1538" s="35" t="s">
        <v>158</v>
      </c>
      <c r="C1538" s="37">
        <v>44952.0</v>
      </c>
      <c r="D1538" s="37"/>
      <c r="E1538" s="47">
        <v>20205.0</v>
      </c>
      <c r="F1538" s="47"/>
      <c r="G1538" s="47">
        <v>20205.0</v>
      </c>
      <c r="H1538" s="37">
        <v>44958.0</v>
      </c>
      <c r="I1538" s="50" t="s">
        <v>81</v>
      </c>
      <c r="J1538" s="50" t="s">
        <v>161</v>
      </c>
      <c r="K1538" s="36" t="s">
        <v>162</v>
      </c>
      <c r="L1538" s="36" t="str">
        <f t="shared" si="1"/>
        <v/>
      </c>
    </row>
    <row r="1539" ht="15.75" customHeight="1">
      <c r="A1539" s="36">
        <v>3034.0</v>
      </c>
      <c r="B1539" s="35" t="s">
        <v>163</v>
      </c>
      <c r="C1539" s="37">
        <v>44952.0</v>
      </c>
      <c r="D1539" s="37"/>
      <c r="E1539" s="47">
        <v>20205.0</v>
      </c>
      <c r="F1539" s="47"/>
      <c r="G1539" s="47">
        <v>20205.0</v>
      </c>
      <c r="H1539" s="37">
        <v>44960.0</v>
      </c>
      <c r="I1539" s="50" t="s">
        <v>85</v>
      </c>
      <c r="J1539" s="50" t="s">
        <v>161</v>
      </c>
      <c r="K1539" s="36" t="s">
        <v>162</v>
      </c>
      <c r="L1539" s="36" t="str">
        <f t="shared" si="1"/>
        <v/>
      </c>
    </row>
    <row r="1540" ht="15.75" customHeight="1">
      <c r="A1540" s="36">
        <v>3036.0</v>
      </c>
      <c r="B1540" s="35" t="s">
        <v>163</v>
      </c>
      <c r="C1540" s="37">
        <v>44952.0</v>
      </c>
      <c r="D1540" s="37"/>
      <c r="E1540" s="47">
        <v>20205.0</v>
      </c>
      <c r="F1540" s="47"/>
      <c r="G1540" s="47">
        <v>20205.0</v>
      </c>
      <c r="H1540" s="37">
        <v>44958.0</v>
      </c>
      <c r="I1540" s="50" t="s">
        <v>81</v>
      </c>
      <c r="J1540" s="50" t="s">
        <v>161</v>
      </c>
      <c r="K1540" s="36" t="s">
        <v>162</v>
      </c>
      <c r="L1540" s="36" t="str">
        <f t="shared" si="1"/>
        <v/>
      </c>
    </row>
    <row r="1541" ht="15.75" customHeight="1">
      <c r="A1541" s="36">
        <v>3037.0</v>
      </c>
      <c r="B1541" s="35" t="s">
        <v>159</v>
      </c>
      <c r="C1541" s="37">
        <v>44952.0</v>
      </c>
      <c r="D1541" s="37"/>
      <c r="E1541" s="47">
        <v>20205.0</v>
      </c>
      <c r="F1541" s="47"/>
      <c r="G1541" s="47">
        <v>20205.0</v>
      </c>
      <c r="H1541" s="37">
        <v>44956.0</v>
      </c>
      <c r="I1541" s="50" t="s">
        <v>84</v>
      </c>
      <c r="J1541" s="50" t="s">
        <v>161</v>
      </c>
      <c r="K1541" s="36" t="s">
        <v>162</v>
      </c>
      <c r="L1541" s="36" t="str">
        <f t="shared" si="1"/>
        <v/>
      </c>
    </row>
    <row r="1542" ht="15.75" customHeight="1">
      <c r="A1542" s="36">
        <v>3038.0</v>
      </c>
      <c r="B1542" s="35" t="s">
        <v>160</v>
      </c>
      <c r="C1542" s="37">
        <v>44952.0</v>
      </c>
      <c r="D1542" s="37"/>
      <c r="E1542" s="47">
        <v>20205.0</v>
      </c>
      <c r="F1542" s="47"/>
      <c r="G1542" s="47">
        <v>20205.0</v>
      </c>
      <c r="H1542" s="37">
        <v>44958.0</v>
      </c>
      <c r="I1542" s="50" t="s">
        <v>81</v>
      </c>
      <c r="J1542" s="50" t="s">
        <v>161</v>
      </c>
      <c r="K1542" s="36" t="s">
        <v>162</v>
      </c>
      <c r="L1542" s="36" t="str">
        <f t="shared" si="1"/>
        <v/>
      </c>
    </row>
    <row r="1543" ht="15.75" customHeight="1">
      <c r="A1543" s="36">
        <v>3039.0</v>
      </c>
      <c r="B1543" s="35" t="s">
        <v>159</v>
      </c>
      <c r="C1543" s="37">
        <v>44952.0</v>
      </c>
      <c r="D1543" s="37"/>
      <c r="E1543" s="47">
        <v>20205.0</v>
      </c>
      <c r="F1543" s="47"/>
      <c r="G1543" s="47">
        <v>20205.0</v>
      </c>
      <c r="H1543" s="37">
        <v>44958.0</v>
      </c>
      <c r="I1543" s="50" t="s">
        <v>81</v>
      </c>
      <c r="J1543" s="50" t="s">
        <v>161</v>
      </c>
      <c r="K1543" s="36" t="s">
        <v>162</v>
      </c>
      <c r="L1543" s="36" t="str">
        <f t="shared" si="1"/>
        <v/>
      </c>
    </row>
    <row r="1544" ht="15.75" customHeight="1">
      <c r="A1544" s="36">
        <v>3040.0</v>
      </c>
      <c r="B1544" s="35" t="s">
        <v>160</v>
      </c>
      <c r="C1544" s="37">
        <v>44952.0</v>
      </c>
      <c r="D1544" s="37"/>
      <c r="E1544" s="47">
        <v>20205.0</v>
      </c>
      <c r="F1544" s="47"/>
      <c r="G1544" s="47">
        <v>20205.0</v>
      </c>
      <c r="H1544" s="37">
        <v>44958.0</v>
      </c>
      <c r="I1544" s="50" t="s">
        <v>81</v>
      </c>
      <c r="J1544" s="50" t="s">
        <v>161</v>
      </c>
      <c r="K1544" s="36" t="s">
        <v>162</v>
      </c>
      <c r="L1544" s="36" t="str">
        <f t="shared" si="1"/>
        <v/>
      </c>
    </row>
    <row r="1545" ht="15.75" customHeight="1">
      <c r="A1545" s="36">
        <v>3042.0</v>
      </c>
      <c r="B1545" s="35" t="s">
        <v>159</v>
      </c>
      <c r="C1545" s="37">
        <v>44952.0</v>
      </c>
      <c r="D1545" s="37"/>
      <c r="E1545" s="47">
        <v>20205.0</v>
      </c>
      <c r="F1545" s="47"/>
      <c r="G1545" s="47">
        <v>20205.0</v>
      </c>
      <c r="H1545" s="37">
        <v>44956.0</v>
      </c>
      <c r="I1545" s="50" t="s">
        <v>85</v>
      </c>
      <c r="J1545" s="50" t="s">
        <v>161</v>
      </c>
      <c r="K1545" s="36" t="s">
        <v>162</v>
      </c>
      <c r="L1545" s="36" t="str">
        <f t="shared" si="1"/>
        <v/>
      </c>
    </row>
    <row r="1546" ht="15.75" customHeight="1">
      <c r="A1546" s="36">
        <v>3043.0</v>
      </c>
      <c r="B1546" s="35" t="s">
        <v>159</v>
      </c>
      <c r="C1546" s="37">
        <v>44952.0</v>
      </c>
      <c r="D1546" s="37"/>
      <c r="E1546" s="47">
        <v>20205.0</v>
      </c>
      <c r="F1546" s="47"/>
      <c r="G1546" s="47">
        <v>20205.0</v>
      </c>
      <c r="H1546" s="37">
        <v>44960.0</v>
      </c>
      <c r="I1546" s="50" t="s">
        <v>81</v>
      </c>
      <c r="J1546" s="50" t="s">
        <v>161</v>
      </c>
      <c r="K1546" s="36" t="s">
        <v>162</v>
      </c>
      <c r="L1546" s="36" t="str">
        <f t="shared" si="1"/>
        <v/>
      </c>
    </row>
    <row r="1547" ht="15.75" customHeight="1">
      <c r="A1547" s="36">
        <v>3044.0</v>
      </c>
      <c r="B1547" s="35" t="s">
        <v>163</v>
      </c>
      <c r="C1547" s="37">
        <v>44952.0</v>
      </c>
      <c r="D1547" s="37"/>
      <c r="E1547" s="47">
        <v>20205.0</v>
      </c>
      <c r="F1547" s="47"/>
      <c r="G1547" s="47">
        <v>20205.0</v>
      </c>
      <c r="H1547" s="37">
        <v>44958.0</v>
      </c>
      <c r="I1547" s="50" t="s">
        <v>81</v>
      </c>
      <c r="J1547" s="50" t="s">
        <v>161</v>
      </c>
      <c r="K1547" s="36" t="s">
        <v>162</v>
      </c>
      <c r="L1547" s="36" t="str">
        <f t="shared" si="1"/>
        <v/>
      </c>
    </row>
    <row r="1548" ht="15.75" customHeight="1">
      <c r="A1548" s="36">
        <v>3045.0</v>
      </c>
      <c r="B1548" s="35" t="s">
        <v>158</v>
      </c>
      <c r="C1548" s="37">
        <v>44952.0</v>
      </c>
      <c r="D1548" s="37"/>
      <c r="E1548" s="47">
        <v>20205.0</v>
      </c>
      <c r="F1548" s="47"/>
      <c r="G1548" s="47">
        <v>20205.0</v>
      </c>
      <c r="H1548" s="37">
        <v>44956.0</v>
      </c>
      <c r="I1548" s="50" t="s">
        <v>84</v>
      </c>
      <c r="J1548" s="50" t="s">
        <v>161</v>
      </c>
      <c r="K1548" s="36" t="s">
        <v>162</v>
      </c>
      <c r="L1548" s="36" t="str">
        <f t="shared" si="1"/>
        <v/>
      </c>
    </row>
    <row r="1549" ht="15.75" customHeight="1">
      <c r="A1549" s="36">
        <v>3047.0</v>
      </c>
      <c r="B1549" s="35" t="s">
        <v>156</v>
      </c>
      <c r="C1549" s="37">
        <v>44952.0</v>
      </c>
      <c r="D1549" s="37"/>
      <c r="E1549" s="47">
        <v>20205.0</v>
      </c>
      <c r="F1549" s="47"/>
      <c r="G1549" s="47">
        <v>20205.0</v>
      </c>
      <c r="H1549" s="37">
        <v>44967.0</v>
      </c>
      <c r="I1549" s="50" t="s">
        <v>81</v>
      </c>
      <c r="J1549" s="50" t="s">
        <v>161</v>
      </c>
      <c r="K1549" s="36" t="s">
        <v>162</v>
      </c>
      <c r="L1549" s="36" t="str">
        <f t="shared" si="1"/>
        <v/>
      </c>
    </row>
    <row r="1550" ht="15.75" customHeight="1">
      <c r="A1550" s="36">
        <v>3058.0</v>
      </c>
      <c r="B1550" s="35" t="s">
        <v>159</v>
      </c>
      <c r="C1550" s="37">
        <v>44953.0</v>
      </c>
      <c r="D1550" s="37">
        <v>44953.0</v>
      </c>
      <c r="E1550" s="47">
        <v>22455.0</v>
      </c>
      <c r="F1550" s="47">
        <v>22455.0</v>
      </c>
      <c r="G1550" s="47"/>
      <c r="H1550" s="37"/>
      <c r="I1550" s="50"/>
      <c r="J1550" s="50" t="s">
        <v>157</v>
      </c>
      <c r="K1550" s="36">
        <v>0.0</v>
      </c>
      <c r="L1550" s="36" t="str">
        <f t="shared" si="1"/>
        <v/>
      </c>
    </row>
    <row r="1551" ht="15.75" customHeight="1">
      <c r="A1551" s="36">
        <v>3060.0</v>
      </c>
      <c r="B1551" s="35" t="s">
        <v>160</v>
      </c>
      <c r="C1551" s="37">
        <v>44953.0</v>
      </c>
      <c r="D1551" s="37">
        <v>44953.0</v>
      </c>
      <c r="E1551" s="47">
        <v>22455.0</v>
      </c>
      <c r="F1551" s="47">
        <v>22455.0</v>
      </c>
      <c r="G1551" s="47"/>
      <c r="H1551" s="37"/>
      <c r="I1551" s="50"/>
      <c r="J1551" s="50" t="s">
        <v>157</v>
      </c>
      <c r="K1551" s="36">
        <v>0.0</v>
      </c>
      <c r="L1551" s="36" t="str">
        <f t="shared" si="1"/>
        <v/>
      </c>
    </row>
    <row r="1552" ht="15.75" customHeight="1">
      <c r="A1552" s="36">
        <v>3055.0</v>
      </c>
      <c r="B1552" s="35" t="s">
        <v>156</v>
      </c>
      <c r="C1552" s="37">
        <v>44953.0</v>
      </c>
      <c r="D1552" s="37">
        <v>44956.0</v>
      </c>
      <c r="E1552" s="47">
        <v>20205.0</v>
      </c>
      <c r="F1552" s="47">
        <v>20205.0</v>
      </c>
      <c r="G1552" s="47"/>
      <c r="H1552" s="37"/>
      <c r="I1552" s="50"/>
      <c r="J1552" s="50" t="s">
        <v>157</v>
      </c>
      <c r="K1552" s="36">
        <v>3.0</v>
      </c>
      <c r="L1552" s="36" t="str">
        <f t="shared" si="1"/>
        <v/>
      </c>
    </row>
    <row r="1553" ht="15.75" customHeight="1">
      <c r="A1553" s="36">
        <v>3054.0</v>
      </c>
      <c r="B1553" s="35" t="s">
        <v>163</v>
      </c>
      <c r="C1553" s="37">
        <v>44953.0</v>
      </c>
      <c r="D1553" s="37">
        <v>44957.0</v>
      </c>
      <c r="E1553" s="47">
        <v>20205.0</v>
      </c>
      <c r="F1553" s="47">
        <v>20205.0</v>
      </c>
      <c r="G1553" s="47"/>
      <c r="H1553" s="37"/>
      <c r="I1553" s="50"/>
      <c r="J1553" s="50" t="s">
        <v>157</v>
      </c>
      <c r="K1553" s="36">
        <v>4.0</v>
      </c>
      <c r="L1553" s="36" t="str">
        <f t="shared" si="1"/>
        <v/>
      </c>
    </row>
    <row r="1554" ht="15.75" customHeight="1">
      <c r="A1554" s="36">
        <v>3061.0</v>
      </c>
      <c r="B1554" s="35" t="s">
        <v>156</v>
      </c>
      <c r="C1554" s="37">
        <v>44953.0</v>
      </c>
      <c r="D1554" s="37">
        <v>44957.0</v>
      </c>
      <c r="E1554" s="47">
        <v>20205.0</v>
      </c>
      <c r="F1554" s="47">
        <v>20205.0</v>
      </c>
      <c r="G1554" s="47"/>
      <c r="H1554" s="37"/>
      <c r="I1554" s="50"/>
      <c r="J1554" s="50" t="s">
        <v>157</v>
      </c>
      <c r="K1554" s="36">
        <v>4.0</v>
      </c>
      <c r="L1554" s="36" t="str">
        <f t="shared" si="1"/>
        <v/>
      </c>
    </row>
    <row r="1555" ht="15.75" customHeight="1">
      <c r="A1555" s="36">
        <v>3048.0</v>
      </c>
      <c r="B1555" s="35" t="s">
        <v>159</v>
      </c>
      <c r="C1555" s="37">
        <v>44953.0</v>
      </c>
      <c r="D1555" s="37"/>
      <c r="E1555" s="47">
        <v>20205.0</v>
      </c>
      <c r="F1555" s="47"/>
      <c r="G1555" s="47">
        <v>20205.0</v>
      </c>
      <c r="H1555" s="37">
        <v>44958.0</v>
      </c>
      <c r="I1555" s="50" t="s">
        <v>81</v>
      </c>
      <c r="J1555" s="50" t="s">
        <v>161</v>
      </c>
      <c r="K1555" s="36" t="s">
        <v>162</v>
      </c>
      <c r="L1555" s="36" t="str">
        <f t="shared" si="1"/>
        <v/>
      </c>
    </row>
    <row r="1556" ht="15.75" customHeight="1">
      <c r="A1556" s="36">
        <v>3049.0</v>
      </c>
      <c r="B1556" s="35" t="s">
        <v>158</v>
      </c>
      <c r="C1556" s="37">
        <v>44953.0</v>
      </c>
      <c r="D1556" s="37"/>
      <c r="E1556" s="47">
        <v>20205.0</v>
      </c>
      <c r="F1556" s="47"/>
      <c r="G1556" s="47">
        <v>20205.0</v>
      </c>
      <c r="H1556" s="37">
        <v>44958.0</v>
      </c>
      <c r="I1556" s="50" t="s">
        <v>81</v>
      </c>
      <c r="J1556" s="50" t="s">
        <v>161</v>
      </c>
      <c r="K1556" s="36" t="s">
        <v>162</v>
      </c>
      <c r="L1556" s="36" t="str">
        <f t="shared" si="1"/>
        <v/>
      </c>
    </row>
    <row r="1557" ht="15.75" customHeight="1">
      <c r="A1557" s="36">
        <v>3050.0</v>
      </c>
      <c r="B1557" s="35" t="s">
        <v>158</v>
      </c>
      <c r="C1557" s="37">
        <v>44953.0</v>
      </c>
      <c r="D1557" s="37"/>
      <c r="E1557" s="47">
        <v>20205.0</v>
      </c>
      <c r="F1557" s="47"/>
      <c r="G1557" s="47">
        <v>20205.0</v>
      </c>
      <c r="H1557" s="37">
        <v>44958.0</v>
      </c>
      <c r="I1557" s="50" t="s">
        <v>81</v>
      </c>
      <c r="J1557" s="50" t="s">
        <v>161</v>
      </c>
      <c r="K1557" s="36" t="s">
        <v>162</v>
      </c>
      <c r="L1557" s="36" t="str">
        <f t="shared" si="1"/>
        <v/>
      </c>
    </row>
    <row r="1558" ht="15.75" customHeight="1">
      <c r="A1558" s="36">
        <v>3051.0</v>
      </c>
      <c r="B1558" s="35" t="s">
        <v>160</v>
      </c>
      <c r="C1558" s="37">
        <v>44953.0</v>
      </c>
      <c r="D1558" s="37"/>
      <c r="E1558" s="47">
        <v>20205.0</v>
      </c>
      <c r="F1558" s="47"/>
      <c r="G1558" s="47">
        <v>20205.0</v>
      </c>
      <c r="H1558" s="37">
        <v>44958.0</v>
      </c>
      <c r="I1558" s="50" t="s">
        <v>81</v>
      </c>
      <c r="J1558" s="50" t="s">
        <v>161</v>
      </c>
      <c r="K1558" s="36" t="s">
        <v>162</v>
      </c>
      <c r="L1558" s="36" t="str">
        <f t="shared" si="1"/>
        <v/>
      </c>
    </row>
    <row r="1559" ht="15.75" customHeight="1">
      <c r="A1559" s="36">
        <v>3052.0</v>
      </c>
      <c r="B1559" s="35" t="s">
        <v>158</v>
      </c>
      <c r="C1559" s="37">
        <v>44953.0</v>
      </c>
      <c r="D1559" s="37"/>
      <c r="E1559" s="47">
        <v>20205.0</v>
      </c>
      <c r="F1559" s="47"/>
      <c r="G1559" s="47">
        <v>20205.0</v>
      </c>
      <c r="H1559" s="37">
        <v>44958.0</v>
      </c>
      <c r="I1559" s="50" t="s">
        <v>81</v>
      </c>
      <c r="J1559" s="50" t="s">
        <v>161</v>
      </c>
      <c r="K1559" s="36" t="s">
        <v>162</v>
      </c>
      <c r="L1559" s="36" t="str">
        <f t="shared" si="1"/>
        <v/>
      </c>
    </row>
    <row r="1560" ht="15.75" customHeight="1">
      <c r="A1560" s="36">
        <v>3053.0</v>
      </c>
      <c r="B1560" s="35" t="s">
        <v>156</v>
      </c>
      <c r="C1560" s="37">
        <v>44953.0</v>
      </c>
      <c r="D1560" s="37"/>
      <c r="E1560" s="47">
        <v>20205.0</v>
      </c>
      <c r="F1560" s="47"/>
      <c r="G1560" s="47">
        <v>20205.0</v>
      </c>
      <c r="H1560" s="37">
        <v>44958.0</v>
      </c>
      <c r="I1560" s="50" t="s">
        <v>81</v>
      </c>
      <c r="J1560" s="50" t="s">
        <v>161</v>
      </c>
      <c r="K1560" s="36" t="s">
        <v>162</v>
      </c>
      <c r="L1560" s="36" t="str">
        <f t="shared" si="1"/>
        <v/>
      </c>
    </row>
    <row r="1561" ht="15.75" customHeight="1">
      <c r="A1561" s="36">
        <v>3056.0</v>
      </c>
      <c r="B1561" s="35" t="s">
        <v>160</v>
      </c>
      <c r="C1561" s="37">
        <v>44953.0</v>
      </c>
      <c r="D1561" s="37"/>
      <c r="E1561" s="47">
        <v>22455.0</v>
      </c>
      <c r="F1561" s="47"/>
      <c r="G1561" s="47">
        <v>22455.0</v>
      </c>
      <c r="H1561" s="37">
        <v>44974.0</v>
      </c>
      <c r="I1561" s="50" t="s">
        <v>81</v>
      </c>
      <c r="J1561" s="50" t="s">
        <v>161</v>
      </c>
      <c r="K1561" s="36" t="s">
        <v>162</v>
      </c>
      <c r="L1561" s="36" t="str">
        <f t="shared" si="1"/>
        <v/>
      </c>
    </row>
    <row r="1562" ht="15.75" customHeight="1">
      <c r="A1562" s="36">
        <v>3057.0</v>
      </c>
      <c r="B1562" s="35" t="s">
        <v>158</v>
      </c>
      <c r="C1562" s="37">
        <v>44953.0</v>
      </c>
      <c r="D1562" s="37"/>
      <c r="E1562" s="47">
        <v>20205.0</v>
      </c>
      <c r="F1562" s="47"/>
      <c r="G1562" s="47">
        <v>20205.0</v>
      </c>
      <c r="H1562" s="37">
        <v>44958.0</v>
      </c>
      <c r="I1562" s="50" t="s">
        <v>81</v>
      </c>
      <c r="J1562" s="50" t="s">
        <v>161</v>
      </c>
      <c r="K1562" s="36" t="s">
        <v>162</v>
      </c>
      <c r="L1562" s="36" t="str">
        <f t="shared" si="1"/>
        <v/>
      </c>
    </row>
    <row r="1563" ht="15.75" customHeight="1">
      <c r="A1563" s="36">
        <v>3059.0</v>
      </c>
      <c r="B1563" s="35" t="s">
        <v>158</v>
      </c>
      <c r="C1563" s="37">
        <v>44953.0</v>
      </c>
      <c r="D1563" s="37"/>
      <c r="E1563" s="47">
        <v>20205.0</v>
      </c>
      <c r="F1563" s="47"/>
      <c r="G1563" s="47">
        <v>20205.0</v>
      </c>
      <c r="H1563" s="37">
        <v>44967.0</v>
      </c>
      <c r="I1563" s="50" t="s">
        <v>81</v>
      </c>
      <c r="J1563" s="50" t="s">
        <v>161</v>
      </c>
      <c r="K1563" s="36" t="s">
        <v>162</v>
      </c>
      <c r="L1563" s="36" t="str">
        <f t="shared" si="1"/>
        <v/>
      </c>
    </row>
    <row r="1564" ht="15.75" customHeight="1">
      <c r="A1564" s="36">
        <v>3062.0</v>
      </c>
      <c r="B1564" s="35" t="s">
        <v>156</v>
      </c>
      <c r="C1564" s="37">
        <v>44953.0</v>
      </c>
      <c r="D1564" s="37"/>
      <c r="E1564" s="47">
        <v>20205.0</v>
      </c>
      <c r="F1564" s="47"/>
      <c r="G1564" s="47">
        <v>20205.0</v>
      </c>
      <c r="H1564" s="37">
        <v>44974.0</v>
      </c>
      <c r="I1564" s="50" t="s">
        <v>81</v>
      </c>
      <c r="J1564" s="50" t="s">
        <v>161</v>
      </c>
      <c r="K1564" s="36" t="s">
        <v>162</v>
      </c>
      <c r="L1564" s="36" t="str">
        <f t="shared" si="1"/>
        <v/>
      </c>
    </row>
    <row r="1565" ht="15.75" customHeight="1">
      <c r="A1565" s="36">
        <v>3063.0</v>
      </c>
      <c r="B1565" s="35" t="s">
        <v>163</v>
      </c>
      <c r="C1565" s="37">
        <v>44953.0</v>
      </c>
      <c r="D1565" s="37"/>
      <c r="E1565" s="47">
        <v>20205.0</v>
      </c>
      <c r="F1565" s="47"/>
      <c r="G1565" s="47">
        <v>20205.0</v>
      </c>
      <c r="H1565" s="37">
        <v>44960.0</v>
      </c>
      <c r="I1565" s="50" t="s">
        <v>81</v>
      </c>
      <c r="J1565" s="50" t="s">
        <v>161</v>
      </c>
      <c r="K1565" s="36" t="s">
        <v>162</v>
      </c>
      <c r="L1565" s="36" t="str">
        <f t="shared" si="1"/>
        <v/>
      </c>
    </row>
    <row r="1566" ht="15.75" customHeight="1">
      <c r="A1566" s="36">
        <v>3064.0</v>
      </c>
      <c r="B1566" s="35" t="s">
        <v>163</v>
      </c>
      <c r="C1566" s="37">
        <v>44953.0</v>
      </c>
      <c r="D1566" s="37"/>
      <c r="E1566" s="47">
        <v>20205.0</v>
      </c>
      <c r="F1566" s="47"/>
      <c r="G1566" s="47">
        <v>20205.0</v>
      </c>
      <c r="H1566" s="37">
        <v>44959.0</v>
      </c>
      <c r="I1566" s="50" t="s">
        <v>81</v>
      </c>
      <c r="J1566" s="50" t="s">
        <v>161</v>
      </c>
      <c r="K1566" s="36" t="s">
        <v>162</v>
      </c>
      <c r="L1566" s="36" t="str">
        <f t="shared" si="1"/>
        <v/>
      </c>
    </row>
    <row r="1567" ht="15.75" customHeight="1">
      <c r="A1567" s="36">
        <v>3065.0</v>
      </c>
      <c r="B1567" s="35" t="s">
        <v>163</v>
      </c>
      <c r="C1567" s="37">
        <v>44953.0</v>
      </c>
      <c r="D1567" s="37"/>
      <c r="E1567" s="47">
        <v>20205.0</v>
      </c>
      <c r="F1567" s="47"/>
      <c r="G1567" s="47">
        <v>20205.0</v>
      </c>
      <c r="H1567" s="37">
        <v>44960.0</v>
      </c>
      <c r="I1567" s="50" t="s">
        <v>81</v>
      </c>
      <c r="J1567" s="50" t="s">
        <v>161</v>
      </c>
      <c r="K1567" s="36" t="s">
        <v>162</v>
      </c>
      <c r="L1567" s="36" t="str">
        <f t="shared" si="1"/>
        <v/>
      </c>
    </row>
    <row r="1568" ht="15.75" customHeight="1">
      <c r="A1568" s="36">
        <v>3066.0</v>
      </c>
      <c r="B1568" s="35" t="s">
        <v>158</v>
      </c>
      <c r="C1568" s="37">
        <v>44953.0</v>
      </c>
      <c r="D1568" s="37"/>
      <c r="E1568" s="47">
        <v>20205.0</v>
      </c>
      <c r="F1568" s="47"/>
      <c r="G1568" s="47">
        <v>20205.0</v>
      </c>
      <c r="H1568" s="37">
        <v>44960.0</v>
      </c>
      <c r="I1568" s="50" t="s">
        <v>81</v>
      </c>
      <c r="J1568" s="50" t="s">
        <v>161</v>
      </c>
      <c r="K1568" s="36" t="s">
        <v>162</v>
      </c>
      <c r="L1568" s="36" t="str">
        <f t="shared" si="1"/>
        <v/>
      </c>
    </row>
    <row r="1569" ht="15.75" customHeight="1">
      <c r="A1569" s="36">
        <v>3067.0</v>
      </c>
      <c r="B1569" s="35" t="s">
        <v>158</v>
      </c>
      <c r="C1569" s="37">
        <v>44953.0</v>
      </c>
      <c r="D1569" s="37"/>
      <c r="E1569" s="47">
        <v>20205.0</v>
      </c>
      <c r="F1569" s="47"/>
      <c r="G1569" s="47">
        <v>20205.0</v>
      </c>
      <c r="H1569" s="37">
        <v>44960.0</v>
      </c>
      <c r="I1569" s="50" t="s">
        <v>81</v>
      </c>
      <c r="J1569" s="50" t="s">
        <v>161</v>
      </c>
      <c r="K1569" s="36" t="s">
        <v>162</v>
      </c>
      <c r="L1569" s="36" t="str">
        <f t="shared" si="1"/>
        <v/>
      </c>
    </row>
    <row r="1570" ht="15.75" customHeight="1">
      <c r="A1570" s="36">
        <v>3068.0</v>
      </c>
      <c r="B1570" s="35" t="s">
        <v>158</v>
      </c>
      <c r="C1570" s="37">
        <v>44953.0</v>
      </c>
      <c r="D1570" s="37"/>
      <c r="E1570" s="47">
        <v>20205.0</v>
      </c>
      <c r="F1570" s="47"/>
      <c r="G1570" s="47">
        <v>20205.0</v>
      </c>
      <c r="H1570" s="37">
        <v>44956.0</v>
      </c>
      <c r="I1570" s="50" t="s">
        <v>83</v>
      </c>
      <c r="J1570" s="50" t="s">
        <v>161</v>
      </c>
      <c r="K1570" s="36" t="s">
        <v>162</v>
      </c>
      <c r="L1570" s="36" t="str">
        <f t="shared" si="1"/>
        <v/>
      </c>
    </row>
    <row r="1571" ht="15.75" customHeight="1">
      <c r="A1571" s="36">
        <v>3069.0</v>
      </c>
      <c r="B1571" s="35" t="s">
        <v>159</v>
      </c>
      <c r="C1571" s="37">
        <v>44953.0</v>
      </c>
      <c r="D1571" s="37"/>
      <c r="E1571" s="47">
        <v>20205.0</v>
      </c>
      <c r="F1571" s="47"/>
      <c r="G1571" s="47">
        <v>20205.0</v>
      </c>
      <c r="H1571" s="37">
        <v>44960.0</v>
      </c>
      <c r="I1571" s="50" t="s">
        <v>81</v>
      </c>
      <c r="J1571" s="50" t="s">
        <v>161</v>
      </c>
      <c r="K1571" s="36" t="s">
        <v>162</v>
      </c>
      <c r="L1571" s="36" t="str">
        <f t="shared" si="1"/>
        <v/>
      </c>
    </row>
    <row r="1572" ht="15.75" customHeight="1">
      <c r="A1572" s="36">
        <v>3070.0</v>
      </c>
      <c r="B1572" s="35" t="s">
        <v>159</v>
      </c>
      <c r="C1572" s="37">
        <v>44953.0</v>
      </c>
      <c r="D1572" s="37"/>
      <c r="E1572" s="47">
        <v>20205.0</v>
      </c>
      <c r="F1572" s="47"/>
      <c r="G1572" s="47">
        <v>20205.0</v>
      </c>
      <c r="H1572" s="37">
        <v>44963.0</v>
      </c>
      <c r="I1572" s="50" t="s">
        <v>81</v>
      </c>
      <c r="J1572" s="50" t="s">
        <v>161</v>
      </c>
      <c r="K1572" s="36" t="s">
        <v>162</v>
      </c>
      <c r="L1572" s="36" t="str">
        <f t="shared" si="1"/>
        <v/>
      </c>
    </row>
    <row r="1573" ht="15.75" customHeight="1">
      <c r="A1573" s="36">
        <v>3071.0</v>
      </c>
      <c r="B1573" s="35" t="s">
        <v>163</v>
      </c>
      <c r="C1573" s="37">
        <v>44953.0</v>
      </c>
      <c r="D1573" s="37"/>
      <c r="E1573" s="47">
        <v>20205.0</v>
      </c>
      <c r="F1573" s="47"/>
      <c r="G1573" s="47">
        <v>20205.0</v>
      </c>
      <c r="H1573" s="37">
        <v>44960.0</v>
      </c>
      <c r="I1573" s="50" t="s">
        <v>81</v>
      </c>
      <c r="J1573" s="50" t="s">
        <v>161</v>
      </c>
      <c r="K1573" s="36" t="s">
        <v>162</v>
      </c>
      <c r="L1573" s="36" t="str">
        <f t="shared" si="1"/>
        <v/>
      </c>
    </row>
    <row r="1574" ht="15.75" customHeight="1">
      <c r="A1574" s="36">
        <v>3072.0</v>
      </c>
      <c r="B1574" s="35" t="s">
        <v>159</v>
      </c>
      <c r="C1574" s="37">
        <v>44953.0</v>
      </c>
      <c r="D1574" s="37"/>
      <c r="E1574" s="47">
        <v>20205.0</v>
      </c>
      <c r="F1574" s="47"/>
      <c r="G1574" s="47">
        <v>20205.0</v>
      </c>
      <c r="H1574" s="37">
        <v>44963.0</v>
      </c>
      <c r="I1574" s="50" t="s">
        <v>81</v>
      </c>
      <c r="J1574" s="50" t="s">
        <v>161</v>
      </c>
      <c r="K1574" s="36" t="s">
        <v>162</v>
      </c>
      <c r="L1574" s="36" t="str">
        <f t="shared" si="1"/>
        <v/>
      </c>
    </row>
    <row r="1575" ht="15.75" customHeight="1">
      <c r="A1575" s="36">
        <v>3073.0</v>
      </c>
      <c r="B1575" s="35" t="s">
        <v>159</v>
      </c>
      <c r="C1575" s="37">
        <v>44954.0</v>
      </c>
      <c r="D1575" s="37"/>
      <c r="E1575" s="47">
        <v>20205.0</v>
      </c>
      <c r="F1575" s="47"/>
      <c r="G1575" s="47">
        <v>20205.0</v>
      </c>
      <c r="H1575" s="37">
        <v>44967.0</v>
      </c>
      <c r="I1575" s="50" t="s">
        <v>81</v>
      </c>
      <c r="J1575" s="50" t="s">
        <v>161</v>
      </c>
      <c r="K1575" s="36" t="s">
        <v>162</v>
      </c>
      <c r="L1575" s="36" t="str">
        <f t="shared" si="1"/>
        <v/>
      </c>
    </row>
    <row r="1576" ht="15.75" customHeight="1">
      <c r="A1576" s="36">
        <v>3074.0</v>
      </c>
      <c r="B1576" s="35" t="s">
        <v>159</v>
      </c>
      <c r="C1576" s="37">
        <v>44954.0</v>
      </c>
      <c r="D1576" s="37"/>
      <c r="E1576" s="47">
        <v>20205.0</v>
      </c>
      <c r="F1576" s="47"/>
      <c r="G1576" s="47">
        <v>20205.0</v>
      </c>
      <c r="H1576" s="37">
        <v>44960.0</v>
      </c>
      <c r="I1576" s="50" t="s">
        <v>81</v>
      </c>
      <c r="J1576" s="50" t="s">
        <v>161</v>
      </c>
      <c r="K1576" s="36" t="s">
        <v>162</v>
      </c>
      <c r="L1576" s="36" t="str">
        <f t="shared" si="1"/>
        <v/>
      </c>
    </row>
    <row r="1577" ht="15.75" customHeight="1">
      <c r="A1577" s="36">
        <v>3075.0</v>
      </c>
      <c r="B1577" s="35" t="s">
        <v>156</v>
      </c>
      <c r="C1577" s="37">
        <v>44954.0</v>
      </c>
      <c r="D1577" s="37"/>
      <c r="E1577" s="47">
        <v>20205.0</v>
      </c>
      <c r="F1577" s="47"/>
      <c r="G1577" s="47">
        <v>20205.0</v>
      </c>
      <c r="H1577" s="37">
        <v>44956.0</v>
      </c>
      <c r="I1577" s="50" t="s">
        <v>82</v>
      </c>
      <c r="J1577" s="50" t="s">
        <v>161</v>
      </c>
      <c r="K1577" s="36" t="s">
        <v>162</v>
      </c>
      <c r="L1577" s="36" t="str">
        <f t="shared" si="1"/>
        <v/>
      </c>
    </row>
    <row r="1578" ht="15.75" customHeight="1">
      <c r="A1578" s="36">
        <v>3076.0</v>
      </c>
      <c r="B1578" s="35" t="s">
        <v>158</v>
      </c>
      <c r="C1578" s="37">
        <v>44954.0</v>
      </c>
      <c r="D1578" s="37"/>
      <c r="E1578" s="47">
        <v>20205.0</v>
      </c>
      <c r="F1578" s="47"/>
      <c r="G1578" s="47">
        <v>20205.0</v>
      </c>
      <c r="H1578" s="37">
        <v>44979.0</v>
      </c>
      <c r="I1578" s="50" t="s">
        <v>81</v>
      </c>
      <c r="J1578" s="50" t="s">
        <v>161</v>
      </c>
      <c r="K1578" s="36" t="s">
        <v>162</v>
      </c>
      <c r="L1578" s="36" t="str">
        <f t="shared" si="1"/>
        <v/>
      </c>
    </row>
    <row r="1579" ht="15.75" customHeight="1">
      <c r="A1579" s="36">
        <v>3077.0</v>
      </c>
      <c r="B1579" s="35" t="s">
        <v>158</v>
      </c>
      <c r="C1579" s="37">
        <v>44954.0</v>
      </c>
      <c r="D1579" s="37"/>
      <c r="E1579" s="47">
        <v>20205.0</v>
      </c>
      <c r="F1579" s="47"/>
      <c r="G1579" s="47">
        <v>20205.0</v>
      </c>
      <c r="H1579" s="37">
        <v>44960.0</v>
      </c>
      <c r="I1579" s="50" t="s">
        <v>81</v>
      </c>
      <c r="J1579" s="50" t="s">
        <v>161</v>
      </c>
      <c r="K1579" s="36" t="s">
        <v>162</v>
      </c>
      <c r="L1579" s="36" t="str">
        <f t="shared" si="1"/>
        <v/>
      </c>
    </row>
    <row r="1580" ht="15.75" customHeight="1">
      <c r="A1580" s="36">
        <v>3078.0</v>
      </c>
      <c r="B1580" s="35" t="s">
        <v>156</v>
      </c>
      <c r="C1580" s="37">
        <v>44954.0</v>
      </c>
      <c r="D1580" s="37"/>
      <c r="E1580" s="47">
        <v>20205.0</v>
      </c>
      <c r="F1580" s="47"/>
      <c r="G1580" s="47">
        <v>20205.0</v>
      </c>
      <c r="H1580" s="37">
        <v>44981.0</v>
      </c>
      <c r="I1580" s="50" t="s">
        <v>81</v>
      </c>
      <c r="J1580" s="50" t="s">
        <v>161</v>
      </c>
      <c r="K1580" s="36" t="s">
        <v>162</v>
      </c>
      <c r="L1580" s="36" t="str">
        <f t="shared" si="1"/>
        <v/>
      </c>
    </row>
    <row r="1581" ht="15.75" customHeight="1">
      <c r="A1581" s="36">
        <v>3079.0</v>
      </c>
      <c r="B1581" s="35" t="s">
        <v>156</v>
      </c>
      <c r="C1581" s="37">
        <v>44954.0</v>
      </c>
      <c r="D1581" s="37"/>
      <c r="E1581" s="47">
        <v>20205.0</v>
      </c>
      <c r="F1581" s="47"/>
      <c r="G1581" s="47">
        <v>20205.0</v>
      </c>
      <c r="H1581" s="37">
        <v>44960.0</v>
      </c>
      <c r="I1581" s="50" t="s">
        <v>81</v>
      </c>
      <c r="J1581" s="50" t="s">
        <v>161</v>
      </c>
      <c r="K1581" s="36" t="s">
        <v>162</v>
      </c>
      <c r="L1581" s="36" t="str">
        <f t="shared" si="1"/>
        <v/>
      </c>
    </row>
    <row r="1582" ht="15.75" customHeight="1">
      <c r="A1582" s="36">
        <v>3080.0</v>
      </c>
      <c r="B1582" s="35" t="s">
        <v>163</v>
      </c>
      <c r="C1582" s="37">
        <v>44954.0</v>
      </c>
      <c r="D1582" s="37"/>
      <c r="E1582" s="47">
        <v>20205.0</v>
      </c>
      <c r="F1582" s="47"/>
      <c r="G1582" s="47">
        <v>20205.0</v>
      </c>
      <c r="H1582" s="37">
        <v>44963.0</v>
      </c>
      <c r="I1582" s="50" t="s">
        <v>81</v>
      </c>
      <c r="J1582" s="50" t="s">
        <v>161</v>
      </c>
      <c r="K1582" s="36" t="s">
        <v>162</v>
      </c>
      <c r="L1582" s="36" t="str">
        <f t="shared" si="1"/>
        <v/>
      </c>
    </row>
    <row r="1583" ht="15.75" customHeight="1">
      <c r="A1583" s="36">
        <v>3081.0</v>
      </c>
      <c r="B1583" s="35" t="s">
        <v>159</v>
      </c>
      <c r="C1583" s="37">
        <v>44954.0</v>
      </c>
      <c r="D1583" s="37"/>
      <c r="E1583" s="47">
        <v>20205.0</v>
      </c>
      <c r="F1583" s="47"/>
      <c r="G1583" s="47">
        <v>20205.0</v>
      </c>
      <c r="H1583" s="37">
        <v>44979.0</v>
      </c>
      <c r="I1583" s="50" t="s">
        <v>81</v>
      </c>
      <c r="J1583" s="50" t="s">
        <v>161</v>
      </c>
      <c r="K1583" s="36" t="s">
        <v>162</v>
      </c>
      <c r="L1583" s="36" t="str">
        <f t="shared" si="1"/>
        <v/>
      </c>
    </row>
    <row r="1584" ht="15.75" customHeight="1">
      <c r="A1584" s="36">
        <v>3082.0</v>
      </c>
      <c r="B1584" s="35" t="s">
        <v>156</v>
      </c>
      <c r="C1584" s="37">
        <v>44954.0</v>
      </c>
      <c r="D1584" s="37"/>
      <c r="E1584" s="47">
        <v>20205.0</v>
      </c>
      <c r="F1584" s="47"/>
      <c r="G1584" s="47">
        <v>20205.0</v>
      </c>
      <c r="H1584" s="37">
        <v>44960.0</v>
      </c>
      <c r="I1584" s="50" t="s">
        <v>81</v>
      </c>
      <c r="J1584" s="50" t="s">
        <v>161</v>
      </c>
      <c r="K1584" s="36" t="s">
        <v>162</v>
      </c>
      <c r="L1584" s="36" t="str">
        <f t="shared" si="1"/>
        <v/>
      </c>
    </row>
    <row r="1585" ht="15.75" customHeight="1">
      <c r="A1585" s="36">
        <v>3083.0</v>
      </c>
      <c r="B1585" s="35" t="s">
        <v>163</v>
      </c>
      <c r="C1585" s="37">
        <v>44954.0</v>
      </c>
      <c r="D1585" s="37"/>
      <c r="E1585" s="47">
        <v>20205.0</v>
      </c>
      <c r="F1585" s="47"/>
      <c r="G1585" s="47">
        <v>20205.0</v>
      </c>
      <c r="H1585" s="37">
        <v>44960.0</v>
      </c>
      <c r="I1585" s="50" t="s">
        <v>81</v>
      </c>
      <c r="J1585" s="50" t="s">
        <v>161</v>
      </c>
      <c r="K1585" s="36" t="s">
        <v>162</v>
      </c>
      <c r="L1585" s="36" t="str">
        <f t="shared" si="1"/>
        <v/>
      </c>
    </row>
    <row r="1586" ht="15.75" customHeight="1">
      <c r="A1586" s="36">
        <v>3084.0</v>
      </c>
      <c r="B1586" s="35" t="s">
        <v>158</v>
      </c>
      <c r="C1586" s="37">
        <v>44954.0</v>
      </c>
      <c r="D1586" s="37"/>
      <c r="E1586" s="47">
        <v>20205.0</v>
      </c>
      <c r="F1586" s="47"/>
      <c r="G1586" s="47">
        <v>20205.0</v>
      </c>
      <c r="H1586" s="37">
        <v>44956.0</v>
      </c>
      <c r="I1586" s="50" t="s">
        <v>82</v>
      </c>
      <c r="J1586" s="50" t="s">
        <v>161</v>
      </c>
      <c r="K1586" s="36" t="s">
        <v>162</v>
      </c>
      <c r="L1586" s="36" t="str">
        <f t="shared" si="1"/>
        <v/>
      </c>
    </row>
    <row r="1587" ht="15.75" customHeight="1">
      <c r="A1587" s="36">
        <v>3085.0</v>
      </c>
      <c r="B1587" s="35" t="s">
        <v>163</v>
      </c>
      <c r="C1587" s="37">
        <v>44954.0</v>
      </c>
      <c r="D1587" s="37"/>
      <c r="E1587" s="47">
        <v>20205.0</v>
      </c>
      <c r="F1587" s="47"/>
      <c r="G1587" s="47">
        <v>20205.0</v>
      </c>
      <c r="H1587" s="37">
        <v>44963.0</v>
      </c>
      <c r="I1587" s="50" t="s">
        <v>81</v>
      </c>
      <c r="J1587" s="50" t="s">
        <v>161</v>
      </c>
      <c r="K1587" s="36" t="s">
        <v>162</v>
      </c>
      <c r="L1587" s="36" t="str">
        <f t="shared" si="1"/>
        <v/>
      </c>
    </row>
    <row r="1588" ht="15.75" customHeight="1">
      <c r="A1588" s="36">
        <v>3086.0</v>
      </c>
      <c r="B1588" s="35" t="s">
        <v>156</v>
      </c>
      <c r="C1588" s="37">
        <v>44954.0</v>
      </c>
      <c r="D1588" s="37"/>
      <c r="E1588" s="47">
        <v>20205.0</v>
      </c>
      <c r="F1588" s="47"/>
      <c r="G1588" s="47">
        <v>20205.0</v>
      </c>
      <c r="H1588" s="37">
        <v>44956.0</v>
      </c>
      <c r="I1588" s="50" t="s">
        <v>84</v>
      </c>
      <c r="J1588" s="50" t="s">
        <v>161</v>
      </c>
      <c r="K1588" s="36" t="s">
        <v>162</v>
      </c>
      <c r="L1588" s="36" t="str">
        <f t="shared" si="1"/>
        <v/>
      </c>
    </row>
    <row r="1589" ht="15.75" customHeight="1">
      <c r="A1589" s="36">
        <v>3087.0</v>
      </c>
      <c r="B1589" s="35" t="s">
        <v>163</v>
      </c>
      <c r="C1589" s="37">
        <v>44954.0</v>
      </c>
      <c r="D1589" s="37"/>
      <c r="E1589" s="47">
        <v>20205.0</v>
      </c>
      <c r="F1589" s="47"/>
      <c r="G1589" s="47">
        <v>20205.0</v>
      </c>
      <c r="H1589" s="37">
        <v>44958.0</v>
      </c>
      <c r="I1589" s="50" t="s">
        <v>83</v>
      </c>
      <c r="J1589" s="50" t="s">
        <v>161</v>
      </c>
      <c r="K1589" s="36" t="s">
        <v>162</v>
      </c>
      <c r="L1589" s="36" t="str">
        <f t="shared" si="1"/>
        <v/>
      </c>
    </row>
    <row r="1590" ht="15.75" customHeight="1">
      <c r="A1590" s="36">
        <v>3088.0</v>
      </c>
      <c r="B1590" s="35" t="s">
        <v>156</v>
      </c>
      <c r="C1590" s="37">
        <v>44954.0</v>
      </c>
      <c r="D1590" s="37"/>
      <c r="E1590" s="47">
        <v>20205.0</v>
      </c>
      <c r="F1590" s="47"/>
      <c r="G1590" s="47">
        <v>20205.0</v>
      </c>
      <c r="H1590" s="37">
        <v>44960.0</v>
      </c>
      <c r="I1590" s="50" t="s">
        <v>81</v>
      </c>
      <c r="J1590" s="50" t="s">
        <v>161</v>
      </c>
      <c r="K1590" s="36" t="s">
        <v>162</v>
      </c>
      <c r="L1590" s="36" t="str">
        <f t="shared" si="1"/>
        <v/>
      </c>
    </row>
    <row r="1591" ht="15.75" customHeight="1">
      <c r="A1591" s="36">
        <v>3089.0</v>
      </c>
      <c r="B1591" s="35" t="s">
        <v>158</v>
      </c>
      <c r="C1591" s="37">
        <v>44954.0</v>
      </c>
      <c r="D1591" s="37"/>
      <c r="E1591" s="47">
        <v>20205.0</v>
      </c>
      <c r="F1591" s="47"/>
      <c r="G1591" s="47">
        <v>20205.0</v>
      </c>
      <c r="H1591" s="37">
        <v>44963.0</v>
      </c>
      <c r="I1591" s="50" t="s">
        <v>81</v>
      </c>
      <c r="J1591" s="50" t="s">
        <v>161</v>
      </c>
      <c r="K1591" s="36" t="s">
        <v>162</v>
      </c>
      <c r="L1591" s="36" t="str">
        <f t="shared" si="1"/>
        <v/>
      </c>
    </row>
    <row r="1592" ht="15.75" customHeight="1">
      <c r="A1592" s="36">
        <v>3090.0</v>
      </c>
      <c r="B1592" s="35" t="s">
        <v>156</v>
      </c>
      <c r="C1592" s="37">
        <v>44954.0</v>
      </c>
      <c r="D1592" s="37"/>
      <c r="E1592" s="47">
        <v>20205.0</v>
      </c>
      <c r="F1592" s="47"/>
      <c r="G1592" s="47">
        <v>20205.0</v>
      </c>
      <c r="H1592" s="37">
        <v>44960.0</v>
      </c>
      <c r="I1592" s="50" t="s">
        <v>81</v>
      </c>
      <c r="J1592" s="50" t="s">
        <v>161</v>
      </c>
      <c r="K1592" s="36" t="s">
        <v>162</v>
      </c>
      <c r="L1592" s="36" t="str">
        <f t="shared" si="1"/>
        <v/>
      </c>
    </row>
    <row r="1593" ht="15.75" customHeight="1">
      <c r="A1593" s="36">
        <v>3095.0</v>
      </c>
      <c r="B1593" s="35" t="s">
        <v>156</v>
      </c>
      <c r="C1593" s="37">
        <v>44955.0</v>
      </c>
      <c r="D1593" s="37">
        <v>44955.0</v>
      </c>
      <c r="E1593" s="47">
        <v>22455.0</v>
      </c>
      <c r="F1593" s="47">
        <v>22455.0</v>
      </c>
      <c r="G1593" s="47"/>
      <c r="H1593" s="37"/>
      <c r="I1593" s="50"/>
      <c r="J1593" s="50" t="s">
        <v>157</v>
      </c>
      <c r="K1593" s="36">
        <v>0.0</v>
      </c>
      <c r="L1593" s="36" t="str">
        <f t="shared" si="1"/>
        <v/>
      </c>
    </row>
    <row r="1594" ht="15.75" customHeight="1">
      <c r="A1594" s="36">
        <v>3091.0</v>
      </c>
      <c r="B1594" s="35" t="s">
        <v>160</v>
      </c>
      <c r="C1594" s="37">
        <v>44955.0</v>
      </c>
      <c r="D1594" s="37"/>
      <c r="E1594" s="47">
        <v>20205.0</v>
      </c>
      <c r="F1594" s="47"/>
      <c r="G1594" s="47">
        <v>20205.0</v>
      </c>
      <c r="H1594" s="37">
        <v>44960.0</v>
      </c>
      <c r="I1594" s="50" t="s">
        <v>81</v>
      </c>
      <c r="J1594" s="50" t="s">
        <v>161</v>
      </c>
      <c r="K1594" s="36" t="s">
        <v>162</v>
      </c>
      <c r="L1594" s="36" t="str">
        <f t="shared" si="1"/>
        <v/>
      </c>
    </row>
    <row r="1595" ht="15.75" customHeight="1">
      <c r="A1595" s="36">
        <v>3092.0</v>
      </c>
      <c r="B1595" s="35" t="s">
        <v>158</v>
      </c>
      <c r="C1595" s="37">
        <v>44955.0</v>
      </c>
      <c r="D1595" s="37"/>
      <c r="E1595" s="47">
        <v>20205.0</v>
      </c>
      <c r="F1595" s="47"/>
      <c r="G1595" s="47">
        <v>20205.0</v>
      </c>
      <c r="H1595" s="37">
        <v>44960.0</v>
      </c>
      <c r="I1595" s="50" t="s">
        <v>81</v>
      </c>
      <c r="J1595" s="50" t="s">
        <v>161</v>
      </c>
      <c r="K1595" s="36" t="s">
        <v>162</v>
      </c>
      <c r="L1595" s="36" t="str">
        <f t="shared" si="1"/>
        <v/>
      </c>
    </row>
    <row r="1596" ht="15.75" customHeight="1">
      <c r="A1596" s="36">
        <v>3093.0</v>
      </c>
      <c r="B1596" s="35" t="s">
        <v>159</v>
      </c>
      <c r="C1596" s="37">
        <v>44955.0</v>
      </c>
      <c r="D1596" s="37"/>
      <c r="E1596" s="47">
        <v>20205.0</v>
      </c>
      <c r="F1596" s="47"/>
      <c r="G1596" s="47">
        <v>20205.0</v>
      </c>
      <c r="H1596" s="37">
        <v>44960.0</v>
      </c>
      <c r="I1596" s="50" t="s">
        <v>81</v>
      </c>
      <c r="J1596" s="50" t="s">
        <v>161</v>
      </c>
      <c r="K1596" s="36" t="s">
        <v>162</v>
      </c>
      <c r="L1596" s="36" t="str">
        <f t="shared" si="1"/>
        <v/>
      </c>
    </row>
    <row r="1597" ht="15.75" customHeight="1">
      <c r="A1597" s="36">
        <v>3094.0</v>
      </c>
      <c r="B1597" s="35" t="s">
        <v>160</v>
      </c>
      <c r="C1597" s="37">
        <v>44955.0</v>
      </c>
      <c r="D1597" s="37"/>
      <c r="E1597" s="47">
        <v>20205.0</v>
      </c>
      <c r="F1597" s="47"/>
      <c r="G1597" s="47">
        <v>20205.0</v>
      </c>
      <c r="H1597" s="37">
        <v>44960.0</v>
      </c>
      <c r="I1597" s="50" t="s">
        <v>81</v>
      </c>
      <c r="J1597" s="50" t="s">
        <v>161</v>
      </c>
      <c r="K1597" s="36" t="s">
        <v>162</v>
      </c>
      <c r="L1597" s="36" t="str">
        <f t="shared" si="1"/>
        <v/>
      </c>
    </row>
    <row r="1598" ht="15.75" customHeight="1">
      <c r="A1598" s="36">
        <v>3096.0</v>
      </c>
      <c r="B1598" s="35" t="s">
        <v>159</v>
      </c>
      <c r="C1598" s="37">
        <v>44955.0</v>
      </c>
      <c r="D1598" s="37"/>
      <c r="E1598" s="47">
        <v>20205.0</v>
      </c>
      <c r="F1598" s="47"/>
      <c r="G1598" s="47">
        <v>20205.0</v>
      </c>
      <c r="H1598" s="37">
        <v>44958.0</v>
      </c>
      <c r="I1598" s="50" t="s">
        <v>81</v>
      </c>
      <c r="J1598" s="50" t="s">
        <v>161</v>
      </c>
      <c r="K1598" s="36" t="s">
        <v>162</v>
      </c>
      <c r="L1598" s="36" t="str">
        <f t="shared" si="1"/>
        <v/>
      </c>
    </row>
    <row r="1599" ht="15.75" customHeight="1">
      <c r="A1599" s="36">
        <v>3097.0</v>
      </c>
      <c r="B1599" s="35" t="s">
        <v>163</v>
      </c>
      <c r="C1599" s="37">
        <v>44955.0</v>
      </c>
      <c r="D1599" s="37"/>
      <c r="E1599" s="47">
        <v>20205.0</v>
      </c>
      <c r="F1599" s="47"/>
      <c r="G1599" s="47">
        <v>20205.0</v>
      </c>
      <c r="H1599" s="37">
        <v>44960.0</v>
      </c>
      <c r="I1599" s="50" t="s">
        <v>81</v>
      </c>
      <c r="J1599" s="50" t="s">
        <v>161</v>
      </c>
      <c r="K1599" s="36" t="s">
        <v>162</v>
      </c>
      <c r="L1599" s="36" t="str">
        <f t="shared" si="1"/>
        <v/>
      </c>
    </row>
    <row r="1600" ht="15.75" customHeight="1">
      <c r="A1600" s="36">
        <v>3098.0</v>
      </c>
      <c r="B1600" s="35" t="s">
        <v>160</v>
      </c>
      <c r="C1600" s="37">
        <v>44955.0</v>
      </c>
      <c r="D1600" s="37"/>
      <c r="E1600" s="47">
        <v>20205.0</v>
      </c>
      <c r="F1600" s="47"/>
      <c r="G1600" s="47">
        <v>20205.0</v>
      </c>
      <c r="H1600" s="37">
        <v>44957.0</v>
      </c>
      <c r="I1600" s="50" t="s">
        <v>84</v>
      </c>
      <c r="J1600" s="50" t="s">
        <v>161</v>
      </c>
      <c r="K1600" s="36" t="s">
        <v>162</v>
      </c>
      <c r="L1600" s="36" t="str">
        <f t="shared" si="1"/>
        <v/>
      </c>
    </row>
    <row r="1601" ht="15.75" customHeight="1">
      <c r="A1601" s="36">
        <v>3099.0</v>
      </c>
      <c r="B1601" s="35" t="s">
        <v>160</v>
      </c>
      <c r="C1601" s="37">
        <v>44955.0</v>
      </c>
      <c r="D1601" s="37"/>
      <c r="E1601" s="47">
        <v>20205.0</v>
      </c>
      <c r="F1601" s="47"/>
      <c r="G1601" s="47">
        <v>20205.0</v>
      </c>
      <c r="H1601" s="37">
        <v>44960.0</v>
      </c>
      <c r="I1601" s="50" t="s">
        <v>81</v>
      </c>
      <c r="J1601" s="50" t="s">
        <v>161</v>
      </c>
      <c r="K1601" s="36" t="s">
        <v>162</v>
      </c>
      <c r="L1601" s="36" t="str">
        <f t="shared" si="1"/>
        <v/>
      </c>
    </row>
    <row r="1602" ht="15.75" customHeight="1">
      <c r="A1602" s="36">
        <v>3100.0</v>
      </c>
      <c r="B1602" s="35" t="s">
        <v>160</v>
      </c>
      <c r="C1602" s="37">
        <v>44955.0</v>
      </c>
      <c r="D1602" s="37"/>
      <c r="E1602" s="47">
        <v>20205.0</v>
      </c>
      <c r="F1602" s="47"/>
      <c r="G1602" s="47">
        <v>20205.0</v>
      </c>
      <c r="H1602" s="37">
        <v>44956.0</v>
      </c>
      <c r="I1602" s="50" t="s">
        <v>82</v>
      </c>
      <c r="J1602" s="50" t="s">
        <v>161</v>
      </c>
      <c r="K1602" s="36" t="s">
        <v>162</v>
      </c>
      <c r="L1602" s="36" t="str">
        <f t="shared" si="1"/>
        <v/>
      </c>
    </row>
    <row r="1603" ht="15.75" customHeight="1">
      <c r="A1603" s="36">
        <v>3101.0</v>
      </c>
      <c r="B1603" s="35" t="s">
        <v>160</v>
      </c>
      <c r="C1603" s="37">
        <v>44955.0</v>
      </c>
      <c r="D1603" s="37"/>
      <c r="E1603" s="47">
        <v>20205.0</v>
      </c>
      <c r="F1603" s="47"/>
      <c r="G1603" s="47">
        <v>20205.0</v>
      </c>
      <c r="H1603" s="37">
        <v>44960.0</v>
      </c>
      <c r="I1603" s="50" t="s">
        <v>81</v>
      </c>
      <c r="J1603" s="50" t="s">
        <v>161</v>
      </c>
      <c r="K1603" s="36" t="s">
        <v>162</v>
      </c>
      <c r="L1603" s="36" t="str">
        <f t="shared" si="1"/>
        <v/>
      </c>
    </row>
    <row r="1604" ht="15.75" customHeight="1">
      <c r="A1604" s="36">
        <v>3102.0</v>
      </c>
      <c r="B1604" s="35" t="s">
        <v>158</v>
      </c>
      <c r="C1604" s="37">
        <v>44955.0</v>
      </c>
      <c r="D1604" s="37"/>
      <c r="E1604" s="47">
        <v>20205.0</v>
      </c>
      <c r="F1604" s="47"/>
      <c r="G1604" s="47">
        <v>20205.0</v>
      </c>
      <c r="H1604" s="37">
        <v>44960.0</v>
      </c>
      <c r="I1604" s="50" t="s">
        <v>81</v>
      </c>
      <c r="J1604" s="50" t="s">
        <v>161</v>
      </c>
      <c r="K1604" s="36" t="s">
        <v>162</v>
      </c>
      <c r="L1604" s="36" t="str">
        <f t="shared" si="1"/>
        <v/>
      </c>
    </row>
    <row r="1605" ht="15.75" customHeight="1">
      <c r="A1605" s="36">
        <v>3103.0</v>
      </c>
      <c r="B1605" s="35" t="s">
        <v>159</v>
      </c>
      <c r="C1605" s="37">
        <v>44955.0</v>
      </c>
      <c r="D1605" s="37"/>
      <c r="E1605" s="47">
        <v>20205.0</v>
      </c>
      <c r="F1605" s="47"/>
      <c r="G1605" s="47">
        <v>20205.0</v>
      </c>
      <c r="H1605" s="37">
        <v>44979.0</v>
      </c>
      <c r="I1605" s="50" t="s">
        <v>81</v>
      </c>
      <c r="J1605" s="50" t="s">
        <v>161</v>
      </c>
      <c r="K1605" s="36" t="s">
        <v>162</v>
      </c>
      <c r="L1605" s="36" t="str">
        <f t="shared" si="1"/>
        <v/>
      </c>
    </row>
    <row r="1606" ht="15.75" customHeight="1">
      <c r="A1606" s="36">
        <v>3104.0</v>
      </c>
      <c r="B1606" s="35" t="s">
        <v>163</v>
      </c>
      <c r="C1606" s="37">
        <v>44955.0</v>
      </c>
      <c r="D1606" s="37"/>
      <c r="E1606" s="47">
        <v>20205.0</v>
      </c>
      <c r="F1606" s="47"/>
      <c r="G1606" s="47">
        <v>20205.0</v>
      </c>
      <c r="H1606" s="37">
        <v>44957.0</v>
      </c>
      <c r="I1606" s="50" t="s">
        <v>85</v>
      </c>
      <c r="J1606" s="50" t="s">
        <v>161</v>
      </c>
      <c r="K1606" s="36" t="s">
        <v>162</v>
      </c>
      <c r="L1606" s="36" t="str">
        <f t="shared" si="1"/>
        <v/>
      </c>
    </row>
    <row r="1607" ht="15.75" customHeight="1">
      <c r="A1607" s="36">
        <v>3105.0</v>
      </c>
      <c r="B1607" s="35" t="s">
        <v>158</v>
      </c>
      <c r="C1607" s="37">
        <v>44955.0</v>
      </c>
      <c r="D1607" s="37"/>
      <c r="E1607" s="47">
        <v>20205.0</v>
      </c>
      <c r="F1607" s="47"/>
      <c r="G1607" s="47">
        <v>20205.0</v>
      </c>
      <c r="H1607" s="37">
        <v>44960.0</v>
      </c>
      <c r="I1607" s="50" t="s">
        <v>81</v>
      </c>
      <c r="J1607" s="50" t="s">
        <v>161</v>
      </c>
      <c r="K1607" s="36" t="s">
        <v>162</v>
      </c>
      <c r="L1607" s="36" t="str">
        <f t="shared" si="1"/>
        <v/>
      </c>
    </row>
    <row r="1608" ht="15.75" customHeight="1">
      <c r="A1608" s="36">
        <v>3106.0</v>
      </c>
      <c r="B1608" s="35" t="s">
        <v>156</v>
      </c>
      <c r="C1608" s="37">
        <v>44955.0</v>
      </c>
      <c r="D1608" s="37"/>
      <c r="E1608" s="47">
        <v>20205.0</v>
      </c>
      <c r="F1608" s="47"/>
      <c r="G1608" s="47">
        <v>20205.0</v>
      </c>
      <c r="H1608" s="37">
        <v>44956.0</v>
      </c>
      <c r="I1608" s="50" t="s">
        <v>84</v>
      </c>
      <c r="J1608" s="50" t="s">
        <v>161</v>
      </c>
      <c r="K1608" s="36" t="s">
        <v>162</v>
      </c>
      <c r="L1608" s="36" t="str">
        <f t="shared" si="1"/>
        <v/>
      </c>
    </row>
    <row r="1609" ht="15.75" customHeight="1">
      <c r="A1609" s="36">
        <v>3107.0</v>
      </c>
      <c r="B1609" s="35" t="s">
        <v>163</v>
      </c>
      <c r="C1609" s="37">
        <v>44955.0</v>
      </c>
      <c r="D1609" s="37"/>
      <c r="E1609" s="47">
        <v>20205.0</v>
      </c>
      <c r="F1609" s="47"/>
      <c r="G1609" s="47">
        <v>20205.0</v>
      </c>
      <c r="H1609" s="37">
        <v>44979.0</v>
      </c>
      <c r="I1609" s="50" t="s">
        <v>81</v>
      </c>
      <c r="J1609" s="50" t="s">
        <v>161</v>
      </c>
      <c r="K1609" s="36" t="s">
        <v>162</v>
      </c>
      <c r="L1609" s="36" t="str">
        <f t="shared" si="1"/>
        <v/>
      </c>
    </row>
    <row r="1610" ht="15.75" customHeight="1">
      <c r="A1610" s="36">
        <v>3108.0</v>
      </c>
      <c r="B1610" s="35" t="s">
        <v>163</v>
      </c>
      <c r="C1610" s="37">
        <v>44955.0</v>
      </c>
      <c r="D1610" s="37"/>
      <c r="E1610" s="47">
        <v>20205.0</v>
      </c>
      <c r="F1610" s="47"/>
      <c r="G1610" s="47">
        <v>20205.0</v>
      </c>
      <c r="H1610" s="37">
        <v>44960.0</v>
      </c>
      <c r="I1610" s="50" t="s">
        <v>81</v>
      </c>
      <c r="J1610" s="50" t="s">
        <v>161</v>
      </c>
      <c r="K1610" s="36" t="s">
        <v>162</v>
      </c>
      <c r="L1610" s="36" t="str">
        <f t="shared" si="1"/>
        <v/>
      </c>
    </row>
    <row r="1611" ht="15.75" customHeight="1">
      <c r="A1611" s="36">
        <v>3109.0</v>
      </c>
      <c r="B1611" s="35" t="s">
        <v>159</v>
      </c>
      <c r="C1611" s="37">
        <v>44955.0</v>
      </c>
      <c r="D1611" s="37"/>
      <c r="E1611" s="47">
        <v>20205.0</v>
      </c>
      <c r="F1611" s="47"/>
      <c r="G1611" s="47">
        <v>20205.0</v>
      </c>
      <c r="H1611" s="37">
        <v>44960.0</v>
      </c>
      <c r="I1611" s="50" t="s">
        <v>82</v>
      </c>
      <c r="J1611" s="50" t="s">
        <v>161</v>
      </c>
      <c r="K1611" s="36" t="s">
        <v>162</v>
      </c>
      <c r="L1611" s="36" t="str">
        <f t="shared" si="1"/>
        <v/>
      </c>
    </row>
    <row r="1612" ht="15.75" customHeight="1">
      <c r="A1612" s="36">
        <v>3110.0</v>
      </c>
      <c r="B1612" s="35" t="s">
        <v>156</v>
      </c>
      <c r="C1612" s="37">
        <v>44955.0</v>
      </c>
      <c r="D1612" s="37"/>
      <c r="E1612" s="47">
        <v>20205.0</v>
      </c>
      <c r="F1612" s="47"/>
      <c r="G1612" s="47">
        <v>20205.0</v>
      </c>
      <c r="H1612" s="37">
        <v>44960.0</v>
      </c>
      <c r="I1612" s="50" t="s">
        <v>81</v>
      </c>
      <c r="J1612" s="50" t="s">
        <v>161</v>
      </c>
      <c r="K1612" s="36" t="s">
        <v>162</v>
      </c>
      <c r="L1612" s="36" t="str">
        <f t="shared" si="1"/>
        <v/>
      </c>
    </row>
    <row r="1613" ht="15.75" customHeight="1">
      <c r="A1613" s="36">
        <v>3111.0</v>
      </c>
      <c r="B1613" s="35" t="s">
        <v>160</v>
      </c>
      <c r="C1613" s="37">
        <v>44955.0</v>
      </c>
      <c r="D1613" s="37"/>
      <c r="E1613" s="47">
        <v>20205.0</v>
      </c>
      <c r="F1613" s="47"/>
      <c r="G1613" s="47">
        <v>20205.0</v>
      </c>
      <c r="H1613" s="37">
        <v>44960.0</v>
      </c>
      <c r="I1613" s="50" t="s">
        <v>81</v>
      </c>
      <c r="J1613" s="50" t="s">
        <v>161</v>
      </c>
      <c r="K1613" s="36" t="s">
        <v>162</v>
      </c>
      <c r="L1613" s="36" t="str">
        <f t="shared" si="1"/>
        <v/>
      </c>
    </row>
    <row r="1614" ht="15.75" customHeight="1">
      <c r="A1614" s="36">
        <v>3112.0</v>
      </c>
      <c r="B1614" s="35" t="s">
        <v>160</v>
      </c>
      <c r="C1614" s="37">
        <v>44955.0</v>
      </c>
      <c r="D1614" s="37"/>
      <c r="E1614" s="47">
        <v>20205.0</v>
      </c>
      <c r="F1614" s="47"/>
      <c r="G1614" s="47">
        <v>20205.0</v>
      </c>
      <c r="H1614" s="37">
        <v>44960.0</v>
      </c>
      <c r="I1614" s="50" t="s">
        <v>81</v>
      </c>
      <c r="J1614" s="50" t="s">
        <v>161</v>
      </c>
      <c r="K1614" s="36" t="s">
        <v>162</v>
      </c>
      <c r="L1614" s="36" t="str">
        <f t="shared" si="1"/>
        <v/>
      </c>
    </row>
    <row r="1615" ht="15.75" customHeight="1">
      <c r="A1615" s="36">
        <v>3113.0</v>
      </c>
      <c r="B1615" s="35" t="s">
        <v>163</v>
      </c>
      <c r="C1615" s="37">
        <v>44955.0</v>
      </c>
      <c r="D1615" s="37"/>
      <c r="E1615" s="47">
        <v>20205.0</v>
      </c>
      <c r="F1615" s="47"/>
      <c r="G1615" s="47">
        <v>20205.0</v>
      </c>
      <c r="H1615" s="37">
        <v>44960.0</v>
      </c>
      <c r="I1615" s="50" t="s">
        <v>81</v>
      </c>
      <c r="J1615" s="50" t="s">
        <v>161</v>
      </c>
      <c r="K1615" s="36" t="s">
        <v>162</v>
      </c>
      <c r="L1615" s="36" t="str">
        <f t="shared" si="1"/>
        <v/>
      </c>
    </row>
    <row r="1616" ht="15.75" customHeight="1">
      <c r="A1616" s="36">
        <v>3114.0</v>
      </c>
      <c r="B1616" s="35" t="s">
        <v>158</v>
      </c>
      <c r="C1616" s="37">
        <v>44955.0</v>
      </c>
      <c r="D1616" s="37"/>
      <c r="E1616" s="47">
        <v>20205.0</v>
      </c>
      <c r="F1616" s="47"/>
      <c r="G1616" s="47">
        <v>20205.0</v>
      </c>
      <c r="H1616" s="37">
        <v>44963.0</v>
      </c>
      <c r="I1616" s="50" t="s">
        <v>81</v>
      </c>
      <c r="J1616" s="50" t="s">
        <v>161</v>
      </c>
      <c r="K1616" s="36" t="s">
        <v>162</v>
      </c>
      <c r="L1616" s="36" t="str">
        <f t="shared" si="1"/>
        <v/>
      </c>
    </row>
    <row r="1617" ht="15.75" customHeight="1">
      <c r="A1617" s="36">
        <v>3115.0</v>
      </c>
      <c r="B1617" s="35" t="s">
        <v>159</v>
      </c>
      <c r="C1617" s="37">
        <v>44955.0</v>
      </c>
      <c r="D1617" s="37"/>
      <c r="E1617" s="47">
        <v>20205.0</v>
      </c>
      <c r="F1617" s="47"/>
      <c r="G1617" s="47">
        <v>20205.0</v>
      </c>
      <c r="H1617" s="37">
        <v>44960.0</v>
      </c>
      <c r="I1617" s="50" t="s">
        <v>81</v>
      </c>
      <c r="J1617" s="50" t="s">
        <v>161</v>
      </c>
      <c r="K1617" s="36" t="s">
        <v>162</v>
      </c>
      <c r="L1617" s="36" t="str">
        <f t="shared" si="1"/>
        <v/>
      </c>
    </row>
    <row r="1618" ht="15.75" customHeight="1">
      <c r="A1618" s="36">
        <v>3116.0</v>
      </c>
      <c r="B1618" s="35" t="s">
        <v>160</v>
      </c>
      <c r="C1618" s="37">
        <v>44955.0</v>
      </c>
      <c r="D1618" s="37"/>
      <c r="E1618" s="47">
        <v>20205.0</v>
      </c>
      <c r="F1618" s="47"/>
      <c r="G1618" s="47">
        <v>20205.0</v>
      </c>
      <c r="H1618" s="37">
        <v>44956.0</v>
      </c>
      <c r="I1618" s="50" t="s">
        <v>84</v>
      </c>
      <c r="J1618" s="50" t="s">
        <v>161</v>
      </c>
      <c r="K1618" s="36" t="s">
        <v>162</v>
      </c>
      <c r="L1618" s="36" t="str">
        <f t="shared" si="1"/>
        <v/>
      </c>
    </row>
    <row r="1619" ht="15.75" customHeight="1">
      <c r="A1619" s="36">
        <v>3117.0</v>
      </c>
      <c r="B1619" s="35" t="s">
        <v>158</v>
      </c>
      <c r="C1619" s="37">
        <v>44955.0</v>
      </c>
      <c r="D1619" s="37"/>
      <c r="E1619" s="47">
        <v>20205.0</v>
      </c>
      <c r="F1619" s="47"/>
      <c r="G1619" s="47">
        <v>20205.0</v>
      </c>
      <c r="H1619" s="37">
        <v>44960.0</v>
      </c>
      <c r="I1619" s="50" t="s">
        <v>81</v>
      </c>
      <c r="J1619" s="50" t="s">
        <v>161</v>
      </c>
      <c r="K1619" s="36" t="s">
        <v>162</v>
      </c>
      <c r="L1619" s="36" t="str">
        <f t="shared" si="1"/>
        <v/>
      </c>
    </row>
    <row r="1620" ht="15.75" customHeight="1">
      <c r="A1620" s="36">
        <v>3118.0</v>
      </c>
      <c r="B1620" s="35" t="s">
        <v>158</v>
      </c>
      <c r="C1620" s="37">
        <v>44955.0</v>
      </c>
      <c r="D1620" s="37"/>
      <c r="E1620" s="47">
        <v>20205.0</v>
      </c>
      <c r="F1620" s="47"/>
      <c r="G1620" s="47">
        <v>20205.0</v>
      </c>
      <c r="H1620" s="37">
        <v>44979.0</v>
      </c>
      <c r="I1620" s="50" t="s">
        <v>81</v>
      </c>
      <c r="J1620" s="50" t="s">
        <v>161</v>
      </c>
      <c r="K1620" s="36" t="s">
        <v>162</v>
      </c>
      <c r="L1620" s="36" t="str">
        <f t="shared" si="1"/>
        <v/>
      </c>
    </row>
    <row r="1621" ht="15.75" customHeight="1">
      <c r="A1621" s="36">
        <v>3128.0</v>
      </c>
      <c r="B1621" s="35" t="s">
        <v>156</v>
      </c>
      <c r="C1621" s="37">
        <v>44956.0</v>
      </c>
      <c r="D1621" s="37">
        <v>44956.0</v>
      </c>
      <c r="E1621" s="47">
        <v>22455.0</v>
      </c>
      <c r="F1621" s="47">
        <v>22455.0</v>
      </c>
      <c r="G1621" s="47"/>
      <c r="H1621" s="37"/>
      <c r="I1621" s="50"/>
      <c r="J1621" s="50" t="s">
        <v>157</v>
      </c>
      <c r="K1621" s="36">
        <v>0.0</v>
      </c>
      <c r="L1621" s="36" t="str">
        <f t="shared" si="1"/>
        <v/>
      </c>
    </row>
    <row r="1622" ht="15.75" customHeight="1">
      <c r="A1622" s="36">
        <v>3122.0</v>
      </c>
      <c r="B1622" s="35" t="s">
        <v>156</v>
      </c>
      <c r="C1622" s="37">
        <v>44956.0</v>
      </c>
      <c r="D1622" s="37">
        <v>44957.0</v>
      </c>
      <c r="E1622" s="47">
        <v>19200.0</v>
      </c>
      <c r="F1622" s="47">
        <v>19200.0</v>
      </c>
      <c r="G1622" s="47"/>
      <c r="H1622" s="37"/>
      <c r="I1622" s="50"/>
      <c r="J1622" s="50" t="s">
        <v>157</v>
      </c>
      <c r="K1622" s="36">
        <v>1.0</v>
      </c>
      <c r="L1622" s="36" t="str">
        <f t="shared" si="1"/>
        <v/>
      </c>
    </row>
    <row r="1623" ht="15.75" customHeight="1">
      <c r="A1623" s="36">
        <v>3119.0</v>
      </c>
      <c r="B1623" s="35" t="s">
        <v>159</v>
      </c>
      <c r="C1623" s="37">
        <v>44956.0</v>
      </c>
      <c r="D1623" s="37"/>
      <c r="E1623" s="47">
        <v>20205.0</v>
      </c>
      <c r="F1623" s="47"/>
      <c r="G1623" s="47">
        <v>20205.0</v>
      </c>
      <c r="H1623" s="37">
        <v>44960.0</v>
      </c>
      <c r="I1623" s="50" t="s">
        <v>81</v>
      </c>
      <c r="J1623" s="50" t="s">
        <v>161</v>
      </c>
      <c r="K1623" s="36" t="s">
        <v>162</v>
      </c>
      <c r="L1623" s="36" t="str">
        <f t="shared" si="1"/>
        <v/>
      </c>
    </row>
    <row r="1624" ht="15.75" customHeight="1">
      <c r="A1624" s="36">
        <v>3120.0</v>
      </c>
      <c r="B1624" s="35" t="s">
        <v>158</v>
      </c>
      <c r="C1624" s="37">
        <v>44956.0</v>
      </c>
      <c r="D1624" s="37"/>
      <c r="E1624" s="47">
        <v>20205.0</v>
      </c>
      <c r="F1624" s="47"/>
      <c r="G1624" s="47">
        <v>20205.0</v>
      </c>
      <c r="H1624" s="37">
        <v>44960.0</v>
      </c>
      <c r="I1624" s="50" t="s">
        <v>81</v>
      </c>
      <c r="J1624" s="50" t="s">
        <v>161</v>
      </c>
      <c r="K1624" s="36" t="s">
        <v>162</v>
      </c>
      <c r="L1624" s="36" t="str">
        <f t="shared" si="1"/>
        <v/>
      </c>
    </row>
    <row r="1625" ht="15.75" customHeight="1">
      <c r="A1625" s="36">
        <v>3121.0</v>
      </c>
      <c r="B1625" s="35" t="s">
        <v>159</v>
      </c>
      <c r="C1625" s="37">
        <v>44956.0</v>
      </c>
      <c r="D1625" s="37"/>
      <c r="E1625" s="47">
        <v>20205.0</v>
      </c>
      <c r="F1625" s="47"/>
      <c r="G1625" s="47">
        <v>20205.0</v>
      </c>
      <c r="H1625" s="37">
        <v>44960.0</v>
      </c>
      <c r="I1625" s="50" t="s">
        <v>81</v>
      </c>
      <c r="J1625" s="50" t="s">
        <v>161</v>
      </c>
      <c r="K1625" s="36" t="s">
        <v>162</v>
      </c>
      <c r="L1625" s="36" t="str">
        <f t="shared" si="1"/>
        <v/>
      </c>
    </row>
    <row r="1626" ht="15.75" customHeight="1">
      <c r="A1626" s="36">
        <v>3123.0</v>
      </c>
      <c r="B1626" s="35" t="s">
        <v>160</v>
      </c>
      <c r="C1626" s="37">
        <v>44956.0</v>
      </c>
      <c r="D1626" s="37"/>
      <c r="E1626" s="47">
        <v>20205.0</v>
      </c>
      <c r="F1626" s="47"/>
      <c r="G1626" s="47">
        <v>20205.0</v>
      </c>
      <c r="H1626" s="37">
        <v>44960.0</v>
      </c>
      <c r="I1626" s="50" t="s">
        <v>81</v>
      </c>
      <c r="J1626" s="50" t="s">
        <v>161</v>
      </c>
      <c r="K1626" s="36" t="s">
        <v>162</v>
      </c>
      <c r="L1626" s="36" t="str">
        <f t="shared" si="1"/>
        <v/>
      </c>
    </row>
    <row r="1627" ht="15.75" customHeight="1">
      <c r="A1627" s="36">
        <v>3124.0</v>
      </c>
      <c r="B1627" s="35" t="s">
        <v>163</v>
      </c>
      <c r="C1627" s="37">
        <v>44956.0</v>
      </c>
      <c r="D1627" s="37"/>
      <c r="E1627" s="47">
        <v>20205.0</v>
      </c>
      <c r="F1627" s="47"/>
      <c r="G1627" s="47">
        <v>20205.0</v>
      </c>
      <c r="H1627" s="37">
        <v>44956.0</v>
      </c>
      <c r="I1627" s="50" t="s">
        <v>84</v>
      </c>
      <c r="J1627" s="50" t="s">
        <v>161</v>
      </c>
      <c r="K1627" s="36" t="s">
        <v>162</v>
      </c>
      <c r="L1627" s="36" t="str">
        <f t="shared" si="1"/>
        <v/>
      </c>
    </row>
    <row r="1628" ht="15.75" customHeight="1">
      <c r="A1628" s="36">
        <v>3125.0</v>
      </c>
      <c r="B1628" s="35" t="s">
        <v>156</v>
      </c>
      <c r="C1628" s="37">
        <v>44956.0</v>
      </c>
      <c r="D1628" s="37"/>
      <c r="E1628" s="47">
        <v>20205.0</v>
      </c>
      <c r="F1628" s="47"/>
      <c r="G1628" s="47">
        <v>20205.0</v>
      </c>
      <c r="H1628" s="37">
        <v>44956.0</v>
      </c>
      <c r="I1628" s="50" t="s">
        <v>81</v>
      </c>
      <c r="J1628" s="50" t="s">
        <v>161</v>
      </c>
      <c r="K1628" s="36" t="s">
        <v>162</v>
      </c>
      <c r="L1628" s="36" t="str">
        <f t="shared" si="1"/>
        <v/>
      </c>
    </row>
    <row r="1629" ht="15.75" customHeight="1">
      <c r="A1629" s="36">
        <v>3126.0</v>
      </c>
      <c r="B1629" s="35" t="s">
        <v>158</v>
      </c>
      <c r="C1629" s="37">
        <v>44956.0</v>
      </c>
      <c r="D1629" s="37"/>
      <c r="E1629" s="47">
        <v>20205.0</v>
      </c>
      <c r="F1629" s="47"/>
      <c r="G1629" s="47">
        <v>20205.0</v>
      </c>
      <c r="H1629" s="37">
        <v>44963.0</v>
      </c>
      <c r="I1629" s="50" t="s">
        <v>81</v>
      </c>
      <c r="J1629" s="50" t="s">
        <v>161</v>
      </c>
      <c r="K1629" s="36" t="s">
        <v>162</v>
      </c>
      <c r="L1629" s="36" t="str">
        <f t="shared" si="1"/>
        <v/>
      </c>
    </row>
    <row r="1630" ht="15.75" customHeight="1">
      <c r="A1630" s="36">
        <v>3127.0</v>
      </c>
      <c r="B1630" s="35" t="s">
        <v>163</v>
      </c>
      <c r="C1630" s="37">
        <v>44956.0</v>
      </c>
      <c r="D1630" s="37"/>
      <c r="E1630" s="47">
        <v>20205.0</v>
      </c>
      <c r="F1630" s="47"/>
      <c r="G1630" s="47">
        <v>20205.0</v>
      </c>
      <c r="H1630" s="37">
        <v>44967.0</v>
      </c>
      <c r="I1630" s="50" t="s">
        <v>84</v>
      </c>
      <c r="J1630" s="50" t="s">
        <v>161</v>
      </c>
      <c r="K1630" s="36" t="s">
        <v>162</v>
      </c>
      <c r="L1630" s="36" t="str">
        <f t="shared" si="1"/>
        <v/>
      </c>
    </row>
    <row r="1631" ht="15.75" customHeight="1">
      <c r="A1631" s="36">
        <v>3129.0</v>
      </c>
      <c r="B1631" s="35" t="s">
        <v>156</v>
      </c>
      <c r="C1631" s="37">
        <v>44956.0</v>
      </c>
      <c r="D1631" s="37"/>
      <c r="E1631" s="47">
        <v>20205.0</v>
      </c>
      <c r="F1631" s="47"/>
      <c r="G1631" s="47">
        <v>20205.0</v>
      </c>
      <c r="H1631" s="37">
        <v>44963.0</v>
      </c>
      <c r="I1631" s="50" t="s">
        <v>81</v>
      </c>
      <c r="J1631" s="50" t="s">
        <v>161</v>
      </c>
      <c r="K1631" s="36" t="s">
        <v>162</v>
      </c>
      <c r="L1631" s="36" t="str">
        <f t="shared" si="1"/>
        <v/>
      </c>
    </row>
    <row r="1632" ht="15.75" customHeight="1">
      <c r="A1632" s="36">
        <v>3130.0</v>
      </c>
      <c r="B1632" s="35" t="s">
        <v>163</v>
      </c>
      <c r="C1632" s="37">
        <v>44956.0</v>
      </c>
      <c r="D1632" s="37"/>
      <c r="E1632" s="47">
        <v>20205.0</v>
      </c>
      <c r="F1632" s="47"/>
      <c r="G1632" s="47">
        <v>20205.0</v>
      </c>
      <c r="H1632" s="37">
        <v>44963.0</v>
      </c>
      <c r="I1632" s="50" t="s">
        <v>81</v>
      </c>
      <c r="J1632" s="50" t="s">
        <v>161</v>
      </c>
      <c r="K1632" s="36" t="s">
        <v>162</v>
      </c>
      <c r="L1632" s="36" t="str">
        <f t="shared" si="1"/>
        <v/>
      </c>
    </row>
    <row r="1633" ht="15.75" customHeight="1">
      <c r="A1633" s="36">
        <v>3131.0</v>
      </c>
      <c r="B1633" s="35" t="s">
        <v>163</v>
      </c>
      <c r="C1633" s="37">
        <v>44956.0</v>
      </c>
      <c r="D1633" s="37"/>
      <c r="E1633" s="47">
        <v>20205.0</v>
      </c>
      <c r="F1633" s="47"/>
      <c r="G1633" s="47">
        <v>20205.0</v>
      </c>
      <c r="H1633" s="37">
        <v>44959.0</v>
      </c>
      <c r="I1633" s="50" t="s">
        <v>81</v>
      </c>
      <c r="J1633" s="50" t="s">
        <v>161</v>
      </c>
      <c r="K1633" s="36" t="s">
        <v>162</v>
      </c>
      <c r="L1633" s="36" t="str">
        <f t="shared" si="1"/>
        <v/>
      </c>
    </row>
    <row r="1634" ht="15.75" customHeight="1">
      <c r="A1634" s="36">
        <v>3132.0</v>
      </c>
      <c r="B1634" s="35" t="s">
        <v>160</v>
      </c>
      <c r="C1634" s="37">
        <v>44956.0</v>
      </c>
      <c r="D1634" s="37"/>
      <c r="E1634" s="47">
        <v>20205.0</v>
      </c>
      <c r="F1634" s="47"/>
      <c r="G1634" s="47">
        <v>20205.0</v>
      </c>
      <c r="H1634" s="37">
        <v>44963.0</v>
      </c>
      <c r="I1634" s="50" t="s">
        <v>81</v>
      </c>
      <c r="J1634" s="50" t="s">
        <v>161</v>
      </c>
      <c r="K1634" s="36" t="s">
        <v>162</v>
      </c>
      <c r="L1634" s="36" t="str">
        <f t="shared" si="1"/>
        <v/>
      </c>
    </row>
    <row r="1635" ht="15.75" customHeight="1">
      <c r="A1635" s="36">
        <v>3133.0</v>
      </c>
      <c r="B1635" s="35" t="s">
        <v>163</v>
      </c>
      <c r="C1635" s="37">
        <v>44956.0</v>
      </c>
      <c r="D1635" s="37"/>
      <c r="E1635" s="47">
        <v>20205.0</v>
      </c>
      <c r="F1635" s="47"/>
      <c r="G1635" s="47">
        <v>20205.0</v>
      </c>
      <c r="H1635" s="37">
        <v>44974.0</v>
      </c>
      <c r="I1635" s="50" t="s">
        <v>81</v>
      </c>
      <c r="J1635" s="50" t="s">
        <v>161</v>
      </c>
      <c r="K1635" s="36" t="s">
        <v>162</v>
      </c>
      <c r="L1635" s="36" t="str">
        <f t="shared" si="1"/>
        <v/>
      </c>
    </row>
    <row r="1636" ht="15.75" customHeight="1">
      <c r="A1636" s="36">
        <v>3134.0</v>
      </c>
      <c r="B1636" s="35" t="s">
        <v>163</v>
      </c>
      <c r="C1636" s="37">
        <v>44956.0</v>
      </c>
      <c r="D1636" s="37"/>
      <c r="E1636" s="47">
        <v>20205.0</v>
      </c>
      <c r="F1636" s="47"/>
      <c r="G1636" s="47">
        <v>20205.0</v>
      </c>
      <c r="H1636" s="37">
        <v>44963.0</v>
      </c>
      <c r="I1636" s="50" t="s">
        <v>81</v>
      </c>
      <c r="J1636" s="50" t="s">
        <v>161</v>
      </c>
      <c r="K1636" s="36" t="s">
        <v>162</v>
      </c>
      <c r="L1636" s="36" t="str">
        <f t="shared" si="1"/>
        <v/>
      </c>
    </row>
    <row r="1637" ht="15.75" customHeight="1">
      <c r="A1637" s="36">
        <v>3148.0</v>
      </c>
      <c r="B1637" s="35" t="s">
        <v>159</v>
      </c>
      <c r="C1637" s="37">
        <v>44957.0</v>
      </c>
      <c r="D1637" s="37">
        <v>44957.0</v>
      </c>
      <c r="E1637" s="47">
        <v>22455.0</v>
      </c>
      <c r="F1637" s="47">
        <v>22455.0</v>
      </c>
      <c r="G1637" s="47"/>
      <c r="H1637" s="37"/>
      <c r="I1637" s="50"/>
      <c r="J1637" s="50" t="s">
        <v>157</v>
      </c>
      <c r="K1637" s="36">
        <v>0.0</v>
      </c>
      <c r="L1637" s="36" t="str">
        <f t="shared" si="1"/>
        <v/>
      </c>
    </row>
    <row r="1638" ht="15.75" customHeight="1">
      <c r="A1638" s="36">
        <v>3150.0</v>
      </c>
      <c r="B1638" s="35" t="s">
        <v>158</v>
      </c>
      <c r="C1638" s="37">
        <v>44957.0</v>
      </c>
      <c r="D1638" s="37">
        <v>44957.0</v>
      </c>
      <c r="E1638" s="47">
        <v>22455.0</v>
      </c>
      <c r="F1638" s="47">
        <v>22455.0</v>
      </c>
      <c r="G1638" s="47"/>
      <c r="H1638" s="37"/>
      <c r="I1638" s="50"/>
      <c r="J1638" s="50" t="s">
        <v>157</v>
      </c>
      <c r="K1638" s="36">
        <v>0.0</v>
      </c>
      <c r="L1638" s="36" t="str">
        <f t="shared" si="1"/>
        <v/>
      </c>
    </row>
    <row r="1639" ht="15.75" customHeight="1">
      <c r="A1639" s="36">
        <v>3151.0</v>
      </c>
      <c r="B1639" s="35" t="s">
        <v>159</v>
      </c>
      <c r="C1639" s="37">
        <v>44957.0</v>
      </c>
      <c r="D1639" s="37">
        <v>44957.0</v>
      </c>
      <c r="E1639" s="47">
        <v>22455.0</v>
      </c>
      <c r="F1639" s="47">
        <v>22455.0</v>
      </c>
      <c r="G1639" s="47"/>
      <c r="H1639" s="37"/>
      <c r="I1639" s="50"/>
      <c r="J1639" s="50" t="s">
        <v>157</v>
      </c>
      <c r="K1639" s="36">
        <v>0.0</v>
      </c>
      <c r="L1639" s="36" t="str">
        <f t="shared" si="1"/>
        <v/>
      </c>
    </row>
    <row r="1640" ht="15.75" customHeight="1">
      <c r="A1640" s="36">
        <v>3163.0</v>
      </c>
      <c r="B1640" s="35" t="s">
        <v>163</v>
      </c>
      <c r="C1640" s="37">
        <v>44957.0</v>
      </c>
      <c r="D1640" s="37">
        <v>44967.0</v>
      </c>
      <c r="E1640" s="47">
        <v>19200.0</v>
      </c>
      <c r="F1640" s="47">
        <v>19200.0</v>
      </c>
      <c r="G1640" s="47"/>
      <c r="H1640" s="37"/>
      <c r="I1640" s="50"/>
      <c r="J1640" s="50" t="s">
        <v>157</v>
      </c>
      <c r="K1640" s="36">
        <v>10.0</v>
      </c>
      <c r="L1640" s="36" t="str">
        <f t="shared" si="1"/>
        <v/>
      </c>
    </row>
    <row r="1641" ht="15.75" customHeight="1">
      <c r="A1641" s="36">
        <v>3144.0</v>
      </c>
      <c r="B1641" s="35" t="s">
        <v>156</v>
      </c>
      <c r="C1641" s="37">
        <v>44957.0</v>
      </c>
      <c r="D1641" s="37">
        <v>44969.0</v>
      </c>
      <c r="E1641" s="47">
        <v>22455.0</v>
      </c>
      <c r="F1641" s="47">
        <v>22455.0</v>
      </c>
      <c r="G1641" s="47"/>
      <c r="H1641" s="37"/>
      <c r="I1641" s="50"/>
      <c r="J1641" s="50" t="s">
        <v>157</v>
      </c>
      <c r="K1641" s="36">
        <v>12.0</v>
      </c>
      <c r="L1641" s="36" t="str">
        <f t="shared" si="1"/>
        <v/>
      </c>
    </row>
    <row r="1642" ht="15.75" customHeight="1">
      <c r="A1642" s="36">
        <v>3135.0</v>
      </c>
      <c r="B1642" s="35" t="s">
        <v>159</v>
      </c>
      <c r="C1642" s="37">
        <v>44957.0</v>
      </c>
      <c r="D1642" s="37"/>
      <c r="E1642" s="47">
        <v>20205.0</v>
      </c>
      <c r="F1642" s="47"/>
      <c r="G1642" s="47">
        <v>20205.0</v>
      </c>
      <c r="H1642" s="37">
        <v>44963.0</v>
      </c>
      <c r="I1642" s="50" t="s">
        <v>81</v>
      </c>
      <c r="J1642" s="50" t="s">
        <v>161</v>
      </c>
      <c r="K1642" s="36" t="s">
        <v>162</v>
      </c>
      <c r="L1642" s="36" t="str">
        <f t="shared" si="1"/>
        <v/>
      </c>
    </row>
    <row r="1643" ht="15.75" customHeight="1">
      <c r="A1643" s="36">
        <v>3136.0</v>
      </c>
      <c r="B1643" s="35" t="s">
        <v>159</v>
      </c>
      <c r="C1643" s="37">
        <v>44957.0</v>
      </c>
      <c r="D1643" s="37"/>
      <c r="E1643" s="47">
        <v>20205.0</v>
      </c>
      <c r="F1643" s="47"/>
      <c r="G1643" s="47">
        <v>20205.0</v>
      </c>
      <c r="H1643" s="37">
        <v>44963.0</v>
      </c>
      <c r="I1643" s="50" t="s">
        <v>81</v>
      </c>
      <c r="J1643" s="50" t="s">
        <v>161</v>
      </c>
      <c r="K1643" s="36" t="s">
        <v>162</v>
      </c>
      <c r="L1643" s="36" t="str">
        <f t="shared" si="1"/>
        <v/>
      </c>
    </row>
    <row r="1644" ht="15.75" customHeight="1">
      <c r="A1644" s="36">
        <v>3137.0</v>
      </c>
      <c r="B1644" s="35" t="s">
        <v>159</v>
      </c>
      <c r="C1644" s="37">
        <v>44957.0</v>
      </c>
      <c r="D1644" s="37"/>
      <c r="E1644" s="47">
        <v>20205.0</v>
      </c>
      <c r="F1644" s="47"/>
      <c r="G1644" s="47">
        <v>20205.0</v>
      </c>
      <c r="H1644" s="37">
        <v>44967.0</v>
      </c>
      <c r="I1644" s="50" t="s">
        <v>85</v>
      </c>
      <c r="J1644" s="50" t="s">
        <v>161</v>
      </c>
      <c r="K1644" s="36" t="s">
        <v>162</v>
      </c>
      <c r="L1644" s="36" t="str">
        <f t="shared" si="1"/>
        <v/>
      </c>
    </row>
    <row r="1645" ht="15.75" customHeight="1">
      <c r="A1645" s="36">
        <v>3138.0</v>
      </c>
      <c r="B1645" s="35" t="s">
        <v>158</v>
      </c>
      <c r="C1645" s="37">
        <v>44957.0</v>
      </c>
      <c r="D1645" s="37"/>
      <c r="E1645" s="47">
        <v>20205.0</v>
      </c>
      <c r="F1645" s="47"/>
      <c r="G1645" s="47">
        <v>20205.0</v>
      </c>
      <c r="H1645" s="37">
        <v>44963.0</v>
      </c>
      <c r="I1645" s="50" t="s">
        <v>81</v>
      </c>
      <c r="J1645" s="50" t="s">
        <v>161</v>
      </c>
      <c r="K1645" s="36" t="s">
        <v>162</v>
      </c>
      <c r="L1645" s="36" t="str">
        <f t="shared" si="1"/>
        <v/>
      </c>
    </row>
    <row r="1646" ht="15.75" customHeight="1">
      <c r="A1646" s="36">
        <v>3139.0</v>
      </c>
      <c r="B1646" s="35" t="s">
        <v>163</v>
      </c>
      <c r="C1646" s="37">
        <v>44957.0</v>
      </c>
      <c r="D1646" s="37"/>
      <c r="E1646" s="47">
        <v>20205.0</v>
      </c>
      <c r="F1646" s="47"/>
      <c r="G1646" s="47">
        <v>20205.0</v>
      </c>
      <c r="H1646" s="37">
        <v>44963.0</v>
      </c>
      <c r="I1646" s="50" t="s">
        <v>81</v>
      </c>
      <c r="J1646" s="50" t="s">
        <v>161</v>
      </c>
      <c r="K1646" s="36" t="s">
        <v>162</v>
      </c>
      <c r="L1646" s="36" t="str">
        <f t="shared" si="1"/>
        <v/>
      </c>
    </row>
    <row r="1647" ht="15.75" customHeight="1">
      <c r="A1647" s="36">
        <v>3140.0</v>
      </c>
      <c r="B1647" s="35" t="s">
        <v>163</v>
      </c>
      <c r="C1647" s="37">
        <v>44957.0</v>
      </c>
      <c r="D1647" s="37"/>
      <c r="E1647" s="47">
        <v>20205.0</v>
      </c>
      <c r="F1647" s="47"/>
      <c r="G1647" s="47">
        <v>20205.0</v>
      </c>
      <c r="H1647" s="37">
        <v>44963.0</v>
      </c>
      <c r="I1647" s="50" t="s">
        <v>81</v>
      </c>
      <c r="J1647" s="50" t="s">
        <v>161</v>
      </c>
      <c r="K1647" s="36" t="s">
        <v>162</v>
      </c>
      <c r="L1647" s="36" t="str">
        <f t="shared" si="1"/>
        <v/>
      </c>
    </row>
    <row r="1648" ht="15.75" customHeight="1">
      <c r="A1648" s="36">
        <v>3141.0</v>
      </c>
      <c r="B1648" s="35" t="s">
        <v>163</v>
      </c>
      <c r="C1648" s="37">
        <v>44957.0</v>
      </c>
      <c r="D1648" s="37"/>
      <c r="E1648" s="47">
        <v>20205.0</v>
      </c>
      <c r="F1648" s="47"/>
      <c r="G1648" s="47">
        <v>20205.0</v>
      </c>
      <c r="H1648" s="37">
        <v>44979.0</v>
      </c>
      <c r="I1648" s="50" t="s">
        <v>81</v>
      </c>
      <c r="J1648" s="50" t="s">
        <v>161</v>
      </c>
      <c r="K1648" s="36" t="s">
        <v>162</v>
      </c>
      <c r="L1648" s="36" t="str">
        <f t="shared" si="1"/>
        <v/>
      </c>
    </row>
    <row r="1649" ht="15.75" customHeight="1">
      <c r="A1649" s="36">
        <v>3142.0</v>
      </c>
      <c r="B1649" s="35" t="s">
        <v>160</v>
      </c>
      <c r="C1649" s="37">
        <v>44957.0</v>
      </c>
      <c r="D1649" s="37"/>
      <c r="E1649" s="47">
        <v>20205.0</v>
      </c>
      <c r="F1649" s="47"/>
      <c r="G1649" s="47">
        <v>20205.0</v>
      </c>
      <c r="H1649" s="37">
        <v>44958.0</v>
      </c>
      <c r="I1649" s="50" t="s">
        <v>85</v>
      </c>
      <c r="J1649" s="50" t="s">
        <v>161</v>
      </c>
      <c r="K1649" s="36" t="s">
        <v>162</v>
      </c>
      <c r="L1649" s="36" t="str">
        <f t="shared" si="1"/>
        <v/>
      </c>
    </row>
    <row r="1650" ht="15.75" customHeight="1">
      <c r="A1650" s="36">
        <v>3143.0</v>
      </c>
      <c r="B1650" s="35" t="s">
        <v>156</v>
      </c>
      <c r="C1650" s="37">
        <v>44957.0</v>
      </c>
      <c r="D1650" s="37"/>
      <c r="E1650" s="47">
        <v>20205.0</v>
      </c>
      <c r="F1650" s="47"/>
      <c r="G1650" s="47">
        <v>20205.0</v>
      </c>
      <c r="H1650" s="37">
        <v>44957.0</v>
      </c>
      <c r="I1650" s="50" t="s">
        <v>83</v>
      </c>
      <c r="J1650" s="50" t="s">
        <v>161</v>
      </c>
      <c r="K1650" s="36" t="s">
        <v>162</v>
      </c>
      <c r="L1650" s="36" t="str">
        <f t="shared" si="1"/>
        <v/>
      </c>
    </row>
    <row r="1651" ht="15.75" customHeight="1">
      <c r="A1651" s="36">
        <v>3145.0</v>
      </c>
      <c r="B1651" s="35" t="s">
        <v>163</v>
      </c>
      <c r="C1651" s="37">
        <v>44957.0</v>
      </c>
      <c r="D1651" s="37"/>
      <c r="E1651" s="47">
        <v>20205.0</v>
      </c>
      <c r="F1651" s="47"/>
      <c r="G1651" s="47">
        <v>20205.0</v>
      </c>
      <c r="H1651" s="37">
        <v>44958.0</v>
      </c>
      <c r="I1651" s="50" t="s">
        <v>81</v>
      </c>
      <c r="J1651" s="50" t="s">
        <v>161</v>
      </c>
      <c r="K1651" s="36" t="s">
        <v>162</v>
      </c>
      <c r="L1651" s="36" t="str">
        <f t="shared" si="1"/>
        <v/>
      </c>
    </row>
    <row r="1652" ht="15.75" customHeight="1">
      <c r="A1652" s="36">
        <v>3146.0</v>
      </c>
      <c r="B1652" s="35" t="s">
        <v>163</v>
      </c>
      <c r="C1652" s="37">
        <v>44957.0</v>
      </c>
      <c r="D1652" s="37"/>
      <c r="E1652" s="47">
        <v>20205.0</v>
      </c>
      <c r="F1652" s="47"/>
      <c r="G1652" s="47">
        <v>20205.0</v>
      </c>
      <c r="H1652" s="37">
        <v>45001.0</v>
      </c>
      <c r="I1652" s="50" t="s">
        <v>85</v>
      </c>
      <c r="J1652" s="50" t="s">
        <v>161</v>
      </c>
      <c r="K1652" s="36" t="s">
        <v>162</v>
      </c>
      <c r="L1652" s="36" t="str">
        <f t="shared" si="1"/>
        <v/>
      </c>
    </row>
    <row r="1653" ht="15.75" customHeight="1">
      <c r="A1653" s="36">
        <v>3147.0</v>
      </c>
      <c r="B1653" s="35" t="s">
        <v>159</v>
      </c>
      <c r="C1653" s="37">
        <v>44957.0</v>
      </c>
      <c r="D1653" s="37"/>
      <c r="E1653" s="47">
        <v>20205.0</v>
      </c>
      <c r="F1653" s="47"/>
      <c r="G1653" s="47">
        <v>20205.0</v>
      </c>
      <c r="H1653" s="37">
        <v>44988.0</v>
      </c>
      <c r="I1653" s="50" t="s">
        <v>81</v>
      </c>
      <c r="J1653" s="50" t="s">
        <v>161</v>
      </c>
      <c r="K1653" s="36" t="s">
        <v>162</v>
      </c>
      <c r="L1653" s="36" t="str">
        <f t="shared" si="1"/>
        <v/>
      </c>
    </row>
    <row r="1654" ht="15.75" customHeight="1">
      <c r="A1654" s="36">
        <v>3149.0</v>
      </c>
      <c r="B1654" s="35" t="s">
        <v>163</v>
      </c>
      <c r="C1654" s="37">
        <v>44957.0</v>
      </c>
      <c r="D1654" s="37"/>
      <c r="E1654" s="47">
        <v>20205.0</v>
      </c>
      <c r="F1654" s="47"/>
      <c r="G1654" s="47">
        <v>20205.0</v>
      </c>
      <c r="H1654" s="37">
        <v>44964.0</v>
      </c>
      <c r="I1654" s="50" t="s">
        <v>81</v>
      </c>
      <c r="J1654" s="50" t="s">
        <v>161</v>
      </c>
      <c r="K1654" s="36" t="s">
        <v>162</v>
      </c>
      <c r="L1654" s="36" t="str">
        <f t="shared" si="1"/>
        <v/>
      </c>
    </row>
    <row r="1655" ht="15.75" customHeight="1">
      <c r="A1655" s="36">
        <v>3152.0</v>
      </c>
      <c r="B1655" s="35" t="s">
        <v>159</v>
      </c>
      <c r="C1655" s="37">
        <v>44957.0</v>
      </c>
      <c r="D1655" s="37"/>
      <c r="E1655" s="47">
        <v>20205.0</v>
      </c>
      <c r="F1655" s="47"/>
      <c r="G1655" s="47">
        <v>20205.0</v>
      </c>
      <c r="H1655" s="37">
        <v>44964.0</v>
      </c>
      <c r="I1655" s="50" t="s">
        <v>81</v>
      </c>
      <c r="J1655" s="50" t="s">
        <v>161</v>
      </c>
      <c r="K1655" s="36" t="s">
        <v>162</v>
      </c>
      <c r="L1655" s="36" t="str">
        <f t="shared" si="1"/>
        <v/>
      </c>
    </row>
    <row r="1656" ht="15.75" customHeight="1">
      <c r="A1656" s="36">
        <v>3153.0</v>
      </c>
      <c r="B1656" s="35" t="s">
        <v>160</v>
      </c>
      <c r="C1656" s="37">
        <v>44957.0</v>
      </c>
      <c r="D1656" s="37"/>
      <c r="E1656" s="47">
        <v>20205.0</v>
      </c>
      <c r="F1656" s="47"/>
      <c r="G1656" s="47">
        <v>20205.0</v>
      </c>
      <c r="H1656" s="37">
        <v>44979.0</v>
      </c>
      <c r="I1656" s="50" t="s">
        <v>81</v>
      </c>
      <c r="J1656" s="50" t="s">
        <v>161</v>
      </c>
      <c r="K1656" s="36" t="s">
        <v>162</v>
      </c>
      <c r="L1656" s="36" t="str">
        <f t="shared" si="1"/>
        <v/>
      </c>
    </row>
    <row r="1657" ht="15.75" customHeight="1">
      <c r="A1657" s="36">
        <v>3154.0</v>
      </c>
      <c r="B1657" s="35" t="s">
        <v>160</v>
      </c>
      <c r="C1657" s="37">
        <v>44957.0</v>
      </c>
      <c r="D1657" s="37"/>
      <c r="E1657" s="47">
        <v>20205.0</v>
      </c>
      <c r="F1657" s="47"/>
      <c r="G1657" s="47">
        <v>20205.0</v>
      </c>
      <c r="H1657" s="37">
        <v>44964.0</v>
      </c>
      <c r="I1657" s="50" t="s">
        <v>81</v>
      </c>
      <c r="J1657" s="50" t="s">
        <v>161</v>
      </c>
      <c r="K1657" s="36" t="s">
        <v>162</v>
      </c>
      <c r="L1657" s="36" t="str">
        <f t="shared" si="1"/>
        <v/>
      </c>
    </row>
    <row r="1658" ht="15.75" customHeight="1">
      <c r="A1658" s="36">
        <v>3155.0</v>
      </c>
      <c r="B1658" s="35" t="s">
        <v>158</v>
      </c>
      <c r="C1658" s="37">
        <v>44957.0</v>
      </c>
      <c r="D1658" s="37"/>
      <c r="E1658" s="47">
        <v>20205.0</v>
      </c>
      <c r="F1658" s="47"/>
      <c r="G1658" s="47">
        <v>20205.0</v>
      </c>
      <c r="H1658" s="37">
        <v>44964.0</v>
      </c>
      <c r="I1658" s="50" t="s">
        <v>81</v>
      </c>
      <c r="J1658" s="50" t="s">
        <v>161</v>
      </c>
      <c r="K1658" s="36" t="s">
        <v>162</v>
      </c>
      <c r="L1658" s="36" t="str">
        <f t="shared" si="1"/>
        <v/>
      </c>
    </row>
    <row r="1659" ht="15.75" customHeight="1">
      <c r="A1659" s="36">
        <v>3156.0</v>
      </c>
      <c r="B1659" s="35" t="s">
        <v>160</v>
      </c>
      <c r="C1659" s="37">
        <v>44957.0</v>
      </c>
      <c r="D1659" s="37"/>
      <c r="E1659" s="47">
        <v>20205.0</v>
      </c>
      <c r="F1659" s="47"/>
      <c r="G1659" s="47">
        <v>20205.0</v>
      </c>
      <c r="H1659" s="37">
        <v>44964.0</v>
      </c>
      <c r="I1659" s="50" t="s">
        <v>81</v>
      </c>
      <c r="J1659" s="50" t="s">
        <v>161</v>
      </c>
      <c r="K1659" s="36" t="s">
        <v>162</v>
      </c>
      <c r="L1659" s="36" t="str">
        <f t="shared" si="1"/>
        <v/>
      </c>
    </row>
    <row r="1660" ht="15.75" customHeight="1">
      <c r="A1660" s="36">
        <v>3157.0</v>
      </c>
      <c r="B1660" s="35" t="s">
        <v>160</v>
      </c>
      <c r="C1660" s="37">
        <v>44957.0</v>
      </c>
      <c r="D1660" s="37"/>
      <c r="E1660" s="47">
        <v>20205.0</v>
      </c>
      <c r="F1660" s="47"/>
      <c r="G1660" s="47">
        <v>20205.0</v>
      </c>
      <c r="H1660" s="37">
        <v>44964.0</v>
      </c>
      <c r="I1660" s="50" t="s">
        <v>81</v>
      </c>
      <c r="J1660" s="50" t="s">
        <v>161</v>
      </c>
      <c r="K1660" s="36" t="s">
        <v>162</v>
      </c>
      <c r="L1660" s="36" t="str">
        <f t="shared" si="1"/>
        <v/>
      </c>
    </row>
    <row r="1661" ht="15.75" customHeight="1">
      <c r="A1661" s="36">
        <v>3158.0</v>
      </c>
      <c r="B1661" s="35" t="s">
        <v>158</v>
      </c>
      <c r="C1661" s="37">
        <v>44957.0</v>
      </c>
      <c r="D1661" s="37"/>
      <c r="E1661" s="47">
        <v>20205.0</v>
      </c>
      <c r="F1661" s="47"/>
      <c r="G1661" s="47">
        <v>20205.0</v>
      </c>
      <c r="H1661" s="37">
        <v>44964.0</v>
      </c>
      <c r="I1661" s="50" t="s">
        <v>81</v>
      </c>
      <c r="J1661" s="50" t="s">
        <v>161</v>
      </c>
      <c r="K1661" s="36" t="s">
        <v>162</v>
      </c>
      <c r="L1661" s="36" t="str">
        <f t="shared" si="1"/>
        <v/>
      </c>
    </row>
    <row r="1662" ht="15.75" customHeight="1">
      <c r="A1662" s="36">
        <v>3159.0</v>
      </c>
      <c r="B1662" s="35" t="s">
        <v>159</v>
      </c>
      <c r="C1662" s="37">
        <v>44957.0</v>
      </c>
      <c r="D1662" s="37"/>
      <c r="E1662" s="47">
        <v>20205.0</v>
      </c>
      <c r="F1662" s="47"/>
      <c r="G1662" s="47">
        <v>20205.0</v>
      </c>
      <c r="H1662" s="37">
        <v>44958.0</v>
      </c>
      <c r="I1662" s="50" t="s">
        <v>82</v>
      </c>
      <c r="J1662" s="50" t="s">
        <v>161</v>
      </c>
      <c r="K1662" s="36" t="s">
        <v>162</v>
      </c>
      <c r="L1662" s="36" t="str">
        <f t="shared" si="1"/>
        <v/>
      </c>
    </row>
    <row r="1663" ht="15.75" customHeight="1">
      <c r="A1663" s="36">
        <v>3160.0</v>
      </c>
      <c r="B1663" s="35" t="s">
        <v>156</v>
      </c>
      <c r="C1663" s="37">
        <v>44957.0</v>
      </c>
      <c r="D1663" s="37"/>
      <c r="E1663" s="47">
        <v>20205.0</v>
      </c>
      <c r="F1663" s="47"/>
      <c r="G1663" s="47">
        <v>20205.0</v>
      </c>
      <c r="H1663" s="37">
        <v>44964.0</v>
      </c>
      <c r="I1663" s="50" t="s">
        <v>81</v>
      </c>
      <c r="J1663" s="50" t="s">
        <v>161</v>
      </c>
      <c r="K1663" s="36" t="s">
        <v>162</v>
      </c>
      <c r="L1663" s="36" t="str">
        <f t="shared" si="1"/>
        <v/>
      </c>
    </row>
    <row r="1664" ht="15.75" customHeight="1">
      <c r="A1664" s="36">
        <v>3161.0</v>
      </c>
      <c r="B1664" s="35" t="s">
        <v>156</v>
      </c>
      <c r="C1664" s="37">
        <v>44957.0</v>
      </c>
      <c r="D1664" s="37"/>
      <c r="E1664" s="47">
        <v>20205.0</v>
      </c>
      <c r="F1664" s="47"/>
      <c r="G1664" s="47">
        <v>20205.0</v>
      </c>
      <c r="H1664" s="37">
        <v>44964.0</v>
      </c>
      <c r="I1664" s="50" t="s">
        <v>81</v>
      </c>
      <c r="J1664" s="50" t="s">
        <v>161</v>
      </c>
      <c r="K1664" s="36" t="s">
        <v>162</v>
      </c>
      <c r="L1664" s="36" t="str">
        <f t="shared" si="1"/>
        <v/>
      </c>
    </row>
    <row r="1665" ht="15.75" customHeight="1">
      <c r="A1665" s="36">
        <v>3162.0</v>
      </c>
      <c r="B1665" s="35" t="s">
        <v>159</v>
      </c>
      <c r="C1665" s="37">
        <v>44957.0</v>
      </c>
      <c r="D1665" s="37"/>
      <c r="E1665" s="47">
        <v>22455.0</v>
      </c>
      <c r="F1665" s="47"/>
      <c r="G1665" s="47">
        <v>22455.0</v>
      </c>
      <c r="H1665" s="37">
        <v>45006.0</v>
      </c>
      <c r="I1665" s="50" t="s">
        <v>85</v>
      </c>
      <c r="J1665" s="50" t="s">
        <v>161</v>
      </c>
      <c r="K1665" s="36" t="s">
        <v>162</v>
      </c>
      <c r="L1665" s="36" t="str">
        <f t="shared" si="1"/>
        <v/>
      </c>
    </row>
    <row r="1666" ht="15.75" customHeight="1">
      <c r="A1666" s="36">
        <v>3164.0</v>
      </c>
      <c r="B1666" s="35" t="s">
        <v>156</v>
      </c>
      <c r="C1666" s="37">
        <v>44957.0</v>
      </c>
      <c r="D1666" s="37"/>
      <c r="E1666" s="47">
        <v>20205.0</v>
      </c>
      <c r="F1666" s="47"/>
      <c r="G1666" s="47">
        <v>20205.0</v>
      </c>
      <c r="H1666" s="37">
        <v>44964.0</v>
      </c>
      <c r="I1666" s="50" t="s">
        <v>81</v>
      </c>
      <c r="J1666" s="50" t="s">
        <v>161</v>
      </c>
      <c r="K1666" s="36" t="s">
        <v>162</v>
      </c>
      <c r="L1666" s="36" t="str">
        <f t="shared" si="1"/>
        <v/>
      </c>
    </row>
    <row r="1667" ht="15.75" customHeight="1">
      <c r="A1667" s="36">
        <v>3167.0</v>
      </c>
      <c r="B1667" s="35" t="s">
        <v>160</v>
      </c>
      <c r="C1667" s="37">
        <v>44958.0</v>
      </c>
      <c r="D1667" s="37">
        <v>44958.0</v>
      </c>
      <c r="E1667" s="47">
        <v>22455.0</v>
      </c>
      <c r="F1667" s="47">
        <v>22455.0</v>
      </c>
      <c r="G1667" s="47"/>
      <c r="H1667" s="37"/>
      <c r="I1667" s="50"/>
      <c r="J1667" s="50" t="s">
        <v>157</v>
      </c>
      <c r="K1667" s="36">
        <v>0.0</v>
      </c>
      <c r="L1667" s="36" t="str">
        <f t="shared" si="1"/>
        <v/>
      </c>
    </row>
    <row r="1668" ht="15.75" customHeight="1">
      <c r="A1668" s="36">
        <v>3165.0</v>
      </c>
      <c r="B1668" s="35" t="s">
        <v>163</v>
      </c>
      <c r="C1668" s="37">
        <v>44958.0</v>
      </c>
      <c r="D1668" s="37"/>
      <c r="E1668" s="47">
        <v>20205.0</v>
      </c>
      <c r="F1668" s="47"/>
      <c r="G1668" s="47">
        <v>20205.0</v>
      </c>
      <c r="H1668" s="37">
        <v>44964.0</v>
      </c>
      <c r="I1668" s="50" t="s">
        <v>81</v>
      </c>
      <c r="J1668" s="50" t="s">
        <v>161</v>
      </c>
      <c r="K1668" s="36" t="s">
        <v>162</v>
      </c>
      <c r="L1668" s="36" t="str">
        <f t="shared" si="1"/>
        <v/>
      </c>
    </row>
    <row r="1669" ht="15.75" customHeight="1">
      <c r="A1669" s="36">
        <v>3166.0</v>
      </c>
      <c r="B1669" s="35" t="s">
        <v>159</v>
      </c>
      <c r="C1669" s="37">
        <v>44958.0</v>
      </c>
      <c r="D1669" s="37"/>
      <c r="E1669" s="47">
        <v>20205.0</v>
      </c>
      <c r="F1669" s="47"/>
      <c r="G1669" s="47">
        <v>20205.0</v>
      </c>
      <c r="H1669" s="37">
        <v>44964.0</v>
      </c>
      <c r="I1669" s="50" t="s">
        <v>81</v>
      </c>
      <c r="J1669" s="50" t="s">
        <v>161</v>
      </c>
      <c r="K1669" s="36" t="s">
        <v>162</v>
      </c>
      <c r="L1669" s="36" t="str">
        <f t="shared" si="1"/>
        <v/>
      </c>
    </row>
    <row r="1670" ht="15.75" customHeight="1">
      <c r="A1670" s="36">
        <v>3168.0</v>
      </c>
      <c r="B1670" s="35" t="s">
        <v>158</v>
      </c>
      <c r="C1670" s="37">
        <v>44958.0</v>
      </c>
      <c r="D1670" s="37"/>
      <c r="E1670" s="47">
        <v>20205.0</v>
      </c>
      <c r="F1670" s="47"/>
      <c r="G1670" s="47">
        <v>20205.0</v>
      </c>
      <c r="H1670" s="37">
        <v>44964.0</v>
      </c>
      <c r="I1670" s="50" t="s">
        <v>81</v>
      </c>
      <c r="J1670" s="50" t="s">
        <v>161</v>
      </c>
      <c r="K1670" s="36" t="s">
        <v>162</v>
      </c>
      <c r="L1670" s="36" t="str">
        <f t="shared" si="1"/>
        <v/>
      </c>
    </row>
    <row r="1671" ht="15.75" customHeight="1">
      <c r="A1671" s="36">
        <v>3169.0</v>
      </c>
      <c r="B1671" s="35" t="s">
        <v>159</v>
      </c>
      <c r="C1671" s="37">
        <v>44958.0</v>
      </c>
      <c r="D1671" s="37"/>
      <c r="E1671" s="47">
        <v>20205.0</v>
      </c>
      <c r="F1671" s="47"/>
      <c r="G1671" s="47">
        <v>20205.0</v>
      </c>
      <c r="H1671" s="37">
        <v>44964.0</v>
      </c>
      <c r="I1671" s="50" t="s">
        <v>81</v>
      </c>
      <c r="J1671" s="50" t="s">
        <v>161</v>
      </c>
      <c r="K1671" s="36" t="s">
        <v>162</v>
      </c>
      <c r="L1671" s="36" t="str">
        <f t="shared" si="1"/>
        <v/>
      </c>
    </row>
    <row r="1672" ht="15.75" customHeight="1">
      <c r="A1672" s="36">
        <v>3170.0</v>
      </c>
      <c r="B1672" s="35" t="s">
        <v>160</v>
      </c>
      <c r="C1672" s="37">
        <v>44958.0</v>
      </c>
      <c r="D1672" s="37"/>
      <c r="E1672" s="47">
        <v>20205.0</v>
      </c>
      <c r="F1672" s="47"/>
      <c r="G1672" s="47">
        <v>20205.0</v>
      </c>
      <c r="H1672" s="37">
        <v>44958.0</v>
      </c>
      <c r="I1672" s="50" t="s">
        <v>84</v>
      </c>
      <c r="J1672" s="50" t="s">
        <v>161</v>
      </c>
      <c r="K1672" s="36" t="s">
        <v>162</v>
      </c>
      <c r="L1672" s="36" t="str">
        <f t="shared" si="1"/>
        <v/>
      </c>
    </row>
    <row r="1673" ht="15.75" customHeight="1">
      <c r="A1673" s="36">
        <v>3171.0</v>
      </c>
      <c r="B1673" s="35" t="s">
        <v>163</v>
      </c>
      <c r="C1673" s="37">
        <v>44958.0</v>
      </c>
      <c r="D1673" s="37"/>
      <c r="E1673" s="47">
        <v>20205.0</v>
      </c>
      <c r="F1673" s="47"/>
      <c r="G1673" s="47">
        <v>20205.0</v>
      </c>
      <c r="H1673" s="37">
        <v>44979.0</v>
      </c>
      <c r="I1673" s="50" t="s">
        <v>81</v>
      </c>
      <c r="J1673" s="50" t="s">
        <v>161</v>
      </c>
      <c r="K1673" s="36" t="s">
        <v>162</v>
      </c>
      <c r="L1673" s="36" t="str">
        <f t="shared" si="1"/>
        <v/>
      </c>
    </row>
    <row r="1674" ht="15.75" customHeight="1">
      <c r="A1674" s="36">
        <v>3172.0</v>
      </c>
      <c r="B1674" s="35" t="s">
        <v>163</v>
      </c>
      <c r="C1674" s="37">
        <v>44958.0</v>
      </c>
      <c r="D1674" s="37"/>
      <c r="E1674" s="47">
        <v>20205.0</v>
      </c>
      <c r="F1674" s="47"/>
      <c r="G1674" s="47">
        <v>20205.0</v>
      </c>
      <c r="H1674" s="37">
        <v>44966.0</v>
      </c>
      <c r="I1674" s="50" t="s">
        <v>81</v>
      </c>
      <c r="J1674" s="50" t="s">
        <v>161</v>
      </c>
      <c r="K1674" s="36" t="s">
        <v>162</v>
      </c>
      <c r="L1674" s="36" t="str">
        <f t="shared" si="1"/>
        <v/>
      </c>
    </row>
    <row r="1675" ht="15.75" customHeight="1">
      <c r="A1675" s="36">
        <v>3173.0</v>
      </c>
      <c r="B1675" s="35" t="s">
        <v>156</v>
      </c>
      <c r="C1675" s="37">
        <v>44958.0</v>
      </c>
      <c r="D1675" s="37"/>
      <c r="E1675" s="47">
        <v>20205.0</v>
      </c>
      <c r="F1675" s="47"/>
      <c r="G1675" s="47">
        <v>20205.0</v>
      </c>
      <c r="H1675" s="37">
        <v>44965.0</v>
      </c>
      <c r="I1675" s="50" t="s">
        <v>81</v>
      </c>
      <c r="J1675" s="50" t="s">
        <v>161</v>
      </c>
      <c r="K1675" s="36" t="s">
        <v>162</v>
      </c>
      <c r="L1675" s="36" t="str">
        <f t="shared" si="1"/>
        <v/>
      </c>
    </row>
    <row r="1676" ht="15.75" customHeight="1">
      <c r="A1676" s="36">
        <v>3174.0</v>
      </c>
      <c r="B1676" s="35" t="s">
        <v>158</v>
      </c>
      <c r="C1676" s="37">
        <v>44958.0</v>
      </c>
      <c r="D1676" s="37"/>
      <c r="E1676" s="47">
        <v>20205.0</v>
      </c>
      <c r="F1676" s="47"/>
      <c r="G1676" s="47">
        <v>20205.0</v>
      </c>
      <c r="H1676" s="37">
        <v>44980.0</v>
      </c>
      <c r="I1676" s="50" t="s">
        <v>81</v>
      </c>
      <c r="J1676" s="50" t="s">
        <v>161</v>
      </c>
      <c r="K1676" s="36" t="s">
        <v>162</v>
      </c>
      <c r="L1676" s="36" t="str">
        <f t="shared" si="1"/>
        <v/>
      </c>
    </row>
    <row r="1677" ht="15.75" customHeight="1">
      <c r="A1677" s="36">
        <v>3175.0</v>
      </c>
      <c r="B1677" s="35" t="s">
        <v>160</v>
      </c>
      <c r="C1677" s="37">
        <v>44958.0</v>
      </c>
      <c r="D1677" s="37"/>
      <c r="E1677" s="47">
        <v>20205.0</v>
      </c>
      <c r="F1677" s="47"/>
      <c r="G1677" s="47">
        <v>20205.0</v>
      </c>
      <c r="H1677" s="37">
        <v>44963.0</v>
      </c>
      <c r="I1677" s="50" t="s">
        <v>85</v>
      </c>
      <c r="J1677" s="50" t="s">
        <v>161</v>
      </c>
      <c r="K1677" s="36" t="s">
        <v>162</v>
      </c>
      <c r="L1677" s="36" t="str">
        <f t="shared" si="1"/>
        <v/>
      </c>
    </row>
    <row r="1678" ht="15.75" customHeight="1">
      <c r="A1678" s="36">
        <v>3176.0</v>
      </c>
      <c r="B1678" s="35" t="s">
        <v>158</v>
      </c>
      <c r="C1678" s="37">
        <v>44958.0</v>
      </c>
      <c r="D1678" s="37"/>
      <c r="E1678" s="47">
        <v>20205.0</v>
      </c>
      <c r="F1678" s="47"/>
      <c r="G1678" s="47">
        <v>20205.0</v>
      </c>
      <c r="H1678" s="37">
        <v>44980.0</v>
      </c>
      <c r="I1678" s="50" t="s">
        <v>81</v>
      </c>
      <c r="J1678" s="50" t="s">
        <v>161</v>
      </c>
      <c r="K1678" s="36" t="s">
        <v>162</v>
      </c>
      <c r="L1678" s="36" t="str">
        <f t="shared" si="1"/>
        <v/>
      </c>
    </row>
    <row r="1679" ht="15.75" customHeight="1">
      <c r="A1679" s="36">
        <v>3177.0</v>
      </c>
      <c r="B1679" s="35" t="s">
        <v>160</v>
      </c>
      <c r="C1679" s="37">
        <v>44958.0</v>
      </c>
      <c r="D1679" s="37"/>
      <c r="E1679" s="47">
        <v>20205.0</v>
      </c>
      <c r="F1679" s="47"/>
      <c r="G1679" s="47">
        <v>20205.0</v>
      </c>
      <c r="H1679" s="37">
        <v>44964.0</v>
      </c>
      <c r="I1679" s="50" t="s">
        <v>85</v>
      </c>
      <c r="J1679" s="50" t="s">
        <v>161</v>
      </c>
      <c r="K1679" s="36" t="s">
        <v>162</v>
      </c>
      <c r="L1679" s="36" t="str">
        <f t="shared" si="1"/>
        <v/>
      </c>
    </row>
    <row r="1680" ht="15.75" customHeight="1">
      <c r="A1680" s="36">
        <v>3184.0</v>
      </c>
      <c r="B1680" s="35" t="s">
        <v>158</v>
      </c>
      <c r="C1680" s="37">
        <v>44959.0</v>
      </c>
      <c r="D1680" s="37">
        <v>44984.0</v>
      </c>
      <c r="E1680" s="47">
        <v>19200.0</v>
      </c>
      <c r="F1680" s="47">
        <v>19200.0</v>
      </c>
      <c r="G1680" s="47"/>
      <c r="H1680" s="37"/>
      <c r="I1680" s="50"/>
      <c r="J1680" s="50" t="s">
        <v>157</v>
      </c>
      <c r="K1680" s="36">
        <v>25.0</v>
      </c>
      <c r="L1680" s="36" t="str">
        <f t="shared" si="1"/>
        <v/>
      </c>
    </row>
    <row r="1681" ht="15.75" customHeight="1">
      <c r="A1681" s="36">
        <v>3178.0</v>
      </c>
      <c r="B1681" s="35" t="s">
        <v>160</v>
      </c>
      <c r="C1681" s="37">
        <v>44959.0</v>
      </c>
      <c r="D1681" s="37"/>
      <c r="E1681" s="47">
        <v>20205.0</v>
      </c>
      <c r="F1681" s="47"/>
      <c r="G1681" s="47">
        <v>20205.0</v>
      </c>
      <c r="H1681" s="37">
        <v>44965.0</v>
      </c>
      <c r="I1681" s="50" t="s">
        <v>81</v>
      </c>
      <c r="J1681" s="50" t="s">
        <v>161</v>
      </c>
      <c r="K1681" s="36" t="s">
        <v>162</v>
      </c>
      <c r="L1681" s="36" t="str">
        <f t="shared" si="1"/>
        <v/>
      </c>
    </row>
    <row r="1682" ht="15.75" customHeight="1">
      <c r="A1682" s="36">
        <v>3179.0</v>
      </c>
      <c r="B1682" s="35" t="s">
        <v>156</v>
      </c>
      <c r="C1682" s="37">
        <v>44959.0</v>
      </c>
      <c r="D1682" s="37"/>
      <c r="E1682" s="47">
        <v>20205.0</v>
      </c>
      <c r="F1682" s="47"/>
      <c r="G1682" s="47">
        <v>20205.0</v>
      </c>
      <c r="H1682" s="37">
        <v>44965.0</v>
      </c>
      <c r="I1682" s="50" t="s">
        <v>81</v>
      </c>
      <c r="J1682" s="50" t="s">
        <v>161</v>
      </c>
      <c r="K1682" s="36" t="s">
        <v>162</v>
      </c>
      <c r="L1682" s="36" t="str">
        <f t="shared" si="1"/>
        <v/>
      </c>
    </row>
    <row r="1683" ht="15.75" customHeight="1">
      <c r="A1683" s="36">
        <v>3180.0</v>
      </c>
      <c r="B1683" s="35" t="s">
        <v>156</v>
      </c>
      <c r="C1683" s="37">
        <v>44959.0</v>
      </c>
      <c r="D1683" s="37"/>
      <c r="E1683" s="47">
        <v>20205.0</v>
      </c>
      <c r="F1683" s="47"/>
      <c r="G1683" s="47">
        <v>20205.0</v>
      </c>
      <c r="H1683" s="37">
        <v>44980.0</v>
      </c>
      <c r="I1683" s="50" t="s">
        <v>81</v>
      </c>
      <c r="J1683" s="50" t="s">
        <v>161</v>
      </c>
      <c r="K1683" s="36" t="s">
        <v>162</v>
      </c>
      <c r="L1683" s="36" t="str">
        <f t="shared" si="1"/>
        <v/>
      </c>
    </row>
    <row r="1684" ht="15.75" customHeight="1">
      <c r="A1684" s="36">
        <v>3181.0</v>
      </c>
      <c r="B1684" s="35" t="s">
        <v>156</v>
      </c>
      <c r="C1684" s="37">
        <v>44959.0</v>
      </c>
      <c r="D1684" s="37"/>
      <c r="E1684" s="47">
        <v>20205.0</v>
      </c>
      <c r="F1684" s="47"/>
      <c r="G1684" s="47">
        <v>20205.0</v>
      </c>
      <c r="H1684" s="37">
        <v>44964.0</v>
      </c>
      <c r="I1684" s="50" t="s">
        <v>84</v>
      </c>
      <c r="J1684" s="50" t="s">
        <v>161</v>
      </c>
      <c r="K1684" s="36" t="s">
        <v>162</v>
      </c>
      <c r="L1684" s="36" t="str">
        <f t="shared" si="1"/>
        <v/>
      </c>
    </row>
    <row r="1685" ht="15.75" customHeight="1">
      <c r="A1685" s="36">
        <v>3182.0</v>
      </c>
      <c r="B1685" s="35" t="s">
        <v>156</v>
      </c>
      <c r="C1685" s="37">
        <v>44959.0</v>
      </c>
      <c r="D1685" s="37"/>
      <c r="E1685" s="47">
        <v>20205.0</v>
      </c>
      <c r="F1685" s="47"/>
      <c r="G1685" s="47">
        <v>20205.0</v>
      </c>
      <c r="H1685" s="37">
        <v>44966.0</v>
      </c>
      <c r="I1685" s="50" t="s">
        <v>81</v>
      </c>
      <c r="J1685" s="50" t="s">
        <v>161</v>
      </c>
      <c r="K1685" s="36" t="s">
        <v>162</v>
      </c>
      <c r="L1685" s="36" t="str">
        <f t="shared" si="1"/>
        <v/>
      </c>
    </row>
    <row r="1686" ht="15.75" customHeight="1">
      <c r="A1686" s="36">
        <v>3183.0</v>
      </c>
      <c r="B1686" s="35" t="s">
        <v>158</v>
      </c>
      <c r="C1686" s="37">
        <v>44959.0</v>
      </c>
      <c r="D1686" s="37"/>
      <c r="E1686" s="47">
        <v>20205.0</v>
      </c>
      <c r="F1686" s="47"/>
      <c r="G1686" s="47">
        <v>20205.0</v>
      </c>
      <c r="H1686" s="37">
        <v>44980.0</v>
      </c>
      <c r="I1686" s="50" t="s">
        <v>81</v>
      </c>
      <c r="J1686" s="50" t="s">
        <v>161</v>
      </c>
      <c r="K1686" s="36" t="s">
        <v>162</v>
      </c>
      <c r="L1686" s="36" t="str">
        <f t="shared" si="1"/>
        <v/>
      </c>
    </row>
    <row r="1687" ht="15.75" customHeight="1">
      <c r="A1687" s="36">
        <v>3188.0</v>
      </c>
      <c r="B1687" s="35" t="s">
        <v>158</v>
      </c>
      <c r="C1687" s="37">
        <v>44960.0</v>
      </c>
      <c r="D1687" s="37">
        <v>44972.0</v>
      </c>
      <c r="E1687" s="47">
        <v>20205.0</v>
      </c>
      <c r="F1687" s="47">
        <v>20205.0</v>
      </c>
      <c r="G1687" s="47"/>
      <c r="H1687" s="37"/>
      <c r="I1687" s="50"/>
      <c r="J1687" s="50" t="s">
        <v>157</v>
      </c>
      <c r="K1687" s="36">
        <v>12.0</v>
      </c>
      <c r="L1687" s="36" t="str">
        <f t="shared" si="1"/>
        <v/>
      </c>
    </row>
    <row r="1688" ht="15.75" customHeight="1">
      <c r="A1688" s="36">
        <v>3209.0</v>
      </c>
      <c r="B1688" s="35" t="s">
        <v>158</v>
      </c>
      <c r="C1688" s="37">
        <v>44960.0</v>
      </c>
      <c r="D1688" s="37">
        <v>44982.0</v>
      </c>
      <c r="E1688" s="47">
        <v>22455.0</v>
      </c>
      <c r="F1688" s="47">
        <v>22455.0</v>
      </c>
      <c r="G1688" s="47"/>
      <c r="H1688" s="37"/>
      <c r="I1688" s="50"/>
      <c r="J1688" s="50" t="s">
        <v>157</v>
      </c>
      <c r="K1688" s="36">
        <v>22.0</v>
      </c>
      <c r="L1688" s="36" t="str">
        <f t="shared" si="1"/>
        <v/>
      </c>
    </row>
    <row r="1689" ht="15.75" customHeight="1">
      <c r="A1689" s="36">
        <v>3207.0</v>
      </c>
      <c r="B1689" s="35" t="s">
        <v>159</v>
      </c>
      <c r="C1689" s="37">
        <v>44960.0</v>
      </c>
      <c r="D1689" s="37">
        <v>44985.0</v>
      </c>
      <c r="E1689" s="47">
        <v>19200.0</v>
      </c>
      <c r="F1689" s="47">
        <v>19200.0</v>
      </c>
      <c r="G1689" s="47"/>
      <c r="H1689" s="37"/>
      <c r="I1689" s="50"/>
      <c r="J1689" s="50" t="s">
        <v>157</v>
      </c>
      <c r="K1689" s="36">
        <v>25.0</v>
      </c>
      <c r="L1689" s="36" t="str">
        <f t="shared" si="1"/>
        <v/>
      </c>
    </row>
    <row r="1690" ht="15.75" customHeight="1">
      <c r="A1690" s="36">
        <v>3185.0</v>
      </c>
      <c r="B1690" s="35" t="s">
        <v>159</v>
      </c>
      <c r="C1690" s="37">
        <v>44960.0</v>
      </c>
      <c r="D1690" s="37"/>
      <c r="E1690" s="47">
        <v>20205.0</v>
      </c>
      <c r="F1690" s="47"/>
      <c r="G1690" s="47">
        <v>20205.0</v>
      </c>
      <c r="H1690" s="37">
        <v>44966.0</v>
      </c>
      <c r="I1690" s="50" t="s">
        <v>81</v>
      </c>
      <c r="J1690" s="50" t="s">
        <v>161</v>
      </c>
      <c r="K1690" s="36" t="s">
        <v>162</v>
      </c>
      <c r="L1690" s="36" t="str">
        <f t="shared" si="1"/>
        <v/>
      </c>
    </row>
    <row r="1691" ht="15.75" customHeight="1">
      <c r="A1691" s="36">
        <v>3186.0</v>
      </c>
      <c r="B1691" s="35" t="s">
        <v>156</v>
      </c>
      <c r="C1691" s="37">
        <v>44960.0</v>
      </c>
      <c r="D1691" s="37"/>
      <c r="E1691" s="47">
        <v>20205.0</v>
      </c>
      <c r="F1691" s="47"/>
      <c r="G1691" s="47">
        <v>20205.0</v>
      </c>
      <c r="H1691" s="37">
        <v>44966.0</v>
      </c>
      <c r="I1691" s="50" t="s">
        <v>81</v>
      </c>
      <c r="J1691" s="50" t="s">
        <v>161</v>
      </c>
      <c r="K1691" s="36" t="s">
        <v>162</v>
      </c>
      <c r="L1691" s="36" t="str">
        <f t="shared" si="1"/>
        <v/>
      </c>
    </row>
    <row r="1692" ht="15.75" customHeight="1">
      <c r="A1692" s="36">
        <v>3187.0</v>
      </c>
      <c r="B1692" s="35" t="s">
        <v>158</v>
      </c>
      <c r="C1692" s="37">
        <v>44960.0</v>
      </c>
      <c r="D1692" s="37"/>
      <c r="E1692" s="47">
        <v>20205.0</v>
      </c>
      <c r="F1692" s="47"/>
      <c r="G1692" s="47">
        <v>20205.0</v>
      </c>
      <c r="H1692" s="37">
        <v>44966.0</v>
      </c>
      <c r="I1692" s="50" t="s">
        <v>81</v>
      </c>
      <c r="J1692" s="50" t="s">
        <v>161</v>
      </c>
      <c r="K1692" s="36" t="s">
        <v>162</v>
      </c>
      <c r="L1692" s="36" t="str">
        <f t="shared" si="1"/>
        <v/>
      </c>
    </row>
    <row r="1693" ht="15.75" customHeight="1">
      <c r="A1693" s="36">
        <v>3189.0</v>
      </c>
      <c r="B1693" s="35" t="s">
        <v>156</v>
      </c>
      <c r="C1693" s="37">
        <v>44960.0</v>
      </c>
      <c r="D1693" s="37"/>
      <c r="E1693" s="47">
        <v>20205.0</v>
      </c>
      <c r="F1693" s="47"/>
      <c r="G1693" s="47">
        <v>20205.0</v>
      </c>
      <c r="H1693" s="37">
        <v>44980.0</v>
      </c>
      <c r="I1693" s="50" t="s">
        <v>81</v>
      </c>
      <c r="J1693" s="50" t="s">
        <v>161</v>
      </c>
      <c r="K1693" s="36" t="s">
        <v>162</v>
      </c>
      <c r="L1693" s="36" t="str">
        <f t="shared" si="1"/>
        <v/>
      </c>
    </row>
    <row r="1694" ht="15.75" customHeight="1">
      <c r="A1694" s="36">
        <v>3190.0</v>
      </c>
      <c r="B1694" s="35" t="s">
        <v>160</v>
      </c>
      <c r="C1694" s="37">
        <v>44960.0</v>
      </c>
      <c r="D1694" s="37"/>
      <c r="E1694" s="47">
        <v>20205.0</v>
      </c>
      <c r="F1694" s="47"/>
      <c r="G1694" s="47">
        <v>20205.0</v>
      </c>
      <c r="H1694" s="37">
        <v>44980.0</v>
      </c>
      <c r="I1694" s="50" t="s">
        <v>81</v>
      </c>
      <c r="J1694" s="50" t="s">
        <v>161</v>
      </c>
      <c r="K1694" s="36" t="s">
        <v>162</v>
      </c>
      <c r="L1694" s="36" t="str">
        <f t="shared" si="1"/>
        <v/>
      </c>
    </row>
    <row r="1695" ht="15.75" customHeight="1">
      <c r="A1695" s="36">
        <v>3191.0</v>
      </c>
      <c r="B1695" s="35" t="s">
        <v>159</v>
      </c>
      <c r="C1695" s="37">
        <v>44960.0</v>
      </c>
      <c r="D1695" s="37"/>
      <c r="E1695" s="47">
        <v>20205.0</v>
      </c>
      <c r="F1695" s="47"/>
      <c r="G1695" s="47">
        <v>20205.0</v>
      </c>
      <c r="H1695" s="37">
        <v>44964.0</v>
      </c>
      <c r="I1695" s="50" t="s">
        <v>84</v>
      </c>
      <c r="J1695" s="50" t="s">
        <v>161</v>
      </c>
      <c r="K1695" s="36" t="s">
        <v>162</v>
      </c>
      <c r="L1695" s="36" t="str">
        <f t="shared" si="1"/>
        <v/>
      </c>
    </row>
    <row r="1696" ht="15.75" customHeight="1">
      <c r="A1696" s="36">
        <v>3192.0</v>
      </c>
      <c r="B1696" s="35" t="s">
        <v>158</v>
      </c>
      <c r="C1696" s="37">
        <v>44960.0</v>
      </c>
      <c r="D1696" s="37"/>
      <c r="E1696" s="47">
        <v>20205.0</v>
      </c>
      <c r="F1696" s="47"/>
      <c r="G1696" s="47">
        <v>20205.0</v>
      </c>
      <c r="H1696" s="37">
        <v>44960.0</v>
      </c>
      <c r="I1696" s="50" t="s">
        <v>85</v>
      </c>
      <c r="J1696" s="50" t="s">
        <v>161</v>
      </c>
      <c r="K1696" s="36" t="s">
        <v>162</v>
      </c>
      <c r="L1696" s="36" t="str">
        <f t="shared" si="1"/>
        <v/>
      </c>
    </row>
    <row r="1697" ht="15.75" customHeight="1">
      <c r="A1697" s="36">
        <v>3193.0</v>
      </c>
      <c r="B1697" s="35" t="s">
        <v>159</v>
      </c>
      <c r="C1697" s="37">
        <v>44960.0</v>
      </c>
      <c r="D1697" s="37"/>
      <c r="E1697" s="47">
        <v>20205.0</v>
      </c>
      <c r="F1697" s="47"/>
      <c r="G1697" s="47">
        <v>20205.0</v>
      </c>
      <c r="H1697" s="37">
        <v>44967.0</v>
      </c>
      <c r="I1697" s="50" t="s">
        <v>85</v>
      </c>
      <c r="J1697" s="50" t="s">
        <v>161</v>
      </c>
      <c r="K1697" s="36" t="s">
        <v>162</v>
      </c>
      <c r="L1697" s="36" t="str">
        <f t="shared" si="1"/>
        <v/>
      </c>
    </row>
    <row r="1698" ht="15.75" customHeight="1">
      <c r="A1698" s="36">
        <v>3194.0</v>
      </c>
      <c r="B1698" s="35" t="s">
        <v>156</v>
      </c>
      <c r="C1698" s="37">
        <v>44960.0</v>
      </c>
      <c r="D1698" s="37"/>
      <c r="E1698" s="47">
        <v>20205.0</v>
      </c>
      <c r="F1698" s="47"/>
      <c r="G1698" s="47">
        <v>20205.0</v>
      </c>
      <c r="H1698" s="37">
        <v>44985.0</v>
      </c>
      <c r="I1698" s="50" t="s">
        <v>81</v>
      </c>
      <c r="J1698" s="50" t="s">
        <v>161</v>
      </c>
      <c r="K1698" s="36" t="s">
        <v>162</v>
      </c>
      <c r="L1698" s="36" t="str">
        <f t="shared" si="1"/>
        <v/>
      </c>
    </row>
    <row r="1699" ht="15.75" customHeight="1">
      <c r="A1699" s="36">
        <v>3195.0</v>
      </c>
      <c r="B1699" s="35" t="s">
        <v>156</v>
      </c>
      <c r="C1699" s="37">
        <v>44960.0</v>
      </c>
      <c r="D1699" s="37"/>
      <c r="E1699" s="47">
        <v>20205.0</v>
      </c>
      <c r="F1699" s="47"/>
      <c r="G1699" s="47">
        <v>20205.0</v>
      </c>
      <c r="H1699" s="37">
        <v>44966.0</v>
      </c>
      <c r="I1699" s="50" t="s">
        <v>81</v>
      </c>
      <c r="J1699" s="50" t="s">
        <v>161</v>
      </c>
      <c r="K1699" s="36" t="s">
        <v>162</v>
      </c>
      <c r="L1699" s="36" t="str">
        <f t="shared" si="1"/>
        <v/>
      </c>
    </row>
    <row r="1700" ht="15.75" customHeight="1">
      <c r="A1700" s="36">
        <v>3196.0</v>
      </c>
      <c r="B1700" s="35" t="s">
        <v>159</v>
      </c>
      <c r="C1700" s="37">
        <v>44960.0</v>
      </c>
      <c r="D1700" s="37"/>
      <c r="E1700" s="47">
        <v>20205.0</v>
      </c>
      <c r="F1700" s="47"/>
      <c r="G1700" s="47">
        <v>20205.0</v>
      </c>
      <c r="H1700" s="37">
        <v>44966.0</v>
      </c>
      <c r="I1700" s="50" t="s">
        <v>81</v>
      </c>
      <c r="J1700" s="50" t="s">
        <v>161</v>
      </c>
      <c r="K1700" s="36" t="s">
        <v>162</v>
      </c>
      <c r="L1700" s="36" t="str">
        <f t="shared" si="1"/>
        <v/>
      </c>
    </row>
    <row r="1701" ht="15.75" customHeight="1">
      <c r="A1701" s="36">
        <v>3197.0</v>
      </c>
      <c r="B1701" s="35" t="s">
        <v>156</v>
      </c>
      <c r="C1701" s="37">
        <v>44960.0</v>
      </c>
      <c r="D1701" s="37"/>
      <c r="E1701" s="47">
        <v>20205.0</v>
      </c>
      <c r="F1701" s="47"/>
      <c r="G1701" s="47">
        <v>20205.0</v>
      </c>
      <c r="H1701" s="37">
        <v>44960.0</v>
      </c>
      <c r="I1701" s="50" t="s">
        <v>81</v>
      </c>
      <c r="J1701" s="50" t="s">
        <v>161</v>
      </c>
      <c r="K1701" s="36" t="s">
        <v>162</v>
      </c>
      <c r="L1701" s="36" t="str">
        <f t="shared" si="1"/>
        <v/>
      </c>
    </row>
    <row r="1702" ht="15.75" customHeight="1">
      <c r="A1702" s="36">
        <v>3198.0</v>
      </c>
      <c r="B1702" s="35" t="s">
        <v>163</v>
      </c>
      <c r="C1702" s="37">
        <v>44960.0</v>
      </c>
      <c r="D1702" s="37"/>
      <c r="E1702" s="47">
        <v>20205.0</v>
      </c>
      <c r="F1702" s="47"/>
      <c r="G1702" s="47">
        <v>20205.0</v>
      </c>
      <c r="H1702" s="37">
        <v>44981.0</v>
      </c>
      <c r="I1702" s="50" t="s">
        <v>81</v>
      </c>
      <c r="J1702" s="50" t="s">
        <v>161</v>
      </c>
      <c r="K1702" s="36" t="s">
        <v>162</v>
      </c>
      <c r="L1702" s="36" t="str">
        <f t="shared" si="1"/>
        <v/>
      </c>
    </row>
    <row r="1703" ht="15.75" customHeight="1">
      <c r="A1703" s="36">
        <v>3199.0</v>
      </c>
      <c r="B1703" s="35" t="s">
        <v>156</v>
      </c>
      <c r="C1703" s="37">
        <v>44960.0</v>
      </c>
      <c r="D1703" s="37"/>
      <c r="E1703" s="47">
        <v>20205.0</v>
      </c>
      <c r="F1703" s="47"/>
      <c r="G1703" s="47">
        <v>20205.0</v>
      </c>
      <c r="H1703" s="37">
        <v>44967.0</v>
      </c>
      <c r="I1703" s="50" t="s">
        <v>81</v>
      </c>
      <c r="J1703" s="50" t="s">
        <v>161</v>
      </c>
      <c r="K1703" s="36" t="s">
        <v>162</v>
      </c>
      <c r="L1703" s="36" t="str">
        <f t="shared" si="1"/>
        <v/>
      </c>
    </row>
    <row r="1704" ht="15.75" customHeight="1">
      <c r="A1704" s="36">
        <v>3200.0</v>
      </c>
      <c r="B1704" s="35" t="s">
        <v>163</v>
      </c>
      <c r="C1704" s="37">
        <v>44960.0</v>
      </c>
      <c r="D1704" s="37"/>
      <c r="E1704" s="47">
        <v>20205.0</v>
      </c>
      <c r="F1704" s="47"/>
      <c r="G1704" s="47">
        <v>20205.0</v>
      </c>
      <c r="H1704" s="37">
        <v>44967.0</v>
      </c>
      <c r="I1704" s="50" t="s">
        <v>81</v>
      </c>
      <c r="J1704" s="50" t="s">
        <v>161</v>
      </c>
      <c r="K1704" s="36" t="s">
        <v>162</v>
      </c>
      <c r="L1704" s="36" t="str">
        <f t="shared" si="1"/>
        <v/>
      </c>
    </row>
    <row r="1705" ht="15.75" customHeight="1">
      <c r="A1705" s="36">
        <v>3201.0</v>
      </c>
      <c r="B1705" s="35" t="s">
        <v>160</v>
      </c>
      <c r="C1705" s="37">
        <v>44960.0</v>
      </c>
      <c r="D1705" s="37"/>
      <c r="E1705" s="47">
        <v>20205.0</v>
      </c>
      <c r="F1705" s="47"/>
      <c r="G1705" s="47">
        <v>20205.0</v>
      </c>
      <c r="H1705" s="37">
        <v>44967.0</v>
      </c>
      <c r="I1705" s="50" t="s">
        <v>81</v>
      </c>
      <c r="J1705" s="50" t="s">
        <v>161</v>
      </c>
      <c r="K1705" s="36" t="s">
        <v>162</v>
      </c>
      <c r="L1705" s="36" t="str">
        <f t="shared" si="1"/>
        <v/>
      </c>
    </row>
    <row r="1706" ht="15.75" customHeight="1">
      <c r="A1706" s="36">
        <v>3202.0</v>
      </c>
      <c r="B1706" s="35" t="s">
        <v>163</v>
      </c>
      <c r="C1706" s="37">
        <v>44960.0</v>
      </c>
      <c r="D1706" s="37"/>
      <c r="E1706" s="47">
        <v>20205.0</v>
      </c>
      <c r="F1706" s="47"/>
      <c r="G1706" s="47">
        <v>20205.0</v>
      </c>
      <c r="H1706" s="37">
        <v>44963.0</v>
      </c>
      <c r="I1706" s="50" t="s">
        <v>81</v>
      </c>
      <c r="J1706" s="50" t="s">
        <v>161</v>
      </c>
      <c r="K1706" s="36" t="s">
        <v>162</v>
      </c>
      <c r="L1706" s="36" t="str">
        <f t="shared" si="1"/>
        <v/>
      </c>
    </row>
    <row r="1707" ht="15.75" customHeight="1">
      <c r="A1707" s="36">
        <v>3203.0</v>
      </c>
      <c r="B1707" s="35" t="s">
        <v>158</v>
      </c>
      <c r="C1707" s="37">
        <v>44960.0</v>
      </c>
      <c r="D1707" s="37"/>
      <c r="E1707" s="47">
        <v>20205.0</v>
      </c>
      <c r="F1707" s="47"/>
      <c r="G1707" s="47">
        <v>20205.0</v>
      </c>
      <c r="H1707" s="37">
        <v>44967.0</v>
      </c>
      <c r="I1707" s="50" t="s">
        <v>81</v>
      </c>
      <c r="J1707" s="50" t="s">
        <v>161</v>
      </c>
      <c r="K1707" s="36" t="s">
        <v>162</v>
      </c>
      <c r="L1707" s="36" t="str">
        <f t="shared" si="1"/>
        <v/>
      </c>
    </row>
    <row r="1708" ht="15.75" customHeight="1">
      <c r="A1708" s="36">
        <v>3204.0</v>
      </c>
      <c r="B1708" s="35" t="s">
        <v>158</v>
      </c>
      <c r="C1708" s="37">
        <v>44960.0</v>
      </c>
      <c r="D1708" s="37"/>
      <c r="E1708" s="47">
        <v>20205.0</v>
      </c>
      <c r="F1708" s="47"/>
      <c r="G1708" s="47">
        <v>20205.0</v>
      </c>
      <c r="H1708" s="37">
        <v>44967.0</v>
      </c>
      <c r="I1708" s="50" t="s">
        <v>81</v>
      </c>
      <c r="J1708" s="50" t="s">
        <v>161</v>
      </c>
      <c r="K1708" s="36" t="s">
        <v>162</v>
      </c>
      <c r="L1708" s="36" t="str">
        <f t="shared" si="1"/>
        <v/>
      </c>
    </row>
    <row r="1709" ht="15.75" customHeight="1">
      <c r="A1709" s="36">
        <v>3205.0</v>
      </c>
      <c r="B1709" s="35" t="s">
        <v>163</v>
      </c>
      <c r="C1709" s="37">
        <v>44960.0</v>
      </c>
      <c r="D1709" s="37"/>
      <c r="E1709" s="47">
        <v>20205.0</v>
      </c>
      <c r="F1709" s="47"/>
      <c r="G1709" s="47">
        <v>20205.0</v>
      </c>
      <c r="H1709" s="37">
        <v>44967.0</v>
      </c>
      <c r="I1709" s="50" t="s">
        <v>81</v>
      </c>
      <c r="J1709" s="50" t="s">
        <v>161</v>
      </c>
      <c r="K1709" s="36" t="s">
        <v>162</v>
      </c>
      <c r="L1709" s="36" t="str">
        <f t="shared" si="1"/>
        <v/>
      </c>
    </row>
    <row r="1710" ht="15.75" customHeight="1">
      <c r="A1710" s="36">
        <v>3206.0</v>
      </c>
      <c r="B1710" s="35" t="s">
        <v>159</v>
      </c>
      <c r="C1710" s="37">
        <v>44960.0</v>
      </c>
      <c r="D1710" s="37"/>
      <c r="E1710" s="47">
        <v>20205.0</v>
      </c>
      <c r="F1710" s="47"/>
      <c r="G1710" s="47">
        <v>20205.0</v>
      </c>
      <c r="H1710" s="37">
        <v>44967.0</v>
      </c>
      <c r="I1710" s="50" t="s">
        <v>81</v>
      </c>
      <c r="J1710" s="50" t="s">
        <v>161</v>
      </c>
      <c r="K1710" s="36" t="s">
        <v>162</v>
      </c>
      <c r="L1710" s="36" t="str">
        <f t="shared" si="1"/>
        <v/>
      </c>
    </row>
    <row r="1711" ht="15.75" customHeight="1">
      <c r="A1711" s="36">
        <v>3208.0</v>
      </c>
      <c r="B1711" s="35" t="s">
        <v>156</v>
      </c>
      <c r="C1711" s="37">
        <v>44960.0</v>
      </c>
      <c r="D1711" s="37"/>
      <c r="E1711" s="47">
        <v>20205.0</v>
      </c>
      <c r="F1711" s="47"/>
      <c r="G1711" s="47">
        <v>20205.0</v>
      </c>
      <c r="H1711" s="37">
        <v>44967.0</v>
      </c>
      <c r="I1711" s="50" t="s">
        <v>81</v>
      </c>
      <c r="J1711" s="50" t="s">
        <v>161</v>
      </c>
      <c r="K1711" s="36" t="s">
        <v>162</v>
      </c>
      <c r="L1711" s="36" t="str">
        <f t="shared" si="1"/>
        <v/>
      </c>
    </row>
    <row r="1712" ht="15.75" customHeight="1">
      <c r="A1712" s="36">
        <v>3210.0</v>
      </c>
      <c r="B1712" s="35" t="s">
        <v>163</v>
      </c>
      <c r="C1712" s="37">
        <v>44960.0</v>
      </c>
      <c r="D1712" s="37"/>
      <c r="E1712" s="47">
        <v>20205.0</v>
      </c>
      <c r="F1712" s="47"/>
      <c r="G1712" s="47">
        <v>20205.0</v>
      </c>
      <c r="H1712" s="37">
        <v>44980.0</v>
      </c>
      <c r="I1712" s="50" t="s">
        <v>84</v>
      </c>
      <c r="J1712" s="50" t="s">
        <v>161</v>
      </c>
      <c r="K1712" s="36" t="s">
        <v>162</v>
      </c>
      <c r="L1712" s="36" t="str">
        <f t="shared" si="1"/>
        <v/>
      </c>
    </row>
    <row r="1713" ht="15.75" customHeight="1">
      <c r="A1713" s="36">
        <v>3211.0</v>
      </c>
      <c r="B1713" s="35" t="s">
        <v>163</v>
      </c>
      <c r="C1713" s="37">
        <v>44960.0</v>
      </c>
      <c r="D1713" s="37"/>
      <c r="E1713" s="47">
        <v>20205.0</v>
      </c>
      <c r="F1713" s="47"/>
      <c r="G1713" s="47">
        <v>20205.0</v>
      </c>
      <c r="H1713" s="37">
        <v>44974.0</v>
      </c>
      <c r="I1713" s="50" t="s">
        <v>82</v>
      </c>
      <c r="J1713" s="50" t="s">
        <v>161</v>
      </c>
      <c r="K1713" s="36" t="s">
        <v>162</v>
      </c>
      <c r="L1713" s="36" t="str">
        <f t="shared" si="1"/>
        <v/>
      </c>
    </row>
    <row r="1714" ht="15.75" customHeight="1">
      <c r="A1714" s="36">
        <v>3218.0</v>
      </c>
      <c r="B1714" s="35" t="s">
        <v>159</v>
      </c>
      <c r="C1714" s="37">
        <v>44961.0</v>
      </c>
      <c r="D1714" s="37">
        <v>44961.0</v>
      </c>
      <c r="E1714" s="47">
        <v>22455.0</v>
      </c>
      <c r="F1714" s="47">
        <v>22455.0</v>
      </c>
      <c r="G1714" s="47"/>
      <c r="H1714" s="37"/>
      <c r="I1714" s="50"/>
      <c r="J1714" s="50" t="s">
        <v>157</v>
      </c>
      <c r="K1714" s="36">
        <v>0.0</v>
      </c>
      <c r="L1714" s="36" t="str">
        <f t="shared" si="1"/>
        <v/>
      </c>
    </row>
    <row r="1715" ht="15.75" customHeight="1">
      <c r="A1715" s="36">
        <v>3222.0</v>
      </c>
      <c r="B1715" s="35" t="s">
        <v>159</v>
      </c>
      <c r="C1715" s="37">
        <v>44961.0</v>
      </c>
      <c r="D1715" s="37">
        <v>44967.0</v>
      </c>
      <c r="E1715" s="47">
        <v>20205.0</v>
      </c>
      <c r="F1715" s="47">
        <v>20205.0</v>
      </c>
      <c r="G1715" s="47"/>
      <c r="H1715" s="37"/>
      <c r="I1715" s="50"/>
      <c r="J1715" s="50" t="s">
        <v>157</v>
      </c>
      <c r="K1715" s="36">
        <v>6.0</v>
      </c>
      <c r="L1715" s="36" t="str">
        <f t="shared" si="1"/>
        <v/>
      </c>
    </row>
    <row r="1716" ht="15.75" customHeight="1">
      <c r="A1716" s="36">
        <v>3212.0</v>
      </c>
      <c r="B1716" s="35" t="s">
        <v>163</v>
      </c>
      <c r="C1716" s="37">
        <v>44961.0</v>
      </c>
      <c r="D1716" s="37"/>
      <c r="E1716" s="47">
        <v>20205.0</v>
      </c>
      <c r="F1716" s="47"/>
      <c r="G1716" s="47">
        <v>20205.0</v>
      </c>
      <c r="H1716" s="37">
        <v>44967.0</v>
      </c>
      <c r="I1716" s="50" t="s">
        <v>81</v>
      </c>
      <c r="J1716" s="50" t="s">
        <v>161</v>
      </c>
      <c r="K1716" s="36" t="s">
        <v>162</v>
      </c>
      <c r="L1716" s="36" t="str">
        <f t="shared" si="1"/>
        <v/>
      </c>
    </row>
    <row r="1717" ht="15.75" customHeight="1">
      <c r="A1717" s="36">
        <v>3213.0</v>
      </c>
      <c r="B1717" s="35" t="s">
        <v>160</v>
      </c>
      <c r="C1717" s="37">
        <v>44961.0</v>
      </c>
      <c r="D1717" s="37"/>
      <c r="E1717" s="47">
        <v>20205.0</v>
      </c>
      <c r="F1717" s="47"/>
      <c r="G1717" s="47">
        <v>20205.0</v>
      </c>
      <c r="H1717" s="37">
        <v>44967.0</v>
      </c>
      <c r="I1717" s="50" t="s">
        <v>81</v>
      </c>
      <c r="J1717" s="50" t="s">
        <v>161</v>
      </c>
      <c r="K1717" s="36" t="s">
        <v>162</v>
      </c>
      <c r="L1717" s="36" t="str">
        <f t="shared" si="1"/>
        <v/>
      </c>
    </row>
    <row r="1718" ht="15.75" customHeight="1">
      <c r="A1718" s="36">
        <v>3214.0</v>
      </c>
      <c r="B1718" s="35" t="s">
        <v>158</v>
      </c>
      <c r="C1718" s="37">
        <v>44961.0</v>
      </c>
      <c r="D1718" s="37"/>
      <c r="E1718" s="47">
        <v>20205.0</v>
      </c>
      <c r="F1718" s="47"/>
      <c r="G1718" s="47">
        <v>20205.0</v>
      </c>
      <c r="H1718" s="37">
        <v>44967.0</v>
      </c>
      <c r="I1718" s="50" t="s">
        <v>81</v>
      </c>
      <c r="J1718" s="50" t="s">
        <v>161</v>
      </c>
      <c r="K1718" s="36" t="s">
        <v>162</v>
      </c>
      <c r="L1718" s="36" t="str">
        <f t="shared" si="1"/>
        <v/>
      </c>
    </row>
    <row r="1719" ht="15.75" customHeight="1">
      <c r="A1719" s="36">
        <v>3215.0</v>
      </c>
      <c r="B1719" s="35" t="s">
        <v>160</v>
      </c>
      <c r="C1719" s="37">
        <v>44961.0</v>
      </c>
      <c r="D1719" s="37"/>
      <c r="E1719" s="47">
        <v>20205.0</v>
      </c>
      <c r="F1719" s="47"/>
      <c r="G1719" s="47">
        <v>20205.0</v>
      </c>
      <c r="H1719" s="37">
        <v>44967.0</v>
      </c>
      <c r="I1719" s="50" t="s">
        <v>81</v>
      </c>
      <c r="J1719" s="50" t="s">
        <v>161</v>
      </c>
      <c r="K1719" s="36" t="s">
        <v>162</v>
      </c>
      <c r="L1719" s="36" t="str">
        <f t="shared" si="1"/>
        <v/>
      </c>
    </row>
    <row r="1720" ht="15.75" customHeight="1">
      <c r="A1720" s="36">
        <v>3216.0</v>
      </c>
      <c r="B1720" s="35" t="s">
        <v>163</v>
      </c>
      <c r="C1720" s="37">
        <v>44961.0</v>
      </c>
      <c r="D1720" s="37"/>
      <c r="E1720" s="47">
        <v>20205.0</v>
      </c>
      <c r="F1720" s="47"/>
      <c r="G1720" s="47">
        <v>20205.0</v>
      </c>
      <c r="H1720" s="37">
        <v>44963.0</v>
      </c>
      <c r="I1720" s="50" t="s">
        <v>84</v>
      </c>
      <c r="J1720" s="50" t="s">
        <v>161</v>
      </c>
      <c r="K1720" s="36" t="s">
        <v>162</v>
      </c>
      <c r="L1720" s="36" t="str">
        <f t="shared" si="1"/>
        <v/>
      </c>
    </row>
    <row r="1721" ht="15.75" customHeight="1">
      <c r="A1721" s="36">
        <v>3217.0</v>
      </c>
      <c r="B1721" s="35" t="s">
        <v>160</v>
      </c>
      <c r="C1721" s="37">
        <v>44961.0</v>
      </c>
      <c r="D1721" s="37"/>
      <c r="E1721" s="47">
        <v>20205.0</v>
      </c>
      <c r="F1721" s="47"/>
      <c r="G1721" s="47">
        <v>20205.0</v>
      </c>
      <c r="H1721" s="37">
        <v>44980.0</v>
      </c>
      <c r="I1721" s="50" t="s">
        <v>81</v>
      </c>
      <c r="J1721" s="50" t="s">
        <v>161</v>
      </c>
      <c r="K1721" s="36" t="s">
        <v>162</v>
      </c>
      <c r="L1721" s="36" t="str">
        <f t="shared" si="1"/>
        <v/>
      </c>
    </row>
    <row r="1722" ht="15.75" customHeight="1">
      <c r="A1722" s="36">
        <v>3219.0</v>
      </c>
      <c r="B1722" s="35" t="s">
        <v>156</v>
      </c>
      <c r="C1722" s="37">
        <v>44961.0</v>
      </c>
      <c r="D1722" s="37"/>
      <c r="E1722" s="47">
        <v>20205.0</v>
      </c>
      <c r="F1722" s="47"/>
      <c r="G1722" s="47">
        <v>20205.0</v>
      </c>
      <c r="H1722" s="37">
        <v>44967.0</v>
      </c>
      <c r="I1722" s="50" t="s">
        <v>81</v>
      </c>
      <c r="J1722" s="50" t="s">
        <v>161</v>
      </c>
      <c r="K1722" s="36" t="s">
        <v>162</v>
      </c>
      <c r="L1722" s="36" t="str">
        <f t="shared" si="1"/>
        <v/>
      </c>
    </row>
    <row r="1723" ht="15.75" customHeight="1">
      <c r="A1723" s="36">
        <v>3220.0</v>
      </c>
      <c r="B1723" s="35" t="s">
        <v>156</v>
      </c>
      <c r="C1723" s="37">
        <v>44961.0</v>
      </c>
      <c r="D1723" s="37"/>
      <c r="E1723" s="47">
        <v>20205.0</v>
      </c>
      <c r="F1723" s="47"/>
      <c r="G1723" s="47">
        <v>20205.0</v>
      </c>
      <c r="H1723" s="37">
        <v>44980.0</v>
      </c>
      <c r="I1723" s="50" t="s">
        <v>81</v>
      </c>
      <c r="J1723" s="50" t="s">
        <v>161</v>
      </c>
      <c r="K1723" s="36" t="s">
        <v>162</v>
      </c>
      <c r="L1723" s="36" t="str">
        <f t="shared" si="1"/>
        <v/>
      </c>
    </row>
    <row r="1724" ht="15.75" customHeight="1">
      <c r="A1724" s="36">
        <v>3221.0</v>
      </c>
      <c r="B1724" s="35" t="s">
        <v>163</v>
      </c>
      <c r="C1724" s="37">
        <v>44961.0</v>
      </c>
      <c r="D1724" s="37"/>
      <c r="E1724" s="47">
        <v>20205.0</v>
      </c>
      <c r="F1724" s="47"/>
      <c r="G1724" s="47">
        <v>20205.0</v>
      </c>
      <c r="H1724" s="37">
        <v>44980.0</v>
      </c>
      <c r="I1724" s="50" t="s">
        <v>85</v>
      </c>
      <c r="J1724" s="50" t="s">
        <v>161</v>
      </c>
      <c r="K1724" s="36" t="s">
        <v>162</v>
      </c>
      <c r="L1724" s="36" t="str">
        <f t="shared" si="1"/>
        <v/>
      </c>
    </row>
    <row r="1725" ht="15.75" customHeight="1">
      <c r="A1725" s="36">
        <v>3223.0</v>
      </c>
      <c r="B1725" s="35" t="s">
        <v>158</v>
      </c>
      <c r="C1725" s="37">
        <v>44961.0</v>
      </c>
      <c r="D1725" s="37"/>
      <c r="E1725" s="47">
        <v>20205.0</v>
      </c>
      <c r="F1725" s="47"/>
      <c r="G1725" s="47">
        <v>20205.0</v>
      </c>
      <c r="H1725" s="37">
        <v>44967.0</v>
      </c>
      <c r="I1725" s="50" t="s">
        <v>81</v>
      </c>
      <c r="J1725" s="50" t="s">
        <v>161</v>
      </c>
      <c r="K1725" s="36" t="s">
        <v>162</v>
      </c>
      <c r="L1725" s="36" t="str">
        <f t="shared" si="1"/>
        <v/>
      </c>
    </row>
    <row r="1726" ht="15.75" customHeight="1">
      <c r="A1726" s="36">
        <v>3224.0</v>
      </c>
      <c r="B1726" s="35" t="s">
        <v>163</v>
      </c>
      <c r="C1726" s="37">
        <v>44961.0</v>
      </c>
      <c r="D1726" s="37"/>
      <c r="E1726" s="47">
        <v>20205.0</v>
      </c>
      <c r="F1726" s="47"/>
      <c r="G1726" s="47">
        <v>20205.0</v>
      </c>
      <c r="H1726" s="37">
        <v>44967.0</v>
      </c>
      <c r="I1726" s="50" t="s">
        <v>81</v>
      </c>
      <c r="J1726" s="50" t="s">
        <v>161</v>
      </c>
      <c r="K1726" s="36" t="s">
        <v>162</v>
      </c>
      <c r="L1726" s="36" t="str">
        <f t="shared" si="1"/>
        <v/>
      </c>
    </row>
    <row r="1727" ht="15.75" customHeight="1">
      <c r="A1727" s="36">
        <v>3225.0</v>
      </c>
      <c r="B1727" s="35" t="s">
        <v>156</v>
      </c>
      <c r="C1727" s="37">
        <v>44961.0</v>
      </c>
      <c r="D1727" s="37"/>
      <c r="E1727" s="47">
        <v>20205.0</v>
      </c>
      <c r="F1727" s="47"/>
      <c r="G1727" s="47">
        <v>20205.0</v>
      </c>
      <c r="H1727" s="37">
        <v>44967.0</v>
      </c>
      <c r="I1727" s="50" t="s">
        <v>81</v>
      </c>
      <c r="J1727" s="50" t="s">
        <v>161</v>
      </c>
      <c r="K1727" s="36" t="s">
        <v>162</v>
      </c>
      <c r="L1727" s="36" t="str">
        <f t="shared" si="1"/>
        <v/>
      </c>
    </row>
    <row r="1728" ht="15.75" customHeight="1">
      <c r="A1728" s="36">
        <v>3226.0</v>
      </c>
      <c r="B1728" s="35" t="s">
        <v>159</v>
      </c>
      <c r="C1728" s="37">
        <v>44961.0</v>
      </c>
      <c r="D1728" s="37"/>
      <c r="E1728" s="47">
        <v>20205.0</v>
      </c>
      <c r="F1728" s="47"/>
      <c r="G1728" s="47">
        <v>20205.0</v>
      </c>
      <c r="H1728" s="37">
        <v>44965.0</v>
      </c>
      <c r="I1728" s="50" t="s">
        <v>83</v>
      </c>
      <c r="J1728" s="50" t="s">
        <v>161</v>
      </c>
      <c r="K1728" s="36" t="s">
        <v>162</v>
      </c>
      <c r="L1728" s="36" t="str">
        <f t="shared" si="1"/>
        <v/>
      </c>
    </row>
    <row r="1729" ht="15.75" customHeight="1">
      <c r="A1729" s="36">
        <v>3227.0</v>
      </c>
      <c r="B1729" s="35" t="s">
        <v>159</v>
      </c>
      <c r="C1729" s="37">
        <v>44962.0</v>
      </c>
      <c r="D1729" s="37"/>
      <c r="E1729" s="47">
        <v>20205.0</v>
      </c>
      <c r="F1729" s="47"/>
      <c r="G1729" s="47">
        <v>20205.0</v>
      </c>
      <c r="H1729" s="37">
        <v>44967.0</v>
      </c>
      <c r="I1729" s="50" t="s">
        <v>81</v>
      </c>
      <c r="J1729" s="50" t="s">
        <v>161</v>
      </c>
      <c r="K1729" s="36" t="s">
        <v>162</v>
      </c>
      <c r="L1729" s="36" t="str">
        <f t="shared" si="1"/>
        <v/>
      </c>
    </row>
    <row r="1730" ht="15.75" customHeight="1">
      <c r="A1730" s="36">
        <v>3228.0</v>
      </c>
      <c r="B1730" s="35" t="s">
        <v>159</v>
      </c>
      <c r="C1730" s="37">
        <v>44962.0</v>
      </c>
      <c r="D1730" s="37"/>
      <c r="E1730" s="47">
        <v>20205.0</v>
      </c>
      <c r="F1730" s="47"/>
      <c r="G1730" s="47">
        <v>20205.0</v>
      </c>
      <c r="H1730" s="37">
        <v>44967.0</v>
      </c>
      <c r="I1730" s="50" t="s">
        <v>81</v>
      </c>
      <c r="J1730" s="50" t="s">
        <v>161</v>
      </c>
      <c r="K1730" s="36" t="s">
        <v>162</v>
      </c>
      <c r="L1730" s="36" t="str">
        <f t="shared" si="1"/>
        <v/>
      </c>
    </row>
    <row r="1731" ht="15.75" customHeight="1">
      <c r="A1731" s="36">
        <v>3229.0</v>
      </c>
      <c r="B1731" s="35" t="s">
        <v>159</v>
      </c>
      <c r="C1731" s="37">
        <v>44962.0</v>
      </c>
      <c r="D1731" s="37"/>
      <c r="E1731" s="47">
        <v>20205.0</v>
      </c>
      <c r="F1731" s="47"/>
      <c r="G1731" s="47">
        <v>20205.0</v>
      </c>
      <c r="H1731" s="37">
        <v>44973.0</v>
      </c>
      <c r="I1731" s="50" t="s">
        <v>84</v>
      </c>
      <c r="J1731" s="50" t="s">
        <v>161</v>
      </c>
      <c r="K1731" s="36" t="s">
        <v>162</v>
      </c>
      <c r="L1731" s="36" t="str">
        <f t="shared" si="1"/>
        <v/>
      </c>
    </row>
    <row r="1732" ht="15.75" customHeight="1">
      <c r="A1732" s="36">
        <v>3230.0</v>
      </c>
      <c r="B1732" s="35" t="s">
        <v>158</v>
      </c>
      <c r="C1732" s="37">
        <v>44962.0</v>
      </c>
      <c r="D1732" s="37"/>
      <c r="E1732" s="47">
        <v>20205.0</v>
      </c>
      <c r="F1732" s="47"/>
      <c r="G1732" s="47">
        <v>20205.0</v>
      </c>
      <c r="H1732" s="37">
        <v>44967.0</v>
      </c>
      <c r="I1732" s="50" t="s">
        <v>81</v>
      </c>
      <c r="J1732" s="50" t="s">
        <v>161</v>
      </c>
      <c r="K1732" s="36" t="s">
        <v>162</v>
      </c>
      <c r="L1732" s="36" t="str">
        <f t="shared" si="1"/>
        <v/>
      </c>
    </row>
    <row r="1733" ht="15.75" customHeight="1">
      <c r="A1733" s="36">
        <v>3231.0</v>
      </c>
      <c r="B1733" s="35" t="s">
        <v>158</v>
      </c>
      <c r="C1733" s="37">
        <v>44962.0</v>
      </c>
      <c r="D1733" s="37"/>
      <c r="E1733" s="47">
        <v>20205.0</v>
      </c>
      <c r="F1733" s="47"/>
      <c r="G1733" s="47">
        <v>20205.0</v>
      </c>
      <c r="H1733" s="37">
        <v>44963.0</v>
      </c>
      <c r="I1733" s="50" t="s">
        <v>81</v>
      </c>
      <c r="J1733" s="50" t="s">
        <v>161</v>
      </c>
      <c r="K1733" s="36" t="s">
        <v>162</v>
      </c>
      <c r="L1733" s="36" t="str">
        <f t="shared" si="1"/>
        <v/>
      </c>
    </row>
    <row r="1734" ht="15.75" customHeight="1">
      <c r="A1734" s="36">
        <v>3232.0</v>
      </c>
      <c r="B1734" s="35" t="s">
        <v>159</v>
      </c>
      <c r="C1734" s="37">
        <v>44962.0</v>
      </c>
      <c r="D1734" s="37"/>
      <c r="E1734" s="47">
        <v>20205.0</v>
      </c>
      <c r="F1734" s="47"/>
      <c r="G1734" s="47">
        <v>20205.0</v>
      </c>
      <c r="H1734" s="37">
        <v>44980.0</v>
      </c>
      <c r="I1734" s="50" t="s">
        <v>81</v>
      </c>
      <c r="J1734" s="50" t="s">
        <v>161</v>
      </c>
      <c r="K1734" s="36" t="s">
        <v>162</v>
      </c>
      <c r="L1734" s="36" t="str">
        <f t="shared" si="1"/>
        <v/>
      </c>
    </row>
    <row r="1735" ht="15.75" customHeight="1">
      <c r="A1735" s="36">
        <v>3233.0</v>
      </c>
      <c r="B1735" s="35" t="s">
        <v>156</v>
      </c>
      <c r="C1735" s="37">
        <v>44962.0</v>
      </c>
      <c r="D1735" s="37"/>
      <c r="E1735" s="47">
        <v>20205.0</v>
      </c>
      <c r="F1735" s="47"/>
      <c r="G1735" s="47">
        <v>20205.0</v>
      </c>
      <c r="H1735" s="37">
        <v>44967.0</v>
      </c>
      <c r="I1735" s="50" t="s">
        <v>81</v>
      </c>
      <c r="J1735" s="50" t="s">
        <v>161</v>
      </c>
      <c r="K1735" s="36" t="s">
        <v>162</v>
      </c>
      <c r="L1735" s="36" t="str">
        <f t="shared" si="1"/>
        <v/>
      </c>
    </row>
    <row r="1736" ht="15.75" customHeight="1">
      <c r="A1736" s="36">
        <v>3234.0</v>
      </c>
      <c r="B1736" s="35" t="s">
        <v>163</v>
      </c>
      <c r="C1736" s="37">
        <v>44962.0</v>
      </c>
      <c r="D1736" s="37"/>
      <c r="E1736" s="47">
        <v>20205.0</v>
      </c>
      <c r="F1736" s="47"/>
      <c r="G1736" s="47">
        <v>20205.0</v>
      </c>
      <c r="H1736" s="37">
        <v>44965.0</v>
      </c>
      <c r="I1736" s="50" t="s">
        <v>82</v>
      </c>
      <c r="J1736" s="50" t="s">
        <v>161</v>
      </c>
      <c r="K1736" s="36" t="s">
        <v>162</v>
      </c>
      <c r="L1736" s="36" t="str">
        <f t="shared" si="1"/>
        <v/>
      </c>
    </row>
    <row r="1737" ht="15.75" customHeight="1">
      <c r="A1737" s="36">
        <v>3235.0</v>
      </c>
      <c r="B1737" s="35" t="s">
        <v>163</v>
      </c>
      <c r="C1737" s="37">
        <v>44962.0</v>
      </c>
      <c r="D1737" s="37"/>
      <c r="E1737" s="47">
        <v>20205.0</v>
      </c>
      <c r="F1737" s="47"/>
      <c r="G1737" s="47">
        <v>20205.0</v>
      </c>
      <c r="H1737" s="37">
        <v>44967.0</v>
      </c>
      <c r="I1737" s="50" t="s">
        <v>81</v>
      </c>
      <c r="J1737" s="50" t="s">
        <v>161</v>
      </c>
      <c r="K1737" s="36" t="s">
        <v>162</v>
      </c>
      <c r="L1737" s="36" t="str">
        <f t="shared" si="1"/>
        <v/>
      </c>
    </row>
    <row r="1738" ht="15.75" customHeight="1">
      <c r="A1738" s="36">
        <v>3236.0</v>
      </c>
      <c r="B1738" s="35" t="s">
        <v>159</v>
      </c>
      <c r="C1738" s="37">
        <v>44962.0</v>
      </c>
      <c r="D1738" s="37"/>
      <c r="E1738" s="47">
        <v>20205.0</v>
      </c>
      <c r="F1738" s="47"/>
      <c r="G1738" s="47">
        <v>20205.0</v>
      </c>
      <c r="H1738" s="37">
        <v>44967.0</v>
      </c>
      <c r="I1738" s="50" t="s">
        <v>81</v>
      </c>
      <c r="J1738" s="50" t="s">
        <v>161</v>
      </c>
      <c r="K1738" s="36" t="s">
        <v>162</v>
      </c>
      <c r="L1738" s="36" t="str">
        <f t="shared" si="1"/>
        <v/>
      </c>
    </row>
    <row r="1739" ht="15.75" customHeight="1">
      <c r="A1739" s="36">
        <v>3237.0</v>
      </c>
      <c r="B1739" s="35" t="s">
        <v>156</v>
      </c>
      <c r="C1739" s="37">
        <v>44962.0</v>
      </c>
      <c r="D1739" s="37"/>
      <c r="E1739" s="47">
        <v>20205.0</v>
      </c>
      <c r="F1739" s="47"/>
      <c r="G1739" s="47">
        <v>20205.0</v>
      </c>
      <c r="H1739" s="37">
        <v>44967.0</v>
      </c>
      <c r="I1739" s="50" t="s">
        <v>81</v>
      </c>
      <c r="J1739" s="50" t="s">
        <v>161</v>
      </c>
      <c r="K1739" s="36" t="s">
        <v>162</v>
      </c>
      <c r="L1739" s="36" t="str">
        <f t="shared" si="1"/>
        <v/>
      </c>
    </row>
    <row r="1740" ht="15.75" customHeight="1">
      <c r="A1740" s="36">
        <v>3238.0</v>
      </c>
      <c r="B1740" s="35" t="s">
        <v>158</v>
      </c>
      <c r="C1740" s="37">
        <v>44962.0</v>
      </c>
      <c r="D1740" s="37"/>
      <c r="E1740" s="47">
        <v>20205.0</v>
      </c>
      <c r="F1740" s="47"/>
      <c r="G1740" s="47">
        <v>20205.0</v>
      </c>
      <c r="H1740" s="37">
        <v>44965.0</v>
      </c>
      <c r="I1740" s="50" t="s">
        <v>82</v>
      </c>
      <c r="J1740" s="50" t="s">
        <v>161</v>
      </c>
      <c r="K1740" s="36" t="s">
        <v>162</v>
      </c>
      <c r="L1740" s="36" t="str">
        <f t="shared" si="1"/>
        <v/>
      </c>
    </row>
    <row r="1741" ht="15.75" customHeight="1">
      <c r="A1741" s="36">
        <v>3239.0</v>
      </c>
      <c r="B1741" s="35" t="s">
        <v>158</v>
      </c>
      <c r="C1741" s="37">
        <v>44962.0</v>
      </c>
      <c r="D1741" s="37"/>
      <c r="E1741" s="47">
        <v>20205.0</v>
      </c>
      <c r="F1741" s="47"/>
      <c r="G1741" s="47">
        <v>20205.0</v>
      </c>
      <c r="H1741" s="37">
        <v>44967.0</v>
      </c>
      <c r="I1741" s="50" t="s">
        <v>81</v>
      </c>
      <c r="J1741" s="50" t="s">
        <v>161</v>
      </c>
      <c r="K1741" s="36" t="s">
        <v>162</v>
      </c>
      <c r="L1741" s="36" t="str">
        <f t="shared" si="1"/>
        <v/>
      </c>
    </row>
    <row r="1742" ht="15.75" customHeight="1">
      <c r="A1742" s="36">
        <v>3249.0</v>
      </c>
      <c r="B1742" s="35" t="s">
        <v>163</v>
      </c>
      <c r="C1742" s="37">
        <v>44963.0</v>
      </c>
      <c r="D1742" s="37">
        <v>44963.0</v>
      </c>
      <c r="E1742" s="47">
        <v>22455.0</v>
      </c>
      <c r="F1742" s="47">
        <v>22455.0</v>
      </c>
      <c r="G1742" s="47"/>
      <c r="H1742" s="37"/>
      <c r="I1742" s="50"/>
      <c r="J1742" s="50" t="s">
        <v>157</v>
      </c>
      <c r="K1742" s="36">
        <v>0.0</v>
      </c>
      <c r="L1742" s="36" t="str">
        <f t="shared" si="1"/>
        <v/>
      </c>
    </row>
    <row r="1743" ht="15.75" customHeight="1">
      <c r="A1743" s="36">
        <v>3248.0</v>
      </c>
      <c r="B1743" s="35" t="s">
        <v>160</v>
      </c>
      <c r="C1743" s="37">
        <v>44963.0</v>
      </c>
      <c r="D1743" s="37">
        <v>44963.0</v>
      </c>
      <c r="E1743" s="47">
        <v>17055.0</v>
      </c>
      <c r="F1743" s="47">
        <v>17055.0</v>
      </c>
      <c r="G1743" s="47"/>
      <c r="H1743" s="37"/>
      <c r="I1743" s="50"/>
      <c r="J1743" s="50" t="s">
        <v>157</v>
      </c>
      <c r="K1743" s="36">
        <v>0.0</v>
      </c>
      <c r="L1743" s="36" t="str">
        <f t="shared" si="1"/>
        <v/>
      </c>
    </row>
    <row r="1744" ht="15.75" customHeight="1">
      <c r="A1744" s="36">
        <v>3256.0</v>
      </c>
      <c r="B1744" s="35" t="s">
        <v>158</v>
      </c>
      <c r="C1744" s="37">
        <v>44963.0</v>
      </c>
      <c r="D1744" s="37">
        <v>44967.0</v>
      </c>
      <c r="E1744" s="47">
        <v>20205.0</v>
      </c>
      <c r="F1744" s="47">
        <v>20205.0</v>
      </c>
      <c r="G1744" s="47"/>
      <c r="H1744" s="37"/>
      <c r="I1744" s="50"/>
      <c r="J1744" s="50" t="s">
        <v>157</v>
      </c>
      <c r="K1744" s="36">
        <v>4.0</v>
      </c>
      <c r="L1744" s="36" t="str">
        <f t="shared" si="1"/>
        <v/>
      </c>
    </row>
    <row r="1745" ht="15.75" customHeight="1">
      <c r="A1745" s="36">
        <v>3244.0</v>
      </c>
      <c r="B1745" s="35" t="s">
        <v>158</v>
      </c>
      <c r="C1745" s="37">
        <v>44963.0</v>
      </c>
      <c r="D1745" s="37">
        <v>44974.0</v>
      </c>
      <c r="E1745" s="47">
        <v>22455.0</v>
      </c>
      <c r="F1745" s="47">
        <v>22455.0</v>
      </c>
      <c r="G1745" s="47"/>
      <c r="H1745" s="37"/>
      <c r="I1745" s="50"/>
      <c r="J1745" s="50" t="s">
        <v>157</v>
      </c>
      <c r="K1745" s="36">
        <v>11.0</v>
      </c>
      <c r="L1745" s="36" t="str">
        <f t="shared" si="1"/>
        <v/>
      </c>
    </row>
    <row r="1746" ht="15.75" customHeight="1">
      <c r="A1746" s="36">
        <v>3257.0</v>
      </c>
      <c r="B1746" s="35" t="s">
        <v>160</v>
      </c>
      <c r="C1746" s="37">
        <v>44963.0</v>
      </c>
      <c r="D1746" s="37">
        <v>44992.0</v>
      </c>
      <c r="E1746" s="47">
        <v>20205.0</v>
      </c>
      <c r="F1746" s="47">
        <v>20205.0</v>
      </c>
      <c r="G1746" s="47"/>
      <c r="H1746" s="37"/>
      <c r="I1746" s="50"/>
      <c r="J1746" s="50" t="s">
        <v>157</v>
      </c>
      <c r="K1746" s="36">
        <v>29.0</v>
      </c>
      <c r="L1746" s="36" t="str">
        <f t="shared" si="1"/>
        <v/>
      </c>
    </row>
    <row r="1747" ht="15.75" customHeight="1">
      <c r="A1747" s="36">
        <v>3240.0</v>
      </c>
      <c r="B1747" s="35" t="s">
        <v>156</v>
      </c>
      <c r="C1747" s="37">
        <v>44963.0</v>
      </c>
      <c r="D1747" s="37"/>
      <c r="E1747" s="47">
        <v>20205.0</v>
      </c>
      <c r="F1747" s="47"/>
      <c r="G1747" s="47">
        <v>20205.0</v>
      </c>
      <c r="H1747" s="37">
        <v>44967.0</v>
      </c>
      <c r="I1747" s="50" t="s">
        <v>81</v>
      </c>
      <c r="J1747" s="50" t="s">
        <v>161</v>
      </c>
      <c r="K1747" s="36" t="s">
        <v>162</v>
      </c>
      <c r="L1747" s="36" t="str">
        <f t="shared" si="1"/>
        <v/>
      </c>
    </row>
    <row r="1748" ht="15.75" customHeight="1">
      <c r="A1748" s="36">
        <v>3241.0</v>
      </c>
      <c r="B1748" s="35" t="s">
        <v>163</v>
      </c>
      <c r="C1748" s="37">
        <v>44963.0</v>
      </c>
      <c r="D1748" s="37"/>
      <c r="E1748" s="47">
        <v>20205.0</v>
      </c>
      <c r="F1748" s="47"/>
      <c r="G1748" s="47">
        <v>20205.0</v>
      </c>
      <c r="H1748" s="37">
        <v>44967.0</v>
      </c>
      <c r="I1748" s="50" t="s">
        <v>81</v>
      </c>
      <c r="J1748" s="50" t="s">
        <v>161</v>
      </c>
      <c r="K1748" s="36" t="s">
        <v>162</v>
      </c>
      <c r="L1748" s="36" t="str">
        <f t="shared" si="1"/>
        <v/>
      </c>
    </row>
    <row r="1749" ht="15.75" customHeight="1">
      <c r="A1749" s="36">
        <v>3242.0</v>
      </c>
      <c r="B1749" s="35" t="s">
        <v>159</v>
      </c>
      <c r="C1749" s="37">
        <v>44963.0</v>
      </c>
      <c r="D1749" s="37"/>
      <c r="E1749" s="47">
        <v>20205.0</v>
      </c>
      <c r="F1749" s="47"/>
      <c r="G1749" s="47">
        <v>20205.0</v>
      </c>
      <c r="H1749" s="37">
        <v>44967.0</v>
      </c>
      <c r="I1749" s="50" t="s">
        <v>81</v>
      </c>
      <c r="J1749" s="50" t="s">
        <v>161</v>
      </c>
      <c r="K1749" s="36" t="s">
        <v>162</v>
      </c>
      <c r="L1749" s="36" t="str">
        <f t="shared" si="1"/>
        <v/>
      </c>
    </row>
    <row r="1750" ht="15.75" customHeight="1">
      <c r="A1750" s="36">
        <v>3243.0</v>
      </c>
      <c r="B1750" s="35" t="s">
        <v>163</v>
      </c>
      <c r="C1750" s="37">
        <v>44963.0</v>
      </c>
      <c r="D1750" s="37"/>
      <c r="E1750" s="47">
        <v>20205.0</v>
      </c>
      <c r="F1750" s="47"/>
      <c r="G1750" s="47">
        <v>20205.0</v>
      </c>
      <c r="H1750" s="37">
        <v>44967.0</v>
      </c>
      <c r="I1750" s="50" t="s">
        <v>81</v>
      </c>
      <c r="J1750" s="50" t="s">
        <v>161</v>
      </c>
      <c r="K1750" s="36" t="s">
        <v>162</v>
      </c>
      <c r="L1750" s="36" t="str">
        <f t="shared" si="1"/>
        <v/>
      </c>
    </row>
    <row r="1751" ht="15.75" customHeight="1">
      <c r="A1751" s="36">
        <v>3245.0</v>
      </c>
      <c r="B1751" s="35" t="s">
        <v>158</v>
      </c>
      <c r="C1751" s="37">
        <v>44963.0</v>
      </c>
      <c r="D1751" s="37"/>
      <c r="E1751" s="47">
        <v>20205.0</v>
      </c>
      <c r="F1751" s="47"/>
      <c r="G1751" s="47">
        <v>20205.0</v>
      </c>
      <c r="H1751" s="37">
        <v>44967.0</v>
      </c>
      <c r="I1751" s="50" t="s">
        <v>85</v>
      </c>
      <c r="J1751" s="50" t="s">
        <v>161</v>
      </c>
      <c r="K1751" s="36" t="s">
        <v>162</v>
      </c>
      <c r="L1751" s="36" t="str">
        <f t="shared" si="1"/>
        <v/>
      </c>
    </row>
    <row r="1752" ht="15.75" customHeight="1">
      <c r="A1752" s="36">
        <v>3246.0</v>
      </c>
      <c r="B1752" s="35" t="s">
        <v>160</v>
      </c>
      <c r="C1752" s="37">
        <v>44963.0</v>
      </c>
      <c r="D1752" s="37"/>
      <c r="E1752" s="47">
        <v>20205.0</v>
      </c>
      <c r="F1752" s="47"/>
      <c r="G1752" s="47">
        <v>20205.0</v>
      </c>
      <c r="H1752" s="37">
        <v>44980.0</v>
      </c>
      <c r="I1752" s="50" t="s">
        <v>81</v>
      </c>
      <c r="J1752" s="50" t="s">
        <v>161</v>
      </c>
      <c r="K1752" s="36" t="s">
        <v>162</v>
      </c>
      <c r="L1752" s="36" t="str">
        <f t="shared" si="1"/>
        <v/>
      </c>
    </row>
    <row r="1753" ht="15.75" customHeight="1">
      <c r="A1753" s="36">
        <v>3247.0</v>
      </c>
      <c r="B1753" s="35" t="s">
        <v>159</v>
      </c>
      <c r="C1753" s="37">
        <v>44963.0</v>
      </c>
      <c r="D1753" s="37"/>
      <c r="E1753" s="47">
        <v>20205.0</v>
      </c>
      <c r="F1753" s="47"/>
      <c r="G1753" s="47">
        <v>20205.0</v>
      </c>
      <c r="H1753" s="37">
        <v>44963.0</v>
      </c>
      <c r="I1753" s="50" t="s">
        <v>84</v>
      </c>
      <c r="J1753" s="50" t="s">
        <v>161</v>
      </c>
      <c r="K1753" s="36" t="s">
        <v>162</v>
      </c>
      <c r="L1753" s="36" t="str">
        <f t="shared" si="1"/>
        <v/>
      </c>
    </row>
    <row r="1754" ht="15.75" customHeight="1">
      <c r="A1754" s="36">
        <v>3250.0</v>
      </c>
      <c r="B1754" s="35" t="s">
        <v>156</v>
      </c>
      <c r="C1754" s="37">
        <v>44963.0</v>
      </c>
      <c r="D1754" s="37"/>
      <c r="E1754" s="47">
        <v>20205.0</v>
      </c>
      <c r="F1754" s="47"/>
      <c r="G1754" s="47">
        <v>20205.0</v>
      </c>
      <c r="H1754" s="37">
        <v>44963.0</v>
      </c>
      <c r="I1754" s="50" t="s">
        <v>84</v>
      </c>
      <c r="J1754" s="50" t="s">
        <v>161</v>
      </c>
      <c r="K1754" s="36" t="s">
        <v>162</v>
      </c>
      <c r="L1754" s="36" t="str">
        <f t="shared" si="1"/>
        <v/>
      </c>
    </row>
    <row r="1755" ht="15.75" customHeight="1">
      <c r="A1755" s="36">
        <v>3251.0</v>
      </c>
      <c r="B1755" s="35" t="s">
        <v>163</v>
      </c>
      <c r="C1755" s="37">
        <v>44963.0</v>
      </c>
      <c r="D1755" s="37"/>
      <c r="E1755" s="47">
        <v>20205.0</v>
      </c>
      <c r="F1755" s="47"/>
      <c r="G1755" s="47">
        <v>20205.0</v>
      </c>
      <c r="H1755" s="37">
        <v>44971.0</v>
      </c>
      <c r="I1755" s="50" t="s">
        <v>81</v>
      </c>
      <c r="J1755" s="50" t="s">
        <v>161</v>
      </c>
      <c r="K1755" s="36" t="s">
        <v>162</v>
      </c>
      <c r="L1755" s="36" t="str">
        <f t="shared" si="1"/>
        <v/>
      </c>
    </row>
    <row r="1756" ht="15.75" customHeight="1">
      <c r="A1756" s="36">
        <v>3252.0</v>
      </c>
      <c r="B1756" s="35" t="s">
        <v>159</v>
      </c>
      <c r="C1756" s="37">
        <v>44963.0</v>
      </c>
      <c r="D1756" s="37"/>
      <c r="E1756" s="47">
        <v>20205.0</v>
      </c>
      <c r="F1756" s="47"/>
      <c r="G1756" s="47">
        <v>20205.0</v>
      </c>
      <c r="H1756" s="37">
        <v>44980.0</v>
      </c>
      <c r="I1756" s="50" t="s">
        <v>81</v>
      </c>
      <c r="J1756" s="50" t="s">
        <v>161</v>
      </c>
      <c r="K1756" s="36" t="s">
        <v>162</v>
      </c>
      <c r="L1756" s="36" t="str">
        <f t="shared" si="1"/>
        <v/>
      </c>
    </row>
    <row r="1757" ht="15.75" customHeight="1">
      <c r="A1757" s="36">
        <v>3253.0</v>
      </c>
      <c r="B1757" s="35" t="s">
        <v>160</v>
      </c>
      <c r="C1757" s="37">
        <v>44963.0</v>
      </c>
      <c r="D1757" s="37"/>
      <c r="E1757" s="47">
        <v>20205.0</v>
      </c>
      <c r="F1757" s="47"/>
      <c r="G1757" s="47">
        <v>20205.0</v>
      </c>
      <c r="H1757" s="37">
        <v>44979.0</v>
      </c>
      <c r="I1757" s="50" t="s">
        <v>84</v>
      </c>
      <c r="J1757" s="50" t="s">
        <v>161</v>
      </c>
      <c r="K1757" s="36" t="s">
        <v>162</v>
      </c>
      <c r="L1757" s="36" t="str">
        <f t="shared" si="1"/>
        <v/>
      </c>
    </row>
    <row r="1758" ht="15.75" customHeight="1">
      <c r="A1758" s="36">
        <v>3254.0</v>
      </c>
      <c r="B1758" s="35" t="s">
        <v>163</v>
      </c>
      <c r="C1758" s="37">
        <v>44963.0</v>
      </c>
      <c r="D1758" s="37"/>
      <c r="E1758" s="47">
        <v>20205.0</v>
      </c>
      <c r="F1758" s="47"/>
      <c r="G1758" s="47">
        <v>20205.0</v>
      </c>
      <c r="H1758" s="37">
        <v>44971.0</v>
      </c>
      <c r="I1758" s="50" t="s">
        <v>81</v>
      </c>
      <c r="J1758" s="50" t="s">
        <v>161</v>
      </c>
      <c r="K1758" s="36" t="s">
        <v>162</v>
      </c>
      <c r="L1758" s="36" t="str">
        <f t="shared" si="1"/>
        <v/>
      </c>
    </row>
    <row r="1759" ht="15.75" customHeight="1">
      <c r="A1759" s="36">
        <v>3255.0</v>
      </c>
      <c r="B1759" s="35" t="s">
        <v>156</v>
      </c>
      <c r="C1759" s="37">
        <v>44963.0</v>
      </c>
      <c r="D1759" s="37"/>
      <c r="E1759" s="47">
        <v>20205.0</v>
      </c>
      <c r="F1759" s="47"/>
      <c r="G1759" s="47">
        <v>20205.0</v>
      </c>
      <c r="H1759" s="37">
        <v>44980.0</v>
      </c>
      <c r="I1759" s="50" t="s">
        <v>81</v>
      </c>
      <c r="J1759" s="50" t="s">
        <v>161</v>
      </c>
      <c r="K1759" s="36" t="s">
        <v>162</v>
      </c>
      <c r="L1759" s="36" t="str">
        <f t="shared" si="1"/>
        <v/>
      </c>
    </row>
    <row r="1760" ht="15.75" customHeight="1">
      <c r="A1760" s="36">
        <v>3266.0</v>
      </c>
      <c r="B1760" s="35" t="s">
        <v>163</v>
      </c>
      <c r="C1760" s="37">
        <v>44964.0</v>
      </c>
      <c r="D1760" s="37">
        <v>44964.0</v>
      </c>
      <c r="E1760" s="47">
        <v>22455.0</v>
      </c>
      <c r="F1760" s="47">
        <v>22455.0</v>
      </c>
      <c r="G1760" s="47"/>
      <c r="H1760" s="37"/>
      <c r="I1760" s="50"/>
      <c r="J1760" s="50" t="s">
        <v>157</v>
      </c>
      <c r="K1760" s="36">
        <v>0.0</v>
      </c>
      <c r="L1760" s="36" t="str">
        <f t="shared" si="1"/>
        <v/>
      </c>
    </row>
    <row r="1761" ht="15.75" customHeight="1">
      <c r="A1761" s="36">
        <v>3276.0</v>
      </c>
      <c r="B1761" s="35" t="s">
        <v>163</v>
      </c>
      <c r="C1761" s="37">
        <v>44964.0</v>
      </c>
      <c r="D1761" s="37">
        <v>44964.0</v>
      </c>
      <c r="E1761" s="47">
        <v>22455.0</v>
      </c>
      <c r="F1761" s="47">
        <v>22455.0</v>
      </c>
      <c r="G1761" s="47"/>
      <c r="H1761" s="37"/>
      <c r="I1761" s="50"/>
      <c r="J1761" s="50" t="s">
        <v>157</v>
      </c>
      <c r="K1761" s="36">
        <v>0.0</v>
      </c>
      <c r="L1761" s="36" t="str">
        <f t="shared" si="1"/>
        <v/>
      </c>
    </row>
    <row r="1762" ht="15.75" customHeight="1">
      <c r="A1762" s="36">
        <v>3258.0</v>
      </c>
      <c r="B1762" s="35" t="s">
        <v>163</v>
      </c>
      <c r="C1762" s="37">
        <v>44964.0</v>
      </c>
      <c r="D1762" s="37"/>
      <c r="E1762" s="47">
        <v>20205.0</v>
      </c>
      <c r="F1762" s="47"/>
      <c r="G1762" s="47">
        <v>20205.0</v>
      </c>
      <c r="H1762" s="37">
        <v>44971.0</v>
      </c>
      <c r="I1762" s="50" t="s">
        <v>81</v>
      </c>
      <c r="J1762" s="50" t="s">
        <v>161</v>
      </c>
      <c r="K1762" s="36" t="s">
        <v>162</v>
      </c>
      <c r="L1762" s="36" t="str">
        <f t="shared" si="1"/>
        <v/>
      </c>
    </row>
    <row r="1763" ht="15.75" customHeight="1">
      <c r="A1763" s="36">
        <v>3259.0</v>
      </c>
      <c r="B1763" s="35" t="s">
        <v>160</v>
      </c>
      <c r="C1763" s="37">
        <v>44964.0</v>
      </c>
      <c r="D1763" s="37"/>
      <c r="E1763" s="47">
        <v>20205.0</v>
      </c>
      <c r="F1763" s="47"/>
      <c r="G1763" s="47">
        <v>20205.0</v>
      </c>
      <c r="H1763" s="37">
        <v>44971.0</v>
      </c>
      <c r="I1763" s="50" t="s">
        <v>81</v>
      </c>
      <c r="J1763" s="50" t="s">
        <v>161</v>
      </c>
      <c r="K1763" s="36" t="s">
        <v>162</v>
      </c>
      <c r="L1763" s="36" t="str">
        <f t="shared" si="1"/>
        <v/>
      </c>
    </row>
    <row r="1764" ht="15.75" customHeight="1">
      <c r="A1764" s="36">
        <v>3260.0</v>
      </c>
      <c r="B1764" s="35" t="s">
        <v>163</v>
      </c>
      <c r="C1764" s="37">
        <v>44964.0</v>
      </c>
      <c r="D1764" s="37"/>
      <c r="E1764" s="47">
        <v>20205.0</v>
      </c>
      <c r="F1764" s="47"/>
      <c r="G1764" s="47">
        <v>20205.0</v>
      </c>
      <c r="H1764" s="37">
        <v>44971.0</v>
      </c>
      <c r="I1764" s="50" t="s">
        <v>81</v>
      </c>
      <c r="J1764" s="50" t="s">
        <v>161</v>
      </c>
      <c r="K1764" s="36" t="s">
        <v>162</v>
      </c>
      <c r="L1764" s="36" t="str">
        <f t="shared" si="1"/>
        <v/>
      </c>
    </row>
    <row r="1765" ht="15.75" customHeight="1">
      <c r="A1765" s="36">
        <v>3261.0</v>
      </c>
      <c r="B1765" s="35" t="s">
        <v>160</v>
      </c>
      <c r="C1765" s="37">
        <v>44964.0</v>
      </c>
      <c r="D1765" s="37"/>
      <c r="E1765" s="47">
        <v>20205.0</v>
      </c>
      <c r="F1765" s="47"/>
      <c r="G1765" s="47">
        <v>20205.0</v>
      </c>
      <c r="H1765" s="37">
        <v>44971.0</v>
      </c>
      <c r="I1765" s="50" t="s">
        <v>81</v>
      </c>
      <c r="J1765" s="50" t="s">
        <v>161</v>
      </c>
      <c r="K1765" s="36" t="s">
        <v>162</v>
      </c>
      <c r="L1765" s="36" t="str">
        <f t="shared" si="1"/>
        <v/>
      </c>
    </row>
    <row r="1766" ht="15.75" customHeight="1">
      <c r="A1766" s="36">
        <v>3262.0</v>
      </c>
      <c r="B1766" s="35" t="s">
        <v>159</v>
      </c>
      <c r="C1766" s="37">
        <v>44964.0</v>
      </c>
      <c r="D1766" s="37"/>
      <c r="E1766" s="47">
        <v>20205.0</v>
      </c>
      <c r="F1766" s="47"/>
      <c r="G1766" s="47">
        <v>20205.0</v>
      </c>
      <c r="H1766" s="37">
        <v>44971.0</v>
      </c>
      <c r="I1766" s="50" t="s">
        <v>81</v>
      </c>
      <c r="J1766" s="50" t="s">
        <v>161</v>
      </c>
      <c r="K1766" s="36" t="s">
        <v>162</v>
      </c>
      <c r="L1766" s="36" t="str">
        <f t="shared" si="1"/>
        <v/>
      </c>
    </row>
    <row r="1767" ht="15.75" customHeight="1">
      <c r="A1767" s="36">
        <v>3263.0</v>
      </c>
      <c r="B1767" s="35" t="s">
        <v>158</v>
      </c>
      <c r="C1767" s="37">
        <v>44964.0</v>
      </c>
      <c r="D1767" s="37"/>
      <c r="E1767" s="47">
        <v>20205.0</v>
      </c>
      <c r="F1767" s="47"/>
      <c r="G1767" s="47">
        <v>20205.0</v>
      </c>
      <c r="H1767" s="37">
        <v>44971.0</v>
      </c>
      <c r="I1767" s="50" t="s">
        <v>81</v>
      </c>
      <c r="J1767" s="50" t="s">
        <v>161</v>
      </c>
      <c r="K1767" s="36" t="s">
        <v>162</v>
      </c>
      <c r="L1767" s="36" t="str">
        <f t="shared" si="1"/>
        <v/>
      </c>
    </row>
    <row r="1768" ht="15.75" customHeight="1">
      <c r="A1768" s="36">
        <v>3264.0</v>
      </c>
      <c r="B1768" s="35" t="s">
        <v>159</v>
      </c>
      <c r="C1768" s="37">
        <v>44964.0</v>
      </c>
      <c r="D1768" s="37"/>
      <c r="E1768" s="47">
        <v>20205.0</v>
      </c>
      <c r="F1768" s="47"/>
      <c r="G1768" s="47">
        <v>20205.0</v>
      </c>
      <c r="H1768" s="37">
        <v>44971.0</v>
      </c>
      <c r="I1768" s="50" t="s">
        <v>81</v>
      </c>
      <c r="J1768" s="50" t="s">
        <v>161</v>
      </c>
      <c r="K1768" s="36" t="s">
        <v>162</v>
      </c>
      <c r="L1768" s="36" t="str">
        <f t="shared" si="1"/>
        <v/>
      </c>
    </row>
    <row r="1769" ht="15.75" customHeight="1">
      <c r="A1769" s="36">
        <v>3265.0</v>
      </c>
      <c r="B1769" s="35" t="s">
        <v>159</v>
      </c>
      <c r="C1769" s="37">
        <v>44964.0</v>
      </c>
      <c r="D1769" s="37"/>
      <c r="E1769" s="47">
        <v>20205.0</v>
      </c>
      <c r="F1769" s="47"/>
      <c r="G1769" s="47">
        <v>20205.0</v>
      </c>
      <c r="H1769" s="37">
        <v>44971.0</v>
      </c>
      <c r="I1769" s="50" t="s">
        <v>81</v>
      </c>
      <c r="J1769" s="50" t="s">
        <v>161</v>
      </c>
      <c r="K1769" s="36" t="s">
        <v>162</v>
      </c>
      <c r="L1769" s="36" t="str">
        <f t="shared" si="1"/>
        <v/>
      </c>
    </row>
    <row r="1770" ht="15.75" customHeight="1">
      <c r="A1770" s="36">
        <v>3267.0</v>
      </c>
      <c r="B1770" s="35" t="s">
        <v>160</v>
      </c>
      <c r="C1770" s="37">
        <v>44964.0</v>
      </c>
      <c r="D1770" s="37"/>
      <c r="E1770" s="47">
        <v>20205.0</v>
      </c>
      <c r="F1770" s="47"/>
      <c r="G1770" s="47">
        <v>20205.0</v>
      </c>
      <c r="H1770" s="37">
        <v>44971.0</v>
      </c>
      <c r="I1770" s="50" t="s">
        <v>81</v>
      </c>
      <c r="J1770" s="50" t="s">
        <v>161</v>
      </c>
      <c r="K1770" s="36" t="s">
        <v>162</v>
      </c>
      <c r="L1770" s="36" t="str">
        <f t="shared" si="1"/>
        <v/>
      </c>
    </row>
    <row r="1771" ht="15.75" customHeight="1">
      <c r="A1771" s="36">
        <v>3268.0</v>
      </c>
      <c r="B1771" s="35" t="s">
        <v>159</v>
      </c>
      <c r="C1771" s="37">
        <v>44964.0</v>
      </c>
      <c r="D1771" s="37"/>
      <c r="E1771" s="47">
        <v>20205.0</v>
      </c>
      <c r="F1771" s="47"/>
      <c r="G1771" s="47">
        <v>20205.0</v>
      </c>
      <c r="H1771" s="37">
        <v>44971.0</v>
      </c>
      <c r="I1771" s="50" t="s">
        <v>81</v>
      </c>
      <c r="J1771" s="50" t="s">
        <v>161</v>
      </c>
      <c r="K1771" s="36" t="s">
        <v>162</v>
      </c>
      <c r="L1771" s="36" t="str">
        <f t="shared" si="1"/>
        <v/>
      </c>
    </row>
    <row r="1772" ht="15.75" customHeight="1">
      <c r="A1772" s="36">
        <v>3269.0</v>
      </c>
      <c r="B1772" s="35" t="s">
        <v>160</v>
      </c>
      <c r="C1772" s="37">
        <v>44964.0</v>
      </c>
      <c r="D1772" s="37"/>
      <c r="E1772" s="47">
        <v>20205.0</v>
      </c>
      <c r="F1772" s="47"/>
      <c r="G1772" s="47">
        <v>20205.0</v>
      </c>
      <c r="H1772" s="37">
        <v>44971.0</v>
      </c>
      <c r="I1772" s="50" t="s">
        <v>81</v>
      </c>
      <c r="J1772" s="50" t="s">
        <v>161</v>
      </c>
      <c r="K1772" s="36" t="s">
        <v>162</v>
      </c>
      <c r="L1772" s="36" t="str">
        <f t="shared" si="1"/>
        <v/>
      </c>
    </row>
    <row r="1773" ht="15.75" customHeight="1">
      <c r="A1773" s="36">
        <v>3270.0</v>
      </c>
      <c r="B1773" s="35" t="s">
        <v>159</v>
      </c>
      <c r="C1773" s="37">
        <v>44964.0</v>
      </c>
      <c r="D1773" s="37"/>
      <c r="E1773" s="47">
        <v>20205.0</v>
      </c>
      <c r="F1773" s="47"/>
      <c r="G1773" s="47">
        <v>20205.0</v>
      </c>
      <c r="H1773" s="37">
        <v>44964.0</v>
      </c>
      <c r="I1773" s="50" t="s">
        <v>82</v>
      </c>
      <c r="J1773" s="50" t="s">
        <v>161</v>
      </c>
      <c r="K1773" s="36" t="s">
        <v>162</v>
      </c>
      <c r="L1773" s="36" t="str">
        <f t="shared" si="1"/>
        <v/>
      </c>
    </row>
    <row r="1774" ht="15.75" customHeight="1">
      <c r="A1774" s="36">
        <v>3271.0</v>
      </c>
      <c r="B1774" s="35" t="s">
        <v>160</v>
      </c>
      <c r="C1774" s="37">
        <v>44964.0</v>
      </c>
      <c r="D1774" s="37"/>
      <c r="E1774" s="47">
        <v>22455.0</v>
      </c>
      <c r="F1774" s="47"/>
      <c r="G1774" s="47">
        <v>22455.0</v>
      </c>
      <c r="H1774" s="37">
        <v>44984.0</v>
      </c>
      <c r="I1774" s="50" t="s">
        <v>81</v>
      </c>
      <c r="J1774" s="50" t="s">
        <v>161</v>
      </c>
      <c r="K1774" s="36" t="s">
        <v>162</v>
      </c>
      <c r="L1774" s="36" t="str">
        <f t="shared" si="1"/>
        <v/>
      </c>
    </row>
    <row r="1775" ht="15.75" customHeight="1">
      <c r="A1775" s="36">
        <v>3272.0</v>
      </c>
      <c r="B1775" s="35" t="s">
        <v>158</v>
      </c>
      <c r="C1775" s="37">
        <v>44964.0</v>
      </c>
      <c r="D1775" s="37"/>
      <c r="E1775" s="47">
        <v>20205.0</v>
      </c>
      <c r="F1775" s="47"/>
      <c r="G1775" s="47">
        <v>20205.0</v>
      </c>
      <c r="H1775" s="37">
        <v>44971.0</v>
      </c>
      <c r="I1775" s="50" t="s">
        <v>81</v>
      </c>
      <c r="J1775" s="50" t="s">
        <v>161</v>
      </c>
      <c r="K1775" s="36" t="s">
        <v>162</v>
      </c>
      <c r="L1775" s="36" t="str">
        <f t="shared" si="1"/>
        <v/>
      </c>
    </row>
    <row r="1776" ht="15.75" customHeight="1">
      <c r="A1776" s="36">
        <v>3273.0</v>
      </c>
      <c r="B1776" s="35" t="s">
        <v>160</v>
      </c>
      <c r="C1776" s="37">
        <v>44964.0</v>
      </c>
      <c r="D1776" s="37"/>
      <c r="E1776" s="47">
        <v>20205.0</v>
      </c>
      <c r="F1776" s="47"/>
      <c r="G1776" s="47">
        <v>20205.0</v>
      </c>
      <c r="H1776" s="37">
        <v>44971.0</v>
      </c>
      <c r="I1776" s="50" t="s">
        <v>81</v>
      </c>
      <c r="J1776" s="50" t="s">
        <v>161</v>
      </c>
      <c r="K1776" s="36" t="s">
        <v>162</v>
      </c>
      <c r="L1776" s="36" t="str">
        <f t="shared" si="1"/>
        <v/>
      </c>
    </row>
    <row r="1777" ht="15.75" customHeight="1">
      <c r="A1777" s="36">
        <v>3274.0</v>
      </c>
      <c r="B1777" s="35" t="s">
        <v>160</v>
      </c>
      <c r="C1777" s="37">
        <v>44964.0</v>
      </c>
      <c r="D1777" s="37"/>
      <c r="E1777" s="47">
        <v>22455.0</v>
      </c>
      <c r="F1777" s="47"/>
      <c r="G1777" s="47">
        <v>22455.0</v>
      </c>
      <c r="H1777" s="37">
        <v>44971.0</v>
      </c>
      <c r="I1777" s="50" t="s">
        <v>81</v>
      </c>
      <c r="J1777" s="50" t="s">
        <v>161</v>
      </c>
      <c r="K1777" s="36" t="s">
        <v>162</v>
      </c>
      <c r="L1777" s="36" t="str">
        <f t="shared" si="1"/>
        <v/>
      </c>
    </row>
    <row r="1778" ht="15.75" customHeight="1">
      <c r="A1778" s="36">
        <v>3275.0</v>
      </c>
      <c r="B1778" s="35" t="s">
        <v>163</v>
      </c>
      <c r="C1778" s="37">
        <v>44964.0</v>
      </c>
      <c r="D1778" s="37"/>
      <c r="E1778" s="47">
        <v>20205.0</v>
      </c>
      <c r="F1778" s="47"/>
      <c r="G1778" s="47">
        <v>20205.0</v>
      </c>
      <c r="H1778" s="37">
        <v>44971.0</v>
      </c>
      <c r="I1778" s="50" t="s">
        <v>81</v>
      </c>
      <c r="J1778" s="50" t="s">
        <v>161</v>
      </c>
      <c r="K1778" s="36" t="s">
        <v>162</v>
      </c>
      <c r="L1778" s="36" t="str">
        <f t="shared" si="1"/>
        <v/>
      </c>
    </row>
    <row r="1779" ht="15.75" customHeight="1">
      <c r="A1779" s="36">
        <v>3277.0</v>
      </c>
      <c r="B1779" s="35" t="s">
        <v>156</v>
      </c>
      <c r="C1779" s="37">
        <v>44964.0</v>
      </c>
      <c r="D1779" s="37"/>
      <c r="E1779" s="47">
        <v>22455.0</v>
      </c>
      <c r="F1779" s="47"/>
      <c r="G1779" s="47">
        <v>22455.0</v>
      </c>
      <c r="H1779" s="37">
        <v>45013.0</v>
      </c>
      <c r="I1779" s="50" t="s">
        <v>81</v>
      </c>
      <c r="J1779" s="50" t="s">
        <v>161</v>
      </c>
      <c r="K1779" s="36" t="s">
        <v>162</v>
      </c>
      <c r="L1779" s="36" t="str">
        <f t="shared" si="1"/>
        <v/>
      </c>
    </row>
    <row r="1780" ht="15.75" customHeight="1">
      <c r="A1780" s="36">
        <v>3278.0</v>
      </c>
      <c r="B1780" s="35" t="s">
        <v>160</v>
      </c>
      <c r="C1780" s="37">
        <v>44964.0</v>
      </c>
      <c r="D1780" s="37"/>
      <c r="E1780" s="47">
        <v>20205.0</v>
      </c>
      <c r="F1780" s="47"/>
      <c r="G1780" s="47">
        <v>20205.0</v>
      </c>
      <c r="H1780" s="37">
        <v>44971.0</v>
      </c>
      <c r="I1780" s="50" t="s">
        <v>82</v>
      </c>
      <c r="J1780" s="50" t="s">
        <v>161</v>
      </c>
      <c r="K1780" s="36" t="s">
        <v>162</v>
      </c>
      <c r="L1780" s="36" t="str">
        <f t="shared" si="1"/>
        <v/>
      </c>
    </row>
    <row r="1781" ht="15.75" customHeight="1">
      <c r="A1781" s="36">
        <v>3279.0</v>
      </c>
      <c r="B1781" s="35" t="s">
        <v>160</v>
      </c>
      <c r="C1781" s="37">
        <v>44964.0</v>
      </c>
      <c r="D1781" s="37"/>
      <c r="E1781" s="47">
        <v>20205.0</v>
      </c>
      <c r="F1781" s="47"/>
      <c r="G1781" s="47">
        <v>20205.0</v>
      </c>
      <c r="H1781" s="37">
        <v>44981.0</v>
      </c>
      <c r="I1781" s="50" t="s">
        <v>81</v>
      </c>
      <c r="J1781" s="50" t="s">
        <v>161</v>
      </c>
      <c r="K1781" s="36" t="s">
        <v>162</v>
      </c>
      <c r="L1781" s="36" t="str">
        <f t="shared" si="1"/>
        <v/>
      </c>
    </row>
    <row r="1782" ht="15.75" customHeight="1">
      <c r="A1782" s="36">
        <v>3280.0</v>
      </c>
      <c r="B1782" s="35" t="s">
        <v>163</v>
      </c>
      <c r="C1782" s="37">
        <v>44964.0</v>
      </c>
      <c r="D1782" s="37"/>
      <c r="E1782" s="47">
        <v>20205.0</v>
      </c>
      <c r="F1782" s="47"/>
      <c r="G1782" s="47">
        <v>20205.0</v>
      </c>
      <c r="H1782" s="37">
        <v>44967.0</v>
      </c>
      <c r="I1782" s="50" t="s">
        <v>82</v>
      </c>
      <c r="J1782" s="50" t="s">
        <v>161</v>
      </c>
      <c r="K1782" s="36" t="s">
        <v>162</v>
      </c>
      <c r="L1782" s="36" t="str">
        <f t="shared" si="1"/>
        <v/>
      </c>
    </row>
    <row r="1783" ht="15.75" customHeight="1">
      <c r="A1783" s="36">
        <v>3281.0</v>
      </c>
      <c r="B1783" s="35" t="s">
        <v>160</v>
      </c>
      <c r="C1783" s="37">
        <v>44964.0</v>
      </c>
      <c r="D1783" s="37"/>
      <c r="E1783" s="47">
        <v>20205.0</v>
      </c>
      <c r="F1783" s="47"/>
      <c r="G1783" s="47">
        <v>20205.0</v>
      </c>
      <c r="H1783" s="37">
        <v>44971.0</v>
      </c>
      <c r="I1783" s="50" t="s">
        <v>81</v>
      </c>
      <c r="J1783" s="50" t="s">
        <v>161</v>
      </c>
      <c r="K1783" s="36" t="s">
        <v>162</v>
      </c>
      <c r="L1783" s="36" t="str">
        <f t="shared" si="1"/>
        <v/>
      </c>
    </row>
    <row r="1784" ht="15.75" customHeight="1">
      <c r="A1784" s="36">
        <v>3291.0</v>
      </c>
      <c r="B1784" s="35" t="s">
        <v>160</v>
      </c>
      <c r="C1784" s="37">
        <v>44965.0</v>
      </c>
      <c r="D1784" s="37">
        <v>44965.0</v>
      </c>
      <c r="E1784" s="47">
        <v>22455.0</v>
      </c>
      <c r="F1784" s="47">
        <v>22455.0</v>
      </c>
      <c r="G1784" s="47"/>
      <c r="H1784" s="37"/>
      <c r="I1784" s="50"/>
      <c r="J1784" s="50" t="s">
        <v>157</v>
      </c>
      <c r="K1784" s="36">
        <v>0.0</v>
      </c>
      <c r="L1784" s="36" t="str">
        <f t="shared" si="1"/>
        <v/>
      </c>
    </row>
    <row r="1785" ht="15.75" customHeight="1">
      <c r="A1785" s="36">
        <v>3288.0</v>
      </c>
      <c r="B1785" s="35" t="s">
        <v>163</v>
      </c>
      <c r="C1785" s="37">
        <v>44965.0</v>
      </c>
      <c r="D1785" s="37">
        <v>44979.0</v>
      </c>
      <c r="E1785" s="47">
        <v>19200.0</v>
      </c>
      <c r="F1785" s="47">
        <v>19200.0</v>
      </c>
      <c r="G1785" s="47"/>
      <c r="H1785" s="37"/>
      <c r="I1785" s="50"/>
      <c r="J1785" s="50" t="s">
        <v>157</v>
      </c>
      <c r="K1785" s="36">
        <v>14.0</v>
      </c>
      <c r="L1785" s="36" t="str">
        <f t="shared" si="1"/>
        <v/>
      </c>
    </row>
    <row r="1786" ht="15.75" customHeight="1">
      <c r="A1786" s="36">
        <v>3293.0</v>
      </c>
      <c r="B1786" s="35" t="s">
        <v>159</v>
      </c>
      <c r="C1786" s="37">
        <v>44965.0</v>
      </c>
      <c r="D1786" s="37">
        <v>45016.0</v>
      </c>
      <c r="E1786" s="47">
        <v>20205.0</v>
      </c>
      <c r="F1786" s="47">
        <v>20205.0</v>
      </c>
      <c r="G1786" s="47"/>
      <c r="H1786" s="37"/>
      <c r="I1786" s="50"/>
      <c r="J1786" s="50" t="s">
        <v>157</v>
      </c>
      <c r="K1786" s="36">
        <v>51.0</v>
      </c>
      <c r="L1786" s="36" t="str">
        <f t="shared" si="1"/>
        <v/>
      </c>
    </row>
    <row r="1787" ht="15.75" customHeight="1">
      <c r="A1787" s="36">
        <v>3282.0</v>
      </c>
      <c r="B1787" s="35" t="s">
        <v>159</v>
      </c>
      <c r="C1787" s="37">
        <v>44965.0</v>
      </c>
      <c r="D1787" s="37"/>
      <c r="E1787" s="47">
        <v>20205.0</v>
      </c>
      <c r="F1787" s="47"/>
      <c r="G1787" s="47">
        <v>20205.0</v>
      </c>
      <c r="H1787" s="37">
        <v>44971.0</v>
      </c>
      <c r="I1787" s="50" t="s">
        <v>81</v>
      </c>
      <c r="J1787" s="50" t="s">
        <v>161</v>
      </c>
      <c r="K1787" s="36" t="s">
        <v>162</v>
      </c>
      <c r="L1787" s="36" t="str">
        <f t="shared" si="1"/>
        <v/>
      </c>
    </row>
    <row r="1788" ht="15.75" customHeight="1">
      <c r="A1788" s="36">
        <v>3283.0</v>
      </c>
      <c r="B1788" s="35" t="s">
        <v>159</v>
      </c>
      <c r="C1788" s="37">
        <v>44965.0</v>
      </c>
      <c r="D1788" s="37"/>
      <c r="E1788" s="47">
        <v>20205.0</v>
      </c>
      <c r="F1788" s="47"/>
      <c r="G1788" s="47">
        <v>20205.0</v>
      </c>
      <c r="H1788" s="37">
        <v>44971.0</v>
      </c>
      <c r="I1788" s="50" t="s">
        <v>81</v>
      </c>
      <c r="J1788" s="50" t="s">
        <v>161</v>
      </c>
      <c r="K1788" s="36" t="s">
        <v>162</v>
      </c>
      <c r="L1788" s="36" t="str">
        <f t="shared" si="1"/>
        <v/>
      </c>
    </row>
    <row r="1789" ht="15.75" customHeight="1">
      <c r="A1789" s="36">
        <v>3284.0</v>
      </c>
      <c r="B1789" s="35" t="s">
        <v>158</v>
      </c>
      <c r="C1789" s="37">
        <v>44965.0</v>
      </c>
      <c r="D1789" s="37"/>
      <c r="E1789" s="47">
        <v>20205.0</v>
      </c>
      <c r="F1789" s="47"/>
      <c r="G1789" s="47">
        <v>20205.0</v>
      </c>
      <c r="H1789" s="37">
        <v>44971.0</v>
      </c>
      <c r="I1789" s="50" t="s">
        <v>81</v>
      </c>
      <c r="J1789" s="50" t="s">
        <v>161</v>
      </c>
      <c r="K1789" s="36" t="s">
        <v>162</v>
      </c>
      <c r="L1789" s="36" t="str">
        <f t="shared" si="1"/>
        <v/>
      </c>
    </row>
    <row r="1790" ht="15.75" customHeight="1">
      <c r="A1790" s="36">
        <v>3285.0</v>
      </c>
      <c r="B1790" s="35" t="s">
        <v>160</v>
      </c>
      <c r="C1790" s="37">
        <v>44965.0</v>
      </c>
      <c r="D1790" s="37"/>
      <c r="E1790" s="47">
        <v>20205.0</v>
      </c>
      <c r="F1790" s="47"/>
      <c r="G1790" s="47">
        <v>20205.0</v>
      </c>
      <c r="H1790" s="37">
        <v>44971.0</v>
      </c>
      <c r="I1790" s="50" t="s">
        <v>81</v>
      </c>
      <c r="J1790" s="50" t="s">
        <v>161</v>
      </c>
      <c r="K1790" s="36" t="s">
        <v>162</v>
      </c>
      <c r="L1790" s="36" t="str">
        <f t="shared" si="1"/>
        <v/>
      </c>
    </row>
    <row r="1791" ht="15.75" customHeight="1">
      <c r="A1791" s="36">
        <v>3286.0</v>
      </c>
      <c r="B1791" s="35" t="s">
        <v>160</v>
      </c>
      <c r="C1791" s="37">
        <v>44965.0</v>
      </c>
      <c r="D1791" s="37"/>
      <c r="E1791" s="47">
        <v>20205.0</v>
      </c>
      <c r="F1791" s="47"/>
      <c r="G1791" s="47">
        <v>20205.0</v>
      </c>
      <c r="H1791" s="37">
        <v>44971.0</v>
      </c>
      <c r="I1791" s="50" t="s">
        <v>81</v>
      </c>
      <c r="J1791" s="50" t="s">
        <v>161</v>
      </c>
      <c r="K1791" s="36" t="s">
        <v>162</v>
      </c>
      <c r="L1791" s="36" t="str">
        <f t="shared" si="1"/>
        <v/>
      </c>
    </row>
    <row r="1792" ht="15.75" customHeight="1">
      <c r="A1792" s="36">
        <v>3287.0</v>
      </c>
      <c r="B1792" s="35" t="s">
        <v>159</v>
      </c>
      <c r="C1792" s="37">
        <v>44965.0</v>
      </c>
      <c r="D1792" s="37"/>
      <c r="E1792" s="47">
        <v>20205.0</v>
      </c>
      <c r="F1792" s="47"/>
      <c r="G1792" s="47">
        <v>20205.0</v>
      </c>
      <c r="H1792" s="37">
        <v>44967.0</v>
      </c>
      <c r="I1792" s="50" t="s">
        <v>84</v>
      </c>
      <c r="J1792" s="50" t="s">
        <v>161</v>
      </c>
      <c r="K1792" s="36" t="s">
        <v>162</v>
      </c>
      <c r="L1792" s="36" t="str">
        <f t="shared" si="1"/>
        <v/>
      </c>
    </row>
    <row r="1793" ht="15.75" customHeight="1">
      <c r="A1793" s="36">
        <v>3289.0</v>
      </c>
      <c r="B1793" s="35" t="s">
        <v>163</v>
      </c>
      <c r="C1793" s="37">
        <v>44965.0</v>
      </c>
      <c r="D1793" s="37"/>
      <c r="E1793" s="47">
        <v>20205.0</v>
      </c>
      <c r="F1793" s="47"/>
      <c r="G1793" s="47">
        <v>20205.0</v>
      </c>
      <c r="H1793" s="37">
        <v>44971.0</v>
      </c>
      <c r="I1793" s="50" t="s">
        <v>81</v>
      </c>
      <c r="J1793" s="50" t="s">
        <v>161</v>
      </c>
      <c r="K1793" s="36" t="s">
        <v>162</v>
      </c>
      <c r="L1793" s="36" t="str">
        <f t="shared" si="1"/>
        <v/>
      </c>
    </row>
    <row r="1794" ht="15.75" customHeight="1">
      <c r="A1794" s="36">
        <v>3290.0</v>
      </c>
      <c r="B1794" s="35" t="s">
        <v>159</v>
      </c>
      <c r="C1794" s="37">
        <v>44965.0</v>
      </c>
      <c r="D1794" s="37"/>
      <c r="E1794" s="47">
        <v>20205.0</v>
      </c>
      <c r="F1794" s="47"/>
      <c r="G1794" s="47">
        <v>20205.0</v>
      </c>
      <c r="H1794" s="37">
        <v>44971.0</v>
      </c>
      <c r="I1794" s="50" t="s">
        <v>81</v>
      </c>
      <c r="J1794" s="50" t="s">
        <v>161</v>
      </c>
      <c r="K1794" s="36" t="s">
        <v>162</v>
      </c>
      <c r="L1794" s="36" t="str">
        <f t="shared" si="1"/>
        <v/>
      </c>
    </row>
    <row r="1795" ht="15.75" customHeight="1">
      <c r="A1795" s="36">
        <v>3292.0</v>
      </c>
      <c r="B1795" s="35" t="s">
        <v>160</v>
      </c>
      <c r="C1795" s="37">
        <v>44965.0</v>
      </c>
      <c r="D1795" s="37"/>
      <c r="E1795" s="47">
        <v>20205.0</v>
      </c>
      <c r="F1795" s="47"/>
      <c r="G1795" s="47">
        <v>20205.0</v>
      </c>
      <c r="H1795" s="37">
        <v>44973.0</v>
      </c>
      <c r="I1795" s="50" t="s">
        <v>81</v>
      </c>
      <c r="J1795" s="50" t="s">
        <v>161</v>
      </c>
      <c r="K1795" s="36" t="s">
        <v>162</v>
      </c>
      <c r="L1795" s="36" t="str">
        <f t="shared" si="1"/>
        <v/>
      </c>
    </row>
    <row r="1796" ht="15.75" customHeight="1">
      <c r="A1796" s="36">
        <v>3294.0</v>
      </c>
      <c r="B1796" s="35" t="s">
        <v>163</v>
      </c>
      <c r="C1796" s="37">
        <v>44965.0</v>
      </c>
      <c r="D1796" s="37"/>
      <c r="E1796" s="47">
        <v>20205.0</v>
      </c>
      <c r="F1796" s="47"/>
      <c r="G1796" s="47">
        <v>20205.0</v>
      </c>
      <c r="H1796" s="37">
        <v>44973.0</v>
      </c>
      <c r="I1796" s="50" t="s">
        <v>81</v>
      </c>
      <c r="J1796" s="50" t="s">
        <v>161</v>
      </c>
      <c r="K1796" s="36" t="s">
        <v>162</v>
      </c>
      <c r="L1796" s="36" t="str">
        <f t="shared" si="1"/>
        <v/>
      </c>
    </row>
    <row r="1797" ht="15.75" customHeight="1">
      <c r="A1797" s="36">
        <v>3295.0</v>
      </c>
      <c r="B1797" s="35" t="s">
        <v>156</v>
      </c>
      <c r="C1797" s="37">
        <v>44965.0</v>
      </c>
      <c r="D1797" s="37"/>
      <c r="E1797" s="47">
        <v>20205.0</v>
      </c>
      <c r="F1797" s="47"/>
      <c r="G1797" s="47">
        <v>20205.0</v>
      </c>
      <c r="H1797" s="37">
        <v>44966.0</v>
      </c>
      <c r="I1797" s="50" t="s">
        <v>85</v>
      </c>
      <c r="J1797" s="50" t="s">
        <v>161</v>
      </c>
      <c r="K1797" s="36" t="s">
        <v>162</v>
      </c>
      <c r="L1797" s="36" t="str">
        <f t="shared" si="1"/>
        <v/>
      </c>
    </row>
    <row r="1798" ht="15.75" customHeight="1">
      <c r="A1798" s="36">
        <v>3296.0</v>
      </c>
      <c r="B1798" s="35" t="s">
        <v>159</v>
      </c>
      <c r="C1798" s="37">
        <v>44965.0</v>
      </c>
      <c r="D1798" s="37"/>
      <c r="E1798" s="47">
        <v>20205.0</v>
      </c>
      <c r="F1798" s="47"/>
      <c r="G1798" s="47">
        <v>20205.0</v>
      </c>
      <c r="H1798" s="37">
        <v>44981.0</v>
      </c>
      <c r="I1798" s="50" t="s">
        <v>81</v>
      </c>
      <c r="J1798" s="50" t="s">
        <v>161</v>
      </c>
      <c r="K1798" s="36" t="s">
        <v>162</v>
      </c>
      <c r="L1798" s="36" t="str">
        <f t="shared" si="1"/>
        <v/>
      </c>
    </row>
    <row r="1799" ht="15.75" customHeight="1">
      <c r="A1799" s="36">
        <v>3297.0</v>
      </c>
      <c r="B1799" s="35" t="s">
        <v>156</v>
      </c>
      <c r="C1799" s="37">
        <v>44965.0</v>
      </c>
      <c r="D1799" s="37"/>
      <c r="E1799" s="47">
        <v>20205.0</v>
      </c>
      <c r="F1799" s="47"/>
      <c r="G1799" s="47">
        <v>20205.0</v>
      </c>
      <c r="H1799" s="37">
        <v>44966.0</v>
      </c>
      <c r="I1799" s="50" t="s">
        <v>85</v>
      </c>
      <c r="J1799" s="50" t="s">
        <v>161</v>
      </c>
      <c r="K1799" s="36" t="s">
        <v>162</v>
      </c>
      <c r="L1799" s="36" t="str">
        <f t="shared" si="1"/>
        <v/>
      </c>
    </row>
    <row r="1800" ht="15.75" customHeight="1">
      <c r="A1800" s="36">
        <v>3298.0</v>
      </c>
      <c r="B1800" s="35" t="s">
        <v>160</v>
      </c>
      <c r="C1800" s="37">
        <v>44965.0</v>
      </c>
      <c r="D1800" s="37"/>
      <c r="E1800" s="47">
        <v>20205.0</v>
      </c>
      <c r="F1800" s="47"/>
      <c r="G1800" s="47">
        <v>20205.0</v>
      </c>
      <c r="H1800" s="37">
        <v>44973.0</v>
      </c>
      <c r="I1800" s="50" t="s">
        <v>81</v>
      </c>
      <c r="J1800" s="50" t="s">
        <v>161</v>
      </c>
      <c r="K1800" s="36" t="s">
        <v>162</v>
      </c>
      <c r="L1800" s="36" t="str">
        <f t="shared" si="1"/>
        <v/>
      </c>
    </row>
    <row r="1801" ht="15.75" customHeight="1">
      <c r="A1801" s="36">
        <v>3299.0</v>
      </c>
      <c r="B1801" s="35" t="s">
        <v>163</v>
      </c>
      <c r="C1801" s="37">
        <v>44965.0</v>
      </c>
      <c r="D1801" s="37"/>
      <c r="E1801" s="47">
        <v>20205.0</v>
      </c>
      <c r="F1801" s="47"/>
      <c r="G1801" s="47">
        <v>20205.0</v>
      </c>
      <c r="H1801" s="37">
        <v>44973.0</v>
      </c>
      <c r="I1801" s="50" t="s">
        <v>81</v>
      </c>
      <c r="J1801" s="50" t="s">
        <v>161</v>
      </c>
      <c r="K1801" s="36" t="s">
        <v>162</v>
      </c>
      <c r="L1801" s="36" t="str">
        <f t="shared" si="1"/>
        <v/>
      </c>
    </row>
    <row r="1802" ht="15.75" customHeight="1">
      <c r="A1802" s="36">
        <v>3310.0</v>
      </c>
      <c r="B1802" s="35" t="s">
        <v>159</v>
      </c>
      <c r="C1802" s="37">
        <v>44966.0</v>
      </c>
      <c r="D1802" s="37">
        <v>44966.0</v>
      </c>
      <c r="E1802" s="47">
        <v>22455.0</v>
      </c>
      <c r="F1802" s="47">
        <v>22455.0</v>
      </c>
      <c r="G1802" s="47"/>
      <c r="H1802" s="37"/>
      <c r="I1802" s="50"/>
      <c r="J1802" s="50" t="s">
        <v>157</v>
      </c>
      <c r="K1802" s="36">
        <v>0.0</v>
      </c>
      <c r="L1802" s="36" t="str">
        <f t="shared" si="1"/>
        <v/>
      </c>
    </row>
    <row r="1803" ht="15.75" customHeight="1">
      <c r="A1803" s="36">
        <v>3309.0</v>
      </c>
      <c r="B1803" s="35" t="s">
        <v>160</v>
      </c>
      <c r="C1803" s="37">
        <v>44966.0</v>
      </c>
      <c r="D1803" s="37">
        <v>44986.0</v>
      </c>
      <c r="E1803" s="47">
        <v>20205.0</v>
      </c>
      <c r="F1803" s="47">
        <v>20205.0</v>
      </c>
      <c r="G1803" s="47"/>
      <c r="H1803" s="37"/>
      <c r="I1803" s="50"/>
      <c r="J1803" s="50" t="s">
        <v>157</v>
      </c>
      <c r="K1803" s="36">
        <v>20.0</v>
      </c>
      <c r="L1803" s="36" t="str">
        <f t="shared" si="1"/>
        <v/>
      </c>
    </row>
    <row r="1804" ht="15.75" customHeight="1">
      <c r="A1804" s="36">
        <v>3300.0</v>
      </c>
      <c r="B1804" s="35" t="s">
        <v>163</v>
      </c>
      <c r="C1804" s="37">
        <v>44966.0</v>
      </c>
      <c r="D1804" s="37"/>
      <c r="E1804" s="47">
        <v>20205.0</v>
      </c>
      <c r="F1804" s="47"/>
      <c r="G1804" s="47">
        <v>20205.0</v>
      </c>
      <c r="H1804" s="37">
        <v>44973.0</v>
      </c>
      <c r="I1804" s="50" t="s">
        <v>81</v>
      </c>
      <c r="J1804" s="50" t="s">
        <v>161</v>
      </c>
      <c r="K1804" s="36" t="s">
        <v>162</v>
      </c>
      <c r="L1804" s="36" t="str">
        <f t="shared" si="1"/>
        <v/>
      </c>
    </row>
    <row r="1805" ht="15.75" customHeight="1">
      <c r="A1805" s="36">
        <v>3301.0</v>
      </c>
      <c r="B1805" s="35" t="s">
        <v>158</v>
      </c>
      <c r="C1805" s="37">
        <v>44966.0</v>
      </c>
      <c r="D1805" s="37"/>
      <c r="E1805" s="47">
        <v>20205.0</v>
      </c>
      <c r="F1805" s="47"/>
      <c r="G1805" s="47">
        <v>20205.0</v>
      </c>
      <c r="H1805" s="37">
        <v>44973.0</v>
      </c>
      <c r="I1805" s="50" t="s">
        <v>81</v>
      </c>
      <c r="J1805" s="50" t="s">
        <v>161</v>
      </c>
      <c r="K1805" s="36" t="s">
        <v>162</v>
      </c>
      <c r="L1805" s="36" t="str">
        <f t="shared" si="1"/>
        <v/>
      </c>
    </row>
    <row r="1806" ht="15.75" customHeight="1">
      <c r="A1806" s="36">
        <v>3302.0</v>
      </c>
      <c r="B1806" s="35" t="s">
        <v>160</v>
      </c>
      <c r="C1806" s="37">
        <v>44966.0</v>
      </c>
      <c r="D1806" s="37"/>
      <c r="E1806" s="47">
        <v>20205.0</v>
      </c>
      <c r="F1806" s="47"/>
      <c r="G1806" s="47">
        <v>20205.0</v>
      </c>
      <c r="H1806" s="37">
        <v>44973.0</v>
      </c>
      <c r="I1806" s="50" t="s">
        <v>81</v>
      </c>
      <c r="J1806" s="50" t="s">
        <v>161</v>
      </c>
      <c r="K1806" s="36" t="s">
        <v>162</v>
      </c>
      <c r="L1806" s="36" t="str">
        <f t="shared" si="1"/>
        <v/>
      </c>
    </row>
    <row r="1807" ht="15.75" customHeight="1">
      <c r="A1807" s="36">
        <v>3303.0</v>
      </c>
      <c r="B1807" s="35" t="s">
        <v>158</v>
      </c>
      <c r="C1807" s="37">
        <v>44966.0</v>
      </c>
      <c r="D1807" s="37"/>
      <c r="E1807" s="47">
        <v>20205.0</v>
      </c>
      <c r="F1807" s="47"/>
      <c r="G1807" s="47">
        <v>20205.0</v>
      </c>
      <c r="H1807" s="37">
        <v>44966.0</v>
      </c>
      <c r="I1807" s="50" t="s">
        <v>84</v>
      </c>
      <c r="J1807" s="50" t="s">
        <v>161</v>
      </c>
      <c r="K1807" s="36" t="s">
        <v>162</v>
      </c>
      <c r="L1807" s="36" t="str">
        <f t="shared" si="1"/>
        <v/>
      </c>
    </row>
    <row r="1808" ht="15.75" customHeight="1">
      <c r="A1808" s="36">
        <v>3304.0</v>
      </c>
      <c r="B1808" s="35" t="s">
        <v>158</v>
      </c>
      <c r="C1808" s="37">
        <v>44966.0</v>
      </c>
      <c r="D1808" s="37"/>
      <c r="E1808" s="47">
        <v>20205.0</v>
      </c>
      <c r="F1808" s="47"/>
      <c r="G1808" s="47">
        <v>20205.0</v>
      </c>
      <c r="H1808" s="37">
        <v>44973.0</v>
      </c>
      <c r="I1808" s="50" t="s">
        <v>81</v>
      </c>
      <c r="J1808" s="50" t="s">
        <v>161</v>
      </c>
      <c r="K1808" s="36" t="s">
        <v>162</v>
      </c>
      <c r="L1808" s="36" t="str">
        <f t="shared" si="1"/>
        <v/>
      </c>
    </row>
    <row r="1809" ht="15.75" customHeight="1">
      <c r="A1809" s="36">
        <v>3305.0</v>
      </c>
      <c r="B1809" s="35" t="s">
        <v>160</v>
      </c>
      <c r="C1809" s="37">
        <v>44966.0</v>
      </c>
      <c r="D1809" s="37"/>
      <c r="E1809" s="47">
        <v>20205.0</v>
      </c>
      <c r="F1809" s="47"/>
      <c r="G1809" s="47">
        <v>20205.0</v>
      </c>
      <c r="H1809" s="37">
        <v>44973.0</v>
      </c>
      <c r="I1809" s="50" t="s">
        <v>85</v>
      </c>
      <c r="J1809" s="50" t="s">
        <v>161</v>
      </c>
      <c r="K1809" s="36" t="s">
        <v>162</v>
      </c>
      <c r="L1809" s="36" t="str">
        <f t="shared" si="1"/>
        <v/>
      </c>
    </row>
    <row r="1810" ht="15.75" customHeight="1">
      <c r="A1810" s="36">
        <v>3306.0</v>
      </c>
      <c r="B1810" s="35" t="s">
        <v>159</v>
      </c>
      <c r="C1810" s="37">
        <v>44966.0</v>
      </c>
      <c r="D1810" s="37"/>
      <c r="E1810" s="47">
        <v>20205.0</v>
      </c>
      <c r="F1810" s="47"/>
      <c r="G1810" s="47">
        <v>20205.0</v>
      </c>
      <c r="H1810" s="37">
        <v>44973.0</v>
      </c>
      <c r="I1810" s="50" t="s">
        <v>81</v>
      </c>
      <c r="J1810" s="50" t="s">
        <v>161</v>
      </c>
      <c r="K1810" s="36" t="s">
        <v>162</v>
      </c>
      <c r="L1810" s="36" t="str">
        <f t="shared" si="1"/>
        <v/>
      </c>
    </row>
    <row r="1811" ht="15.75" customHeight="1">
      <c r="A1811" s="36">
        <v>3307.0</v>
      </c>
      <c r="B1811" s="35" t="s">
        <v>163</v>
      </c>
      <c r="C1811" s="37">
        <v>44966.0</v>
      </c>
      <c r="D1811" s="37"/>
      <c r="E1811" s="47">
        <v>20205.0</v>
      </c>
      <c r="F1811" s="47"/>
      <c r="G1811" s="47">
        <v>20205.0</v>
      </c>
      <c r="H1811" s="37">
        <v>44966.0</v>
      </c>
      <c r="I1811" s="50" t="s">
        <v>83</v>
      </c>
      <c r="J1811" s="50" t="s">
        <v>161</v>
      </c>
      <c r="K1811" s="36" t="s">
        <v>162</v>
      </c>
      <c r="L1811" s="36" t="str">
        <f t="shared" si="1"/>
        <v/>
      </c>
    </row>
    <row r="1812" ht="15.75" customHeight="1">
      <c r="A1812" s="36">
        <v>3308.0</v>
      </c>
      <c r="B1812" s="35" t="s">
        <v>163</v>
      </c>
      <c r="C1812" s="37">
        <v>44966.0</v>
      </c>
      <c r="D1812" s="37"/>
      <c r="E1812" s="47">
        <v>20205.0</v>
      </c>
      <c r="F1812" s="47"/>
      <c r="G1812" s="47">
        <v>20205.0</v>
      </c>
      <c r="H1812" s="37">
        <v>44973.0</v>
      </c>
      <c r="I1812" s="50" t="s">
        <v>81</v>
      </c>
      <c r="J1812" s="50" t="s">
        <v>161</v>
      </c>
      <c r="K1812" s="36" t="s">
        <v>162</v>
      </c>
      <c r="L1812" s="36" t="str">
        <f t="shared" si="1"/>
        <v/>
      </c>
    </row>
    <row r="1813" ht="15.75" customHeight="1">
      <c r="A1813" s="36">
        <v>3311.0</v>
      </c>
      <c r="B1813" s="35" t="s">
        <v>158</v>
      </c>
      <c r="C1813" s="37">
        <v>44966.0</v>
      </c>
      <c r="D1813" s="37"/>
      <c r="E1813" s="47">
        <v>20205.0</v>
      </c>
      <c r="F1813" s="47"/>
      <c r="G1813" s="47">
        <v>20205.0</v>
      </c>
      <c r="H1813" s="37">
        <v>44979.0</v>
      </c>
      <c r="I1813" s="50" t="s">
        <v>81</v>
      </c>
      <c r="J1813" s="50" t="s">
        <v>161</v>
      </c>
      <c r="K1813" s="36" t="s">
        <v>162</v>
      </c>
      <c r="L1813" s="36" t="str">
        <f t="shared" si="1"/>
        <v/>
      </c>
    </row>
    <row r="1814" ht="15.75" customHeight="1">
      <c r="A1814" s="36">
        <v>3312.0</v>
      </c>
      <c r="B1814" s="35" t="s">
        <v>158</v>
      </c>
      <c r="C1814" s="37">
        <v>44966.0</v>
      </c>
      <c r="D1814" s="37"/>
      <c r="E1814" s="47">
        <v>20205.0</v>
      </c>
      <c r="F1814" s="47"/>
      <c r="G1814" s="47">
        <v>20205.0</v>
      </c>
      <c r="H1814" s="37">
        <v>44974.0</v>
      </c>
      <c r="I1814" s="50" t="s">
        <v>81</v>
      </c>
      <c r="J1814" s="50" t="s">
        <v>161</v>
      </c>
      <c r="K1814" s="36" t="s">
        <v>162</v>
      </c>
      <c r="L1814" s="36" t="str">
        <f t="shared" si="1"/>
        <v/>
      </c>
    </row>
    <row r="1815" ht="15.75" customHeight="1">
      <c r="A1815" s="36">
        <v>3313.0</v>
      </c>
      <c r="B1815" s="35" t="s">
        <v>160</v>
      </c>
      <c r="C1815" s="37">
        <v>44966.0</v>
      </c>
      <c r="D1815" s="37"/>
      <c r="E1815" s="47">
        <v>20205.0</v>
      </c>
      <c r="F1815" s="47"/>
      <c r="G1815" s="47">
        <v>20205.0</v>
      </c>
      <c r="H1815" s="37">
        <v>44973.0</v>
      </c>
      <c r="I1815" s="50" t="s">
        <v>84</v>
      </c>
      <c r="J1815" s="50" t="s">
        <v>161</v>
      </c>
      <c r="K1815" s="36" t="s">
        <v>162</v>
      </c>
      <c r="L1815" s="36" t="str">
        <f t="shared" si="1"/>
        <v/>
      </c>
    </row>
    <row r="1816" ht="15.75" customHeight="1">
      <c r="A1816" s="36">
        <v>3314.0</v>
      </c>
      <c r="B1816" s="35" t="s">
        <v>158</v>
      </c>
      <c r="C1816" s="37">
        <v>44966.0</v>
      </c>
      <c r="D1816" s="37"/>
      <c r="E1816" s="47">
        <v>20205.0</v>
      </c>
      <c r="F1816" s="47"/>
      <c r="G1816" s="47">
        <v>20205.0</v>
      </c>
      <c r="H1816" s="37">
        <v>45016.0</v>
      </c>
      <c r="I1816" s="50" t="s">
        <v>84</v>
      </c>
      <c r="J1816" s="50" t="s">
        <v>161</v>
      </c>
      <c r="K1816" s="36" t="s">
        <v>162</v>
      </c>
      <c r="L1816" s="36" t="str">
        <f t="shared" si="1"/>
        <v/>
      </c>
    </row>
    <row r="1817" ht="15.75" customHeight="1">
      <c r="A1817" s="36">
        <v>3315.0</v>
      </c>
      <c r="B1817" s="35" t="s">
        <v>160</v>
      </c>
      <c r="C1817" s="37">
        <v>44966.0</v>
      </c>
      <c r="D1817" s="37"/>
      <c r="E1817" s="47">
        <v>22455.0</v>
      </c>
      <c r="F1817" s="47"/>
      <c r="G1817" s="47">
        <v>22455.0</v>
      </c>
      <c r="H1817" s="37">
        <v>45001.0</v>
      </c>
      <c r="I1817" s="50" t="s">
        <v>81</v>
      </c>
      <c r="J1817" s="50" t="s">
        <v>161</v>
      </c>
      <c r="K1817" s="36" t="s">
        <v>162</v>
      </c>
      <c r="L1817" s="36" t="str">
        <f t="shared" si="1"/>
        <v/>
      </c>
    </row>
    <row r="1818" ht="15.75" customHeight="1">
      <c r="A1818" s="36">
        <v>3316.0</v>
      </c>
      <c r="B1818" s="35" t="s">
        <v>156</v>
      </c>
      <c r="C1818" s="37">
        <v>44966.0</v>
      </c>
      <c r="D1818" s="37"/>
      <c r="E1818" s="47">
        <v>22455.0</v>
      </c>
      <c r="F1818" s="47"/>
      <c r="G1818" s="47">
        <v>22455.0</v>
      </c>
      <c r="H1818" s="37">
        <v>45006.0</v>
      </c>
      <c r="I1818" s="50" t="s">
        <v>84</v>
      </c>
      <c r="J1818" s="50" t="s">
        <v>161</v>
      </c>
      <c r="K1818" s="36" t="s">
        <v>162</v>
      </c>
      <c r="L1818" s="36" t="str">
        <f t="shared" si="1"/>
        <v/>
      </c>
    </row>
    <row r="1819" ht="15.75" customHeight="1">
      <c r="A1819" s="36">
        <v>3317.0</v>
      </c>
      <c r="B1819" s="35" t="s">
        <v>158</v>
      </c>
      <c r="C1819" s="37">
        <v>44966.0</v>
      </c>
      <c r="D1819" s="37"/>
      <c r="E1819" s="47">
        <v>20205.0</v>
      </c>
      <c r="F1819" s="47"/>
      <c r="G1819" s="47">
        <v>20205.0</v>
      </c>
      <c r="H1819" s="37">
        <v>45002.0</v>
      </c>
      <c r="I1819" s="50" t="s">
        <v>84</v>
      </c>
      <c r="J1819" s="50" t="s">
        <v>161</v>
      </c>
      <c r="K1819" s="36" t="s">
        <v>162</v>
      </c>
      <c r="L1819" s="36" t="str">
        <f t="shared" si="1"/>
        <v/>
      </c>
    </row>
    <row r="1820" ht="15.75" customHeight="1">
      <c r="A1820" s="36">
        <v>3318.0</v>
      </c>
      <c r="B1820" s="35" t="s">
        <v>163</v>
      </c>
      <c r="C1820" s="37">
        <v>44966.0</v>
      </c>
      <c r="D1820" s="37"/>
      <c r="E1820" s="47">
        <v>22455.0</v>
      </c>
      <c r="F1820" s="47"/>
      <c r="G1820" s="47">
        <v>22455.0</v>
      </c>
      <c r="H1820" s="37">
        <v>44999.0</v>
      </c>
      <c r="I1820" s="50" t="s">
        <v>81</v>
      </c>
      <c r="J1820" s="50" t="s">
        <v>161</v>
      </c>
      <c r="K1820" s="36" t="s">
        <v>162</v>
      </c>
      <c r="L1820" s="36" t="str">
        <f t="shared" si="1"/>
        <v/>
      </c>
    </row>
    <row r="1821" ht="15.75" customHeight="1">
      <c r="A1821" s="36">
        <v>3319.0</v>
      </c>
      <c r="B1821" s="35" t="s">
        <v>159</v>
      </c>
      <c r="C1821" s="37">
        <v>44966.0</v>
      </c>
      <c r="D1821" s="37"/>
      <c r="E1821" s="47">
        <v>22455.0</v>
      </c>
      <c r="F1821" s="47"/>
      <c r="G1821" s="47">
        <v>22455.0</v>
      </c>
      <c r="H1821" s="37">
        <v>44995.0</v>
      </c>
      <c r="I1821" s="50" t="s">
        <v>81</v>
      </c>
      <c r="J1821" s="50" t="s">
        <v>161</v>
      </c>
      <c r="K1821" s="36" t="s">
        <v>162</v>
      </c>
      <c r="L1821" s="36" t="str">
        <f t="shared" si="1"/>
        <v/>
      </c>
    </row>
    <row r="1822" ht="15.75" customHeight="1">
      <c r="A1822" s="36">
        <v>3320.0</v>
      </c>
      <c r="B1822" s="35" t="s">
        <v>163</v>
      </c>
      <c r="C1822" s="37">
        <v>44966.0</v>
      </c>
      <c r="D1822" s="37"/>
      <c r="E1822" s="47">
        <v>20205.0</v>
      </c>
      <c r="F1822" s="47"/>
      <c r="G1822" s="47">
        <v>20205.0</v>
      </c>
      <c r="H1822" s="37">
        <v>44972.0</v>
      </c>
      <c r="I1822" s="50" t="s">
        <v>82</v>
      </c>
      <c r="J1822" s="50" t="s">
        <v>161</v>
      </c>
      <c r="K1822" s="36" t="s">
        <v>162</v>
      </c>
      <c r="L1822" s="36" t="str">
        <f t="shared" si="1"/>
        <v/>
      </c>
    </row>
    <row r="1823" ht="15.75" customHeight="1">
      <c r="A1823" s="36">
        <v>3327.0</v>
      </c>
      <c r="B1823" s="35" t="s">
        <v>163</v>
      </c>
      <c r="C1823" s="37">
        <v>44967.0</v>
      </c>
      <c r="D1823" s="37">
        <v>44970.0</v>
      </c>
      <c r="E1823" s="47">
        <v>19200.0</v>
      </c>
      <c r="F1823" s="47">
        <v>19200.0</v>
      </c>
      <c r="G1823" s="47"/>
      <c r="H1823" s="37"/>
      <c r="I1823" s="50"/>
      <c r="J1823" s="50" t="s">
        <v>157</v>
      </c>
      <c r="K1823" s="36">
        <v>3.0</v>
      </c>
      <c r="L1823" s="36" t="str">
        <f t="shared" si="1"/>
        <v/>
      </c>
    </row>
    <row r="1824" ht="15.75" customHeight="1">
      <c r="A1824" s="36">
        <v>3321.0</v>
      </c>
      <c r="B1824" s="35" t="s">
        <v>160</v>
      </c>
      <c r="C1824" s="37">
        <v>44967.0</v>
      </c>
      <c r="D1824" s="37"/>
      <c r="E1824" s="47">
        <v>20205.0</v>
      </c>
      <c r="F1824" s="47"/>
      <c r="G1824" s="47">
        <v>20205.0</v>
      </c>
      <c r="H1824" s="37">
        <v>44971.0</v>
      </c>
      <c r="I1824" s="50" t="s">
        <v>81</v>
      </c>
      <c r="J1824" s="50" t="s">
        <v>161</v>
      </c>
      <c r="K1824" s="36" t="s">
        <v>162</v>
      </c>
      <c r="L1824" s="36" t="str">
        <f t="shared" si="1"/>
        <v/>
      </c>
    </row>
    <row r="1825" ht="15.75" customHeight="1">
      <c r="A1825" s="36">
        <v>3322.0</v>
      </c>
      <c r="B1825" s="35" t="s">
        <v>160</v>
      </c>
      <c r="C1825" s="37">
        <v>44967.0</v>
      </c>
      <c r="D1825" s="37"/>
      <c r="E1825" s="47">
        <v>20205.0</v>
      </c>
      <c r="F1825" s="47"/>
      <c r="G1825" s="47">
        <v>20205.0</v>
      </c>
      <c r="H1825" s="37">
        <v>44974.0</v>
      </c>
      <c r="I1825" s="50" t="s">
        <v>81</v>
      </c>
      <c r="J1825" s="50" t="s">
        <v>161</v>
      </c>
      <c r="K1825" s="36" t="s">
        <v>162</v>
      </c>
      <c r="L1825" s="36" t="str">
        <f t="shared" si="1"/>
        <v/>
      </c>
    </row>
    <row r="1826" ht="15.75" customHeight="1">
      <c r="A1826" s="36">
        <v>3323.0</v>
      </c>
      <c r="B1826" s="35" t="s">
        <v>159</v>
      </c>
      <c r="C1826" s="37">
        <v>44967.0</v>
      </c>
      <c r="D1826" s="37"/>
      <c r="E1826" s="47">
        <v>20205.0</v>
      </c>
      <c r="F1826" s="47"/>
      <c r="G1826" s="47">
        <v>20205.0</v>
      </c>
      <c r="H1826" s="37">
        <v>44974.0</v>
      </c>
      <c r="I1826" s="50" t="s">
        <v>81</v>
      </c>
      <c r="J1826" s="50" t="s">
        <v>161</v>
      </c>
      <c r="K1826" s="36" t="s">
        <v>162</v>
      </c>
      <c r="L1826" s="36" t="str">
        <f t="shared" si="1"/>
        <v/>
      </c>
    </row>
    <row r="1827" ht="15.75" customHeight="1">
      <c r="A1827" s="36">
        <v>3324.0</v>
      </c>
      <c r="B1827" s="35" t="s">
        <v>156</v>
      </c>
      <c r="C1827" s="37">
        <v>44967.0</v>
      </c>
      <c r="D1827" s="37"/>
      <c r="E1827" s="47">
        <v>20205.0</v>
      </c>
      <c r="F1827" s="47"/>
      <c r="G1827" s="47">
        <v>20205.0</v>
      </c>
      <c r="H1827" s="37">
        <v>44974.0</v>
      </c>
      <c r="I1827" s="50" t="s">
        <v>81</v>
      </c>
      <c r="J1827" s="50" t="s">
        <v>161</v>
      </c>
      <c r="K1827" s="36" t="s">
        <v>162</v>
      </c>
      <c r="L1827" s="36" t="str">
        <f t="shared" si="1"/>
        <v/>
      </c>
    </row>
    <row r="1828" ht="15.75" customHeight="1">
      <c r="A1828" s="36">
        <v>3325.0</v>
      </c>
      <c r="B1828" s="35" t="s">
        <v>159</v>
      </c>
      <c r="C1828" s="37">
        <v>44967.0</v>
      </c>
      <c r="D1828" s="37"/>
      <c r="E1828" s="47">
        <v>20205.0</v>
      </c>
      <c r="F1828" s="47"/>
      <c r="G1828" s="47">
        <v>20205.0</v>
      </c>
      <c r="H1828" s="37">
        <v>44979.0</v>
      </c>
      <c r="I1828" s="50" t="s">
        <v>85</v>
      </c>
      <c r="J1828" s="50" t="s">
        <v>161</v>
      </c>
      <c r="K1828" s="36" t="s">
        <v>162</v>
      </c>
      <c r="L1828" s="36" t="str">
        <f t="shared" si="1"/>
        <v/>
      </c>
    </row>
    <row r="1829" ht="15.75" customHeight="1">
      <c r="A1829" s="36">
        <v>3326.0</v>
      </c>
      <c r="B1829" s="35" t="s">
        <v>156</v>
      </c>
      <c r="C1829" s="37">
        <v>44967.0</v>
      </c>
      <c r="D1829" s="37"/>
      <c r="E1829" s="47">
        <v>20205.0</v>
      </c>
      <c r="F1829" s="47"/>
      <c r="G1829" s="47">
        <v>20205.0</v>
      </c>
      <c r="H1829" s="37">
        <v>44979.0</v>
      </c>
      <c r="I1829" s="50" t="s">
        <v>81</v>
      </c>
      <c r="J1829" s="50" t="s">
        <v>161</v>
      </c>
      <c r="K1829" s="36" t="s">
        <v>162</v>
      </c>
      <c r="L1829" s="36" t="str">
        <f t="shared" si="1"/>
        <v/>
      </c>
    </row>
    <row r="1830" ht="15.75" customHeight="1">
      <c r="A1830" s="36">
        <v>3328.0</v>
      </c>
      <c r="B1830" s="35" t="s">
        <v>159</v>
      </c>
      <c r="C1830" s="37">
        <v>44967.0</v>
      </c>
      <c r="D1830" s="37"/>
      <c r="E1830" s="47">
        <v>20205.0</v>
      </c>
      <c r="F1830" s="47"/>
      <c r="G1830" s="47">
        <v>20205.0</v>
      </c>
      <c r="H1830" s="37">
        <v>44979.0</v>
      </c>
      <c r="I1830" s="50" t="s">
        <v>81</v>
      </c>
      <c r="J1830" s="50" t="s">
        <v>161</v>
      </c>
      <c r="K1830" s="36" t="s">
        <v>162</v>
      </c>
      <c r="L1830" s="36" t="str">
        <f t="shared" si="1"/>
        <v/>
      </c>
    </row>
    <row r="1831" ht="15.75" customHeight="1">
      <c r="A1831" s="36">
        <v>3329.0</v>
      </c>
      <c r="B1831" s="35" t="s">
        <v>158</v>
      </c>
      <c r="C1831" s="37">
        <v>44967.0</v>
      </c>
      <c r="D1831" s="37"/>
      <c r="E1831" s="47">
        <v>20205.0</v>
      </c>
      <c r="F1831" s="47"/>
      <c r="G1831" s="47">
        <v>20205.0</v>
      </c>
      <c r="H1831" s="37">
        <v>44984.0</v>
      </c>
      <c r="I1831" s="50" t="s">
        <v>81</v>
      </c>
      <c r="J1831" s="50" t="s">
        <v>161</v>
      </c>
      <c r="K1831" s="36" t="s">
        <v>162</v>
      </c>
      <c r="L1831" s="36" t="str">
        <f t="shared" si="1"/>
        <v/>
      </c>
    </row>
    <row r="1832" ht="15.75" customHeight="1">
      <c r="A1832" s="36">
        <v>3330.0</v>
      </c>
      <c r="B1832" s="35" t="s">
        <v>160</v>
      </c>
      <c r="C1832" s="37">
        <v>44967.0</v>
      </c>
      <c r="D1832" s="37"/>
      <c r="E1832" s="47">
        <v>20205.0</v>
      </c>
      <c r="F1832" s="47"/>
      <c r="G1832" s="47">
        <v>20205.0</v>
      </c>
      <c r="H1832" s="37">
        <v>44974.0</v>
      </c>
      <c r="I1832" s="50" t="s">
        <v>81</v>
      </c>
      <c r="J1832" s="50" t="s">
        <v>161</v>
      </c>
      <c r="K1832" s="36" t="s">
        <v>162</v>
      </c>
      <c r="L1832" s="36" t="str">
        <f t="shared" si="1"/>
        <v/>
      </c>
    </row>
    <row r="1833" ht="15.75" customHeight="1">
      <c r="A1833" s="36">
        <v>3331.0</v>
      </c>
      <c r="B1833" s="35" t="s">
        <v>163</v>
      </c>
      <c r="C1833" s="37">
        <v>44967.0</v>
      </c>
      <c r="D1833" s="37"/>
      <c r="E1833" s="47">
        <v>20205.0</v>
      </c>
      <c r="F1833" s="47"/>
      <c r="G1833" s="47">
        <v>20205.0</v>
      </c>
      <c r="H1833" s="37">
        <v>44971.0</v>
      </c>
      <c r="I1833" s="50" t="s">
        <v>81</v>
      </c>
      <c r="J1833" s="50" t="s">
        <v>161</v>
      </c>
      <c r="K1833" s="36" t="s">
        <v>162</v>
      </c>
      <c r="L1833" s="36" t="str">
        <f t="shared" si="1"/>
        <v/>
      </c>
    </row>
    <row r="1834" ht="15.75" customHeight="1">
      <c r="A1834" s="36">
        <v>3332.0</v>
      </c>
      <c r="B1834" s="35" t="s">
        <v>160</v>
      </c>
      <c r="C1834" s="37">
        <v>44967.0</v>
      </c>
      <c r="D1834" s="37"/>
      <c r="E1834" s="47">
        <v>20205.0</v>
      </c>
      <c r="F1834" s="47"/>
      <c r="G1834" s="47">
        <v>20205.0</v>
      </c>
      <c r="H1834" s="37">
        <v>44974.0</v>
      </c>
      <c r="I1834" s="50" t="s">
        <v>81</v>
      </c>
      <c r="J1834" s="50" t="s">
        <v>161</v>
      </c>
      <c r="K1834" s="36" t="s">
        <v>162</v>
      </c>
      <c r="L1834" s="36" t="str">
        <f t="shared" si="1"/>
        <v/>
      </c>
    </row>
    <row r="1835" ht="15.75" customHeight="1">
      <c r="A1835" s="36">
        <v>3333.0</v>
      </c>
      <c r="B1835" s="35" t="s">
        <v>159</v>
      </c>
      <c r="C1835" s="37">
        <v>44967.0</v>
      </c>
      <c r="D1835" s="37"/>
      <c r="E1835" s="47">
        <v>20205.0</v>
      </c>
      <c r="F1835" s="47"/>
      <c r="G1835" s="47">
        <v>20205.0</v>
      </c>
      <c r="H1835" s="37">
        <v>44974.0</v>
      </c>
      <c r="I1835" s="50" t="s">
        <v>81</v>
      </c>
      <c r="J1835" s="50" t="s">
        <v>161</v>
      </c>
      <c r="K1835" s="36" t="s">
        <v>162</v>
      </c>
      <c r="L1835" s="36" t="str">
        <f t="shared" si="1"/>
        <v/>
      </c>
    </row>
    <row r="1836" ht="15.75" customHeight="1">
      <c r="A1836" s="36">
        <v>3334.0</v>
      </c>
      <c r="B1836" s="35" t="s">
        <v>156</v>
      </c>
      <c r="C1836" s="37">
        <v>44967.0</v>
      </c>
      <c r="D1836" s="37"/>
      <c r="E1836" s="47">
        <v>20205.0</v>
      </c>
      <c r="F1836" s="47"/>
      <c r="G1836" s="47">
        <v>20205.0</v>
      </c>
      <c r="H1836" s="37">
        <v>44974.0</v>
      </c>
      <c r="I1836" s="50" t="s">
        <v>81</v>
      </c>
      <c r="J1836" s="50" t="s">
        <v>161</v>
      </c>
      <c r="K1836" s="36" t="s">
        <v>162</v>
      </c>
      <c r="L1836" s="36" t="str">
        <f t="shared" si="1"/>
        <v/>
      </c>
    </row>
    <row r="1837" ht="15.75" customHeight="1">
      <c r="A1837" s="36">
        <v>3335.0</v>
      </c>
      <c r="B1837" s="35" t="s">
        <v>163</v>
      </c>
      <c r="C1837" s="37">
        <v>44967.0</v>
      </c>
      <c r="D1837" s="37"/>
      <c r="E1837" s="47">
        <v>20205.0</v>
      </c>
      <c r="F1837" s="47"/>
      <c r="G1837" s="47">
        <v>20205.0</v>
      </c>
      <c r="H1837" s="37">
        <v>44987.0</v>
      </c>
      <c r="I1837" s="50" t="s">
        <v>85</v>
      </c>
      <c r="J1837" s="50" t="s">
        <v>161</v>
      </c>
      <c r="K1837" s="36" t="s">
        <v>162</v>
      </c>
      <c r="L1837" s="36" t="str">
        <f t="shared" si="1"/>
        <v/>
      </c>
    </row>
    <row r="1838" ht="15.75" customHeight="1">
      <c r="A1838" s="36">
        <v>3336.0</v>
      </c>
      <c r="B1838" s="35" t="s">
        <v>158</v>
      </c>
      <c r="C1838" s="37">
        <v>44967.0</v>
      </c>
      <c r="D1838" s="37"/>
      <c r="E1838" s="47">
        <v>20205.0</v>
      </c>
      <c r="F1838" s="47"/>
      <c r="G1838" s="47">
        <v>20205.0</v>
      </c>
      <c r="H1838" s="37">
        <v>44974.0</v>
      </c>
      <c r="I1838" s="50" t="s">
        <v>81</v>
      </c>
      <c r="J1838" s="50" t="s">
        <v>161</v>
      </c>
      <c r="K1838" s="36" t="s">
        <v>162</v>
      </c>
      <c r="L1838" s="36" t="str">
        <f t="shared" si="1"/>
        <v/>
      </c>
    </row>
    <row r="1839" ht="15.75" customHeight="1">
      <c r="A1839" s="36">
        <v>3342.0</v>
      </c>
      <c r="B1839" s="35" t="s">
        <v>160</v>
      </c>
      <c r="C1839" s="37">
        <v>44968.0</v>
      </c>
      <c r="D1839" s="37">
        <v>44968.0</v>
      </c>
      <c r="E1839" s="47">
        <v>22455.0</v>
      </c>
      <c r="F1839" s="47">
        <v>22455.0</v>
      </c>
      <c r="G1839" s="47"/>
      <c r="H1839" s="37"/>
      <c r="I1839" s="50"/>
      <c r="J1839" s="50" t="s">
        <v>157</v>
      </c>
      <c r="K1839" s="36">
        <v>0.0</v>
      </c>
      <c r="L1839" s="36" t="str">
        <f t="shared" si="1"/>
        <v/>
      </c>
    </row>
    <row r="1840" ht="15.75" customHeight="1">
      <c r="A1840" s="36">
        <v>3348.0</v>
      </c>
      <c r="B1840" s="35" t="s">
        <v>158</v>
      </c>
      <c r="C1840" s="37">
        <v>44968.0</v>
      </c>
      <c r="D1840" s="37">
        <v>44972.0</v>
      </c>
      <c r="E1840" s="47">
        <v>22455.0</v>
      </c>
      <c r="F1840" s="47">
        <v>22455.0</v>
      </c>
      <c r="G1840" s="47"/>
      <c r="H1840" s="37"/>
      <c r="I1840" s="50"/>
      <c r="J1840" s="50" t="s">
        <v>157</v>
      </c>
      <c r="K1840" s="36">
        <v>4.0</v>
      </c>
      <c r="L1840" s="36" t="str">
        <f t="shared" si="1"/>
        <v/>
      </c>
    </row>
    <row r="1841" ht="15.75" customHeight="1">
      <c r="A1841" s="36">
        <v>3345.0</v>
      </c>
      <c r="B1841" s="35" t="s">
        <v>156</v>
      </c>
      <c r="C1841" s="37">
        <v>44968.0</v>
      </c>
      <c r="D1841" s="37">
        <v>44972.0</v>
      </c>
      <c r="E1841" s="47">
        <v>19200.0</v>
      </c>
      <c r="F1841" s="47">
        <v>19200.0</v>
      </c>
      <c r="G1841" s="47"/>
      <c r="H1841" s="37"/>
      <c r="I1841" s="50"/>
      <c r="J1841" s="50" t="s">
        <v>157</v>
      </c>
      <c r="K1841" s="36">
        <v>4.0</v>
      </c>
      <c r="L1841" s="36" t="str">
        <f t="shared" si="1"/>
        <v/>
      </c>
    </row>
    <row r="1842" ht="15.75" customHeight="1">
      <c r="A1842" s="36">
        <v>3339.0</v>
      </c>
      <c r="B1842" s="35" t="s">
        <v>159</v>
      </c>
      <c r="C1842" s="37">
        <v>44968.0</v>
      </c>
      <c r="D1842" s="37">
        <v>44985.0</v>
      </c>
      <c r="E1842" s="47">
        <v>20205.0</v>
      </c>
      <c r="F1842" s="47">
        <v>20205.0</v>
      </c>
      <c r="G1842" s="47"/>
      <c r="H1842" s="37"/>
      <c r="I1842" s="50"/>
      <c r="J1842" s="50" t="s">
        <v>157</v>
      </c>
      <c r="K1842" s="36">
        <v>17.0</v>
      </c>
      <c r="L1842" s="36" t="str">
        <f t="shared" si="1"/>
        <v/>
      </c>
    </row>
    <row r="1843" ht="15.75" customHeight="1">
      <c r="A1843" s="36">
        <v>3337.0</v>
      </c>
      <c r="B1843" s="35" t="s">
        <v>163</v>
      </c>
      <c r="C1843" s="37">
        <v>44968.0</v>
      </c>
      <c r="D1843" s="37"/>
      <c r="E1843" s="47">
        <v>20205.0</v>
      </c>
      <c r="F1843" s="47"/>
      <c r="G1843" s="47">
        <v>20205.0</v>
      </c>
      <c r="H1843" s="37">
        <v>44979.0</v>
      </c>
      <c r="I1843" s="50" t="s">
        <v>81</v>
      </c>
      <c r="J1843" s="50" t="s">
        <v>161</v>
      </c>
      <c r="K1843" s="36" t="s">
        <v>162</v>
      </c>
      <c r="L1843" s="36" t="str">
        <f t="shared" si="1"/>
        <v/>
      </c>
    </row>
    <row r="1844" ht="15.75" customHeight="1">
      <c r="A1844" s="36">
        <v>3338.0</v>
      </c>
      <c r="B1844" s="35" t="s">
        <v>156</v>
      </c>
      <c r="C1844" s="37">
        <v>44968.0</v>
      </c>
      <c r="D1844" s="37"/>
      <c r="E1844" s="47">
        <v>20205.0</v>
      </c>
      <c r="F1844" s="47"/>
      <c r="G1844" s="47">
        <v>20205.0</v>
      </c>
      <c r="H1844" s="37">
        <v>44974.0</v>
      </c>
      <c r="I1844" s="50" t="s">
        <v>81</v>
      </c>
      <c r="J1844" s="50" t="s">
        <v>161</v>
      </c>
      <c r="K1844" s="36" t="s">
        <v>162</v>
      </c>
      <c r="L1844" s="36" t="str">
        <f t="shared" si="1"/>
        <v/>
      </c>
    </row>
    <row r="1845" ht="15.75" customHeight="1">
      <c r="A1845" s="36">
        <v>3340.0</v>
      </c>
      <c r="B1845" s="35" t="s">
        <v>158</v>
      </c>
      <c r="C1845" s="37">
        <v>44968.0</v>
      </c>
      <c r="D1845" s="37"/>
      <c r="E1845" s="47">
        <v>20205.0</v>
      </c>
      <c r="F1845" s="47"/>
      <c r="G1845" s="47">
        <v>20205.0</v>
      </c>
      <c r="H1845" s="37">
        <v>44974.0</v>
      </c>
      <c r="I1845" s="50" t="s">
        <v>85</v>
      </c>
      <c r="J1845" s="50" t="s">
        <v>161</v>
      </c>
      <c r="K1845" s="36" t="s">
        <v>162</v>
      </c>
      <c r="L1845" s="36" t="str">
        <f t="shared" si="1"/>
        <v/>
      </c>
    </row>
    <row r="1846" ht="15.75" customHeight="1">
      <c r="A1846" s="36">
        <v>3341.0</v>
      </c>
      <c r="B1846" s="35" t="s">
        <v>163</v>
      </c>
      <c r="C1846" s="37">
        <v>44968.0</v>
      </c>
      <c r="D1846" s="37"/>
      <c r="E1846" s="47">
        <v>20205.0</v>
      </c>
      <c r="F1846" s="47"/>
      <c r="G1846" s="47">
        <v>20205.0</v>
      </c>
      <c r="H1846" s="37">
        <v>44974.0</v>
      </c>
      <c r="I1846" s="50" t="s">
        <v>81</v>
      </c>
      <c r="J1846" s="50" t="s">
        <v>161</v>
      </c>
      <c r="K1846" s="36" t="s">
        <v>162</v>
      </c>
      <c r="L1846" s="36" t="str">
        <f t="shared" si="1"/>
        <v/>
      </c>
    </row>
    <row r="1847" ht="15.75" customHeight="1">
      <c r="A1847" s="36">
        <v>3343.0</v>
      </c>
      <c r="B1847" s="35" t="s">
        <v>160</v>
      </c>
      <c r="C1847" s="37">
        <v>44968.0</v>
      </c>
      <c r="D1847" s="37"/>
      <c r="E1847" s="47">
        <v>20205.0</v>
      </c>
      <c r="F1847" s="47"/>
      <c r="G1847" s="47">
        <v>20205.0</v>
      </c>
      <c r="H1847" s="37">
        <v>44974.0</v>
      </c>
      <c r="I1847" s="50" t="s">
        <v>81</v>
      </c>
      <c r="J1847" s="50" t="s">
        <v>161</v>
      </c>
      <c r="K1847" s="36" t="s">
        <v>162</v>
      </c>
      <c r="L1847" s="36" t="str">
        <f t="shared" si="1"/>
        <v/>
      </c>
    </row>
    <row r="1848" ht="15.75" customHeight="1">
      <c r="A1848" s="36">
        <v>3344.0</v>
      </c>
      <c r="B1848" s="35" t="s">
        <v>160</v>
      </c>
      <c r="C1848" s="37">
        <v>44968.0</v>
      </c>
      <c r="D1848" s="37"/>
      <c r="E1848" s="47">
        <v>20205.0</v>
      </c>
      <c r="F1848" s="47"/>
      <c r="G1848" s="47">
        <v>20205.0</v>
      </c>
      <c r="H1848" s="37">
        <v>44979.0</v>
      </c>
      <c r="I1848" s="50" t="s">
        <v>85</v>
      </c>
      <c r="J1848" s="50" t="s">
        <v>161</v>
      </c>
      <c r="K1848" s="36" t="s">
        <v>162</v>
      </c>
      <c r="L1848" s="36" t="str">
        <f t="shared" si="1"/>
        <v/>
      </c>
    </row>
    <row r="1849" ht="15.75" customHeight="1">
      <c r="A1849" s="36">
        <v>3346.0</v>
      </c>
      <c r="B1849" s="35" t="s">
        <v>156</v>
      </c>
      <c r="C1849" s="37">
        <v>44968.0</v>
      </c>
      <c r="D1849" s="37"/>
      <c r="E1849" s="47">
        <v>20205.0</v>
      </c>
      <c r="F1849" s="47"/>
      <c r="G1849" s="47">
        <v>20205.0</v>
      </c>
      <c r="H1849" s="37">
        <v>44974.0</v>
      </c>
      <c r="I1849" s="50" t="s">
        <v>81</v>
      </c>
      <c r="J1849" s="50" t="s">
        <v>161</v>
      </c>
      <c r="K1849" s="36" t="s">
        <v>162</v>
      </c>
      <c r="L1849" s="36" t="str">
        <f t="shared" si="1"/>
        <v/>
      </c>
    </row>
    <row r="1850" ht="15.75" customHeight="1">
      <c r="A1850" s="36">
        <v>3347.0</v>
      </c>
      <c r="B1850" s="35" t="s">
        <v>160</v>
      </c>
      <c r="C1850" s="37">
        <v>44968.0</v>
      </c>
      <c r="D1850" s="37"/>
      <c r="E1850" s="47">
        <v>20205.0</v>
      </c>
      <c r="F1850" s="47"/>
      <c r="G1850" s="47">
        <v>20205.0</v>
      </c>
      <c r="H1850" s="37">
        <v>44973.0</v>
      </c>
      <c r="I1850" s="50" t="s">
        <v>81</v>
      </c>
      <c r="J1850" s="50" t="s">
        <v>161</v>
      </c>
      <c r="K1850" s="36" t="s">
        <v>162</v>
      </c>
      <c r="L1850" s="36" t="str">
        <f t="shared" si="1"/>
        <v/>
      </c>
    </row>
    <row r="1851" ht="15.75" customHeight="1">
      <c r="A1851" s="36">
        <v>3349.0</v>
      </c>
      <c r="B1851" s="35" t="s">
        <v>158</v>
      </c>
      <c r="C1851" s="37">
        <v>44968.0</v>
      </c>
      <c r="D1851" s="37"/>
      <c r="E1851" s="47">
        <v>20205.0</v>
      </c>
      <c r="F1851" s="47"/>
      <c r="G1851" s="47">
        <v>20205.0</v>
      </c>
      <c r="H1851" s="37">
        <v>44970.0</v>
      </c>
      <c r="I1851" s="50" t="s">
        <v>81</v>
      </c>
      <c r="J1851" s="50" t="s">
        <v>161</v>
      </c>
      <c r="K1851" s="36" t="s">
        <v>162</v>
      </c>
      <c r="L1851" s="36" t="str">
        <f t="shared" si="1"/>
        <v/>
      </c>
    </row>
    <row r="1852" ht="15.75" customHeight="1">
      <c r="A1852" s="36">
        <v>3350.0</v>
      </c>
      <c r="B1852" s="35" t="s">
        <v>156</v>
      </c>
      <c r="C1852" s="37">
        <v>44968.0</v>
      </c>
      <c r="D1852" s="37"/>
      <c r="E1852" s="47">
        <v>20205.0</v>
      </c>
      <c r="F1852" s="47"/>
      <c r="G1852" s="47">
        <v>20205.0</v>
      </c>
      <c r="H1852" s="37">
        <v>44979.0</v>
      </c>
      <c r="I1852" s="50" t="s">
        <v>81</v>
      </c>
      <c r="J1852" s="50" t="s">
        <v>161</v>
      </c>
      <c r="K1852" s="36" t="s">
        <v>162</v>
      </c>
      <c r="L1852" s="36" t="str">
        <f t="shared" si="1"/>
        <v/>
      </c>
    </row>
    <row r="1853" ht="15.75" customHeight="1">
      <c r="A1853" s="36">
        <v>3351.0</v>
      </c>
      <c r="B1853" s="35" t="s">
        <v>159</v>
      </c>
      <c r="C1853" s="37">
        <v>44968.0</v>
      </c>
      <c r="D1853" s="37"/>
      <c r="E1853" s="47">
        <v>20205.0</v>
      </c>
      <c r="F1853" s="47"/>
      <c r="G1853" s="47">
        <v>20205.0</v>
      </c>
      <c r="H1853" s="37">
        <v>44979.0</v>
      </c>
      <c r="I1853" s="50" t="s">
        <v>81</v>
      </c>
      <c r="J1853" s="50" t="s">
        <v>161</v>
      </c>
      <c r="K1853" s="36" t="s">
        <v>162</v>
      </c>
      <c r="L1853" s="36" t="str">
        <f t="shared" si="1"/>
        <v/>
      </c>
    </row>
    <row r="1854" ht="15.75" customHeight="1">
      <c r="A1854" s="36">
        <v>3352.0</v>
      </c>
      <c r="B1854" s="35" t="s">
        <v>160</v>
      </c>
      <c r="C1854" s="37">
        <v>44968.0</v>
      </c>
      <c r="D1854" s="37"/>
      <c r="E1854" s="47">
        <v>20205.0</v>
      </c>
      <c r="F1854" s="47"/>
      <c r="G1854" s="47">
        <v>20205.0</v>
      </c>
      <c r="H1854" s="37">
        <v>44979.0</v>
      </c>
      <c r="I1854" s="50" t="s">
        <v>81</v>
      </c>
      <c r="J1854" s="50" t="s">
        <v>161</v>
      </c>
      <c r="K1854" s="36" t="s">
        <v>162</v>
      </c>
      <c r="L1854" s="36" t="str">
        <f t="shared" si="1"/>
        <v/>
      </c>
    </row>
    <row r="1855" ht="15.75" customHeight="1">
      <c r="A1855" s="36">
        <v>3353.0</v>
      </c>
      <c r="B1855" s="35" t="s">
        <v>160</v>
      </c>
      <c r="C1855" s="37">
        <v>44968.0</v>
      </c>
      <c r="D1855" s="37"/>
      <c r="E1855" s="47">
        <v>20205.0</v>
      </c>
      <c r="F1855" s="47"/>
      <c r="G1855" s="47">
        <v>20205.0</v>
      </c>
      <c r="H1855" s="37">
        <v>44979.0</v>
      </c>
      <c r="I1855" s="50" t="s">
        <v>81</v>
      </c>
      <c r="J1855" s="50" t="s">
        <v>161</v>
      </c>
      <c r="K1855" s="36" t="s">
        <v>162</v>
      </c>
      <c r="L1855" s="36" t="str">
        <f t="shared" si="1"/>
        <v/>
      </c>
    </row>
    <row r="1856" ht="15.75" customHeight="1">
      <c r="A1856" s="36">
        <v>3354.0</v>
      </c>
      <c r="B1856" s="35" t="s">
        <v>163</v>
      </c>
      <c r="C1856" s="37">
        <v>44968.0</v>
      </c>
      <c r="D1856" s="37"/>
      <c r="E1856" s="47">
        <v>20205.0</v>
      </c>
      <c r="F1856" s="47"/>
      <c r="G1856" s="47">
        <v>20205.0</v>
      </c>
      <c r="H1856" s="37">
        <v>44979.0</v>
      </c>
      <c r="I1856" s="50" t="s">
        <v>81</v>
      </c>
      <c r="J1856" s="50" t="s">
        <v>161</v>
      </c>
      <c r="K1856" s="36" t="s">
        <v>162</v>
      </c>
      <c r="L1856" s="36" t="str">
        <f t="shared" si="1"/>
        <v/>
      </c>
    </row>
    <row r="1857" ht="15.75" customHeight="1">
      <c r="A1857" s="36">
        <v>3356.0</v>
      </c>
      <c r="B1857" s="35" t="s">
        <v>158</v>
      </c>
      <c r="C1857" s="37">
        <v>44969.0</v>
      </c>
      <c r="D1857" s="37">
        <v>44987.0</v>
      </c>
      <c r="E1857" s="47">
        <v>20205.0</v>
      </c>
      <c r="F1857" s="47">
        <v>20205.0</v>
      </c>
      <c r="G1857" s="47"/>
      <c r="H1857" s="37"/>
      <c r="I1857" s="50"/>
      <c r="J1857" s="50" t="s">
        <v>157</v>
      </c>
      <c r="K1857" s="36">
        <v>18.0</v>
      </c>
      <c r="L1857" s="36" t="str">
        <f t="shared" si="1"/>
        <v/>
      </c>
    </row>
    <row r="1858" ht="15.75" customHeight="1">
      <c r="A1858" s="36">
        <v>3357.0</v>
      </c>
      <c r="B1858" s="35" t="s">
        <v>159</v>
      </c>
      <c r="C1858" s="37">
        <v>44969.0</v>
      </c>
      <c r="D1858" s="37">
        <v>44992.0</v>
      </c>
      <c r="E1858" s="47">
        <v>19200.0</v>
      </c>
      <c r="F1858" s="47">
        <v>19200.0</v>
      </c>
      <c r="G1858" s="47"/>
      <c r="H1858" s="37"/>
      <c r="I1858" s="50"/>
      <c r="J1858" s="50" t="s">
        <v>157</v>
      </c>
      <c r="K1858" s="36">
        <v>23.0</v>
      </c>
      <c r="L1858" s="36" t="str">
        <f t="shared" si="1"/>
        <v/>
      </c>
    </row>
    <row r="1859" ht="15.75" customHeight="1">
      <c r="A1859" s="36">
        <v>3355.0</v>
      </c>
      <c r="B1859" s="35" t="s">
        <v>163</v>
      </c>
      <c r="C1859" s="37">
        <v>44969.0</v>
      </c>
      <c r="D1859" s="37"/>
      <c r="E1859" s="47">
        <v>20205.0</v>
      </c>
      <c r="F1859" s="47"/>
      <c r="G1859" s="47">
        <v>20205.0</v>
      </c>
      <c r="H1859" s="37">
        <v>44979.0</v>
      </c>
      <c r="I1859" s="50" t="s">
        <v>81</v>
      </c>
      <c r="J1859" s="50" t="s">
        <v>161</v>
      </c>
      <c r="K1859" s="36" t="s">
        <v>162</v>
      </c>
      <c r="L1859" s="36" t="str">
        <f t="shared" si="1"/>
        <v/>
      </c>
    </row>
    <row r="1860" ht="15.75" customHeight="1">
      <c r="A1860" s="36">
        <v>3358.0</v>
      </c>
      <c r="B1860" s="35" t="s">
        <v>160</v>
      </c>
      <c r="C1860" s="37">
        <v>44969.0</v>
      </c>
      <c r="D1860" s="37"/>
      <c r="E1860" s="47">
        <v>20205.0</v>
      </c>
      <c r="F1860" s="47"/>
      <c r="G1860" s="47">
        <v>20205.0</v>
      </c>
      <c r="H1860" s="37">
        <v>44973.0</v>
      </c>
      <c r="I1860" s="50" t="s">
        <v>85</v>
      </c>
      <c r="J1860" s="50" t="s">
        <v>161</v>
      </c>
      <c r="K1860" s="36" t="s">
        <v>162</v>
      </c>
      <c r="L1860" s="36" t="str">
        <f t="shared" si="1"/>
        <v/>
      </c>
    </row>
    <row r="1861" ht="15.75" customHeight="1">
      <c r="A1861" s="36">
        <v>3359.0</v>
      </c>
      <c r="B1861" s="35" t="s">
        <v>158</v>
      </c>
      <c r="C1861" s="37">
        <v>44969.0</v>
      </c>
      <c r="D1861" s="37"/>
      <c r="E1861" s="47">
        <v>20205.0</v>
      </c>
      <c r="F1861" s="47"/>
      <c r="G1861" s="47">
        <v>20205.0</v>
      </c>
      <c r="H1861" s="37">
        <v>44979.0</v>
      </c>
      <c r="I1861" s="50" t="s">
        <v>81</v>
      </c>
      <c r="J1861" s="50" t="s">
        <v>161</v>
      </c>
      <c r="K1861" s="36" t="s">
        <v>162</v>
      </c>
      <c r="L1861" s="36" t="str">
        <f t="shared" si="1"/>
        <v/>
      </c>
    </row>
    <row r="1862" ht="15.75" customHeight="1">
      <c r="A1862" s="36">
        <v>3360.0</v>
      </c>
      <c r="B1862" s="35" t="s">
        <v>163</v>
      </c>
      <c r="C1862" s="37">
        <v>44969.0</v>
      </c>
      <c r="D1862" s="37"/>
      <c r="E1862" s="47">
        <v>20205.0</v>
      </c>
      <c r="F1862" s="47"/>
      <c r="G1862" s="47">
        <v>20205.0</v>
      </c>
      <c r="H1862" s="37">
        <v>45006.0</v>
      </c>
      <c r="I1862" s="50" t="s">
        <v>81</v>
      </c>
      <c r="J1862" s="50" t="s">
        <v>161</v>
      </c>
      <c r="K1862" s="36" t="s">
        <v>162</v>
      </c>
      <c r="L1862" s="36" t="str">
        <f t="shared" si="1"/>
        <v/>
      </c>
    </row>
    <row r="1863" ht="15.75" customHeight="1">
      <c r="A1863" s="36">
        <v>3361.0</v>
      </c>
      <c r="B1863" s="35" t="s">
        <v>159</v>
      </c>
      <c r="C1863" s="37">
        <v>44969.0</v>
      </c>
      <c r="D1863" s="37"/>
      <c r="E1863" s="47">
        <v>20205.0</v>
      </c>
      <c r="F1863" s="47"/>
      <c r="G1863" s="47">
        <v>20205.0</v>
      </c>
      <c r="H1863" s="37">
        <v>44979.0</v>
      </c>
      <c r="I1863" s="50" t="s">
        <v>81</v>
      </c>
      <c r="J1863" s="50" t="s">
        <v>161</v>
      </c>
      <c r="K1863" s="36" t="s">
        <v>162</v>
      </c>
      <c r="L1863" s="36" t="str">
        <f t="shared" si="1"/>
        <v/>
      </c>
    </row>
    <row r="1864" ht="15.75" customHeight="1">
      <c r="A1864" s="36">
        <v>3362.0</v>
      </c>
      <c r="B1864" s="35" t="s">
        <v>159</v>
      </c>
      <c r="C1864" s="37">
        <v>44969.0</v>
      </c>
      <c r="D1864" s="37"/>
      <c r="E1864" s="47">
        <v>20205.0</v>
      </c>
      <c r="F1864" s="47"/>
      <c r="G1864" s="47">
        <v>20205.0</v>
      </c>
      <c r="H1864" s="37">
        <v>44985.0</v>
      </c>
      <c r="I1864" s="50" t="s">
        <v>81</v>
      </c>
      <c r="J1864" s="50" t="s">
        <v>161</v>
      </c>
      <c r="K1864" s="36" t="s">
        <v>162</v>
      </c>
      <c r="L1864" s="36" t="str">
        <f t="shared" si="1"/>
        <v/>
      </c>
    </row>
    <row r="1865" ht="15.75" customHeight="1">
      <c r="A1865" s="36">
        <v>3363.0</v>
      </c>
      <c r="B1865" s="35" t="s">
        <v>158</v>
      </c>
      <c r="C1865" s="37">
        <v>44969.0</v>
      </c>
      <c r="D1865" s="37"/>
      <c r="E1865" s="47">
        <v>20205.0</v>
      </c>
      <c r="F1865" s="47"/>
      <c r="G1865" s="47">
        <v>20205.0</v>
      </c>
      <c r="H1865" s="37">
        <v>44979.0</v>
      </c>
      <c r="I1865" s="50" t="s">
        <v>81</v>
      </c>
      <c r="J1865" s="50" t="s">
        <v>161</v>
      </c>
      <c r="K1865" s="36" t="s">
        <v>162</v>
      </c>
      <c r="L1865" s="36" t="str">
        <f t="shared" si="1"/>
        <v/>
      </c>
    </row>
    <row r="1866" ht="15.75" customHeight="1">
      <c r="A1866" s="36">
        <v>3364.0</v>
      </c>
      <c r="B1866" s="35" t="s">
        <v>163</v>
      </c>
      <c r="C1866" s="37">
        <v>44969.0</v>
      </c>
      <c r="D1866" s="37"/>
      <c r="E1866" s="47">
        <v>20205.0</v>
      </c>
      <c r="F1866" s="47"/>
      <c r="G1866" s="47">
        <v>20205.0</v>
      </c>
      <c r="H1866" s="37">
        <v>44970.0</v>
      </c>
      <c r="I1866" s="50" t="s">
        <v>81</v>
      </c>
      <c r="J1866" s="50" t="s">
        <v>161</v>
      </c>
      <c r="K1866" s="36" t="s">
        <v>162</v>
      </c>
      <c r="L1866" s="36" t="str">
        <f t="shared" si="1"/>
        <v/>
      </c>
    </row>
    <row r="1867" ht="15.75" customHeight="1">
      <c r="A1867" s="36">
        <v>3365.0</v>
      </c>
      <c r="B1867" s="35" t="s">
        <v>158</v>
      </c>
      <c r="C1867" s="37">
        <v>44969.0</v>
      </c>
      <c r="D1867" s="37"/>
      <c r="E1867" s="47">
        <v>20205.0</v>
      </c>
      <c r="F1867" s="47"/>
      <c r="G1867" s="47">
        <v>20205.0</v>
      </c>
      <c r="H1867" s="37">
        <v>44979.0</v>
      </c>
      <c r="I1867" s="50" t="s">
        <v>81</v>
      </c>
      <c r="J1867" s="50" t="s">
        <v>161</v>
      </c>
      <c r="K1867" s="36" t="s">
        <v>162</v>
      </c>
      <c r="L1867" s="36" t="str">
        <f t="shared" si="1"/>
        <v/>
      </c>
    </row>
    <row r="1868" ht="15.75" customHeight="1">
      <c r="A1868" s="36">
        <v>3366.0</v>
      </c>
      <c r="B1868" s="35" t="s">
        <v>156</v>
      </c>
      <c r="C1868" s="37">
        <v>44969.0</v>
      </c>
      <c r="D1868" s="37"/>
      <c r="E1868" s="47">
        <v>20205.0</v>
      </c>
      <c r="F1868" s="47"/>
      <c r="G1868" s="47">
        <v>20205.0</v>
      </c>
      <c r="H1868" s="37">
        <v>44979.0</v>
      </c>
      <c r="I1868" s="50" t="s">
        <v>81</v>
      </c>
      <c r="J1868" s="50" t="s">
        <v>161</v>
      </c>
      <c r="K1868" s="36" t="s">
        <v>162</v>
      </c>
      <c r="L1868" s="36" t="str">
        <f t="shared" si="1"/>
        <v/>
      </c>
    </row>
    <row r="1869" ht="15.75" customHeight="1">
      <c r="A1869" s="36">
        <v>3367.0</v>
      </c>
      <c r="B1869" s="35" t="s">
        <v>160</v>
      </c>
      <c r="C1869" s="37">
        <v>44969.0</v>
      </c>
      <c r="D1869" s="37"/>
      <c r="E1869" s="47">
        <v>20205.0</v>
      </c>
      <c r="F1869" s="47"/>
      <c r="G1869" s="47">
        <v>20205.0</v>
      </c>
      <c r="H1869" s="37">
        <v>44980.0</v>
      </c>
      <c r="I1869" s="50" t="s">
        <v>84</v>
      </c>
      <c r="J1869" s="50" t="s">
        <v>161</v>
      </c>
      <c r="K1869" s="36" t="s">
        <v>162</v>
      </c>
      <c r="L1869" s="36" t="str">
        <f t="shared" si="1"/>
        <v/>
      </c>
    </row>
    <row r="1870" ht="15.75" customHeight="1">
      <c r="A1870" s="36">
        <v>3369.0</v>
      </c>
      <c r="B1870" s="35" t="s">
        <v>163</v>
      </c>
      <c r="C1870" s="37">
        <v>44970.0</v>
      </c>
      <c r="D1870" s="37">
        <v>44970.0</v>
      </c>
      <c r="E1870" s="47">
        <v>22455.0</v>
      </c>
      <c r="F1870" s="47">
        <v>22455.0</v>
      </c>
      <c r="G1870" s="47"/>
      <c r="H1870" s="37"/>
      <c r="I1870" s="50"/>
      <c r="J1870" s="50" t="s">
        <v>157</v>
      </c>
      <c r="K1870" s="36">
        <v>0.0</v>
      </c>
      <c r="L1870" s="36" t="str">
        <f t="shared" si="1"/>
        <v/>
      </c>
    </row>
    <row r="1871" ht="15.75" customHeight="1">
      <c r="A1871" s="36">
        <v>3378.0</v>
      </c>
      <c r="B1871" s="35" t="s">
        <v>158</v>
      </c>
      <c r="C1871" s="37">
        <v>44970.0</v>
      </c>
      <c r="D1871" s="37">
        <v>44970.0</v>
      </c>
      <c r="E1871" s="47">
        <v>22455.0</v>
      </c>
      <c r="F1871" s="47">
        <v>22455.0</v>
      </c>
      <c r="G1871" s="47"/>
      <c r="H1871" s="37"/>
      <c r="I1871" s="50"/>
      <c r="J1871" s="50" t="s">
        <v>157</v>
      </c>
      <c r="K1871" s="36">
        <v>0.0</v>
      </c>
      <c r="L1871" s="36" t="str">
        <f t="shared" si="1"/>
        <v/>
      </c>
    </row>
    <row r="1872" ht="15.75" customHeight="1">
      <c r="A1872" s="36">
        <v>3368.0</v>
      </c>
      <c r="B1872" s="35" t="s">
        <v>160</v>
      </c>
      <c r="C1872" s="37">
        <v>44970.0</v>
      </c>
      <c r="D1872" s="37"/>
      <c r="E1872" s="47">
        <v>20205.0</v>
      </c>
      <c r="F1872" s="47"/>
      <c r="G1872" s="47">
        <v>20205.0</v>
      </c>
      <c r="H1872" s="37">
        <v>44979.0</v>
      </c>
      <c r="I1872" s="50" t="s">
        <v>81</v>
      </c>
      <c r="J1872" s="50" t="s">
        <v>161</v>
      </c>
      <c r="K1872" s="36" t="s">
        <v>162</v>
      </c>
      <c r="L1872" s="36" t="str">
        <f t="shared" si="1"/>
        <v/>
      </c>
    </row>
    <row r="1873" ht="15.75" customHeight="1">
      <c r="A1873" s="36">
        <v>3370.0</v>
      </c>
      <c r="B1873" s="35" t="s">
        <v>159</v>
      </c>
      <c r="C1873" s="37">
        <v>44970.0</v>
      </c>
      <c r="D1873" s="37"/>
      <c r="E1873" s="47">
        <v>20205.0</v>
      </c>
      <c r="F1873" s="47"/>
      <c r="G1873" s="47">
        <v>20205.0</v>
      </c>
      <c r="H1873" s="37">
        <v>44979.0</v>
      </c>
      <c r="I1873" s="50" t="s">
        <v>81</v>
      </c>
      <c r="J1873" s="50" t="s">
        <v>161</v>
      </c>
      <c r="K1873" s="36" t="s">
        <v>162</v>
      </c>
      <c r="L1873" s="36" t="str">
        <f t="shared" si="1"/>
        <v/>
      </c>
    </row>
    <row r="1874" ht="15.75" customHeight="1">
      <c r="A1874" s="36">
        <v>3371.0</v>
      </c>
      <c r="B1874" s="35" t="s">
        <v>158</v>
      </c>
      <c r="C1874" s="37">
        <v>44970.0</v>
      </c>
      <c r="D1874" s="37"/>
      <c r="E1874" s="47">
        <v>20205.0</v>
      </c>
      <c r="F1874" s="47"/>
      <c r="G1874" s="47">
        <v>20205.0</v>
      </c>
      <c r="H1874" s="37">
        <v>44973.0</v>
      </c>
      <c r="I1874" s="50" t="s">
        <v>84</v>
      </c>
      <c r="J1874" s="50" t="s">
        <v>161</v>
      </c>
      <c r="K1874" s="36" t="s">
        <v>162</v>
      </c>
      <c r="L1874" s="36" t="str">
        <f t="shared" si="1"/>
        <v/>
      </c>
    </row>
    <row r="1875" ht="15.75" customHeight="1">
      <c r="A1875" s="36">
        <v>3372.0</v>
      </c>
      <c r="B1875" s="35" t="s">
        <v>160</v>
      </c>
      <c r="C1875" s="37">
        <v>44970.0</v>
      </c>
      <c r="D1875" s="37"/>
      <c r="E1875" s="47">
        <v>20205.0</v>
      </c>
      <c r="F1875" s="47"/>
      <c r="G1875" s="47">
        <v>20205.0</v>
      </c>
      <c r="H1875" s="37">
        <v>44979.0</v>
      </c>
      <c r="I1875" s="50" t="s">
        <v>84</v>
      </c>
      <c r="J1875" s="50" t="s">
        <v>161</v>
      </c>
      <c r="K1875" s="36" t="s">
        <v>162</v>
      </c>
      <c r="L1875" s="36" t="str">
        <f t="shared" si="1"/>
        <v/>
      </c>
    </row>
    <row r="1876" ht="15.75" customHeight="1">
      <c r="A1876" s="36">
        <v>3373.0</v>
      </c>
      <c r="B1876" s="35" t="s">
        <v>156</v>
      </c>
      <c r="C1876" s="37">
        <v>44970.0</v>
      </c>
      <c r="D1876" s="37"/>
      <c r="E1876" s="47">
        <v>20205.0</v>
      </c>
      <c r="F1876" s="47"/>
      <c r="G1876" s="47">
        <v>20205.0</v>
      </c>
      <c r="H1876" s="37">
        <v>44974.0</v>
      </c>
      <c r="I1876" s="50" t="s">
        <v>81</v>
      </c>
      <c r="J1876" s="50" t="s">
        <v>161</v>
      </c>
      <c r="K1876" s="36" t="s">
        <v>162</v>
      </c>
      <c r="L1876" s="36" t="str">
        <f t="shared" si="1"/>
        <v/>
      </c>
    </row>
    <row r="1877" ht="15.75" customHeight="1">
      <c r="A1877" s="36">
        <v>3374.0</v>
      </c>
      <c r="B1877" s="35" t="s">
        <v>159</v>
      </c>
      <c r="C1877" s="37">
        <v>44970.0</v>
      </c>
      <c r="D1877" s="37"/>
      <c r="E1877" s="47">
        <v>20205.0</v>
      </c>
      <c r="F1877" s="47"/>
      <c r="G1877" s="47">
        <v>20205.0</v>
      </c>
      <c r="H1877" s="37">
        <v>44984.0</v>
      </c>
      <c r="I1877" s="50" t="s">
        <v>81</v>
      </c>
      <c r="J1877" s="50" t="s">
        <v>161</v>
      </c>
      <c r="K1877" s="36" t="s">
        <v>162</v>
      </c>
      <c r="L1877" s="36" t="str">
        <f t="shared" si="1"/>
        <v/>
      </c>
    </row>
    <row r="1878" ht="15.75" customHeight="1">
      <c r="A1878" s="36">
        <v>3375.0</v>
      </c>
      <c r="B1878" s="35" t="s">
        <v>160</v>
      </c>
      <c r="C1878" s="37">
        <v>44970.0</v>
      </c>
      <c r="D1878" s="37"/>
      <c r="E1878" s="47">
        <v>20205.0</v>
      </c>
      <c r="F1878" s="47"/>
      <c r="G1878" s="47">
        <v>20205.0</v>
      </c>
      <c r="H1878" s="37">
        <v>44979.0</v>
      </c>
      <c r="I1878" s="50" t="s">
        <v>81</v>
      </c>
      <c r="J1878" s="50" t="s">
        <v>161</v>
      </c>
      <c r="K1878" s="36" t="s">
        <v>162</v>
      </c>
      <c r="L1878" s="36" t="str">
        <f t="shared" si="1"/>
        <v/>
      </c>
    </row>
    <row r="1879" ht="15.75" customHeight="1">
      <c r="A1879" s="36">
        <v>3376.0</v>
      </c>
      <c r="B1879" s="35" t="s">
        <v>160</v>
      </c>
      <c r="C1879" s="37">
        <v>44970.0</v>
      </c>
      <c r="D1879" s="37"/>
      <c r="E1879" s="47">
        <v>20205.0</v>
      </c>
      <c r="F1879" s="47"/>
      <c r="G1879" s="47">
        <v>20205.0</v>
      </c>
      <c r="H1879" s="37">
        <v>44979.0</v>
      </c>
      <c r="I1879" s="50" t="s">
        <v>81</v>
      </c>
      <c r="J1879" s="50" t="s">
        <v>161</v>
      </c>
      <c r="K1879" s="36" t="s">
        <v>162</v>
      </c>
      <c r="L1879" s="36" t="str">
        <f t="shared" si="1"/>
        <v/>
      </c>
    </row>
    <row r="1880" ht="15.75" customHeight="1">
      <c r="A1880" s="36">
        <v>3377.0</v>
      </c>
      <c r="B1880" s="35" t="s">
        <v>158</v>
      </c>
      <c r="C1880" s="37">
        <v>44970.0</v>
      </c>
      <c r="D1880" s="37"/>
      <c r="E1880" s="47">
        <v>20205.0</v>
      </c>
      <c r="F1880" s="47"/>
      <c r="G1880" s="47">
        <v>20205.0</v>
      </c>
      <c r="H1880" s="37">
        <v>44984.0</v>
      </c>
      <c r="I1880" s="50" t="s">
        <v>81</v>
      </c>
      <c r="J1880" s="50" t="s">
        <v>161</v>
      </c>
      <c r="K1880" s="36" t="s">
        <v>162</v>
      </c>
      <c r="L1880" s="36" t="str">
        <f t="shared" si="1"/>
        <v/>
      </c>
    </row>
    <row r="1881" ht="15.75" customHeight="1">
      <c r="A1881" s="36">
        <v>3379.0</v>
      </c>
      <c r="B1881" s="35" t="s">
        <v>159</v>
      </c>
      <c r="C1881" s="37">
        <v>44970.0</v>
      </c>
      <c r="D1881" s="37"/>
      <c r="E1881" s="47">
        <v>20205.0</v>
      </c>
      <c r="F1881" s="47"/>
      <c r="G1881" s="47">
        <v>20205.0</v>
      </c>
      <c r="H1881" s="37">
        <v>44979.0</v>
      </c>
      <c r="I1881" s="50" t="s">
        <v>81</v>
      </c>
      <c r="J1881" s="50" t="s">
        <v>161</v>
      </c>
      <c r="K1881" s="36" t="s">
        <v>162</v>
      </c>
      <c r="L1881" s="36" t="str">
        <f t="shared" si="1"/>
        <v/>
      </c>
    </row>
    <row r="1882" ht="15.75" customHeight="1">
      <c r="A1882" s="36">
        <v>3380.0</v>
      </c>
      <c r="B1882" s="35" t="s">
        <v>159</v>
      </c>
      <c r="C1882" s="37">
        <v>44970.0</v>
      </c>
      <c r="D1882" s="37"/>
      <c r="E1882" s="47">
        <v>20205.0</v>
      </c>
      <c r="F1882" s="47"/>
      <c r="G1882" s="47">
        <v>20205.0</v>
      </c>
      <c r="H1882" s="37">
        <v>44971.0</v>
      </c>
      <c r="I1882" s="50" t="s">
        <v>82</v>
      </c>
      <c r="J1882" s="50" t="s">
        <v>161</v>
      </c>
      <c r="K1882" s="36" t="s">
        <v>162</v>
      </c>
      <c r="L1882" s="36" t="str">
        <f t="shared" si="1"/>
        <v/>
      </c>
    </row>
    <row r="1883" ht="15.75" customHeight="1">
      <c r="A1883" s="36">
        <v>3386.0</v>
      </c>
      <c r="B1883" s="35" t="s">
        <v>158</v>
      </c>
      <c r="C1883" s="37">
        <v>44971.0</v>
      </c>
      <c r="D1883" s="37">
        <v>44971.0</v>
      </c>
      <c r="E1883" s="47">
        <v>22455.0</v>
      </c>
      <c r="F1883" s="47">
        <v>22455.0</v>
      </c>
      <c r="G1883" s="47"/>
      <c r="H1883" s="37"/>
      <c r="I1883" s="50"/>
      <c r="J1883" s="50" t="s">
        <v>157</v>
      </c>
      <c r="K1883" s="36">
        <v>0.0</v>
      </c>
      <c r="L1883" s="36" t="str">
        <f t="shared" si="1"/>
        <v/>
      </c>
    </row>
    <row r="1884" ht="15.75" customHeight="1">
      <c r="A1884" s="36">
        <v>3387.0</v>
      </c>
      <c r="B1884" s="35" t="s">
        <v>159</v>
      </c>
      <c r="C1884" s="37">
        <v>44971.0</v>
      </c>
      <c r="D1884" s="37">
        <v>44971.0</v>
      </c>
      <c r="E1884" s="47">
        <v>22455.0</v>
      </c>
      <c r="F1884" s="47">
        <v>22455.0</v>
      </c>
      <c r="G1884" s="47"/>
      <c r="H1884" s="37"/>
      <c r="I1884" s="50"/>
      <c r="J1884" s="50" t="s">
        <v>157</v>
      </c>
      <c r="K1884" s="36">
        <v>0.0</v>
      </c>
      <c r="L1884" s="36" t="str">
        <f t="shared" si="1"/>
        <v/>
      </c>
    </row>
    <row r="1885" ht="15.75" customHeight="1">
      <c r="A1885" s="36">
        <v>3381.0</v>
      </c>
      <c r="B1885" s="35" t="s">
        <v>156</v>
      </c>
      <c r="C1885" s="37">
        <v>44971.0</v>
      </c>
      <c r="D1885" s="37"/>
      <c r="E1885" s="47">
        <v>20205.0</v>
      </c>
      <c r="F1885" s="47"/>
      <c r="G1885" s="47">
        <v>20205.0</v>
      </c>
      <c r="H1885" s="37">
        <v>44979.0</v>
      </c>
      <c r="I1885" s="50" t="s">
        <v>81</v>
      </c>
      <c r="J1885" s="50" t="s">
        <v>161</v>
      </c>
      <c r="K1885" s="36" t="s">
        <v>162</v>
      </c>
      <c r="L1885" s="36" t="str">
        <f t="shared" si="1"/>
        <v/>
      </c>
    </row>
    <row r="1886" ht="15.75" customHeight="1">
      <c r="A1886" s="36">
        <v>3382.0</v>
      </c>
      <c r="B1886" s="35" t="s">
        <v>158</v>
      </c>
      <c r="C1886" s="37">
        <v>44971.0</v>
      </c>
      <c r="D1886" s="37"/>
      <c r="E1886" s="47">
        <v>20205.0</v>
      </c>
      <c r="F1886" s="47"/>
      <c r="G1886" s="47">
        <v>20205.0</v>
      </c>
      <c r="H1886" s="37">
        <v>44979.0</v>
      </c>
      <c r="I1886" s="50" t="s">
        <v>81</v>
      </c>
      <c r="J1886" s="50" t="s">
        <v>161</v>
      </c>
      <c r="K1886" s="36" t="s">
        <v>162</v>
      </c>
      <c r="L1886" s="36" t="str">
        <f t="shared" si="1"/>
        <v/>
      </c>
    </row>
    <row r="1887" ht="15.75" customHeight="1">
      <c r="A1887" s="36">
        <v>3383.0</v>
      </c>
      <c r="B1887" s="35" t="s">
        <v>159</v>
      </c>
      <c r="C1887" s="37">
        <v>44971.0</v>
      </c>
      <c r="D1887" s="37"/>
      <c r="E1887" s="47">
        <v>20205.0</v>
      </c>
      <c r="F1887" s="47"/>
      <c r="G1887" s="47">
        <v>20205.0</v>
      </c>
      <c r="H1887" s="37">
        <v>44972.0</v>
      </c>
      <c r="I1887" s="50" t="s">
        <v>84</v>
      </c>
      <c r="J1887" s="50" t="s">
        <v>161</v>
      </c>
      <c r="K1887" s="36" t="s">
        <v>162</v>
      </c>
      <c r="L1887" s="36" t="str">
        <f t="shared" si="1"/>
        <v/>
      </c>
    </row>
    <row r="1888" ht="15.75" customHeight="1">
      <c r="A1888" s="36">
        <v>3384.0</v>
      </c>
      <c r="B1888" s="35" t="s">
        <v>158</v>
      </c>
      <c r="C1888" s="37">
        <v>44971.0</v>
      </c>
      <c r="D1888" s="37"/>
      <c r="E1888" s="47">
        <v>20205.0</v>
      </c>
      <c r="F1888" s="47"/>
      <c r="G1888" s="47">
        <v>20205.0</v>
      </c>
      <c r="H1888" s="37">
        <v>44979.0</v>
      </c>
      <c r="I1888" s="50" t="s">
        <v>81</v>
      </c>
      <c r="J1888" s="50" t="s">
        <v>161</v>
      </c>
      <c r="K1888" s="36" t="s">
        <v>162</v>
      </c>
      <c r="L1888" s="36" t="str">
        <f t="shared" si="1"/>
        <v/>
      </c>
    </row>
    <row r="1889" ht="15.75" customHeight="1">
      <c r="A1889" s="36">
        <v>3385.0</v>
      </c>
      <c r="B1889" s="35" t="s">
        <v>160</v>
      </c>
      <c r="C1889" s="37">
        <v>44971.0</v>
      </c>
      <c r="D1889" s="37"/>
      <c r="E1889" s="47">
        <v>20205.0</v>
      </c>
      <c r="F1889" s="47"/>
      <c r="G1889" s="47">
        <v>20205.0</v>
      </c>
      <c r="H1889" s="37">
        <v>44979.0</v>
      </c>
      <c r="I1889" s="50" t="s">
        <v>81</v>
      </c>
      <c r="J1889" s="50" t="s">
        <v>161</v>
      </c>
      <c r="K1889" s="36" t="s">
        <v>162</v>
      </c>
      <c r="L1889" s="36" t="str">
        <f t="shared" si="1"/>
        <v/>
      </c>
    </row>
    <row r="1890" ht="15.75" customHeight="1">
      <c r="A1890" s="36">
        <v>3388.0</v>
      </c>
      <c r="B1890" s="35" t="s">
        <v>163</v>
      </c>
      <c r="C1890" s="37">
        <v>44971.0</v>
      </c>
      <c r="D1890" s="37"/>
      <c r="E1890" s="47">
        <v>20205.0</v>
      </c>
      <c r="F1890" s="47"/>
      <c r="G1890" s="47">
        <v>20205.0</v>
      </c>
      <c r="H1890" s="37">
        <v>44979.0</v>
      </c>
      <c r="I1890" s="50" t="s">
        <v>81</v>
      </c>
      <c r="J1890" s="50" t="s">
        <v>161</v>
      </c>
      <c r="K1890" s="36" t="s">
        <v>162</v>
      </c>
      <c r="L1890" s="36" t="str">
        <f t="shared" si="1"/>
        <v/>
      </c>
    </row>
    <row r="1891" ht="15.75" customHeight="1">
      <c r="A1891" s="36">
        <v>3389.0</v>
      </c>
      <c r="B1891" s="35" t="s">
        <v>159</v>
      </c>
      <c r="C1891" s="37">
        <v>44971.0</v>
      </c>
      <c r="D1891" s="37"/>
      <c r="E1891" s="47">
        <v>22455.0</v>
      </c>
      <c r="F1891" s="47"/>
      <c r="G1891" s="47">
        <v>22455.0</v>
      </c>
      <c r="H1891" s="37">
        <v>44971.0</v>
      </c>
      <c r="I1891" s="50" t="s">
        <v>81</v>
      </c>
      <c r="J1891" s="50" t="s">
        <v>161</v>
      </c>
      <c r="K1891" s="36" t="s">
        <v>162</v>
      </c>
      <c r="L1891" s="36" t="str">
        <f t="shared" si="1"/>
        <v/>
      </c>
    </row>
    <row r="1892" ht="15.75" customHeight="1">
      <c r="A1892" s="36">
        <v>3390.0</v>
      </c>
      <c r="B1892" s="35" t="s">
        <v>159</v>
      </c>
      <c r="C1892" s="37">
        <v>44971.0</v>
      </c>
      <c r="D1892" s="37"/>
      <c r="E1892" s="47">
        <v>20205.0</v>
      </c>
      <c r="F1892" s="47"/>
      <c r="G1892" s="47">
        <v>20205.0</v>
      </c>
      <c r="H1892" s="37">
        <v>44971.0</v>
      </c>
      <c r="I1892" s="50" t="s">
        <v>85</v>
      </c>
      <c r="J1892" s="50" t="s">
        <v>161</v>
      </c>
      <c r="K1892" s="36" t="s">
        <v>162</v>
      </c>
      <c r="L1892" s="36" t="str">
        <f t="shared" si="1"/>
        <v/>
      </c>
    </row>
    <row r="1893" ht="15.75" customHeight="1">
      <c r="A1893" s="36">
        <v>3391.0</v>
      </c>
      <c r="B1893" s="35" t="s">
        <v>156</v>
      </c>
      <c r="C1893" s="37">
        <v>44971.0</v>
      </c>
      <c r="D1893" s="37"/>
      <c r="E1893" s="47">
        <v>20205.0</v>
      </c>
      <c r="F1893" s="47"/>
      <c r="G1893" s="47">
        <v>20205.0</v>
      </c>
      <c r="H1893" s="37">
        <v>44979.0</v>
      </c>
      <c r="I1893" s="50" t="s">
        <v>81</v>
      </c>
      <c r="J1893" s="50" t="s">
        <v>161</v>
      </c>
      <c r="K1893" s="36" t="s">
        <v>162</v>
      </c>
      <c r="L1893" s="36" t="str">
        <f t="shared" si="1"/>
        <v/>
      </c>
    </row>
    <row r="1894" ht="15.75" customHeight="1">
      <c r="A1894" s="36">
        <v>3392.0</v>
      </c>
      <c r="B1894" s="35" t="s">
        <v>163</v>
      </c>
      <c r="C1894" s="37">
        <v>44971.0</v>
      </c>
      <c r="D1894" s="37"/>
      <c r="E1894" s="47">
        <v>20205.0</v>
      </c>
      <c r="F1894" s="47"/>
      <c r="G1894" s="47">
        <v>20205.0</v>
      </c>
      <c r="H1894" s="37">
        <v>44979.0</v>
      </c>
      <c r="I1894" s="50" t="s">
        <v>81</v>
      </c>
      <c r="J1894" s="50" t="s">
        <v>161</v>
      </c>
      <c r="K1894" s="36" t="s">
        <v>162</v>
      </c>
      <c r="L1894" s="36" t="str">
        <f t="shared" si="1"/>
        <v/>
      </c>
    </row>
    <row r="1895" ht="15.75" customHeight="1">
      <c r="A1895" s="36">
        <v>3393.0</v>
      </c>
      <c r="B1895" s="35" t="s">
        <v>156</v>
      </c>
      <c r="C1895" s="37">
        <v>44971.0</v>
      </c>
      <c r="D1895" s="37"/>
      <c r="E1895" s="47">
        <v>20205.0</v>
      </c>
      <c r="F1895" s="47"/>
      <c r="G1895" s="47">
        <v>20205.0</v>
      </c>
      <c r="H1895" s="37">
        <v>44979.0</v>
      </c>
      <c r="I1895" s="50" t="s">
        <v>81</v>
      </c>
      <c r="J1895" s="50" t="s">
        <v>161</v>
      </c>
      <c r="K1895" s="36" t="s">
        <v>162</v>
      </c>
      <c r="L1895" s="36" t="str">
        <f t="shared" si="1"/>
        <v/>
      </c>
    </row>
    <row r="1896" ht="15.75" customHeight="1">
      <c r="A1896" s="36">
        <v>3394.0</v>
      </c>
      <c r="B1896" s="35" t="s">
        <v>156</v>
      </c>
      <c r="C1896" s="37">
        <v>44971.0</v>
      </c>
      <c r="D1896" s="37"/>
      <c r="E1896" s="47">
        <v>20205.0</v>
      </c>
      <c r="F1896" s="47"/>
      <c r="G1896" s="47">
        <v>20205.0</v>
      </c>
      <c r="H1896" s="37">
        <v>44979.0</v>
      </c>
      <c r="I1896" s="50" t="s">
        <v>81</v>
      </c>
      <c r="J1896" s="50" t="s">
        <v>161</v>
      </c>
      <c r="K1896" s="36" t="s">
        <v>162</v>
      </c>
      <c r="L1896" s="36" t="str">
        <f t="shared" si="1"/>
        <v/>
      </c>
    </row>
    <row r="1897" ht="15.75" customHeight="1">
      <c r="A1897" s="36">
        <v>3395.0</v>
      </c>
      <c r="B1897" s="35" t="s">
        <v>159</v>
      </c>
      <c r="C1897" s="37">
        <v>44971.0</v>
      </c>
      <c r="D1897" s="37"/>
      <c r="E1897" s="47">
        <v>20205.0</v>
      </c>
      <c r="F1897" s="47"/>
      <c r="G1897" s="47">
        <v>20205.0</v>
      </c>
      <c r="H1897" s="37">
        <v>44979.0</v>
      </c>
      <c r="I1897" s="50" t="s">
        <v>81</v>
      </c>
      <c r="J1897" s="50" t="s">
        <v>161</v>
      </c>
      <c r="K1897" s="36" t="s">
        <v>162</v>
      </c>
      <c r="L1897" s="36" t="str">
        <f t="shared" si="1"/>
        <v/>
      </c>
    </row>
    <row r="1898" ht="15.75" customHeight="1">
      <c r="A1898" s="36">
        <v>3396.0</v>
      </c>
      <c r="B1898" s="35" t="s">
        <v>158</v>
      </c>
      <c r="C1898" s="37">
        <v>44971.0</v>
      </c>
      <c r="D1898" s="37"/>
      <c r="E1898" s="47">
        <v>20205.0</v>
      </c>
      <c r="F1898" s="47"/>
      <c r="G1898" s="47">
        <v>20205.0</v>
      </c>
      <c r="H1898" s="37">
        <v>44979.0</v>
      </c>
      <c r="I1898" s="50" t="s">
        <v>81</v>
      </c>
      <c r="J1898" s="50" t="s">
        <v>161</v>
      </c>
      <c r="K1898" s="36" t="s">
        <v>162</v>
      </c>
      <c r="L1898" s="36" t="str">
        <f t="shared" si="1"/>
        <v/>
      </c>
    </row>
    <row r="1899" ht="15.75" customHeight="1">
      <c r="A1899" s="36">
        <v>3397.0</v>
      </c>
      <c r="B1899" s="35" t="s">
        <v>163</v>
      </c>
      <c r="C1899" s="37">
        <v>44971.0</v>
      </c>
      <c r="D1899" s="37"/>
      <c r="E1899" s="47">
        <v>20205.0</v>
      </c>
      <c r="F1899" s="47"/>
      <c r="G1899" s="47">
        <v>20205.0</v>
      </c>
      <c r="H1899" s="37">
        <v>44980.0</v>
      </c>
      <c r="I1899" s="50" t="s">
        <v>81</v>
      </c>
      <c r="J1899" s="50" t="s">
        <v>161</v>
      </c>
      <c r="K1899" s="36" t="s">
        <v>162</v>
      </c>
      <c r="L1899" s="36" t="str">
        <f t="shared" si="1"/>
        <v/>
      </c>
    </row>
    <row r="1900" ht="15.75" customHeight="1">
      <c r="A1900" s="36">
        <v>3398.0</v>
      </c>
      <c r="B1900" s="35" t="s">
        <v>158</v>
      </c>
      <c r="C1900" s="37">
        <v>44971.0</v>
      </c>
      <c r="D1900" s="37"/>
      <c r="E1900" s="47">
        <v>20205.0</v>
      </c>
      <c r="F1900" s="47"/>
      <c r="G1900" s="47">
        <v>20205.0</v>
      </c>
      <c r="H1900" s="37">
        <v>44985.0</v>
      </c>
      <c r="I1900" s="50" t="s">
        <v>84</v>
      </c>
      <c r="J1900" s="50" t="s">
        <v>161</v>
      </c>
      <c r="K1900" s="36" t="s">
        <v>162</v>
      </c>
      <c r="L1900" s="36" t="str">
        <f t="shared" si="1"/>
        <v/>
      </c>
    </row>
    <row r="1901" ht="15.75" customHeight="1">
      <c r="A1901" s="36">
        <v>3399.0</v>
      </c>
      <c r="B1901" s="35" t="s">
        <v>159</v>
      </c>
      <c r="C1901" s="37">
        <v>44971.0</v>
      </c>
      <c r="D1901" s="37"/>
      <c r="E1901" s="47">
        <v>20205.0</v>
      </c>
      <c r="F1901" s="47"/>
      <c r="G1901" s="47">
        <v>20205.0</v>
      </c>
      <c r="H1901" s="37">
        <v>44979.0</v>
      </c>
      <c r="I1901" s="50" t="s">
        <v>81</v>
      </c>
      <c r="J1901" s="50" t="s">
        <v>161</v>
      </c>
      <c r="K1901" s="36" t="s">
        <v>162</v>
      </c>
      <c r="L1901" s="36" t="str">
        <f t="shared" si="1"/>
        <v/>
      </c>
    </row>
    <row r="1902" ht="15.75" customHeight="1">
      <c r="A1902" s="36">
        <v>3400.0</v>
      </c>
      <c r="B1902" s="35" t="s">
        <v>158</v>
      </c>
      <c r="C1902" s="37">
        <v>44971.0</v>
      </c>
      <c r="D1902" s="37"/>
      <c r="E1902" s="47">
        <v>20205.0</v>
      </c>
      <c r="F1902" s="47"/>
      <c r="G1902" s="47">
        <v>20205.0</v>
      </c>
      <c r="H1902" s="37">
        <v>44979.0</v>
      </c>
      <c r="I1902" s="50" t="s">
        <v>81</v>
      </c>
      <c r="J1902" s="50" t="s">
        <v>161</v>
      </c>
      <c r="K1902" s="36" t="s">
        <v>162</v>
      </c>
      <c r="L1902" s="36" t="str">
        <f t="shared" si="1"/>
        <v/>
      </c>
    </row>
    <row r="1903" ht="15.75" customHeight="1">
      <c r="A1903" s="36">
        <v>3411.0</v>
      </c>
      <c r="B1903" s="35" t="s">
        <v>156</v>
      </c>
      <c r="C1903" s="37">
        <v>44972.0</v>
      </c>
      <c r="D1903" s="37">
        <v>44972.0</v>
      </c>
      <c r="E1903" s="47">
        <v>22455.0</v>
      </c>
      <c r="F1903" s="47">
        <v>22455.0</v>
      </c>
      <c r="G1903" s="47"/>
      <c r="H1903" s="37"/>
      <c r="I1903" s="50"/>
      <c r="J1903" s="50" t="s">
        <v>157</v>
      </c>
      <c r="K1903" s="36">
        <v>0.0</v>
      </c>
      <c r="L1903" s="36" t="str">
        <f t="shared" si="1"/>
        <v/>
      </c>
    </row>
    <row r="1904" ht="15.75" customHeight="1">
      <c r="A1904" s="36">
        <v>3414.0</v>
      </c>
      <c r="B1904" s="35" t="s">
        <v>159</v>
      </c>
      <c r="C1904" s="37">
        <v>44972.0</v>
      </c>
      <c r="D1904" s="37">
        <v>44972.0</v>
      </c>
      <c r="E1904" s="47">
        <v>22455.0</v>
      </c>
      <c r="F1904" s="47">
        <v>22455.0</v>
      </c>
      <c r="G1904" s="47"/>
      <c r="H1904" s="37"/>
      <c r="I1904" s="50"/>
      <c r="J1904" s="50" t="s">
        <v>157</v>
      </c>
      <c r="K1904" s="36">
        <v>0.0</v>
      </c>
      <c r="L1904" s="36" t="str">
        <f t="shared" si="1"/>
        <v/>
      </c>
    </row>
    <row r="1905" ht="15.75" customHeight="1">
      <c r="A1905" s="36">
        <v>3401.0</v>
      </c>
      <c r="B1905" s="35" t="s">
        <v>163</v>
      </c>
      <c r="C1905" s="37">
        <v>44972.0</v>
      </c>
      <c r="D1905" s="37"/>
      <c r="E1905" s="47">
        <v>20205.0</v>
      </c>
      <c r="F1905" s="47"/>
      <c r="G1905" s="47">
        <v>20205.0</v>
      </c>
      <c r="H1905" s="37">
        <v>44973.0</v>
      </c>
      <c r="I1905" s="50" t="s">
        <v>82</v>
      </c>
      <c r="J1905" s="50" t="s">
        <v>161</v>
      </c>
      <c r="K1905" s="36" t="s">
        <v>162</v>
      </c>
      <c r="L1905" s="36" t="str">
        <f t="shared" si="1"/>
        <v/>
      </c>
    </row>
    <row r="1906" ht="15.75" customHeight="1">
      <c r="A1906" s="36">
        <v>3402.0</v>
      </c>
      <c r="B1906" s="35" t="s">
        <v>156</v>
      </c>
      <c r="C1906" s="37">
        <v>44972.0</v>
      </c>
      <c r="D1906" s="37"/>
      <c r="E1906" s="47">
        <v>20205.0</v>
      </c>
      <c r="F1906" s="47"/>
      <c r="G1906" s="47">
        <v>20205.0</v>
      </c>
      <c r="H1906" s="37">
        <v>44979.0</v>
      </c>
      <c r="I1906" s="50" t="s">
        <v>81</v>
      </c>
      <c r="J1906" s="50" t="s">
        <v>161</v>
      </c>
      <c r="K1906" s="36" t="s">
        <v>162</v>
      </c>
      <c r="L1906" s="36" t="str">
        <f t="shared" si="1"/>
        <v/>
      </c>
    </row>
    <row r="1907" ht="15.75" customHeight="1">
      <c r="A1907" s="36">
        <v>3403.0</v>
      </c>
      <c r="B1907" s="35" t="s">
        <v>159</v>
      </c>
      <c r="C1907" s="37">
        <v>44972.0</v>
      </c>
      <c r="D1907" s="37"/>
      <c r="E1907" s="47">
        <v>20205.0</v>
      </c>
      <c r="F1907" s="47"/>
      <c r="G1907" s="47">
        <v>20205.0</v>
      </c>
      <c r="H1907" s="37">
        <v>44979.0</v>
      </c>
      <c r="I1907" s="50" t="s">
        <v>81</v>
      </c>
      <c r="J1907" s="50" t="s">
        <v>161</v>
      </c>
      <c r="K1907" s="36" t="s">
        <v>162</v>
      </c>
      <c r="L1907" s="36" t="str">
        <f t="shared" si="1"/>
        <v/>
      </c>
    </row>
    <row r="1908" ht="15.75" customHeight="1">
      <c r="A1908" s="36">
        <v>3404.0</v>
      </c>
      <c r="B1908" s="35" t="s">
        <v>156</v>
      </c>
      <c r="C1908" s="37">
        <v>44972.0</v>
      </c>
      <c r="D1908" s="37"/>
      <c r="E1908" s="47">
        <v>20205.0</v>
      </c>
      <c r="F1908" s="47"/>
      <c r="G1908" s="47">
        <v>20205.0</v>
      </c>
      <c r="H1908" s="37">
        <v>44979.0</v>
      </c>
      <c r="I1908" s="50" t="s">
        <v>81</v>
      </c>
      <c r="J1908" s="50" t="s">
        <v>161</v>
      </c>
      <c r="K1908" s="36" t="s">
        <v>162</v>
      </c>
      <c r="L1908" s="36" t="str">
        <f t="shared" si="1"/>
        <v/>
      </c>
    </row>
    <row r="1909" ht="15.75" customHeight="1">
      <c r="A1909" s="36">
        <v>3405.0</v>
      </c>
      <c r="B1909" s="35" t="s">
        <v>159</v>
      </c>
      <c r="C1909" s="37">
        <v>44972.0</v>
      </c>
      <c r="D1909" s="37"/>
      <c r="E1909" s="47">
        <v>20205.0</v>
      </c>
      <c r="F1909" s="47"/>
      <c r="G1909" s="47">
        <v>20205.0</v>
      </c>
      <c r="H1909" s="37">
        <v>44979.0</v>
      </c>
      <c r="I1909" s="50" t="s">
        <v>81</v>
      </c>
      <c r="J1909" s="50" t="s">
        <v>161</v>
      </c>
      <c r="K1909" s="36" t="s">
        <v>162</v>
      </c>
      <c r="L1909" s="36" t="str">
        <f t="shared" si="1"/>
        <v/>
      </c>
    </row>
    <row r="1910" ht="15.75" customHeight="1">
      <c r="A1910" s="36">
        <v>3406.0</v>
      </c>
      <c r="B1910" s="35" t="s">
        <v>159</v>
      </c>
      <c r="C1910" s="37">
        <v>44972.0</v>
      </c>
      <c r="D1910" s="37"/>
      <c r="E1910" s="47">
        <v>20205.0</v>
      </c>
      <c r="F1910" s="47"/>
      <c r="G1910" s="47">
        <v>20205.0</v>
      </c>
      <c r="H1910" s="37">
        <v>44979.0</v>
      </c>
      <c r="I1910" s="50" t="s">
        <v>81</v>
      </c>
      <c r="J1910" s="50" t="s">
        <v>161</v>
      </c>
      <c r="K1910" s="36" t="s">
        <v>162</v>
      </c>
      <c r="L1910" s="36" t="str">
        <f t="shared" si="1"/>
        <v/>
      </c>
    </row>
    <row r="1911" ht="15.75" customHeight="1">
      <c r="A1911" s="36">
        <v>3407.0</v>
      </c>
      <c r="B1911" s="35" t="s">
        <v>156</v>
      </c>
      <c r="C1911" s="37">
        <v>44972.0</v>
      </c>
      <c r="D1911" s="37"/>
      <c r="E1911" s="47">
        <v>20205.0</v>
      </c>
      <c r="F1911" s="47"/>
      <c r="G1911" s="47">
        <v>20205.0</v>
      </c>
      <c r="H1911" s="37">
        <v>44979.0</v>
      </c>
      <c r="I1911" s="50" t="s">
        <v>81</v>
      </c>
      <c r="J1911" s="50" t="s">
        <v>161</v>
      </c>
      <c r="K1911" s="36" t="s">
        <v>162</v>
      </c>
      <c r="L1911" s="36" t="str">
        <f t="shared" si="1"/>
        <v/>
      </c>
    </row>
    <row r="1912" ht="15.75" customHeight="1">
      <c r="A1912" s="36">
        <v>3408.0</v>
      </c>
      <c r="B1912" s="35" t="s">
        <v>158</v>
      </c>
      <c r="C1912" s="37">
        <v>44972.0</v>
      </c>
      <c r="D1912" s="37"/>
      <c r="E1912" s="47">
        <v>20205.0</v>
      </c>
      <c r="F1912" s="47"/>
      <c r="G1912" s="47">
        <v>20205.0</v>
      </c>
      <c r="H1912" s="37">
        <v>44985.0</v>
      </c>
      <c r="I1912" s="50" t="s">
        <v>81</v>
      </c>
      <c r="J1912" s="50" t="s">
        <v>161</v>
      </c>
      <c r="K1912" s="36" t="s">
        <v>162</v>
      </c>
      <c r="L1912" s="36" t="str">
        <f t="shared" si="1"/>
        <v/>
      </c>
    </row>
    <row r="1913" ht="15.75" customHeight="1">
      <c r="A1913" s="36">
        <v>3409.0</v>
      </c>
      <c r="B1913" s="35" t="s">
        <v>160</v>
      </c>
      <c r="C1913" s="37">
        <v>44972.0</v>
      </c>
      <c r="D1913" s="37"/>
      <c r="E1913" s="47">
        <v>20205.0</v>
      </c>
      <c r="F1913" s="47"/>
      <c r="G1913" s="47">
        <v>20205.0</v>
      </c>
      <c r="H1913" s="37">
        <v>44972.0</v>
      </c>
      <c r="I1913" s="50" t="s">
        <v>81</v>
      </c>
      <c r="J1913" s="50" t="s">
        <v>161</v>
      </c>
      <c r="K1913" s="36" t="s">
        <v>162</v>
      </c>
      <c r="L1913" s="36" t="str">
        <f t="shared" si="1"/>
        <v/>
      </c>
    </row>
    <row r="1914" ht="15.75" customHeight="1">
      <c r="A1914" s="36">
        <v>3410.0</v>
      </c>
      <c r="B1914" s="35" t="s">
        <v>158</v>
      </c>
      <c r="C1914" s="37">
        <v>44972.0</v>
      </c>
      <c r="D1914" s="37"/>
      <c r="E1914" s="47">
        <v>20205.0</v>
      </c>
      <c r="F1914" s="47"/>
      <c r="G1914" s="47">
        <v>20205.0</v>
      </c>
      <c r="H1914" s="37">
        <v>44979.0</v>
      </c>
      <c r="I1914" s="50" t="s">
        <v>81</v>
      </c>
      <c r="J1914" s="50" t="s">
        <v>161</v>
      </c>
      <c r="K1914" s="36" t="s">
        <v>162</v>
      </c>
      <c r="L1914" s="36" t="str">
        <f t="shared" si="1"/>
        <v/>
      </c>
    </row>
    <row r="1915" ht="15.75" customHeight="1">
      <c r="A1915" s="36">
        <v>3412.0</v>
      </c>
      <c r="B1915" s="35" t="s">
        <v>156</v>
      </c>
      <c r="C1915" s="37">
        <v>44972.0</v>
      </c>
      <c r="D1915" s="37"/>
      <c r="E1915" s="47">
        <v>20955.0</v>
      </c>
      <c r="F1915" s="47"/>
      <c r="G1915" s="47">
        <v>20955.0</v>
      </c>
      <c r="H1915" s="37">
        <v>44972.0</v>
      </c>
      <c r="I1915" s="50" t="s">
        <v>82</v>
      </c>
      <c r="J1915" s="50" t="s">
        <v>161</v>
      </c>
      <c r="K1915" s="36" t="s">
        <v>162</v>
      </c>
      <c r="L1915" s="36" t="str">
        <f t="shared" si="1"/>
        <v/>
      </c>
    </row>
    <row r="1916" ht="15.75" customHeight="1">
      <c r="A1916" s="36">
        <v>3413.0</v>
      </c>
      <c r="B1916" s="35" t="s">
        <v>158</v>
      </c>
      <c r="C1916" s="37">
        <v>44972.0</v>
      </c>
      <c r="D1916" s="37"/>
      <c r="E1916" s="47">
        <v>20205.0</v>
      </c>
      <c r="F1916" s="47"/>
      <c r="G1916" s="47">
        <v>20205.0</v>
      </c>
      <c r="H1916" s="37">
        <v>44979.0</v>
      </c>
      <c r="I1916" s="50" t="s">
        <v>81</v>
      </c>
      <c r="J1916" s="50" t="s">
        <v>161</v>
      </c>
      <c r="K1916" s="36" t="s">
        <v>162</v>
      </c>
      <c r="L1916" s="36" t="str">
        <f t="shared" si="1"/>
        <v/>
      </c>
    </row>
    <row r="1917" ht="15.75" customHeight="1">
      <c r="A1917" s="36">
        <v>3415.0</v>
      </c>
      <c r="B1917" s="35" t="s">
        <v>156</v>
      </c>
      <c r="C1917" s="37">
        <v>44972.0</v>
      </c>
      <c r="D1917" s="37"/>
      <c r="E1917" s="47">
        <v>20205.0</v>
      </c>
      <c r="F1917" s="47"/>
      <c r="G1917" s="47">
        <v>20205.0</v>
      </c>
      <c r="H1917" s="37">
        <v>44981.0</v>
      </c>
      <c r="I1917" s="50" t="s">
        <v>81</v>
      </c>
      <c r="J1917" s="50" t="s">
        <v>161</v>
      </c>
      <c r="K1917" s="36" t="s">
        <v>162</v>
      </c>
      <c r="L1917" s="36" t="str">
        <f t="shared" si="1"/>
        <v/>
      </c>
    </row>
    <row r="1918" ht="15.75" customHeight="1">
      <c r="A1918" s="36">
        <v>3416.0</v>
      </c>
      <c r="B1918" s="35" t="s">
        <v>158</v>
      </c>
      <c r="C1918" s="37">
        <v>44972.0</v>
      </c>
      <c r="D1918" s="37"/>
      <c r="E1918" s="47">
        <v>20205.0</v>
      </c>
      <c r="F1918" s="47"/>
      <c r="G1918" s="47">
        <v>20205.0</v>
      </c>
      <c r="H1918" s="37">
        <v>44987.0</v>
      </c>
      <c r="I1918" s="50" t="s">
        <v>81</v>
      </c>
      <c r="J1918" s="50" t="s">
        <v>161</v>
      </c>
      <c r="K1918" s="36" t="s">
        <v>162</v>
      </c>
      <c r="L1918" s="36" t="str">
        <f t="shared" si="1"/>
        <v/>
      </c>
    </row>
    <row r="1919" ht="15.75" customHeight="1">
      <c r="A1919" s="36">
        <v>3417.0</v>
      </c>
      <c r="B1919" s="35" t="s">
        <v>156</v>
      </c>
      <c r="C1919" s="37">
        <v>44972.0</v>
      </c>
      <c r="D1919" s="37"/>
      <c r="E1919" s="47">
        <v>20205.0</v>
      </c>
      <c r="F1919" s="47"/>
      <c r="G1919" s="47">
        <v>20205.0</v>
      </c>
      <c r="H1919" s="37">
        <v>44984.0</v>
      </c>
      <c r="I1919" s="50" t="s">
        <v>81</v>
      </c>
      <c r="J1919" s="50" t="s">
        <v>161</v>
      </c>
      <c r="K1919" s="36" t="s">
        <v>162</v>
      </c>
      <c r="L1919" s="36" t="str">
        <f t="shared" si="1"/>
        <v/>
      </c>
    </row>
    <row r="1920" ht="15.75" customHeight="1">
      <c r="A1920" s="36">
        <v>3418.0</v>
      </c>
      <c r="B1920" s="35" t="s">
        <v>160</v>
      </c>
      <c r="C1920" s="37">
        <v>44972.0</v>
      </c>
      <c r="D1920" s="37"/>
      <c r="E1920" s="47">
        <v>20205.0</v>
      </c>
      <c r="F1920" s="47"/>
      <c r="G1920" s="47">
        <v>20205.0</v>
      </c>
      <c r="H1920" s="37">
        <v>44981.0</v>
      </c>
      <c r="I1920" s="50" t="s">
        <v>81</v>
      </c>
      <c r="J1920" s="50" t="s">
        <v>161</v>
      </c>
      <c r="K1920" s="36" t="s">
        <v>162</v>
      </c>
      <c r="L1920" s="36" t="str">
        <f t="shared" si="1"/>
        <v/>
      </c>
    </row>
    <row r="1921" ht="15.75" customHeight="1">
      <c r="A1921" s="36">
        <v>3419.0</v>
      </c>
      <c r="B1921" s="35" t="s">
        <v>160</v>
      </c>
      <c r="C1921" s="37">
        <v>44972.0</v>
      </c>
      <c r="D1921" s="37"/>
      <c r="E1921" s="47">
        <v>20205.0</v>
      </c>
      <c r="F1921" s="47"/>
      <c r="G1921" s="47">
        <v>20205.0</v>
      </c>
      <c r="H1921" s="37">
        <v>44981.0</v>
      </c>
      <c r="I1921" s="50" t="s">
        <v>81</v>
      </c>
      <c r="J1921" s="50" t="s">
        <v>161</v>
      </c>
      <c r="K1921" s="36" t="s">
        <v>162</v>
      </c>
      <c r="L1921" s="36" t="str">
        <f t="shared" si="1"/>
        <v/>
      </c>
    </row>
    <row r="1922" ht="15.75" customHeight="1">
      <c r="A1922" s="36">
        <v>3420.0</v>
      </c>
      <c r="B1922" s="35" t="s">
        <v>160</v>
      </c>
      <c r="C1922" s="37">
        <v>44972.0</v>
      </c>
      <c r="D1922" s="37"/>
      <c r="E1922" s="47">
        <v>20205.0</v>
      </c>
      <c r="F1922" s="47"/>
      <c r="G1922" s="47">
        <v>20205.0</v>
      </c>
      <c r="H1922" s="37">
        <v>44981.0</v>
      </c>
      <c r="I1922" s="50" t="s">
        <v>81</v>
      </c>
      <c r="J1922" s="50" t="s">
        <v>161</v>
      </c>
      <c r="K1922" s="36" t="s">
        <v>162</v>
      </c>
      <c r="L1922" s="36" t="str">
        <f t="shared" si="1"/>
        <v/>
      </c>
    </row>
    <row r="1923" ht="15.75" customHeight="1">
      <c r="A1923" s="36">
        <v>3421.0</v>
      </c>
      <c r="B1923" s="35" t="s">
        <v>159</v>
      </c>
      <c r="C1923" s="37">
        <v>44972.0</v>
      </c>
      <c r="D1923" s="37"/>
      <c r="E1923" s="47">
        <v>20205.0</v>
      </c>
      <c r="F1923" s="47"/>
      <c r="G1923" s="47">
        <v>20205.0</v>
      </c>
      <c r="H1923" s="37">
        <v>44981.0</v>
      </c>
      <c r="I1923" s="50" t="s">
        <v>81</v>
      </c>
      <c r="J1923" s="50" t="s">
        <v>161</v>
      </c>
      <c r="K1923" s="36" t="s">
        <v>162</v>
      </c>
      <c r="L1923" s="36" t="str">
        <f t="shared" si="1"/>
        <v/>
      </c>
    </row>
    <row r="1924" ht="15.75" customHeight="1">
      <c r="A1924" s="36">
        <v>3422.0</v>
      </c>
      <c r="B1924" s="35" t="s">
        <v>156</v>
      </c>
      <c r="C1924" s="37">
        <v>44972.0</v>
      </c>
      <c r="D1924" s="37"/>
      <c r="E1924" s="47">
        <v>20205.0</v>
      </c>
      <c r="F1924" s="47"/>
      <c r="G1924" s="47">
        <v>20205.0</v>
      </c>
      <c r="H1924" s="37">
        <v>44979.0</v>
      </c>
      <c r="I1924" s="50" t="s">
        <v>85</v>
      </c>
      <c r="J1924" s="50" t="s">
        <v>161</v>
      </c>
      <c r="K1924" s="36" t="s">
        <v>162</v>
      </c>
      <c r="L1924" s="36" t="str">
        <f t="shared" si="1"/>
        <v/>
      </c>
    </row>
    <row r="1925" ht="15.75" customHeight="1">
      <c r="A1925" s="36">
        <v>3433.0</v>
      </c>
      <c r="B1925" s="35" t="s">
        <v>163</v>
      </c>
      <c r="C1925" s="37">
        <v>44973.0</v>
      </c>
      <c r="D1925" s="37">
        <v>44991.0</v>
      </c>
      <c r="E1925" s="47">
        <v>22455.0</v>
      </c>
      <c r="F1925" s="47">
        <v>22455.0</v>
      </c>
      <c r="G1925" s="47"/>
      <c r="H1925" s="37"/>
      <c r="I1925" s="50"/>
      <c r="J1925" s="50" t="s">
        <v>157</v>
      </c>
      <c r="K1925" s="36">
        <v>18.0</v>
      </c>
      <c r="L1925" s="36" t="str">
        <f t="shared" si="1"/>
        <v/>
      </c>
    </row>
    <row r="1926" ht="15.75" customHeight="1">
      <c r="A1926" s="36">
        <v>3423.0</v>
      </c>
      <c r="B1926" s="35" t="s">
        <v>156</v>
      </c>
      <c r="C1926" s="37">
        <v>44973.0</v>
      </c>
      <c r="D1926" s="37"/>
      <c r="E1926" s="47">
        <v>20205.0</v>
      </c>
      <c r="F1926" s="47"/>
      <c r="G1926" s="47">
        <v>20205.0</v>
      </c>
      <c r="H1926" s="37">
        <v>44979.0</v>
      </c>
      <c r="I1926" s="50" t="s">
        <v>84</v>
      </c>
      <c r="J1926" s="50" t="s">
        <v>161</v>
      </c>
      <c r="K1926" s="36" t="s">
        <v>162</v>
      </c>
      <c r="L1926" s="36" t="str">
        <f t="shared" si="1"/>
        <v/>
      </c>
    </row>
    <row r="1927" ht="15.75" customHeight="1">
      <c r="A1927" s="36">
        <v>3424.0</v>
      </c>
      <c r="B1927" s="35" t="s">
        <v>159</v>
      </c>
      <c r="C1927" s="37">
        <v>44973.0</v>
      </c>
      <c r="D1927" s="37"/>
      <c r="E1927" s="47">
        <v>20205.0</v>
      </c>
      <c r="F1927" s="47"/>
      <c r="G1927" s="47">
        <v>20205.0</v>
      </c>
      <c r="H1927" s="37">
        <v>44973.0</v>
      </c>
      <c r="I1927" s="50" t="s">
        <v>84</v>
      </c>
      <c r="J1927" s="50" t="s">
        <v>161</v>
      </c>
      <c r="K1927" s="36" t="s">
        <v>162</v>
      </c>
      <c r="L1927" s="36" t="str">
        <f t="shared" si="1"/>
        <v/>
      </c>
    </row>
    <row r="1928" ht="15.75" customHeight="1">
      <c r="A1928" s="36">
        <v>3425.0</v>
      </c>
      <c r="B1928" s="35" t="s">
        <v>160</v>
      </c>
      <c r="C1928" s="37">
        <v>44973.0</v>
      </c>
      <c r="D1928" s="37"/>
      <c r="E1928" s="47">
        <v>20205.0</v>
      </c>
      <c r="F1928" s="47"/>
      <c r="G1928" s="47">
        <v>20205.0</v>
      </c>
      <c r="H1928" s="37">
        <v>44974.0</v>
      </c>
      <c r="I1928" s="50" t="s">
        <v>85</v>
      </c>
      <c r="J1928" s="50" t="s">
        <v>161</v>
      </c>
      <c r="K1928" s="36" t="s">
        <v>162</v>
      </c>
      <c r="L1928" s="36" t="str">
        <f t="shared" si="1"/>
        <v/>
      </c>
    </row>
    <row r="1929" ht="15.75" customHeight="1">
      <c r="A1929" s="36">
        <v>3426.0</v>
      </c>
      <c r="B1929" s="35" t="s">
        <v>160</v>
      </c>
      <c r="C1929" s="37">
        <v>44973.0</v>
      </c>
      <c r="D1929" s="37"/>
      <c r="E1929" s="47">
        <v>20205.0</v>
      </c>
      <c r="F1929" s="47"/>
      <c r="G1929" s="47">
        <v>20205.0</v>
      </c>
      <c r="H1929" s="37">
        <v>44980.0</v>
      </c>
      <c r="I1929" s="50" t="s">
        <v>85</v>
      </c>
      <c r="J1929" s="50" t="s">
        <v>161</v>
      </c>
      <c r="K1929" s="36" t="s">
        <v>162</v>
      </c>
      <c r="L1929" s="36" t="str">
        <f t="shared" si="1"/>
        <v/>
      </c>
    </row>
    <row r="1930" ht="15.75" customHeight="1">
      <c r="A1930" s="36">
        <v>3427.0</v>
      </c>
      <c r="B1930" s="35" t="s">
        <v>159</v>
      </c>
      <c r="C1930" s="37">
        <v>44973.0</v>
      </c>
      <c r="D1930" s="37"/>
      <c r="E1930" s="47">
        <v>20205.0</v>
      </c>
      <c r="F1930" s="47"/>
      <c r="G1930" s="47">
        <v>20205.0</v>
      </c>
      <c r="H1930" s="37">
        <v>44981.0</v>
      </c>
      <c r="I1930" s="50" t="s">
        <v>81</v>
      </c>
      <c r="J1930" s="50" t="s">
        <v>161</v>
      </c>
      <c r="K1930" s="36" t="s">
        <v>162</v>
      </c>
      <c r="L1930" s="36" t="str">
        <f t="shared" si="1"/>
        <v/>
      </c>
    </row>
    <row r="1931" ht="15.75" customHeight="1">
      <c r="A1931" s="36">
        <v>3428.0</v>
      </c>
      <c r="B1931" s="35" t="s">
        <v>158</v>
      </c>
      <c r="C1931" s="37">
        <v>44973.0</v>
      </c>
      <c r="D1931" s="37"/>
      <c r="E1931" s="47">
        <v>20205.0</v>
      </c>
      <c r="F1931" s="47"/>
      <c r="G1931" s="47">
        <v>20205.0</v>
      </c>
      <c r="H1931" s="37">
        <v>44981.0</v>
      </c>
      <c r="I1931" s="50" t="s">
        <v>81</v>
      </c>
      <c r="J1931" s="50" t="s">
        <v>161</v>
      </c>
      <c r="K1931" s="36" t="s">
        <v>162</v>
      </c>
      <c r="L1931" s="36" t="str">
        <f t="shared" si="1"/>
        <v/>
      </c>
    </row>
    <row r="1932" ht="15.75" customHeight="1">
      <c r="A1932" s="36">
        <v>3429.0</v>
      </c>
      <c r="B1932" s="35" t="s">
        <v>156</v>
      </c>
      <c r="C1932" s="37">
        <v>44973.0</v>
      </c>
      <c r="D1932" s="37"/>
      <c r="E1932" s="47">
        <v>20205.0</v>
      </c>
      <c r="F1932" s="47"/>
      <c r="G1932" s="47">
        <v>20205.0</v>
      </c>
      <c r="H1932" s="37">
        <v>44981.0</v>
      </c>
      <c r="I1932" s="50" t="s">
        <v>81</v>
      </c>
      <c r="J1932" s="50" t="s">
        <v>161</v>
      </c>
      <c r="K1932" s="36" t="s">
        <v>162</v>
      </c>
      <c r="L1932" s="36" t="str">
        <f t="shared" si="1"/>
        <v/>
      </c>
    </row>
    <row r="1933" ht="15.75" customHeight="1">
      <c r="A1933" s="36">
        <v>3430.0</v>
      </c>
      <c r="B1933" s="35" t="s">
        <v>163</v>
      </c>
      <c r="C1933" s="37">
        <v>44973.0</v>
      </c>
      <c r="D1933" s="37"/>
      <c r="E1933" s="47">
        <v>20205.0</v>
      </c>
      <c r="F1933" s="47"/>
      <c r="G1933" s="47">
        <v>20205.0</v>
      </c>
      <c r="H1933" s="37">
        <v>44981.0</v>
      </c>
      <c r="I1933" s="50" t="s">
        <v>81</v>
      </c>
      <c r="J1933" s="50" t="s">
        <v>161</v>
      </c>
      <c r="K1933" s="36" t="s">
        <v>162</v>
      </c>
      <c r="L1933" s="36" t="str">
        <f t="shared" si="1"/>
        <v/>
      </c>
    </row>
    <row r="1934" ht="15.75" customHeight="1">
      <c r="A1934" s="36">
        <v>3431.0</v>
      </c>
      <c r="B1934" s="35" t="s">
        <v>158</v>
      </c>
      <c r="C1934" s="37">
        <v>44973.0</v>
      </c>
      <c r="D1934" s="37"/>
      <c r="E1934" s="47">
        <v>20205.0</v>
      </c>
      <c r="F1934" s="47"/>
      <c r="G1934" s="47">
        <v>20205.0</v>
      </c>
      <c r="H1934" s="37">
        <v>44981.0</v>
      </c>
      <c r="I1934" s="50" t="s">
        <v>81</v>
      </c>
      <c r="J1934" s="50" t="s">
        <v>161</v>
      </c>
      <c r="K1934" s="36" t="s">
        <v>162</v>
      </c>
      <c r="L1934" s="36" t="str">
        <f t="shared" si="1"/>
        <v/>
      </c>
    </row>
    <row r="1935" ht="15.75" customHeight="1">
      <c r="A1935" s="36">
        <v>3432.0</v>
      </c>
      <c r="B1935" s="35" t="s">
        <v>158</v>
      </c>
      <c r="C1935" s="37">
        <v>44973.0</v>
      </c>
      <c r="D1935" s="37"/>
      <c r="E1935" s="47">
        <v>20205.0</v>
      </c>
      <c r="F1935" s="47"/>
      <c r="G1935" s="47">
        <v>20205.0</v>
      </c>
      <c r="H1935" s="37">
        <v>44981.0</v>
      </c>
      <c r="I1935" s="50" t="s">
        <v>81</v>
      </c>
      <c r="J1935" s="50" t="s">
        <v>161</v>
      </c>
      <c r="K1935" s="36" t="s">
        <v>162</v>
      </c>
      <c r="L1935" s="36" t="str">
        <f t="shared" si="1"/>
        <v/>
      </c>
    </row>
    <row r="1936" ht="15.75" customHeight="1">
      <c r="A1936" s="36">
        <v>3434.0</v>
      </c>
      <c r="B1936" s="35" t="s">
        <v>158</v>
      </c>
      <c r="C1936" s="37">
        <v>44973.0</v>
      </c>
      <c r="D1936" s="37"/>
      <c r="E1936" s="47">
        <v>20205.0</v>
      </c>
      <c r="F1936" s="47"/>
      <c r="G1936" s="47">
        <v>20205.0</v>
      </c>
      <c r="H1936" s="37">
        <v>44981.0</v>
      </c>
      <c r="I1936" s="50" t="s">
        <v>81</v>
      </c>
      <c r="J1936" s="50" t="s">
        <v>161</v>
      </c>
      <c r="K1936" s="36" t="s">
        <v>162</v>
      </c>
      <c r="L1936" s="36" t="str">
        <f t="shared" si="1"/>
        <v/>
      </c>
    </row>
    <row r="1937" ht="15.75" customHeight="1">
      <c r="A1937" s="36">
        <v>3435.0</v>
      </c>
      <c r="B1937" s="35" t="s">
        <v>160</v>
      </c>
      <c r="C1937" s="37">
        <v>44973.0</v>
      </c>
      <c r="D1937" s="37"/>
      <c r="E1937" s="47">
        <v>20205.0</v>
      </c>
      <c r="F1937" s="47"/>
      <c r="G1937" s="47">
        <v>20205.0</v>
      </c>
      <c r="H1937" s="37">
        <v>44981.0</v>
      </c>
      <c r="I1937" s="50" t="s">
        <v>81</v>
      </c>
      <c r="J1937" s="50" t="s">
        <v>161</v>
      </c>
      <c r="K1937" s="36" t="s">
        <v>162</v>
      </c>
      <c r="L1937" s="36" t="str">
        <f t="shared" si="1"/>
        <v/>
      </c>
    </row>
    <row r="1938" ht="15.75" customHeight="1">
      <c r="A1938" s="36">
        <v>3436.0</v>
      </c>
      <c r="B1938" s="35" t="s">
        <v>160</v>
      </c>
      <c r="C1938" s="37">
        <v>44973.0</v>
      </c>
      <c r="D1938" s="37"/>
      <c r="E1938" s="47">
        <v>20205.0</v>
      </c>
      <c r="F1938" s="47"/>
      <c r="G1938" s="47">
        <v>20205.0</v>
      </c>
      <c r="H1938" s="37">
        <v>44981.0</v>
      </c>
      <c r="I1938" s="50" t="s">
        <v>81</v>
      </c>
      <c r="J1938" s="50" t="s">
        <v>161</v>
      </c>
      <c r="K1938" s="36" t="s">
        <v>162</v>
      </c>
      <c r="L1938" s="36" t="str">
        <f t="shared" si="1"/>
        <v/>
      </c>
    </row>
    <row r="1939" ht="15.75" customHeight="1">
      <c r="A1939" s="36">
        <v>3437.0</v>
      </c>
      <c r="B1939" s="35" t="s">
        <v>158</v>
      </c>
      <c r="C1939" s="37">
        <v>44973.0</v>
      </c>
      <c r="D1939" s="37"/>
      <c r="E1939" s="47">
        <v>20205.0</v>
      </c>
      <c r="F1939" s="47"/>
      <c r="G1939" s="47">
        <v>20205.0</v>
      </c>
      <c r="H1939" s="37">
        <v>44985.0</v>
      </c>
      <c r="I1939" s="50" t="s">
        <v>81</v>
      </c>
      <c r="J1939" s="50" t="s">
        <v>161</v>
      </c>
      <c r="K1939" s="36" t="s">
        <v>162</v>
      </c>
      <c r="L1939" s="36" t="str">
        <f t="shared" si="1"/>
        <v/>
      </c>
    </row>
    <row r="1940" ht="15.75" customHeight="1">
      <c r="A1940" s="36">
        <v>3438.0</v>
      </c>
      <c r="B1940" s="35" t="s">
        <v>156</v>
      </c>
      <c r="C1940" s="37">
        <v>44973.0</v>
      </c>
      <c r="D1940" s="37"/>
      <c r="E1940" s="47">
        <v>20205.0</v>
      </c>
      <c r="F1940" s="47"/>
      <c r="G1940" s="47">
        <v>20205.0</v>
      </c>
      <c r="H1940" s="37">
        <v>44984.0</v>
      </c>
      <c r="I1940" s="50" t="s">
        <v>85</v>
      </c>
      <c r="J1940" s="50" t="s">
        <v>161</v>
      </c>
      <c r="K1940" s="36" t="s">
        <v>162</v>
      </c>
      <c r="L1940" s="36" t="str">
        <f t="shared" si="1"/>
        <v/>
      </c>
    </row>
    <row r="1941" ht="15.75" customHeight="1">
      <c r="A1941" s="36">
        <v>3453.0</v>
      </c>
      <c r="B1941" s="35" t="s">
        <v>160</v>
      </c>
      <c r="C1941" s="37">
        <v>44974.0</v>
      </c>
      <c r="D1941" s="37">
        <v>44984.0</v>
      </c>
      <c r="E1941" s="47">
        <v>22455.0</v>
      </c>
      <c r="F1941" s="47">
        <v>22455.0</v>
      </c>
      <c r="G1941" s="47"/>
      <c r="H1941" s="37"/>
      <c r="I1941" s="50"/>
      <c r="J1941" s="50" t="s">
        <v>157</v>
      </c>
      <c r="K1941" s="36">
        <v>10.0</v>
      </c>
      <c r="L1941" s="36" t="str">
        <f t="shared" si="1"/>
        <v/>
      </c>
    </row>
    <row r="1942" ht="15.75" customHeight="1">
      <c r="A1942" s="36">
        <v>3439.0</v>
      </c>
      <c r="B1942" s="35" t="s">
        <v>159</v>
      </c>
      <c r="C1942" s="37">
        <v>44974.0</v>
      </c>
      <c r="D1942" s="37"/>
      <c r="E1942" s="47">
        <v>20205.0</v>
      </c>
      <c r="F1942" s="47"/>
      <c r="G1942" s="47">
        <v>20205.0</v>
      </c>
      <c r="H1942" s="37">
        <v>44979.0</v>
      </c>
      <c r="I1942" s="50" t="s">
        <v>82</v>
      </c>
      <c r="J1942" s="50" t="s">
        <v>161</v>
      </c>
      <c r="K1942" s="36" t="s">
        <v>162</v>
      </c>
      <c r="L1942" s="36" t="str">
        <f t="shared" si="1"/>
        <v/>
      </c>
    </row>
    <row r="1943" ht="15.75" customHeight="1">
      <c r="A1943" s="36">
        <v>3440.0</v>
      </c>
      <c r="B1943" s="35" t="s">
        <v>160</v>
      </c>
      <c r="C1943" s="37">
        <v>44974.0</v>
      </c>
      <c r="D1943" s="37"/>
      <c r="E1943" s="47">
        <v>20205.0</v>
      </c>
      <c r="F1943" s="47"/>
      <c r="G1943" s="47">
        <v>20205.0</v>
      </c>
      <c r="H1943" s="37">
        <v>44981.0</v>
      </c>
      <c r="I1943" s="50" t="s">
        <v>81</v>
      </c>
      <c r="J1943" s="50" t="s">
        <v>161</v>
      </c>
      <c r="K1943" s="36" t="s">
        <v>162</v>
      </c>
      <c r="L1943" s="36" t="str">
        <f t="shared" si="1"/>
        <v/>
      </c>
    </row>
    <row r="1944" ht="15.75" customHeight="1">
      <c r="A1944" s="36">
        <v>3441.0</v>
      </c>
      <c r="B1944" s="35" t="s">
        <v>156</v>
      </c>
      <c r="C1944" s="37">
        <v>44974.0</v>
      </c>
      <c r="D1944" s="37"/>
      <c r="E1944" s="47">
        <v>20205.0</v>
      </c>
      <c r="F1944" s="47"/>
      <c r="G1944" s="47">
        <v>20205.0</v>
      </c>
      <c r="H1944" s="37">
        <v>44981.0</v>
      </c>
      <c r="I1944" s="50" t="s">
        <v>81</v>
      </c>
      <c r="J1944" s="50" t="s">
        <v>161</v>
      </c>
      <c r="K1944" s="36" t="s">
        <v>162</v>
      </c>
      <c r="L1944" s="36" t="str">
        <f t="shared" si="1"/>
        <v/>
      </c>
    </row>
    <row r="1945" ht="15.75" customHeight="1">
      <c r="A1945" s="36">
        <v>3442.0</v>
      </c>
      <c r="B1945" s="35" t="s">
        <v>159</v>
      </c>
      <c r="C1945" s="37">
        <v>44974.0</v>
      </c>
      <c r="D1945" s="37"/>
      <c r="E1945" s="47">
        <v>20205.0</v>
      </c>
      <c r="F1945" s="47"/>
      <c r="G1945" s="47">
        <v>20205.0</v>
      </c>
      <c r="H1945" s="37">
        <v>44981.0</v>
      </c>
      <c r="I1945" s="50" t="s">
        <v>81</v>
      </c>
      <c r="J1945" s="50" t="s">
        <v>161</v>
      </c>
      <c r="K1945" s="36" t="s">
        <v>162</v>
      </c>
      <c r="L1945" s="36" t="str">
        <f t="shared" si="1"/>
        <v/>
      </c>
    </row>
    <row r="1946" ht="15.75" customHeight="1">
      <c r="A1946" s="36">
        <v>3443.0</v>
      </c>
      <c r="B1946" s="35" t="s">
        <v>160</v>
      </c>
      <c r="C1946" s="37">
        <v>44974.0</v>
      </c>
      <c r="D1946" s="37"/>
      <c r="E1946" s="47">
        <v>20205.0</v>
      </c>
      <c r="F1946" s="47"/>
      <c r="G1946" s="47">
        <v>20205.0</v>
      </c>
      <c r="H1946" s="37">
        <v>44985.0</v>
      </c>
      <c r="I1946" s="50" t="s">
        <v>81</v>
      </c>
      <c r="J1946" s="50" t="s">
        <v>161</v>
      </c>
      <c r="K1946" s="36" t="s">
        <v>162</v>
      </c>
      <c r="L1946" s="36" t="str">
        <f t="shared" si="1"/>
        <v/>
      </c>
    </row>
    <row r="1947" ht="15.75" customHeight="1">
      <c r="A1947" s="36">
        <v>3444.0</v>
      </c>
      <c r="B1947" s="35" t="s">
        <v>158</v>
      </c>
      <c r="C1947" s="37">
        <v>44974.0</v>
      </c>
      <c r="D1947" s="37"/>
      <c r="E1947" s="47">
        <v>20205.0</v>
      </c>
      <c r="F1947" s="47"/>
      <c r="G1947" s="47">
        <v>20205.0</v>
      </c>
      <c r="H1947" s="37">
        <v>44981.0</v>
      </c>
      <c r="I1947" s="50" t="s">
        <v>81</v>
      </c>
      <c r="J1947" s="50" t="s">
        <v>161</v>
      </c>
      <c r="K1947" s="36" t="s">
        <v>162</v>
      </c>
      <c r="L1947" s="36" t="str">
        <f t="shared" si="1"/>
        <v/>
      </c>
    </row>
    <row r="1948" ht="15.75" customHeight="1">
      <c r="A1948" s="36">
        <v>3445.0</v>
      </c>
      <c r="B1948" s="35" t="s">
        <v>156</v>
      </c>
      <c r="C1948" s="37">
        <v>44974.0</v>
      </c>
      <c r="D1948" s="37"/>
      <c r="E1948" s="47">
        <v>20205.0</v>
      </c>
      <c r="F1948" s="47"/>
      <c r="G1948" s="47">
        <v>20205.0</v>
      </c>
      <c r="H1948" s="37">
        <v>44981.0</v>
      </c>
      <c r="I1948" s="50" t="s">
        <v>81</v>
      </c>
      <c r="J1948" s="50" t="s">
        <v>161</v>
      </c>
      <c r="K1948" s="36" t="s">
        <v>162</v>
      </c>
      <c r="L1948" s="36" t="str">
        <f t="shared" si="1"/>
        <v/>
      </c>
    </row>
    <row r="1949" ht="15.75" customHeight="1">
      <c r="A1949" s="36">
        <v>3446.0</v>
      </c>
      <c r="B1949" s="35" t="s">
        <v>163</v>
      </c>
      <c r="C1949" s="37">
        <v>44974.0</v>
      </c>
      <c r="D1949" s="37"/>
      <c r="E1949" s="47">
        <v>20205.0</v>
      </c>
      <c r="F1949" s="47"/>
      <c r="G1949" s="47">
        <v>20205.0</v>
      </c>
      <c r="H1949" s="37">
        <v>44981.0</v>
      </c>
      <c r="I1949" s="50" t="s">
        <v>81</v>
      </c>
      <c r="J1949" s="50" t="s">
        <v>161</v>
      </c>
      <c r="K1949" s="36" t="s">
        <v>162</v>
      </c>
      <c r="L1949" s="36" t="str">
        <f t="shared" si="1"/>
        <v/>
      </c>
    </row>
    <row r="1950" ht="15.75" customHeight="1">
      <c r="A1950" s="36">
        <v>3447.0</v>
      </c>
      <c r="B1950" s="35" t="s">
        <v>158</v>
      </c>
      <c r="C1950" s="37">
        <v>44974.0</v>
      </c>
      <c r="D1950" s="37"/>
      <c r="E1950" s="47">
        <v>20205.0</v>
      </c>
      <c r="F1950" s="47"/>
      <c r="G1950" s="47">
        <v>20205.0</v>
      </c>
      <c r="H1950" s="37">
        <v>44974.0</v>
      </c>
      <c r="I1950" s="50" t="s">
        <v>82</v>
      </c>
      <c r="J1950" s="50" t="s">
        <v>161</v>
      </c>
      <c r="K1950" s="36" t="s">
        <v>162</v>
      </c>
      <c r="L1950" s="36" t="str">
        <f t="shared" si="1"/>
        <v/>
      </c>
    </row>
    <row r="1951" ht="15.75" customHeight="1">
      <c r="A1951" s="36">
        <v>3448.0</v>
      </c>
      <c r="B1951" s="35" t="s">
        <v>156</v>
      </c>
      <c r="C1951" s="37">
        <v>44974.0</v>
      </c>
      <c r="D1951" s="37"/>
      <c r="E1951" s="47">
        <v>20205.0</v>
      </c>
      <c r="F1951" s="47"/>
      <c r="G1951" s="47">
        <v>20205.0</v>
      </c>
      <c r="H1951" s="37">
        <v>44981.0</v>
      </c>
      <c r="I1951" s="50" t="s">
        <v>85</v>
      </c>
      <c r="J1951" s="50" t="s">
        <v>161</v>
      </c>
      <c r="K1951" s="36" t="s">
        <v>162</v>
      </c>
      <c r="L1951" s="36" t="str">
        <f t="shared" si="1"/>
        <v/>
      </c>
    </row>
    <row r="1952" ht="15.75" customHeight="1">
      <c r="A1952" s="36">
        <v>3449.0</v>
      </c>
      <c r="B1952" s="35" t="s">
        <v>160</v>
      </c>
      <c r="C1952" s="37">
        <v>44974.0</v>
      </c>
      <c r="D1952" s="37"/>
      <c r="E1952" s="47">
        <v>20205.0</v>
      </c>
      <c r="F1952" s="47"/>
      <c r="G1952" s="47">
        <v>20205.0</v>
      </c>
      <c r="H1952" s="37">
        <v>44974.0</v>
      </c>
      <c r="I1952" s="50" t="s">
        <v>82</v>
      </c>
      <c r="J1952" s="50" t="s">
        <v>161</v>
      </c>
      <c r="K1952" s="36" t="s">
        <v>162</v>
      </c>
      <c r="L1952" s="36" t="str">
        <f t="shared" si="1"/>
        <v/>
      </c>
    </row>
    <row r="1953" ht="15.75" customHeight="1">
      <c r="A1953" s="36">
        <v>3450.0</v>
      </c>
      <c r="B1953" s="35" t="s">
        <v>163</v>
      </c>
      <c r="C1953" s="37">
        <v>44974.0</v>
      </c>
      <c r="D1953" s="37"/>
      <c r="E1953" s="47">
        <v>20205.0</v>
      </c>
      <c r="F1953" s="47"/>
      <c r="G1953" s="47">
        <v>20205.0</v>
      </c>
      <c r="H1953" s="37">
        <v>44980.0</v>
      </c>
      <c r="I1953" s="50" t="s">
        <v>84</v>
      </c>
      <c r="J1953" s="50" t="s">
        <v>161</v>
      </c>
      <c r="K1953" s="36" t="s">
        <v>162</v>
      </c>
      <c r="L1953" s="36" t="str">
        <f t="shared" si="1"/>
        <v/>
      </c>
    </row>
    <row r="1954" ht="15.75" customHeight="1">
      <c r="A1954" s="36">
        <v>3451.0</v>
      </c>
      <c r="B1954" s="35" t="s">
        <v>163</v>
      </c>
      <c r="C1954" s="37">
        <v>44974.0</v>
      </c>
      <c r="D1954" s="37"/>
      <c r="E1954" s="47">
        <v>20205.0</v>
      </c>
      <c r="F1954" s="47"/>
      <c r="G1954" s="47">
        <v>20205.0</v>
      </c>
      <c r="H1954" s="37">
        <v>44985.0</v>
      </c>
      <c r="I1954" s="50" t="s">
        <v>81</v>
      </c>
      <c r="J1954" s="50" t="s">
        <v>161</v>
      </c>
      <c r="K1954" s="36" t="s">
        <v>162</v>
      </c>
      <c r="L1954" s="36" t="str">
        <f t="shared" si="1"/>
        <v/>
      </c>
    </row>
    <row r="1955" ht="15.75" customHeight="1">
      <c r="A1955" s="36">
        <v>3452.0</v>
      </c>
      <c r="B1955" s="35" t="s">
        <v>163</v>
      </c>
      <c r="C1955" s="37">
        <v>44974.0</v>
      </c>
      <c r="D1955" s="37"/>
      <c r="E1955" s="47">
        <v>20205.0</v>
      </c>
      <c r="F1955" s="47"/>
      <c r="G1955" s="47">
        <v>20205.0</v>
      </c>
      <c r="H1955" s="37">
        <v>44981.0</v>
      </c>
      <c r="I1955" s="50" t="s">
        <v>81</v>
      </c>
      <c r="J1955" s="50" t="s">
        <v>161</v>
      </c>
      <c r="K1955" s="36" t="s">
        <v>162</v>
      </c>
      <c r="L1955" s="36" t="str">
        <f t="shared" si="1"/>
        <v/>
      </c>
    </row>
    <row r="1956" ht="15.75" customHeight="1">
      <c r="A1956" s="36">
        <v>3454.0</v>
      </c>
      <c r="B1956" s="35" t="s">
        <v>159</v>
      </c>
      <c r="C1956" s="37">
        <v>44974.0</v>
      </c>
      <c r="D1956" s="37"/>
      <c r="E1956" s="47">
        <v>20205.0</v>
      </c>
      <c r="F1956" s="47"/>
      <c r="G1956" s="47">
        <v>20205.0</v>
      </c>
      <c r="H1956" s="37">
        <v>44981.0</v>
      </c>
      <c r="I1956" s="50" t="s">
        <v>81</v>
      </c>
      <c r="J1956" s="50" t="s">
        <v>161</v>
      </c>
      <c r="K1956" s="36" t="s">
        <v>162</v>
      </c>
      <c r="L1956" s="36" t="str">
        <f t="shared" si="1"/>
        <v/>
      </c>
    </row>
    <row r="1957" ht="15.75" customHeight="1">
      <c r="A1957" s="36">
        <v>3455.0</v>
      </c>
      <c r="B1957" s="35" t="s">
        <v>156</v>
      </c>
      <c r="C1957" s="37">
        <v>44974.0</v>
      </c>
      <c r="D1957" s="37"/>
      <c r="E1957" s="47">
        <v>22455.0</v>
      </c>
      <c r="F1957" s="47"/>
      <c r="G1957" s="47">
        <v>22455.0</v>
      </c>
      <c r="H1957" s="37">
        <v>44984.0</v>
      </c>
      <c r="I1957" s="50" t="s">
        <v>81</v>
      </c>
      <c r="J1957" s="50" t="s">
        <v>161</v>
      </c>
      <c r="K1957" s="36" t="s">
        <v>162</v>
      </c>
      <c r="L1957" s="36" t="str">
        <f t="shared" si="1"/>
        <v/>
      </c>
    </row>
    <row r="1958" ht="15.75" customHeight="1">
      <c r="A1958" s="36">
        <v>3456.0</v>
      </c>
      <c r="B1958" s="35" t="s">
        <v>160</v>
      </c>
      <c r="C1958" s="37">
        <v>44974.0</v>
      </c>
      <c r="D1958" s="37"/>
      <c r="E1958" s="47">
        <v>22455.0</v>
      </c>
      <c r="F1958" s="47"/>
      <c r="G1958" s="47">
        <v>22455.0</v>
      </c>
      <c r="H1958" s="37">
        <v>44984.0</v>
      </c>
      <c r="I1958" s="50" t="s">
        <v>81</v>
      </c>
      <c r="J1958" s="50" t="s">
        <v>161</v>
      </c>
      <c r="K1958" s="36" t="s">
        <v>162</v>
      </c>
      <c r="L1958" s="36" t="str">
        <f t="shared" si="1"/>
        <v/>
      </c>
    </row>
    <row r="1959" ht="15.75" customHeight="1">
      <c r="A1959" s="36">
        <v>3457.0</v>
      </c>
      <c r="B1959" s="35" t="s">
        <v>158</v>
      </c>
      <c r="C1959" s="37">
        <v>44974.0</v>
      </c>
      <c r="D1959" s="37"/>
      <c r="E1959" s="47">
        <v>22455.0</v>
      </c>
      <c r="F1959" s="47"/>
      <c r="G1959" s="47">
        <v>22455.0</v>
      </c>
      <c r="H1959" s="37">
        <v>44984.0</v>
      </c>
      <c r="I1959" s="50" t="s">
        <v>81</v>
      </c>
      <c r="J1959" s="50" t="s">
        <v>161</v>
      </c>
      <c r="K1959" s="36" t="s">
        <v>162</v>
      </c>
      <c r="L1959" s="36" t="str">
        <f t="shared" si="1"/>
        <v/>
      </c>
    </row>
    <row r="1960" ht="15.75" customHeight="1">
      <c r="A1960" s="36">
        <v>3458.0</v>
      </c>
      <c r="B1960" s="35" t="s">
        <v>159</v>
      </c>
      <c r="C1960" s="37">
        <v>44974.0</v>
      </c>
      <c r="D1960" s="37"/>
      <c r="E1960" s="47">
        <v>22455.0</v>
      </c>
      <c r="F1960" s="47"/>
      <c r="G1960" s="47">
        <v>22455.0</v>
      </c>
      <c r="H1960" s="37">
        <v>44984.0</v>
      </c>
      <c r="I1960" s="50" t="s">
        <v>81</v>
      </c>
      <c r="J1960" s="50" t="s">
        <v>161</v>
      </c>
      <c r="K1960" s="36" t="s">
        <v>162</v>
      </c>
      <c r="L1960" s="36" t="str">
        <f t="shared" si="1"/>
        <v/>
      </c>
    </row>
    <row r="1961" ht="15.75" customHeight="1">
      <c r="A1961" s="36">
        <v>3477.0</v>
      </c>
      <c r="B1961" s="35" t="s">
        <v>158</v>
      </c>
      <c r="C1961" s="37">
        <v>44975.0</v>
      </c>
      <c r="D1961" s="37">
        <v>44975.0</v>
      </c>
      <c r="E1961" s="47">
        <v>22455.0</v>
      </c>
      <c r="F1961" s="47">
        <v>22455.0</v>
      </c>
      <c r="G1961" s="47"/>
      <c r="H1961" s="37"/>
      <c r="I1961" s="50"/>
      <c r="J1961" s="50" t="s">
        <v>157</v>
      </c>
      <c r="K1961" s="36">
        <v>0.0</v>
      </c>
      <c r="L1961" s="36" t="str">
        <f t="shared" si="1"/>
        <v/>
      </c>
    </row>
    <row r="1962" ht="15.75" customHeight="1">
      <c r="A1962" s="36">
        <v>3473.0</v>
      </c>
      <c r="B1962" s="35" t="s">
        <v>159</v>
      </c>
      <c r="C1962" s="37">
        <v>44975.0</v>
      </c>
      <c r="D1962" s="37">
        <v>44976.0</v>
      </c>
      <c r="E1962" s="47">
        <v>22455.0</v>
      </c>
      <c r="F1962" s="47">
        <v>22455.0</v>
      </c>
      <c r="G1962" s="47"/>
      <c r="H1962" s="37"/>
      <c r="I1962" s="50"/>
      <c r="J1962" s="50" t="s">
        <v>157</v>
      </c>
      <c r="K1962" s="36">
        <v>1.0</v>
      </c>
      <c r="L1962" s="36" t="str">
        <f t="shared" si="1"/>
        <v/>
      </c>
    </row>
    <row r="1963" ht="15.75" customHeight="1">
      <c r="A1963" s="36">
        <v>3467.0</v>
      </c>
      <c r="B1963" s="35" t="s">
        <v>158</v>
      </c>
      <c r="C1963" s="37">
        <v>44975.0</v>
      </c>
      <c r="D1963" s="37">
        <v>44984.0</v>
      </c>
      <c r="E1963" s="47">
        <v>20205.0</v>
      </c>
      <c r="F1963" s="47">
        <v>20205.0</v>
      </c>
      <c r="G1963" s="47"/>
      <c r="H1963" s="37"/>
      <c r="I1963" s="50"/>
      <c r="J1963" s="50" t="s">
        <v>157</v>
      </c>
      <c r="K1963" s="36">
        <v>9.0</v>
      </c>
      <c r="L1963" s="36" t="str">
        <f t="shared" si="1"/>
        <v/>
      </c>
    </row>
    <row r="1964" ht="15.75" customHeight="1">
      <c r="A1964" s="36">
        <v>3459.0</v>
      </c>
      <c r="B1964" s="35" t="s">
        <v>163</v>
      </c>
      <c r="C1964" s="37">
        <v>44975.0</v>
      </c>
      <c r="D1964" s="37"/>
      <c r="E1964" s="47">
        <v>22455.0</v>
      </c>
      <c r="F1964" s="47"/>
      <c r="G1964" s="47">
        <v>22455.0</v>
      </c>
      <c r="H1964" s="37">
        <v>44984.0</v>
      </c>
      <c r="I1964" s="50" t="s">
        <v>81</v>
      </c>
      <c r="J1964" s="50" t="s">
        <v>161</v>
      </c>
      <c r="K1964" s="36" t="s">
        <v>162</v>
      </c>
      <c r="L1964" s="36" t="str">
        <f t="shared" si="1"/>
        <v/>
      </c>
    </row>
    <row r="1965" ht="15.75" customHeight="1">
      <c r="A1965" s="36">
        <v>3460.0</v>
      </c>
      <c r="B1965" s="35" t="s">
        <v>158</v>
      </c>
      <c r="C1965" s="37">
        <v>44975.0</v>
      </c>
      <c r="D1965" s="37"/>
      <c r="E1965" s="47">
        <v>22455.0</v>
      </c>
      <c r="F1965" s="47"/>
      <c r="G1965" s="47">
        <v>22455.0</v>
      </c>
      <c r="H1965" s="37">
        <v>44984.0</v>
      </c>
      <c r="I1965" s="50" t="s">
        <v>81</v>
      </c>
      <c r="J1965" s="50" t="s">
        <v>161</v>
      </c>
      <c r="K1965" s="36" t="s">
        <v>162</v>
      </c>
      <c r="L1965" s="36" t="str">
        <f t="shared" si="1"/>
        <v/>
      </c>
    </row>
    <row r="1966" ht="15.75" customHeight="1">
      <c r="A1966" s="36">
        <v>3461.0</v>
      </c>
      <c r="B1966" s="35" t="s">
        <v>160</v>
      </c>
      <c r="C1966" s="37">
        <v>44975.0</v>
      </c>
      <c r="D1966" s="37"/>
      <c r="E1966" s="47">
        <v>22455.0</v>
      </c>
      <c r="F1966" s="47"/>
      <c r="G1966" s="47">
        <v>22455.0</v>
      </c>
      <c r="H1966" s="37">
        <v>44984.0</v>
      </c>
      <c r="I1966" s="50" t="s">
        <v>81</v>
      </c>
      <c r="J1966" s="50" t="s">
        <v>161</v>
      </c>
      <c r="K1966" s="36" t="s">
        <v>162</v>
      </c>
      <c r="L1966" s="36" t="str">
        <f t="shared" si="1"/>
        <v/>
      </c>
    </row>
    <row r="1967" ht="15.75" customHeight="1">
      <c r="A1967" s="36">
        <v>3462.0</v>
      </c>
      <c r="B1967" s="35" t="s">
        <v>159</v>
      </c>
      <c r="C1967" s="37">
        <v>44975.0</v>
      </c>
      <c r="D1967" s="37"/>
      <c r="E1967" s="47">
        <v>22455.0</v>
      </c>
      <c r="F1967" s="47"/>
      <c r="G1967" s="47">
        <v>22455.0</v>
      </c>
      <c r="H1967" s="37">
        <v>44984.0</v>
      </c>
      <c r="I1967" s="50" t="s">
        <v>81</v>
      </c>
      <c r="J1967" s="50" t="s">
        <v>161</v>
      </c>
      <c r="K1967" s="36" t="s">
        <v>162</v>
      </c>
      <c r="L1967" s="36" t="str">
        <f t="shared" si="1"/>
        <v/>
      </c>
    </row>
    <row r="1968" ht="15.75" customHeight="1">
      <c r="A1968" s="36">
        <v>3463.0</v>
      </c>
      <c r="B1968" s="35" t="s">
        <v>158</v>
      </c>
      <c r="C1968" s="37">
        <v>44975.0</v>
      </c>
      <c r="D1968" s="37"/>
      <c r="E1968" s="47">
        <v>22455.0</v>
      </c>
      <c r="F1968" s="47"/>
      <c r="G1968" s="47">
        <v>22455.0</v>
      </c>
      <c r="H1968" s="37">
        <v>44984.0</v>
      </c>
      <c r="I1968" s="50" t="s">
        <v>81</v>
      </c>
      <c r="J1968" s="50" t="s">
        <v>161</v>
      </c>
      <c r="K1968" s="36" t="s">
        <v>162</v>
      </c>
      <c r="L1968" s="36" t="str">
        <f t="shared" si="1"/>
        <v/>
      </c>
    </row>
    <row r="1969" ht="15.75" customHeight="1">
      <c r="A1969" s="36">
        <v>3464.0</v>
      </c>
      <c r="B1969" s="35" t="s">
        <v>159</v>
      </c>
      <c r="C1969" s="37">
        <v>44975.0</v>
      </c>
      <c r="D1969" s="37"/>
      <c r="E1969" s="47">
        <v>22455.0</v>
      </c>
      <c r="F1969" s="47"/>
      <c r="G1969" s="47">
        <v>22455.0</v>
      </c>
      <c r="H1969" s="37">
        <v>44984.0</v>
      </c>
      <c r="I1969" s="50" t="s">
        <v>81</v>
      </c>
      <c r="J1969" s="50" t="s">
        <v>161</v>
      </c>
      <c r="K1969" s="36" t="s">
        <v>162</v>
      </c>
      <c r="L1969" s="36" t="str">
        <f t="shared" si="1"/>
        <v/>
      </c>
    </row>
    <row r="1970" ht="15.75" customHeight="1">
      <c r="A1970" s="36">
        <v>3465.0</v>
      </c>
      <c r="B1970" s="35" t="s">
        <v>158</v>
      </c>
      <c r="C1970" s="37">
        <v>44975.0</v>
      </c>
      <c r="D1970" s="37"/>
      <c r="E1970" s="47">
        <v>20205.0</v>
      </c>
      <c r="F1970" s="47"/>
      <c r="G1970" s="47">
        <v>20205.0</v>
      </c>
      <c r="H1970" s="37">
        <v>44985.0</v>
      </c>
      <c r="I1970" s="50" t="s">
        <v>81</v>
      </c>
      <c r="J1970" s="50" t="s">
        <v>161</v>
      </c>
      <c r="K1970" s="36" t="s">
        <v>162</v>
      </c>
      <c r="L1970" s="36" t="str">
        <f t="shared" si="1"/>
        <v/>
      </c>
    </row>
    <row r="1971" ht="15.75" customHeight="1">
      <c r="A1971" s="36">
        <v>3466.0</v>
      </c>
      <c r="B1971" s="35" t="s">
        <v>159</v>
      </c>
      <c r="C1971" s="37">
        <v>44975.0</v>
      </c>
      <c r="D1971" s="37"/>
      <c r="E1971" s="47">
        <v>20205.0</v>
      </c>
      <c r="F1971" s="47"/>
      <c r="G1971" s="47">
        <v>20205.0</v>
      </c>
      <c r="H1971" s="37">
        <v>44984.0</v>
      </c>
      <c r="I1971" s="50" t="s">
        <v>81</v>
      </c>
      <c r="J1971" s="50" t="s">
        <v>161</v>
      </c>
      <c r="K1971" s="36" t="s">
        <v>162</v>
      </c>
      <c r="L1971" s="36" t="str">
        <f t="shared" si="1"/>
        <v/>
      </c>
    </row>
    <row r="1972" ht="15.75" customHeight="1">
      <c r="A1972" s="36">
        <v>3468.0</v>
      </c>
      <c r="B1972" s="35" t="s">
        <v>163</v>
      </c>
      <c r="C1972" s="37">
        <v>44975.0</v>
      </c>
      <c r="D1972" s="37"/>
      <c r="E1972" s="47">
        <v>22455.0</v>
      </c>
      <c r="F1972" s="47"/>
      <c r="G1972" s="47">
        <v>22455.0</v>
      </c>
      <c r="H1972" s="37">
        <v>44979.0</v>
      </c>
      <c r="I1972" s="50" t="s">
        <v>83</v>
      </c>
      <c r="J1972" s="50" t="s">
        <v>161</v>
      </c>
      <c r="K1972" s="36" t="s">
        <v>162</v>
      </c>
      <c r="L1972" s="36" t="str">
        <f t="shared" si="1"/>
        <v/>
      </c>
    </row>
    <row r="1973" ht="15.75" customHeight="1">
      <c r="A1973" s="36">
        <v>3469.0</v>
      </c>
      <c r="B1973" s="35" t="s">
        <v>163</v>
      </c>
      <c r="C1973" s="37">
        <v>44975.0</v>
      </c>
      <c r="D1973" s="37"/>
      <c r="E1973" s="47">
        <v>22455.0</v>
      </c>
      <c r="F1973" s="47"/>
      <c r="G1973" s="47">
        <v>22455.0</v>
      </c>
      <c r="H1973" s="37">
        <v>44984.0</v>
      </c>
      <c r="I1973" s="50" t="s">
        <v>81</v>
      </c>
      <c r="J1973" s="50" t="s">
        <v>161</v>
      </c>
      <c r="K1973" s="36" t="s">
        <v>162</v>
      </c>
      <c r="L1973" s="36" t="str">
        <f t="shared" si="1"/>
        <v/>
      </c>
    </row>
    <row r="1974" ht="15.75" customHeight="1">
      <c r="A1974" s="36">
        <v>3470.0</v>
      </c>
      <c r="B1974" s="35" t="s">
        <v>156</v>
      </c>
      <c r="C1974" s="37">
        <v>44975.0</v>
      </c>
      <c r="D1974" s="37"/>
      <c r="E1974" s="47">
        <v>22455.0</v>
      </c>
      <c r="F1974" s="47"/>
      <c r="G1974" s="47">
        <v>22455.0</v>
      </c>
      <c r="H1974" s="37">
        <v>44981.0</v>
      </c>
      <c r="I1974" s="50" t="s">
        <v>84</v>
      </c>
      <c r="J1974" s="50" t="s">
        <v>161</v>
      </c>
      <c r="K1974" s="36" t="s">
        <v>162</v>
      </c>
      <c r="L1974" s="36" t="str">
        <f t="shared" si="1"/>
        <v/>
      </c>
    </row>
    <row r="1975" ht="15.75" customHeight="1">
      <c r="A1975" s="36">
        <v>3471.0</v>
      </c>
      <c r="B1975" s="35" t="s">
        <v>163</v>
      </c>
      <c r="C1975" s="37">
        <v>44975.0</v>
      </c>
      <c r="D1975" s="37"/>
      <c r="E1975" s="47">
        <v>20205.0</v>
      </c>
      <c r="F1975" s="47"/>
      <c r="G1975" s="47">
        <v>20205.0</v>
      </c>
      <c r="H1975" s="37">
        <v>44985.0</v>
      </c>
      <c r="I1975" s="50" t="s">
        <v>84</v>
      </c>
      <c r="J1975" s="50" t="s">
        <v>161</v>
      </c>
      <c r="K1975" s="36" t="s">
        <v>162</v>
      </c>
      <c r="L1975" s="36" t="str">
        <f t="shared" si="1"/>
        <v/>
      </c>
    </row>
    <row r="1976" ht="15.75" customHeight="1">
      <c r="A1976" s="36">
        <v>3472.0</v>
      </c>
      <c r="B1976" s="35" t="s">
        <v>160</v>
      </c>
      <c r="C1976" s="37">
        <v>44975.0</v>
      </c>
      <c r="D1976" s="37"/>
      <c r="E1976" s="47">
        <v>20205.0</v>
      </c>
      <c r="F1976" s="47"/>
      <c r="G1976" s="47">
        <v>20205.0</v>
      </c>
      <c r="H1976" s="37">
        <v>44984.0</v>
      </c>
      <c r="I1976" s="50" t="s">
        <v>84</v>
      </c>
      <c r="J1976" s="50" t="s">
        <v>161</v>
      </c>
      <c r="K1976" s="36" t="s">
        <v>162</v>
      </c>
      <c r="L1976" s="36" t="str">
        <f t="shared" si="1"/>
        <v/>
      </c>
    </row>
    <row r="1977" ht="15.75" customHeight="1">
      <c r="A1977" s="36">
        <v>3474.0</v>
      </c>
      <c r="B1977" s="35" t="s">
        <v>159</v>
      </c>
      <c r="C1977" s="37">
        <v>44975.0</v>
      </c>
      <c r="D1977" s="37"/>
      <c r="E1977" s="47">
        <v>22455.0</v>
      </c>
      <c r="F1977" s="47"/>
      <c r="G1977" s="47">
        <v>22455.0</v>
      </c>
      <c r="H1977" s="37">
        <v>44984.0</v>
      </c>
      <c r="I1977" s="50" t="s">
        <v>81</v>
      </c>
      <c r="J1977" s="50" t="s">
        <v>161</v>
      </c>
      <c r="K1977" s="36" t="s">
        <v>162</v>
      </c>
      <c r="L1977" s="36" t="str">
        <f t="shared" si="1"/>
        <v/>
      </c>
    </row>
    <row r="1978" ht="15.75" customHeight="1">
      <c r="A1978" s="36">
        <v>3475.0</v>
      </c>
      <c r="B1978" s="35" t="s">
        <v>160</v>
      </c>
      <c r="C1978" s="37">
        <v>44975.0</v>
      </c>
      <c r="D1978" s="37"/>
      <c r="E1978" s="47">
        <v>22455.0</v>
      </c>
      <c r="F1978" s="47"/>
      <c r="G1978" s="47">
        <v>22455.0</v>
      </c>
      <c r="H1978" s="37">
        <v>45013.0</v>
      </c>
      <c r="I1978" s="50" t="s">
        <v>81</v>
      </c>
      <c r="J1978" s="50" t="s">
        <v>161</v>
      </c>
      <c r="K1978" s="36" t="s">
        <v>162</v>
      </c>
      <c r="L1978" s="36" t="str">
        <f t="shared" si="1"/>
        <v/>
      </c>
    </row>
    <row r="1979" ht="15.75" customHeight="1">
      <c r="A1979" s="36">
        <v>3476.0</v>
      </c>
      <c r="B1979" s="35" t="s">
        <v>163</v>
      </c>
      <c r="C1979" s="37">
        <v>44975.0</v>
      </c>
      <c r="D1979" s="37"/>
      <c r="E1979" s="47">
        <v>22455.0</v>
      </c>
      <c r="F1979" s="47"/>
      <c r="G1979" s="47">
        <v>22455.0</v>
      </c>
      <c r="H1979" s="37">
        <v>44984.0</v>
      </c>
      <c r="I1979" s="50" t="s">
        <v>81</v>
      </c>
      <c r="J1979" s="50" t="s">
        <v>161</v>
      </c>
      <c r="K1979" s="36" t="s">
        <v>162</v>
      </c>
      <c r="L1979" s="36" t="str">
        <f t="shared" si="1"/>
        <v/>
      </c>
    </row>
    <row r="1980" ht="15.75" customHeight="1">
      <c r="A1980" s="36">
        <v>3478.0</v>
      </c>
      <c r="B1980" s="35" t="s">
        <v>160</v>
      </c>
      <c r="C1980" s="37">
        <v>44975.0</v>
      </c>
      <c r="D1980" s="37"/>
      <c r="E1980" s="47">
        <v>22455.0</v>
      </c>
      <c r="F1980" s="47"/>
      <c r="G1980" s="47">
        <v>22455.0</v>
      </c>
      <c r="H1980" s="37">
        <v>44984.0</v>
      </c>
      <c r="I1980" s="50" t="s">
        <v>81</v>
      </c>
      <c r="J1980" s="50" t="s">
        <v>161</v>
      </c>
      <c r="K1980" s="36" t="s">
        <v>162</v>
      </c>
      <c r="L1980" s="36" t="str">
        <f t="shared" si="1"/>
        <v/>
      </c>
    </row>
    <row r="1981" ht="15.75" customHeight="1">
      <c r="A1981" s="36">
        <v>3480.0</v>
      </c>
      <c r="B1981" s="35" t="s">
        <v>160</v>
      </c>
      <c r="C1981" s="37">
        <v>44976.0</v>
      </c>
      <c r="D1981" s="37">
        <v>44976.0</v>
      </c>
      <c r="E1981" s="47">
        <v>22455.0</v>
      </c>
      <c r="F1981" s="47">
        <v>22455.0</v>
      </c>
      <c r="G1981" s="47"/>
      <c r="H1981" s="37"/>
      <c r="I1981" s="50"/>
      <c r="J1981" s="50" t="s">
        <v>157</v>
      </c>
      <c r="K1981" s="36">
        <v>0.0</v>
      </c>
      <c r="L1981" s="36" t="str">
        <f t="shared" si="1"/>
        <v/>
      </c>
    </row>
    <row r="1982" ht="15.75" customHeight="1">
      <c r="A1982" s="36">
        <v>3484.0</v>
      </c>
      <c r="B1982" s="35" t="s">
        <v>156</v>
      </c>
      <c r="C1982" s="37">
        <v>44976.0</v>
      </c>
      <c r="D1982" s="37">
        <v>44976.0</v>
      </c>
      <c r="E1982" s="47">
        <v>22455.0</v>
      </c>
      <c r="F1982" s="47">
        <v>22455.0</v>
      </c>
      <c r="G1982" s="47"/>
      <c r="H1982" s="37"/>
      <c r="I1982" s="50"/>
      <c r="J1982" s="50" t="s">
        <v>157</v>
      </c>
      <c r="K1982" s="36">
        <v>0.0</v>
      </c>
      <c r="L1982" s="36" t="str">
        <f t="shared" si="1"/>
        <v/>
      </c>
    </row>
    <row r="1983" ht="15.75" customHeight="1">
      <c r="A1983" s="36">
        <v>3479.0</v>
      </c>
      <c r="B1983" s="35" t="s">
        <v>163</v>
      </c>
      <c r="C1983" s="37">
        <v>44976.0</v>
      </c>
      <c r="D1983" s="37"/>
      <c r="E1983" s="47">
        <v>34455.0</v>
      </c>
      <c r="F1983" s="47"/>
      <c r="G1983" s="47">
        <v>34455.0</v>
      </c>
      <c r="H1983" s="37">
        <v>44984.0</v>
      </c>
      <c r="I1983" s="50" t="s">
        <v>81</v>
      </c>
      <c r="J1983" s="50" t="s">
        <v>161</v>
      </c>
      <c r="K1983" s="36" t="s">
        <v>162</v>
      </c>
      <c r="L1983" s="36" t="str">
        <f t="shared" si="1"/>
        <v/>
      </c>
    </row>
    <row r="1984" ht="15.75" customHeight="1">
      <c r="A1984" s="36">
        <v>3481.0</v>
      </c>
      <c r="B1984" s="35" t="s">
        <v>159</v>
      </c>
      <c r="C1984" s="37">
        <v>44976.0</v>
      </c>
      <c r="D1984" s="37"/>
      <c r="E1984" s="47">
        <v>22455.0</v>
      </c>
      <c r="F1984" s="47"/>
      <c r="G1984" s="47">
        <v>22455.0</v>
      </c>
      <c r="H1984" s="37">
        <v>44985.0</v>
      </c>
      <c r="I1984" s="50" t="s">
        <v>81</v>
      </c>
      <c r="J1984" s="50" t="s">
        <v>161</v>
      </c>
      <c r="K1984" s="36" t="s">
        <v>162</v>
      </c>
      <c r="L1984" s="36" t="str">
        <f t="shared" si="1"/>
        <v/>
      </c>
    </row>
    <row r="1985" ht="15.75" customHeight="1">
      <c r="A1985" s="36">
        <v>3482.0</v>
      </c>
      <c r="B1985" s="35" t="s">
        <v>160</v>
      </c>
      <c r="C1985" s="37">
        <v>44976.0</v>
      </c>
      <c r="D1985" s="37"/>
      <c r="E1985" s="47">
        <v>22455.0</v>
      </c>
      <c r="F1985" s="47"/>
      <c r="G1985" s="47">
        <v>22455.0</v>
      </c>
      <c r="H1985" s="37">
        <v>44979.0</v>
      </c>
      <c r="I1985" s="50" t="s">
        <v>83</v>
      </c>
      <c r="J1985" s="50" t="s">
        <v>161</v>
      </c>
      <c r="K1985" s="36" t="s">
        <v>162</v>
      </c>
      <c r="L1985" s="36" t="str">
        <f t="shared" si="1"/>
        <v/>
      </c>
    </row>
    <row r="1986" ht="15.75" customHeight="1">
      <c r="A1986" s="36">
        <v>3483.0</v>
      </c>
      <c r="B1986" s="35" t="s">
        <v>159</v>
      </c>
      <c r="C1986" s="37">
        <v>44976.0</v>
      </c>
      <c r="D1986" s="37"/>
      <c r="E1986" s="47">
        <v>22455.0</v>
      </c>
      <c r="F1986" s="47"/>
      <c r="G1986" s="47">
        <v>22455.0</v>
      </c>
      <c r="H1986" s="37">
        <v>44984.0</v>
      </c>
      <c r="I1986" s="50" t="s">
        <v>81</v>
      </c>
      <c r="J1986" s="50" t="s">
        <v>161</v>
      </c>
      <c r="K1986" s="36" t="s">
        <v>162</v>
      </c>
      <c r="L1986" s="36" t="str">
        <f t="shared" si="1"/>
        <v/>
      </c>
    </row>
    <row r="1987" ht="15.75" customHeight="1">
      <c r="A1987" s="36">
        <v>3485.0</v>
      </c>
      <c r="B1987" s="35" t="s">
        <v>160</v>
      </c>
      <c r="C1987" s="37">
        <v>44976.0</v>
      </c>
      <c r="D1987" s="37"/>
      <c r="E1987" s="47">
        <v>22455.0</v>
      </c>
      <c r="F1987" s="47"/>
      <c r="G1987" s="47">
        <v>22455.0</v>
      </c>
      <c r="H1987" s="37">
        <v>44984.0</v>
      </c>
      <c r="I1987" s="50" t="s">
        <v>81</v>
      </c>
      <c r="J1987" s="50" t="s">
        <v>161</v>
      </c>
      <c r="K1987" s="36" t="s">
        <v>162</v>
      </c>
      <c r="L1987" s="36" t="str">
        <f t="shared" si="1"/>
        <v/>
      </c>
    </row>
    <row r="1988" ht="15.75" customHeight="1">
      <c r="A1988" s="36">
        <v>3486.0</v>
      </c>
      <c r="B1988" s="35" t="s">
        <v>159</v>
      </c>
      <c r="C1988" s="37">
        <v>44976.0</v>
      </c>
      <c r="D1988" s="37"/>
      <c r="E1988" s="47">
        <v>20205.0</v>
      </c>
      <c r="F1988" s="47"/>
      <c r="G1988" s="47">
        <v>20205.0</v>
      </c>
      <c r="H1988" s="37">
        <v>44987.0</v>
      </c>
      <c r="I1988" s="50" t="s">
        <v>81</v>
      </c>
      <c r="J1988" s="50" t="s">
        <v>161</v>
      </c>
      <c r="K1988" s="36" t="s">
        <v>162</v>
      </c>
      <c r="L1988" s="36" t="str">
        <f t="shared" si="1"/>
        <v/>
      </c>
    </row>
    <row r="1989" ht="15.75" customHeight="1">
      <c r="A1989" s="36">
        <v>3487.0</v>
      </c>
      <c r="B1989" s="35" t="s">
        <v>158</v>
      </c>
      <c r="C1989" s="37">
        <v>44976.0</v>
      </c>
      <c r="D1989" s="37"/>
      <c r="E1989" s="47">
        <v>22455.0</v>
      </c>
      <c r="F1989" s="47"/>
      <c r="G1989" s="47">
        <v>22455.0</v>
      </c>
      <c r="H1989" s="37">
        <v>44988.0</v>
      </c>
      <c r="I1989" s="50" t="s">
        <v>81</v>
      </c>
      <c r="J1989" s="50" t="s">
        <v>161</v>
      </c>
      <c r="K1989" s="36" t="s">
        <v>162</v>
      </c>
      <c r="L1989" s="36" t="str">
        <f t="shared" si="1"/>
        <v/>
      </c>
    </row>
    <row r="1990" ht="15.75" customHeight="1">
      <c r="A1990" s="36">
        <v>3488.0</v>
      </c>
      <c r="B1990" s="35" t="s">
        <v>159</v>
      </c>
      <c r="C1990" s="37">
        <v>44976.0</v>
      </c>
      <c r="D1990" s="37"/>
      <c r="E1990" s="47">
        <v>20205.0</v>
      </c>
      <c r="F1990" s="47"/>
      <c r="G1990" s="47">
        <v>20205.0</v>
      </c>
      <c r="H1990" s="37">
        <v>44979.0</v>
      </c>
      <c r="I1990" s="50" t="s">
        <v>85</v>
      </c>
      <c r="J1990" s="50" t="s">
        <v>161</v>
      </c>
      <c r="K1990" s="36" t="s">
        <v>162</v>
      </c>
      <c r="L1990" s="36" t="str">
        <f t="shared" si="1"/>
        <v/>
      </c>
    </row>
    <row r="1991" ht="15.75" customHeight="1">
      <c r="A1991" s="36">
        <v>3489.0</v>
      </c>
      <c r="B1991" s="35" t="s">
        <v>160</v>
      </c>
      <c r="C1991" s="37">
        <v>44976.0</v>
      </c>
      <c r="D1991" s="37"/>
      <c r="E1991" s="47">
        <v>22455.0</v>
      </c>
      <c r="F1991" s="47"/>
      <c r="G1991" s="47">
        <v>22455.0</v>
      </c>
      <c r="H1991" s="37">
        <v>44984.0</v>
      </c>
      <c r="I1991" s="50" t="s">
        <v>81</v>
      </c>
      <c r="J1991" s="50" t="s">
        <v>161</v>
      </c>
      <c r="K1991" s="36" t="s">
        <v>162</v>
      </c>
      <c r="L1991" s="36" t="str">
        <f t="shared" si="1"/>
        <v/>
      </c>
    </row>
    <row r="1992" ht="15.75" customHeight="1">
      <c r="A1992" s="36">
        <v>3490.0</v>
      </c>
      <c r="B1992" s="35" t="s">
        <v>156</v>
      </c>
      <c r="C1992" s="37">
        <v>44976.0</v>
      </c>
      <c r="D1992" s="37"/>
      <c r="E1992" s="47">
        <v>22455.0</v>
      </c>
      <c r="F1992" s="47"/>
      <c r="G1992" s="47">
        <v>22455.0</v>
      </c>
      <c r="H1992" s="37">
        <v>44984.0</v>
      </c>
      <c r="I1992" s="50" t="s">
        <v>81</v>
      </c>
      <c r="J1992" s="50" t="s">
        <v>161</v>
      </c>
      <c r="K1992" s="36" t="s">
        <v>162</v>
      </c>
      <c r="L1992" s="36" t="str">
        <f t="shared" si="1"/>
        <v/>
      </c>
    </row>
    <row r="1993" ht="15.75" customHeight="1">
      <c r="A1993" s="36">
        <v>3491.0</v>
      </c>
      <c r="B1993" s="35" t="s">
        <v>159</v>
      </c>
      <c r="C1993" s="37">
        <v>44976.0</v>
      </c>
      <c r="D1993" s="37"/>
      <c r="E1993" s="47">
        <v>22455.0</v>
      </c>
      <c r="F1993" s="47"/>
      <c r="G1993" s="47">
        <v>22455.0</v>
      </c>
      <c r="H1993" s="37">
        <v>44984.0</v>
      </c>
      <c r="I1993" s="50" t="s">
        <v>81</v>
      </c>
      <c r="J1993" s="50" t="s">
        <v>161</v>
      </c>
      <c r="K1993" s="36" t="s">
        <v>162</v>
      </c>
      <c r="L1993" s="36" t="str">
        <f t="shared" si="1"/>
        <v/>
      </c>
    </row>
    <row r="1994" ht="15.75" customHeight="1">
      <c r="A1994" s="36">
        <v>3492.0</v>
      </c>
      <c r="B1994" s="35" t="s">
        <v>159</v>
      </c>
      <c r="C1994" s="37">
        <v>44976.0</v>
      </c>
      <c r="D1994" s="37"/>
      <c r="E1994" s="47">
        <v>22455.0</v>
      </c>
      <c r="F1994" s="47"/>
      <c r="G1994" s="47">
        <v>22455.0</v>
      </c>
      <c r="H1994" s="37">
        <v>44984.0</v>
      </c>
      <c r="I1994" s="50" t="s">
        <v>85</v>
      </c>
      <c r="J1994" s="50" t="s">
        <v>161</v>
      </c>
      <c r="K1994" s="36" t="s">
        <v>162</v>
      </c>
      <c r="L1994" s="36" t="str">
        <f t="shared" si="1"/>
        <v/>
      </c>
    </row>
    <row r="1995" ht="15.75" customHeight="1">
      <c r="A1995" s="36">
        <v>3493.0</v>
      </c>
      <c r="B1995" s="35" t="s">
        <v>159</v>
      </c>
      <c r="C1995" s="37">
        <v>44976.0</v>
      </c>
      <c r="D1995" s="37"/>
      <c r="E1995" s="47">
        <v>22455.0</v>
      </c>
      <c r="F1995" s="47"/>
      <c r="G1995" s="47">
        <v>22455.0</v>
      </c>
      <c r="H1995" s="37">
        <v>45002.0</v>
      </c>
      <c r="I1995" s="50" t="s">
        <v>81</v>
      </c>
      <c r="J1995" s="50" t="s">
        <v>161</v>
      </c>
      <c r="K1995" s="36" t="s">
        <v>162</v>
      </c>
      <c r="L1995" s="36" t="str">
        <f t="shared" si="1"/>
        <v/>
      </c>
    </row>
    <row r="1996" ht="15.75" customHeight="1">
      <c r="A1996" s="36">
        <v>3494.0</v>
      </c>
      <c r="B1996" s="35" t="s">
        <v>163</v>
      </c>
      <c r="C1996" s="37">
        <v>44976.0</v>
      </c>
      <c r="D1996" s="37"/>
      <c r="E1996" s="47">
        <v>20205.0</v>
      </c>
      <c r="F1996" s="47"/>
      <c r="G1996" s="47">
        <v>20205.0</v>
      </c>
      <c r="H1996" s="37">
        <v>44981.0</v>
      </c>
      <c r="I1996" s="50" t="s">
        <v>82</v>
      </c>
      <c r="J1996" s="50" t="s">
        <v>161</v>
      </c>
      <c r="K1996" s="36" t="s">
        <v>162</v>
      </c>
      <c r="L1996" s="36" t="str">
        <f t="shared" si="1"/>
        <v/>
      </c>
    </row>
    <row r="1997" ht="15.75" customHeight="1">
      <c r="A1997" s="36">
        <v>3501.0</v>
      </c>
      <c r="B1997" s="35" t="s">
        <v>160</v>
      </c>
      <c r="C1997" s="37">
        <v>44977.0</v>
      </c>
      <c r="D1997" s="37">
        <v>44977.0</v>
      </c>
      <c r="E1997" s="47">
        <v>22455.0</v>
      </c>
      <c r="F1997" s="47">
        <v>22455.0</v>
      </c>
      <c r="G1997" s="47"/>
      <c r="H1997" s="37"/>
      <c r="I1997" s="50"/>
      <c r="J1997" s="50" t="s">
        <v>157</v>
      </c>
      <c r="K1997" s="36">
        <v>0.0</v>
      </c>
      <c r="L1997" s="36" t="str">
        <f t="shared" si="1"/>
        <v/>
      </c>
    </row>
    <row r="1998" ht="15.75" customHeight="1">
      <c r="A1998" s="36">
        <v>3506.0</v>
      </c>
      <c r="B1998" s="35" t="s">
        <v>160</v>
      </c>
      <c r="C1998" s="37">
        <v>44977.0</v>
      </c>
      <c r="D1998" s="37">
        <v>44984.0</v>
      </c>
      <c r="E1998" s="47">
        <v>22455.0</v>
      </c>
      <c r="F1998" s="47">
        <v>22455.0</v>
      </c>
      <c r="G1998" s="47"/>
      <c r="H1998" s="37"/>
      <c r="I1998" s="50"/>
      <c r="J1998" s="50" t="s">
        <v>157</v>
      </c>
      <c r="K1998" s="36">
        <v>7.0</v>
      </c>
      <c r="L1998" s="36" t="str">
        <f t="shared" si="1"/>
        <v/>
      </c>
    </row>
    <row r="1999" ht="15.75" customHeight="1">
      <c r="A1999" s="36">
        <v>3495.0</v>
      </c>
      <c r="B1999" s="35" t="s">
        <v>160</v>
      </c>
      <c r="C1999" s="37">
        <v>44977.0</v>
      </c>
      <c r="D1999" s="37"/>
      <c r="E1999" s="47">
        <v>22455.0</v>
      </c>
      <c r="F1999" s="47"/>
      <c r="G1999" s="47">
        <v>22455.0</v>
      </c>
      <c r="H1999" s="37">
        <v>44984.0</v>
      </c>
      <c r="I1999" s="50" t="s">
        <v>81</v>
      </c>
      <c r="J1999" s="50" t="s">
        <v>161</v>
      </c>
      <c r="K1999" s="36" t="s">
        <v>162</v>
      </c>
      <c r="L1999" s="36" t="str">
        <f t="shared" si="1"/>
        <v/>
      </c>
    </row>
    <row r="2000" ht="15.75" customHeight="1">
      <c r="A2000" s="36">
        <v>3496.0</v>
      </c>
      <c r="B2000" s="35" t="s">
        <v>159</v>
      </c>
      <c r="C2000" s="37">
        <v>44977.0</v>
      </c>
      <c r="D2000" s="37"/>
      <c r="E2000" s="47">
        <v>20205.0</v>
      </c>
      <c r="F2000" s="47"/>
      <c r="G2000" s="47">
        <v>20205.0</v>
      </c>
      <c r="H2000" s="37">
        <v>44988.0</v>
      </c>
      <c r="I2000" s="50" t="s">
        <v>81</v>
      </c>
      <c r="J2000" s="50" t="s">
        <v>161</v>
      </c>
      <c r="K2000" s="36" t="s">
        <v>162</v>
      </c>
      <c r="L2000" s="36" t="str">
        <f t="shared" si="1"/>
        <v/>
      </c>
    </row>
    <row r="2001" ht="15.75" customHeight="1">
      <c r="A2001" s="36">
        <v>3497.0</v>
      </c>
      <c r="B2001" s="35" t="s">
        <v>159</v>
      </c>
      <c r="C2001" s="37">
        <v>44977.0</v>
      </c>
      <c r="D2001" s="37"/>
      <c r="E2001" s="47">
        <v>22455.0</v>
      </c>
      <c r="F2001" s="47"/>
      <c r="G2001" s="47">
        <v>22455.0</v>
      </c>
      <c r="H2001" s="37">
        <v>44984.0</v>
      </c>
      <c r="I2001" s="50" t="s">
        <v>81</v>
      </c>
      <c r="J2001" s="50" t="s">
        <v>161</v>
      </c>
      <c r="K2001" s="36" t="s">
        <v>162</v>
      </c>
      <c r="L2001" s="36" t="str">
        <f t="shared" si="1"/>
        <v/>
      </c>
    </row>
    <row r="2002" ht="15.75" customHeight="1">
      <c r="A2002" s="36">
        <v>3498.0</v>
      </c>
      <c r="B2002" s="35" t="s">
        <v>159</v>
      </c>
      <c r="C2002" s="37">
        <v>44977.0</v>
      </c>
      <c r="D2002" s="37"/>
      <c r="E2002" s="47">
        <v>22455.0</v>
      </c>
      <c r="F2002" s="47"/>
      <c r="G2002" s="47">
        <v>22455.0</v>
      </c>
      <c r="H2002" s="37">
        <v>44984.0</v>
      </c>
      <c r="I2002" s="50" t="s">
        <v>81</v>
      </c>
      <c r="J2002" s="50" t="s">
        <v>161</v>
      </c>
      <c r="K2002" s="36" t="s">
        <v>162</v>
      </c>
      <c r="L2002" s="36" t="str">
        <f t="shared" si="1"/>
        <v/>
      </c>
    </row>
    <row r="2003" ht="15.75" customHeight="1">
      <c r="A2003" s="36">
        <v>3499.0</v>
      </c>
      <c r="B2003" s="35" t="s">
        <v>159</v>
      </c>
      <c r="C2003" s="37">
        <v>44977.0</v>
      </c>
      <c r="D2003" s="37"/>
      <c r="E2003" s="47">
        <v>20205.0</v>
      </c>
      <c r="F2003" s="47"/>
      <c r="G2003" s="47">
        <v>20205.0</v>
      </c>
      <c r="H2003" s="37">
        <v>44985.0</v>
      </c>
      <c r="I2003" s="50" t="s">
        <v>81</v>
      </c>
      <c r="J2003" s="50" t="s">
        <v>161</v>
      </c>
      <c r="K2003" s="36" t="s">
        <v>162</v>
      </c>
      <c r="L2003" s="36" t="str">
        <f t="shared" si="1"/>
        <v/>
      </c>
    </row>
    <row r="2004" ht="15.75" customHeight="1">
      <c r="A2004" s="36">
        <v>3500.0</v>
      </c>
      <c r="B2004" s="35" t="s">
        <v>159</v>
      </c>
      <c r="C2004" s="37">
        <v>44977.0</v>
      </c>
      <c r="D2004" s="37"/>
      <c r="E2004" s="47">
        <v>20205.0</v>
      </c>
      <c r="F2004" s="47"/>
      <c r="G2004" s="47">
        <v>20205.0</v>
      </c>
      <c r="H2004" s="37">
        <v>44984.0</v>
      </c>
      <c r="I2004" s="50" t="s">
        <v>81</v>
      </c>
      <c r="J2004" s="50" t="s">
        <v>161</v>
      </c>
      <c r="K2004" s="36" t="s">
        <v>162</v>
      </c>
      <c r="L2004" s="36" t="str">
        <f t="shared" si="1"/>
        <v/>
      </c>
    </row>
    <row r="2005" ht="15.75" customHeight="1">
      <c r="A2005" s="36">
        <v>3502.0</v>
      </c>
      <c r="B2005" s="35" t="s">
        <v>156</v>
      </c>
      <c r="C2005" s="37">
        <v>44977.0</v>
      </c>
      <c r="D2005" s="37"/>
      <c r="E2005" s="47">
        <v>20205.0</v>
      </c>
      <c r="F2005" s="47"/>
      <c r="G2005" s="47">
        <v>20205.0</v>
      </c>
      <c r="H2005" s="37">
        <v>44981.0</v>
      </c>
      <c r="I2005" s="50" t="s">
        <v>85</v>
      </c>
      <c r="J2005" s="50" t="s">
        <v>161</v>
      </c>
      <c r="K2005" s="36" t="s">
        <v>162</v>
      </c>
      <c r="L2005" s="36" t="str">
        <f t="shared" si="1"/>
        <v/>
      </c>
    </row>
    <row r="2006" ht="15.75" customHeight="1">
      <c r="A2006" s="36">
        <v>3503.0</v>
      </c>
      <c r="B2006" s="35" t="s">
        <v>163</v>
      </c>
      <c r="C2006" s="37">
        <v>44977.0</v>
      </c>
      <c r="D2006" s="37"/>
      <c r="E2006" s="47">
        <v>20205.0</v>
      </c>
      <c r="F2006" s="47"/>
      <c r="G2006" s="47">
        <v>20205.0</v>
      </c>
      <c r="H2006" s="37">
        <v>44985.0</v>
      </c>
      <c r="I2006" s="50" t="s">
        <v>81</v>
      </c>
      <c r="J2006" s="50" t="s">
        <v>161</v>
      </c>
      <c r="K2006" s="36" t="s">
        <v>162</v>
      </c>
      <c r="L2006" s="36" t="str">
        <f t="shared" si="1"/>
        <v/>
      </c>
    </row>
    <row r="2007" ht="15.75" customHeight="1">
      <c r="A2007" s="36">
        <v>3504.0</v>
      </c>
      <c r="B2007" s="35" t="s">
        <v>158</v>
      </c>
      <c r="C2007" s="37">
        <v>44977.0</v>
      </c>
      <c r="D2007" s="37"/>
      <c r="E2007" s="47">
        <v>20205.0</v>
      </c>
      <c r="F2007" s="47"/>
      <c r="G2007" s="47">
        <v>20205.0</v>
      </c>
      <c r="H2007" s="37">
        <v>44988.0</v>
      </c>
      <c r="I2007" s="50" t="s">
        <v>81</v>
      </c>
      <c r="J2007" s="50" t="s">
        <v>161</v>
      </c>
      <c r="K2007" s="36" t="s">
        <v>162</v>
      </c>
      <c r="L2007" s="36" t="str">
        <f t="shared" si="1"/>
        <v/>
      </c>
    </row>
    <row r="2008" ht="15.75" customHeight="1">
      <c r="A2008" s="36">
        <v>3505.0</v>
      </c>
      <c r="B2008" s="35" t="s">
        <v>156</v>
      </c>
      <c r="C2008" s="37">
        <v>44977.0</v>
      </c>
      <c r="D2008" s="37"/>
      <c r="E2008" s="47">
        <v>20205.0</v>
      </c>
      <c r="F2008" s="47"/>
      <c r="G2008" s="47">
        <v>20205.0</v>
      </c>
      <c r="H2008" s="37">
        <v>44988.0</v>
      </c>
      <c r="I2008" s="50" t="s">
        <v>81</v>
      </c>
      <c r="J2008" s="50" t="s">
        <v>161</v>
      </c>
      <c r="K2008" s="36" t="s">
        <v>162</v>
      </c>
      <c r="L2008" s="36" t="str">
        <f t="shared" si="1"/>
        <v/>
      </c>
    </row>
    <row r="2009" ht="15.75" customHeight="1">
      <c r="A2009" s="36">
        <v>3507.0</v>
      </c>
      <c r="B2009" s="35" t="s">
        <v>159</v>
      </c>
      <c r="C2009" s="37">
        <v>44977.0</v>
      </c>
      <c r="D2009" s="37"/>
      <c r="E2009" s="47">
        <v>22455.0</v>
      </c>
      <c r="F2009" s="47"/>
      <c r="G2009" s="47">
        <v>22455.0</v>
      </c>
      <c r="H2009" s="37">
        <v>44984.0</v>
      </c>
      <c r="I2009" s="50" t="s">
        <v>81</v>
      </c>
      <c r="J2009" s="50" t="s">
        <v>161</v>
      </c>
      <c r="K2009" s="36" t="s">
        <v>162</v>
      </c>
      <c r="L2009" s="36" t="str">
        <f t="shared" si="1"/>
        <v/>
      </c>
    </row>
    <row r="2010" ht="15.75" customHeight="1">
      <c r="A2010" s="36">
        <v>3508.0</v>
      </c>
      <c r="B2010" s="35" t="s">
        <v>159</v>
      </c>
      <c r="C2010" s="37">
        <v>44977.0</v>
      </c>
      <c r="D2010" s="37"/>
      <c r="E2010" s="47">
        <v>20205.0</v>
      </c>
      <c r="F2010" s="47"/>
      <c r="G2010" s="47">
        <v>20205.0</v>
      </c>
      <c r="H2010" s="37">
        <v>44985.0</v>
      </c>
      <c r="I2010" s="50" t="s">
        <v>81</v>
      </c>
      <c r="J2010" s="50" t="s">
        <v>161</v>
      </c>
      <c r="K2010" s="36" t="s">
        <v>162</v>
      </c>
      <c r="L2010" s="36" t="str">
        <f t="shared" si="1"/>
        <v/>
      </c>
    </row>
    <row r="2011" ht="15.75" customHeight="1">
      <c r="A2011" s="36">
        <v>3509.0</v>
      </c>
      <c r="B2011" s="35" t="s">
        <v>158</v>
      </c>
      <c r="C2011" s="37">
        <v>44977.0</v>
      </c>
      <c r="D2011" s="37"/>
      <c r="E2011" s="47">
        <v>20205.0</v>
      </c>
      <c r="F2011" s="47"/>
      <c r="G2011" s="47">
        <v>20205.0</v>
      </c>
      <c r="H2011" s="37">
        <v>44981.0</v>
      </c>
      <c r="I2011" s="50" t="s">
        <v>84</v>
      </c>
      <c r="J2011" s="50" t="s">
        <v>161</v>
      </c>
      <c r="K2011" s="36" t="s">
        <v>162</v>
      </c>
      <c r="L2011" s="36" t="str">
        <f t="shared" si="1"/>
        <v/>
      </c>
    </row>
    <row r="2012" ht="15.75" customHeight="1">
      <c r="A2012" s="36">
        <v>3510.0</v>
      </c>
      <c r="B2012" s="35" t="s">
        <v>159</v>
      </c>
      <c r="C2012" s="37">
        <v>44977.0</v>
      </c>
      <c r="D2012" s="37"/>
      <c r="E2012" s="47">
        <v>22455.0</v>
      </c>
      <c r="F2012" s="47"/>
      <c r="G2012" s="47">
        <v>22455.0</v>
      </c>
      <c r="H2012" s="37">
        <v>44984.0</v>
      </c>
      <c r="I2012" s="50" t="s">
        <v>81</v>
      </c>
      <c r="J2012" s="50" t="s">
        <v>161</v>
      </c>
      <c r="K2012" s="36" t="s">
        <v>162</v>
      </c>
      <c r="L2012" s="36" t="str">
        <f t="shared" si="1"/>
        <v/>
      </c>
    </row>
    <row r="2013" ht="15.75" customHeight="1">
      <c r="A2013" s="36">
        <v>3511.0</v>
      </c>
      <c r="B2013" s="35" t="s">
        <v>160</v>
      </c>
      <c r="C2013" s="37">
        <v>44977.0</v>
      </c>
      <c r="D2013" s="37"/>
      <c r="E2013" s="47">
        <v>22455.0</v>
      </c>
      <c r="F2013" s="47"/>
      <c r="G2013" s="47">
        <v>22455.0</v>
      </c>
      <c r="H2013" s="37">
        <v>44984.0</v>
      </c>
      <c r="I2013" s="50" t="s">
        <v>81</v>
      </c>
      <c r="J2013" s="50" t="s">
        <v>161</v>
      </c>
      <c r="K2013" s="36" t="s">
        <v>162</v>
      </c>
      <c r="L2013" s="36" t="str">
        <f t="shared" si="1"/>
        <v/>
      </c>
    </row>
    <row r="2014" ht="15.75" customHeight="1">
      <c r="A2014" s="36">
        <v>3512.0</v>
      </c>
      <c r="B2014" s="35" t="s">
        <v>163</v>
      </c>
      <c r="C2014" s="37">
        <v>44977.0</v>
      </c>
      <c r="D2014" s="37"/>
      <c r="E2014" s="47">
        <v>22455.0</v>
      </c>
      <c r="F2014" s="47"/>
      <c r="G2014" s="47">
        <v>22455.0</v>
      </c>
      <c r="H2014" s="37">
        <v>44984.0</v>
      </c>
      <c r="I2014" s="50" t="s">
        <v>81</v>
      </c>
      <c r="J2014" s="50" t="s">
        <v>161</v>
      </c>
      <c r="K2014" s="36" t="s">
        <v>162</v>
      </c>
      <c r="L2014" s="36" t="str">
        <f t="shared" si="1"/>
        <v/>
      </c>
    </row>
    <row r="2015" ht="15.75" customHeight="1">
      <c r="A2015" s="36">
        <v>3513.0</v>
      </c>
      <c r="B2015" s="35" t="s">
        <v>163</v>
      </c>
      <c r="C2015" s="37">
        <v>44977.0</v>
      </c>
      <c r="D2015" s="37"/>
      <c r="E2015" s="47">
        <v>22455.0</v>
      </c>
      <c r="F2015" s="47"/>
      <c r="G2015" s="47">
        <v>22455.0</v>
      </c>
      <c r="H2015" s="37">
        <v>44979.0</v>
      </c>
      <c r="I2015" s="50" t="s">
        <v>83</v>
      </c>
      <c r="J2015" s="50" t="s">
        <v>161</v>
      </c>
      <c r="K2015" s="36" t="s">
        <v>162</v>
      </c>
      <c r="L2015" s="36" t="str">
        <f t="shared" si="1"/>
        <v/>
      </c>
    </row>
    <row r="2016" ht="15.75" customHeight="1">
      <c r="A2016" s="36">
        <v>3514.0</v>
      </c>
      <c r="B2016" s="35" t="s">
        <v>158</v>
      </c>
      <c r="C2016" s="37">
        <v>44977.0</v>
      </c>
      <c r="D2016" s="37"/>
      <c r="E2016" s="47">
        <v>22455.0</v>
      </c>
      <c r="F2016" s="47"/>
      <c r="G2016" s="47">
        <v>22455.0</v>
      </c>
      <c r="H2016" s="37">
        <v>44985.0</v>
      </c>
      <c r="I2016" s="50" t="s">
        <v>81</v>
      </c>
      <c r="J2016" s="50" t="s">
        <v>161</v>
      </c>
      <c r="K2016" s="36" t="s">
        <v>162</v>
      </c>
      <c r="L2016" s="36" t="str">
        <f t="shared" si="1"/>
        <v/>
      </c>
    </row>
    <row r="2017" ht="15.75" customHeight="1">
      <c r="A2017" s="36">
        <v>3515.0</v>
      </c>
      <c r="B2017" s="35" t="s">
        <v>158</v>
      </c>
      <c r="C2017" s="37">
        <v>44977.0</v>
      </c>
      <c r="D2017" s="37"/>
      <c r="E2017" s="47">
        <v>22455.0</v>
      </c>
      <c r="F2017" s="47"/>
      <c r="G2017" s="47">
        <v>22455.0</v>
      </c>
      <c r="H2017" s="37">
        <v>44979.0</v>
      </c>
      <c r="I2017" s="50" t="s">
        <v>82</v>
      </c>
      <c r="J2017" s="50" t="s">
        <v>161</v>
      </c>
      <c r="K2017" s="36" t="s">
        <v>162</v>
      </c>
      <c r="L2017" s="36" t="str">
        <f t="shared" si="1"/>
        <v/>
      </c>
    </row>
    <row r="2018" ht="15.75" customHeight="1">
      <c r="A2018" s="36">
        <v>3516.0</v>
      </c>
      <c r="B2018" s="35" t="s">
        <v>159</v>
      </c>
      <c r="C2018" s="37">
        <v>44977.0</v>
      </c>
      <c r="D2018" s="37"/>
      <c r="E2018" s="47">
        <v>22455.0</v>
      </c>
      <c r="F2018" s="47"/>
      <c r="G2018" s="47">
        <v>22455.0</v>
      </c>
      <c r="H2018" s="37">
        <v>44995.0</v>
      </c>
      <c r="I2018" s="50" t="s">
        <v>81</v>
      </c>
      <c r="J2018" s="50" t="s">
        <v>161</v>
      </c>
      <c r="K2018" s="36" t="s">
        <v>162</v>
      </c>
      <c r="L2018" s="36" t="str">
        <f t="shared" si="1"/>
        <v/>
      </c>
    </row>
    <row r="2019" ht="15.75" customHeight="1">
      <c r="A2019" s="36">
        <v>3517.0</v>
      </c>
      <c r="B2019" s="35" t="s">
        <v>159</v>
      </c>
      <c r="C2019" s="37">
        <v>44978.0</v>
      </c>
      <c r="D2019" s="37"/>
      <c r="E2019" s="47">
        <v>22455.0</v>
      </c>
      <c r="F2019" s="47"/>
      <c r="G2019" s="47">
        <v>22455.0</v>
      </c>
      <c r="H2019" s="37">
        <v>44984.0</v>
      </c>
      <c r="I2019" s="50" t="s">
        <v>81</v>
      </c>
      <c r="J2019" s="50" t="s">
        <v>161</v>
      </c>
      <c r="K2019" s="36" t="s">
        <v>162</v>
      </c>
      <c r="L2019" s="36" t="str">
        <f t="shared" si="1"/>
        <v/>
      </c>
    </row>
    <row r="2020" ht="15.75" customHeight="1">
      <c r="A2020" s="36">
        <v>3518.0</v>
      </c>
      <c r="B2020" s="35" t="s">
        <v>159</v>
      </c>
      <c r="C2020" s="37">
        <v>44978.0</v>
      </c>
      <c r="D2020" s="37"/>
      <c r="E2020" s="47">
        <v>22455.0</v>
      </c>
      <c r="F2020" s="47"/>
      <c r="G2020" s="47">
        <v>22455.0</v>
      </c>
      <c r="H2020" s="37">
        <v>44984.0</v>
      </c>
      <c r="I2020" s="50" t="s">
        <v>81</v>
      </c>
      <c r="J2020" s="50" t="s">
        <v>161</v>
      </c>
      <c r="K2020" s="36" t="s">
        <v>162</v>
      </c>
      <c r="L2020" s="36" t="str">
        <f t="shared" si="1"/>
        <v/>
      </c>
    </row>
    <row r="2021" ht="15.75" customHeight="1">
      <c r="A2021" s="36">
        <v>3519.0</v>
      </c>
      <c r="B2021" s="35" t="s">
        <v>156</v>
      </c>
      <c r="C2021" s="37">
        <v>44978.0</v>
      </c>
      <c r="D2021" s="37"/>
      <c r="E2021" s="47">
        <v>22455.0</v>
      </c>
      <c r="F2021" s="47"/>
      <c r="G2021" s="47">
        <v>22455.0</v>
      </c>
      <c r="H2021" s="37">
        <v>44984.0</v>
      </c>
      <c r="I2021" s="50" t="s">
        <v>81</v>
      </c>
      <c r="J2021" s="50" t="s">
        <v>161</v>
      </c>
      <c r="K2021" s="36" t="s">
        <v>162</v>
      </c>
      <c r="L2021" s="36" t="str">
        <f t="shared" si="1"/>
        <v/>
      </c>
    </row>
    <row r="2022" ht="15.75" customHeight="1">
      <c r="A2022" s="36">
        <v>3520.0</v>
      </c>
      <c r="B2022" s="35" t="s">
        <v>163</v>
      </c>
      <c r="C2022" s="37">
        <v>44978.0</v>
      </c>
      <c r="D2022" s="37"/>
      <c r="E2022" s="47">
        <v>22455.0</v>
      </c>
      <c r="F2022" s="47"/>
      <c r="G2022" s="47">
        <v>22455.0</v>
      </c>
      <c r="H2022" s="37">
        <v>44984.0</v>
      </c>
      <c r="I2022" s="50" t="s">
        <v>81</v>
      </c>
      <c r="J2022" s="50" t="s">
        <v>161</v>
      </c>
      <c r="K2022" s="36" t="s">
        <v>162</v>
      </c>
      <c r="L2022" s="36" t="str">
        <f t="shared" si="1"/>
        <v/>
      </c>
    </row>
    <row r="2023" ht="15.75" customHeight="1">
      <c r="A2023" s="36">
        <v>3521.0</v>
      </c>
      <c r="B2023" s="35" t="s">
        <v>163</v>
      </c>
      <c r="C2023" s="37">
        <v>44978.0</v>
      </c>
      <c r="D2023" s="37"/>
      <c r="E2023" s="47">
        <v>22455.0</v>
      </c>
      <c r="F2023" s="47"/>
      <c r="G2023" s="47">
        <v>22455.0</v>
      </c>
      <c r="H2023" s="37">
        <v>45001.0</v>
      </c>
      <c r="I2023" s="50" t="s">
        <v>81</v>
      </c>
      <c r="J2023" s="50" t="s">
        <v>161</v>
      </c>
      <c r="K2023" s="36" t="s">
        <v>162</v>
      </c>
      <c r="L2023" s="36" t="str">
        <f t="shared" si="1"/>
        <v/>
      </c>
    </row>
    <row r="2024" ht="15.75" customHeight="1">
      <c r="A2024" s="36">
        <v>3522.0</v>
      </c>
      <c r="B2024" s="35" t="s">
        <v>160</v>
      </c>
      <c r="C2024" s="37">
        <v>44978.0</v>
      </c>
      <c r="D2024" s="37"/>
      <c r="E2024" s="47">
        <v>34455.0</v>
      </c>
      <c r="F2024" s="47"/>
      <c r="G2024" s="47">
        <v>34455.0</v>
      </c>
      <c r="H2024" s="37">
        <v>44981.0</v>
      </c>
      <c r="I2024" s="50" t="s">
        <v>85</v>
      </c>
      <c r="J2024" s="50" t="s">
        <v>161</v>
      </c>
      <c r="K2024" s="36" t="s">
        <v>162</v>
      </c>
      <c r="L2024" s="36" t="str">
        <f t="shared" si="1"/>
        <v/>
      </c>
    </row>
    <row r="2025" ht="15.75" customHeight="1">
      <c r="A2025" s="36">
        <v>3523.0</v>
      </c>
      <c r="B2025" s="35" t="s">
        <v>163</v>
      </c>
      <c r="C2025" s="37">
        <v>44978.0</v>
      </c>
      <c r="D2025" s="37"/>
      <c r="E2025" s="47">
        <v>22455.0</v>
      </c>
      <c r="F2025" s="47"/>
      <c r="G2025" s="47">
        <v>22455.0</v>
      </c>
      <c r="H2025" s="37">
        <v>44979.0</v>
      </c>
      <c r="I2025" s="50" t="s">
        <v>82</v>
      </c>
      <c r="J2025" s="50" t="s">
        <v>161</v>
      </c>
      <c r="K2025" s="36" t="s">
        <v>162</v>
      </c>
      <c r="L2025" s="36" t="str">
        <f t="shared" si="1"/>
        <v/>
      </c>
    </row>
    <row r="2026" ht="15.75" customHeight="1">
      <c r="A2026" s="36">
        <v>3524.0</v>
      </c>
      <c r="B2026" s="35" t="s">
        <v>163</v>
      </c>
      <c r="C2026" s="37">
        <v>44978.0</v>
      </c>
      <c r="D2026" s="37"/>
      <c r="E2026" s="47">
        <v>20205.0</v>
      </c>
      <c r="F2026" s="47"/>
      <c r="G2026" s="47">
        <v>20205.0</v>
      </c>
      <c r="H2026" s="37">
        <v>44988.0</v>
      </c>
      <c r="I2026" s="50" t="s">
        <v>81</v>
      </c>
      <c r="J2026" s="50" t="s">
        <v>161</v>
      </c>
      <c r="K2026" s="36" t="s">
        <v>162</v>
      </c>
      <c r="L2026" s="36" t="str">
        <f t="shared" si="1"/>
        <v/>
      </c>
    </row>
    <row r="2027" ht="15.75" customHeight="1">
      <c r="A2027" s="36">
        <v>3525.0</v>
      </c>
      <c r="B2027" s="35" t="s">
        <v>160</v>
      </c>
      <c r="C2027" s="37">
        <v>44978.0</v>
      </c>
      <c r="D2027" s="37"/>
      <c r="E2027" s="47">
        <v>20205.0</v>
      </c>
      <c r="F2027" s="47"/>
      <c r="G2027" s="47">
        <v>20205.0</v>
      </c>
      <c r="H2027" s="37">
        <v>44985.0</v>
      </c>
      <c r="I2027" s="50" t="s">
        <v>81</v>
      </c>
      <c r="J2027" s="50" t="s">
        <v>161</v>
      </c>
      <c r="K2027" s="36" t="s">
        <v>162</v>
      </c>
      <c r="L2027" s="36" t="str">
        <f t="shared" si="1"/>
        <v/>
      </c>
    </row>
    <row r="2028" ht="15.75" customHeight="1">
      <c r="A2028" s="36">
        <v>3541.0</v>
      </c>
      <c r="B2028" s="35" t="s">
        <v>160</v>
      </c>
      <c r="C2028" s="37">
        <v>44979.0</v>
      </c>
      <c r="D2028" s="37">
        <v>44979.0</v>
      </c>
      <c r="E2028" s="47">
        <v>34455.0</v>
      </c>
      <c r="F2028" s="47">
        <v>34455.0</v>
      </c>
      <c r="G2028" s="47"/>
      <c r="H2028" s="37"/>
      <c r="I2028" s="50"/>
      <c r="J2028" s="50" t="s">
        <v>157</v>
      </c>
      <c r="K2028" s="36">
        <v>0.0</v>
      </c>
      <c r="L2028" s="36" t="str">
        <f t="shared" si="1"/>
        <v/>
      </c>
    </row>
    <row r="2029" ht="15.75" customHeight="1">
      <c r="A2029" s="36">
        <v>3542.0</v>
      </c>
      <c r="B2029" s="35" t="s">
        <v>163</v>
      </c>
      <c r="C2029" s="37">
        <v>44979.0</v>
      </c>
      <c r="D2029" s="37">
        <v>44979.0</v>
      </c>
      <c r="E2029" s="47">
        <v>22455.0</v>
      </c>
      <c r="F2029" s="47">
        <v>22455.0</v>
      </c>
      <c r="G2029" s="47"/>
      <c r="H2029" s="37"/>
      <c r="I2029" s="50"/>
      <c r="J2029" s="50" t="s">
        <v>157</v>
      </c>
      <c r="K2029" s="36">
        <v>0.0</v>
      </c>
      <c r="L2029" s="36" t="str">
        <f t="shared" si="1"/>
        <v/>
      </c>
    </row>
    <row r="2030" ht="15.75" customHeight="1">
      <c r="A2030" s="36">
        <v>3545.0</v>
      </c>
      <c r="B2030" s="35" t="s">
        <v>160</v>
      </c>
      <c r="C2030" s="37">
        <v>44979.0</v>
      </c>
      <c r="D2030" s="37">
        <v>44979.0</v>
      </c>
      <c r="E2030" s="47">
        <v>22455.0</v>
      </c>
      <c r="F2030" s="47">
        <v>22455.0</v>
      </c>
      <c r="G2030" s="47"/>
      <c r="H2030" s="37"/>
      <c r="I2030" s="50"/>
      <c r="J2030" s="50" t="s">
        <v>157</v>
      </c>
      <c r="K2030" s="36">
        <v>0.0</v>
      </c>
      <c r="L2030" s="36" t="str">
        <f t="shared" si="1"/>
        <v/>
      </c>
    </row>
    <row r="2031" ht="15.75" customHeight="1">
      <c r="A2031" s="36">
        <v>3538.0</v>
      </c>
      <c r="B2031" s="35" t="s">
        <v>159</v>
      </c>
      <c r="C2031" s="37">
        <v>44979.0</v>
      </c>
      <c r="D2031" s="37">
        <v>44981.0</v>
      </c>
      <c r="E2031" s="47">
        <v>20205.0</v>
      </c>
      <c r="F2031" s="47">
        <v>20205.0</v>
      </c>
      <c r="G2031" s="47"/>
      <c r="H2031" s="37"/>
      <c r="I2031" s="50"/>
      <c r="J2031" s="50" t="s">
        <v>157</v>
      </c>
      <c r="K2031" s="36">
        <v>2.0</v>
      </c>
      <c r="L2031" s="36" t="str">
        <f t="shared" si="1"/>
        <v/>
      </c>
    </row>
    <row r="2032" ht="15.75" customHeight="1">
      <c r="A2032" s="36">
        <v>3548.0</v>
      </c>
      <c r="B2032" s="35" t="s">
        <v>160</v>
      </c>
      <c r="C2032" s="37">
        <v>44979.0</v>
      </c>
      <c r="D2032" s="37">
        <v>44985.0</v>
      </c>
      <c r="E2032" s="47">
        <v>31005.0</v>
      </c>
      <c r="F2032" s="47">
        <v>31005.0</v>
      </c>
      <c r="G2032" s="47"/>
      <c r="H2032" s="37"/>
      <c r="I2032" s="50"/>
      <c r="J2032" s="50" t="s">
        <v>157</v>
      </c>
      <c r="K2032" s="36">
        <v>6.0</v>
      </c>
      <c r="L2032" s="36" t="str">
        <f t="shared" si="1"/>
        <v/>
      </c>
    </row>
    <row r="2033" ht="15.75" customHeight="1">
      <c r="A2033" s="36">
        <v>3535.0</v>
      </c>
      <c r="B2033" s="35" t="s">
        <v>156</v>
      </c>
      <c r="C2033" s="37">
        <v>44979.0</v>
      </c>
      <c r="D2033" s="37">
        <v>44987.0</v>
      </c>
      <c r="E2033" s="47">
        <v>20205.0</v>
      </c>
      <c r="F2033" s="47">
        <v>20205.0</v>
      </c>
      <c r="G2033" s="47"/>
      <c r="H2033" s="37"/>
      <c r="I2033" s="50"/>
      <c r="J2033" s="50" t="s">
        <v>157</v>
      </c>
      <c r="K2033" s="36">
        <v>8.0</v>
      </c>
      <c r="L2033" s="36" t="str">
        <f t="shared" si="1"/>
        <v/>
      </c>
    </row>
    <row r="2034" ht="15.75" customHeight="1">
      <c r="A2034" s="36">
        <v>3526.0</v>
      </c>
      <c r="B2034" s="35" t="s">
        <v>158</v>
      </c>
      <c r="C2034" s="37">
        <v>44979.0</v>
      </c>
      <c r="D2034" s="37"/>
      <c r="E2034" s="47">
        <v>20205.0</v>
      </c>
      <c r="F2034" s="47"/>
      <c r="G2034" s="47">
        <v>20205.0</v>
      </c>
      <c r="H2034" s="37">
        <v>44981.0</v>
      </c>
      <c r="I2034" s="50" t="s">
        <v>84</v>
      </c>
      <c r="J2034" s="50" t="s">
        <v>161</v>
      </c>
      <c r="K2034" s="36" t="s">
        <v>162</v>
      </c>
      <c r="L2034" s="36" t="str">
        <f t="shared" si="1"/>
        <v/>
      </c>
    </row>
    <row r="2035" ht="15.75" customHeight="1">
      <c r="A2035" s="36">
        <v>3527.0</v>
      </c>
      <c r="B2035" s="35" t="s">
        <v>158</v>
      </c>
      <c r="C2035" s="37">
        <v>44979.0</v>
      </c>
      <c r="D2035" s="37"/>
      <c r="E2035" s="47">
        <v>20205.0</v>
      </c>
      <c r="F2035" s="47"/>
      <c r="G2035" s="47">
        <v>20205.0</v>
      </c>
      <c r="H2035" s="37">
        <v>44980.0</v>
      </c>
      <c r="I2035" s="50" t="s">
        <v>85</v>
      </c>
      <c r="J2035" s="50" t="s">
        <v>161</v>
      </c>
      <c r="K2035" s="36" t="s">
        <v>162</v>
      </c>
      <c r="L2035" s="36" t="str">
        <f t="shared" si="1"/>
        <v/>
      </c>
    </row>
    <row r="2036" ht="15.75" customHeight="1">
      <c r="A2036" s="36">
        <v>3528.0</v>
      </c>
      <c r="B2036" s="35" t="s">
        <v>156</v>
      </c>
      <c r="C2036" s="37">
        <v>44979.0</v>
      </c>
      <c r="D2036" s="37"/>
      <c r="E2036" s="47">
        <v>22455.0</v>
      </c>
      <c r="F2036" s="47"/>
      <c r="G2036" s="47">
        <v>22455.0</v>
      </c>
      <c r="H2036" s="37">
        <v>44980.0</v>
      </c>
      <c r="I2036" s="50" t="s">
        <v>82</v>
      </c>
      <c r="J2036" s="50" t="s">
        <v>161</v>
      </c>
      <c r="K2036" s="36" t="s">
        <v>162</v>
      </c>
      <c r="L2036" s="36" t="str">
        <f t="shared" si="1"/>
        <v/>
      </c>
    </row>
    <row r="2037" ht="15.75" customHeight="1">
      <c r="A2037" s="36">
        <v>3529.0</v>
      </c>
      <c r="B2037" s="35" t="s">
        <v>156</v>
      </c>
      <c r="C2037" s="37">
        <v>44979.0</v>
      </c>
      <c r="D2037" s="37"/>
      <c r="E2037" s="47">
        <v>20205.0</v>
      </c>
      <c r="F2037" s="47"/>
      <c r="G2037" s="47">
        <v>20205.0</v>
      </c>
      <c r="H2037" s="37">
        <v>45012.0</v>
      </c>
      <c r="I2037" s="50" t="s">
        <v>84</v>
      </c>
      <c r="J2037" s="50" t="s">
        <v>161</v>
      </c>
      <c r="K2037" s="36" t="s">
        <v>162</v>
      </c>
      <c r="L2037" s="36" t="str">
        <f t="shared" si="1"/>
        <v/>
      </c>
    </row>
    <row r="2038" ht="15.75" customHeight="1">
      <c r="A2038" s="36">
        <v>3530.0</v>
      </c>
      <c r="B2038" s="35" t="s">
        <v>158</v>
      </c>
      <c r="C2038" s="37">
        <v>44979.0</v>
      </c>
      <c r="D2038" s="37"/>
      <c r="E2038" s="47">
        <v>22455.0</v>
      </c>
      <c r="F2038" s="47"/>
      <c r="G2038" s="47">
        <v>22455.0</v>
      </c>
      <c r="H2038" s="37">
        <v>44984.0</v>
      </c>
      <c r="I2038" s="50" t="s">
        <v>81</v>
      </c>
      <c r="J2038" s="50" t="s">
        <v>161</v>
      </c>
      <c r="K2038" s="36" t="s">
        <v>162</v>
      </c>
      <c r="L2038" s="36" t="str">
        <f t="shared" si="1"/>
        <v/>
      </c>
    </row>
    <row r="2039" ht="15.75" customHeight="1">
      <c r="A2039" s="36">
        <v>3531.0</v>
      </c>
      <c r="B2039" s="35" t="s">
        <v>160</v>
      </c>
      <c r="C2039" s="37">
        <v>44979.0</v>
      </c>
      <c r="D2039" s="37"/>
      <c r="E2039" s="47">
        <v>20205.0</v>
      </c>
      <c r="F2039" s="47"/>
      <c r="G2039" s="47">
        <v>20205.0</v>
      </c>
      <c r="H2039" s="37">
        <v>44985.0</v>
      </c>
      <c r="I2039" s="50" t="s">
        <v>81</v>
      </c>
      <c r="J2039" s="50" t="s">
        <v>161</v>
      </c>
      <c r="K2039" s="36" t="s">
        <v>162</v>
      </c>
      <c r="L2039" s="36" t="str">
        <f t="shared" si="1"/>
        <v/>
      </c>
    </row>
    <row r="2040" ht="15.75" customHeight="1">
      <c r="A2040" s="36">
        <v>3532.0</v>
      </c>
      <c r="B2040" s="35" t="s">
        <v>158</v>
      </c>
      <c r="C2040" s="37">
        <v>44979.0</v>
      </c>
      <c r="D2040" s="37"/>
      <c r="E2040" s="47">
        <v>22455.0</v>
      </c>
      <c r="F2040" s="47"/>
      <c r="G2040" s="47">
        <v>22455.0</v>
      </c>
      <c r="H2040" s="37">
        <v>44984.0</v>
      </c>
      <c r="I2040" s="50" t="s">
        <v>81</v>
      </c>
      <c r="J2040" s="50" t="s">
        <v>161</v>
      </c>
      <c r="K2040" s="36" t="s">
        <v>162</v>
      </c>
      <c r="L2040" s="36" t="str">
        <f t="shared" si="1"/>
        <v/>
      </c>
    </row>
    <row r="2041" ht="15.75" customHeight="1">
      <c r="A2041" s="36">
        <v>3533.0</v>
      </c>
      <c r="B2041" s="35" t="s">
        <v>158</v>
      </c>
      <c r="C2041" s="37">
        <v>44979.0</v>
      </c>
      <c r="D2041" s="37"/>
      <c r="E2041" s="47">
        <v>22455.0</v>
      </c>
      <c r="F2041" s="47"/>
      <c r="G2041" s="47">
        <v>22455.0</v>
      </c>
      <c r="H2041" s="37">
        <v>44984.0</v>
      </c>
      <c r="I2041" s="50" t="s">
        <v>81</v>
      </c>
      <c r="J2041" s="50" t="s">
        <v>161</v>
      </c>
      <c r="K2041" s="36" t="s">
        <v>162</v>
      </c>
      <c r="L2041" s="36" t="str">
        <f t="shared" si="1"/>
        <v/>
      </c>
    </row>
    <row r="2042" ht="15.75" customHeight="1">
      <c r="A2042" s="36">
        <v>3534.0</v>
      </c>
      <c r="B2042" s="35" t="s">
        <v>158</v>
      </c>
      <c r="C2042" s="37">
        <v>44979.0</v>
      </c>
      <c r="D2042" s="37"/>
      <c r="E2042" s="47">
        <v>20205.0</v>
      </c>
      <c r="F2042" s="47"/>
      <c r="G2042" s="47">
        <v>20205.0</v>
      </c>
      <c r="H2042" s="37">
        <v>44984.0</v>
      </c>
      <c r="I2042" s="50" t="s">
        <v>81</v>
      </c>
      <c r="J2042" s="50" t="s">
        <v>161</v>
      </c>
      <c r="K2042" s="36" t="s">
        <v>162</v>
      </c>
      <c r="L2042" s="36" t="str">
        <f t="shared" si="1"/>
        <v/>
      </c>
    </row>
    <row r="2043" ht="15.75" customHeight="1">
      <c r="A2043" s="36">
        <v>3536.0</v>
      </c>
      <c r="B2043" s="35" t="s">
        <v>159</v>
      </c>
      <c r="C2043" s="37">
        <v>44979.0</v>
      </c>
      <c r="D2043" s="37"/>
      <c r="E2043" s="47">
        <v>22455.0</v>
      </c>
      <c r="F2043" s="47"/>
      <c r="G2043" s="47">
        <v>22455.0</v>
      </c>
      <c r="H2043" s="37">
        <v>44988.0</v>
      </c>
      <c r="I2043" s="50" t="s">
        <v>81</v>
      </c>
      <c r="J2043" s="50" t="s">
        <v>161</v>
      </c>
      <c r="K2043" s="36" t="s">
        <v>162</v>
      </c>
      <c r="L2043" s="36" t="str">
        <f t="shared" si="1"/>
        <v/>
      </c>
    </row>
    <row r="2044" ht="15.75" customHeight="1">
      <c r="A2044" s="36">
        <v>3537.0</v>
      </c>
      <c r="B2044" s="35" t="s">
        <v>158</v>
      </c>
      <c r="C2044" s="37">
        <v>44979.0</v>
      </c>
      <c r="D2044" s="37"/>
      <c r="E2044" s="47">
        <v>20205.0</v>
      </c>
      <c r="F2044" s="47"/>
      <c r="G2044" s="47">
        <v>20205.0</v>
      </c>
      <c r="H2044" s="37">
        <v>44984.0</v>
      </c>
      <c r="I2044" s="50" t="s">
        <v>81</v>
      </c>
      <c r="J2044" s="50" t="s">
        <v>161</v>
      </c>
      <c r="K2044" s="36" t="s">
        <v>162</v>
      </c>
      <c r="L2044" s="36" t="str">
        <f t="shared" si="1"/>
        <v/>
      </c>
    </row>
    <row r="2045" ht="15.75" customHeight="1">
      <c r="A2045" s="36">
        <v>3539.0</v>
      </c>
      <c r="B2045" s="35" t="s">
        <v>158</v>
      </c>
      <c r="C2045" s="37">
        <v>44979.0</v>
      </c>
      <c r="D2045" s="37"/>
      <c r="E2045" s="47">
        <v>20205.0</v>
      </c>
      <c r="F2045" s="47"/>
      <c r="G2045" s="47">
        <v>20205.0</v>
      </c>
      <c r="H2045" s="37">
        <v>44984.0</v>
      </c>
      <c r="I2045" s="50" t="s">
        <v>81</v>
      </c>
      <c r="J2045" s="50" t="s">
        <v>161</v>
      </c>
      <c r="K2045" s="36" t="s">
        <v>162</v>
      </c>
      <c r="L2045" s="36" t="str">
        <f t="shared" si="1"/>
        <v/>
      </c>
    </row>
    <row r="2046" ht="15.75" customHeight="1">
      <c r="A2046" s="36">
        <v>3540.0</v>
      </c>
      <c r="B2046" s="35" t="s">
        <v>156</v>
      </c>
      <c r="C2046" s="37">
        <v>44979.0</v>
      </c>
      <c r="D2046" s="37"/>
      <c r="E2046" s="47">
        <v>22455.0</v>
      </c>
      <c r="F2046" s="47"/>
      <c r="G2046" s="47">
        <v>22455.0</v>
      </c>
      <c r="H2046" s="37">
        <v>44984.0</v>
      </c>
      <c r="I2046" s="50" t="s">
        <v>81</v>
      </c>
      <c r="J2046" s="50" t="s">
        <v>161</v>
      </c>
      <c r="K2046" s="36" t="s">
        <v>162</v>
      </c>
      <c r="L2046" s="36" t="str">
        <f t="shared" si="1"/>
        <v/>
      </c>
    </row>
    <row r="2047" ht="15.75" customHeight="1">
      <c r="A2047" s="36">
        <v>3543.0</v>
      </c>
      <c r="B2047" s="35" t="s">
        <v>156</v>
      </c>
      <c r="C2047" s="37">
        <v>44979.0</v>
      </c>
      <c r="D2047" s="37"/>
      <c r="E2047" s="47">
        <v>22455.0</v>
      </c>
      <c r="F2047" s="47"/>
      <c r="G2047" s="47">
        <v>22455.0</v>
      </c>
      <c r="H2047" s="37">
        <v>44984.0</v>
      </c>
      <c r="I2047" s="50" t="s">
        <v>81</v>
      </c>
      <c r="J2047" s="50" t="s">
        <v>161</v>
      </c>
      <c r="K2047" s="36" t="s">
        <v>162</v>
      </c>
      <c r="L2047" s="36" t="str">
        <f t="shared" si="1"/>
        <v/>
      </c>
    </row>
    <row r="2048" ht="15.75" customHeight="1">
      <c r="A2048" s="36">
        <v>3544.0</v>
      </c>
      <c r="B2048" s="35" t="s">
        <v>158</v>
      </c>
      <c r="C2048" s="37">
        <v>44979.0</v>
      </c>
      <c r="D2048" s="37"/>
      <c r="E2048" s="47">
        <v>22455.0</v>
      </c>
      <c r="F2048" s="47"/>
      <c r="G2048" s="47">
        <v>22455.0</v>
      </c>
      <c r="H2048" s="37">
        <v>44984.0</v>
      </c>
      <c r="I2048" s="50" t="s">
        <v>81</v>
      </c>
      <c r="J2048" s="50" t="s">
        <v>161</v>
      </c>
      <c r="K2048" s="36" t="s">
        <v>162</v>
      </c>
      <c r="L2048" s="36" t="str">
        <f t="shared" si="1"/>
        <v/>
      </c>
    </row>
    <row r="2049" ht="15.75" customHeight="1">
      <c r="A2049" s="36">
        <v>3546.0</v>
      </c>
      <c r="B2049" s="35" t="s">
        <v>156</v>
      </c>
      <c r="C2049" s="37">
        <v>44979.0</v>
      </c>
      <c r="D2049" s="37"/>
      <c r="E2049" s="47">
        <v>22455.0</v>
      </c>
      <c r="F2049" s="47"/>
      <c r="G2049" s="47">
        <v>22455.0</v>
      </c>
      <c r="H2049" s="37">
        <v>44985.0</v>
      </c>
      <c r="I2049" s="50" t="s">
        <v>81</v>
      </c>
      <c r="J2049" s="50" t="s">
        <v>161</v>
      </c>
      <c r="K2049" s="36" t="s">
        <v>162</v>
      </c>
      <c r="L2049" s="36" t="str">
        <f t="shared" si="1"/>
        <v/>
      </c>
    </row>
    <row r="2050" ht="15.75" customHeight="1">
      <c r="A2050" s="36">
        <v>3547.0</v>
      </c>
      <c r="B2050" s="35" t="s">
        <v>160</v>
      </c>
      <c r="C2050" s="37">
        <v>44979.0</v>
      </c>
      <c r="D2050" s="37"/>
      <c r="E2050" s="47">
        <v>22455.0</v>
      </c>
      <c r="F2050" s="47"/>
      <c r="G2050" s="47">
        <v>22455.0</v>
      </c>
      <c r="H2050" s="37">
        <v>44980.0</v>
      </c>
      <c r="I2050" s="50" t="s">
        <v>81</v>
      </c>
      <c r="J2050" s="50" t="s">
        <v>161</v>
      </c>
      <c r="K2050" s="36" t="s">
        <v>162</v>
      </c>
      <c r="L2050" s="36" t="str">
        <f t="shared" si="1"/>
        <v/>
      </c>
    </row>
    <row r="2051" ht="15.75" customHeight="1">
      <c r="A2051" s="36">
        <v>3549.0</v>
      </c>
      <c r="B2051" s="35" t="s">
        <v>159</v>
      </c>
      <c r="C2051" s="37">
        <v>44979.0</v>
      </c>
      <c r="D2051" s="37"/>
      <c r="E2051" s="47">
        <v>22455.0</v>
      </c>
      <c r="F2051" s="47"/>
      <c r="G2051" s="47">
        <v>22455.0</v>
      </c>
      <c r="H2051" s="37">
        <v>44995.0</v>
      </c>
      <c r="I2051" s="50" t="s">
        <v>81</v>
      </c>
      <c r="J2051" s="50" t="s">
        <v>161</v>
      </c>
      <c r="K2051" s="36" t="s">
        <v>162</v>
      </c>
      <c r="L2051" s="36" t="str">
        <f t="shared" si="1"/>
        <v/>
      </c>
    </row>
    <row r="2052" ht="15.75" customHeight="1">
      <c r="A2052" s="36">
        <v>3550.0</v>
      </c>
      <c r="B2052" s="35" t="s">
        <v>160</v>
      </c>
      <c r="C2052" s="37">
        <v>44979.0</v>
      </c>
      <c r="D2052" s="37"/>
      <c r="E2052" s="47">
        <v>22455.0</v>
      </c>
      <c r="F2052" s="47"/>
      <c r="G2052" s="47">
        <v>22455.0</v>
      </c>
      <c r="H2052" s="37">
        <v>44985.0</v>
      </c>
      <c r="I2052" s="50" t="s">
        <v>81</v>
      </c>
      <c r="J2052" s="50" t="s">
        <v>161</v>
      </c>
      <c r="K2052" s="36" t="s">
        <v>162</v>
      </c>
      <c r="L2052" s="36" t="str">
        <f t="shared" si="1"/>
        <v/>
      </c>
    </row>
    <row r="2053" ht="15.75" customHeight="1">
      <c r="A2053" s="36">
        <v>3566.0</v>
      </c>
      <c r="B2053" s="35" t="s">
        <v>160</v>
      </c>
      <c r="C2053" s="37">
        <v>44980.0</v>
      </c>
      <c r="D2053" s="37">
        <v>44980.0</v>
      </c>
      <c r="E2053" s="47">
        <v>22455.0</v>
      </c>
      <c r="F2053" s="47">
        <v>22455.0</v>
      </c>
      <c r="G2053" s="47"/>
      <c r="H2053" s="37"/>
      <c r="I2053" s="50"/>
      <c r="J2053" s="50" t="s">
        <v>157</v>
      </c>
      <c r="K2053" s="36">
        <v>0.0</v>
      </c>
      <c r="L2053" s="36" t="str">
        <f t="shared" si="1"/>
        <v/>
      </c>
    </row>
    <row r="2054" ht="15.75" customHeight="1">
      <c r="A2054" s="36">
        <v>3568.0</v>
      </c>
      <c r="B2054" s="35" t="s">
        <v>159</v>
      </c>
      <c r="C2054" s="37">
        <v>44980.0</v>
      </c>
      <c r="D2054" s="37">
        <v>44981.0</v>
      </c>
      <c r="E2054" s="47">
        <v>22455.0</v>
      </c>
      <c r="F2054" s="47">
        <v>22455.0</v>
      </c>
      <c r="G2054" s="47"/>
      <c r="H2054" s="37"/>
      <c r="I2054" s="50"/>
      <c r="J2054" s="50" t="s">
        <v>157</v>
      </c>
      <c r="K2054" s="36">
        <v>1.0</v>
      </c>
      <c r="L2054" s="36" t="str">
        <f t="shared" si="1"/>
        <v/>
      </c>
    </row>
    <row r="2055" ht="15.75" customHeight="1">
      <c r="A2055" s="36">
        <v>3557.0</v>
      </c>
      <c r="B2055" s="35" t="s">
        <v>158</v>
      </c>
      <c r="C2055" s="37">
        <v>44980.0</v>
      </c>
      <c r="D2055" s="37">
        <v>44984.0</v>
      </c>
      <c r="E2055" s="47">
        <v>20205.0</v>
      </c>
      <c r="F2055" s="47">
        <v>20205.0</v>
      </c>
      <c r="G2055" s="47"/>
      <c r="H2055" s="37"/>
      <c r="I2055" s="50"/>
      <c r="J2055" s="50" t="s">
        <v>157</v>
      </c>
      <c r="K2055" s="36">
        <v>4.0</v>
      </c>
      <c r="L2055" s="36" t="str">
        <f t="shared" si="1"/>
        <v/>
      </c>
    </row>
    <row r="2056" ht="15.75" customHeight="1">
      <c r="A2056" s="36">
        <v>3559.0</v>
      </c>
      <c r="B2056" s="35" t="s">
        <v>156</v>
      </c>
      <c r="C2056" s="37">
        <v>44980.0</v>
      </c>
      <c r="D2056" s="37">
        <v>44984.0</v>
      </c>
      <c r="E2056" s="47">
        <v>20205.0</v>
      </c>
      <c r="F2056" s="47">
        <v>20205.0</v>
      </c>
      <c r="G2056" s="47"/>
      <c r="H2056" s="37"/>
      <c r="I2056" s="50"/>
      <c r="J2056" s="50" t="s">
        <v>157</v>
      </c>
      <c r="K2056" s="36">
        <v>4.0</v>
      </c>
      <c r="L2056" s="36" t="str">
        <f t="shared" si="1"/>
        <v/>
      </c>
    </row>
    <row r="2057" ht="15.75" customHeight="1">
      <c r="A2057" s="36">
        <v>3571.0</v>
      </c>
      <c r="B2057" s="35" t="s">
        <v>156</v>
      </c>
      <c r="C2057" s="37">
        <v>44980.0</v>
      </c>
      <c r="D2057" s="37">
        <v>44984.0</v>
      </c>
      <c r="E2057" s="47">
        <v>19200.0</v>
      </c>
      <c r="F2057" s="47">
        <v>19200.0</v>
      </c>
      <c r="G2057" s="47"/>
      <c r="H2057" s="37"/>
      <c r="I2057" s="50"/>
      <c r="J2057" s="50" t="s">
        <v>157</v>
      </c>
      <c r="K2057" s="36">
        <v>4.0</v>
      </c>
      <c r="L2057" s="36" t="str">
        <f t="shared" si="1"/>
        <v/>
      </c>
    </row>
    <row r="2058" ht="15.75" customHeight="1">
      <c r="A2058" s="36">
        <v>3569.0</v>
      </c>
      <c r="B2058" s="35" t="s">
        <v>158</v>
      </c>
      <c r="C2058" s="37">
        <v>44980.0</v>
      </c>
      <c r="D2058" s="37">
        <v>44985.0</v>
      </c>
      <c r="E2058" s="47">
        <v>19200.0</v>
      </c>
      <c r="F2058" s="47">
        <v>19200.0</v>
      </c>
      <c r="G2058" s="47"/>
      <c r="H2058" s="37"/>
      <c r="I2058" s="50"/>
      <c r="J2058" s="50" t="s">
        <v>157</v>
      </c>
      <c r="K2058" s="36">
        <v>5.0</v>
      </c>
      <c r="L2058" s="36" t="str">
        <f t="shared" si="1"/>
        <v/>
      </c>
    </row>
    <row r="2059" ht="15.75" customHeight="1">
      <c r="A2059" s="36">
        <v>3551.0</v>
      </c>
      <c r="B2059" s="35" t="s">
        <v>156</v>
      </c>
      <c r="C2059" s="37">
        <v>44980.0</v>
      </c>
      <c r="D2059" s="37"/>
      <c r="E2059" s="47">
        <v>22455.0</v>
      </c>
      <c r="F2059" s="47"/>
      <c r="G2059" s="47">
        <v>22455.0</v>
      </c>
      <c r="H2059" s="37">
        <v>44985.0</v>
      </c>
      <c r="I2059" s="50" t="s">
        <v>81</v>
      </c>
      <c r="J2059" s="50" t="s">
        <v>161</v>
      </c>
      <c r="K2059" s="36" t="s">
        <v>162</v>
      </c>
      <c r="L2059" s="36" t="str">
        <f t="shared" si="1"/>
        <v/>
      </c>
    </row>
    <row r="2060" ht="15.75" customHeight="1">
      <c r="A2060" s="36">
        <v>3552.0</v>
      </c>
      <c r="B2060" s="35" t="s">
        <v>163</v>
      </c>
      <c r="C2060" s="37">
        <v>44980.0</v>
      </c>
      <c r="D2060" s="37"/>
      <c r="E2060" s="47">
        <v>20205.0</v>
      </c>
      <c r="F2060" s="47"/>
      <c r="G2060" s="47">
        <v>20205.0</v>
      </c>
      <c r="H2060" s="37">
        <v>44985.0</v>
      </c>
      <c r="I2060" s="50" t="s">
        <v>81</v>
      </c>
      <c r="J2060" s="50" t="s">
        <v>161</v>
      </c>
      <c r="K2060" s="36" t="s">
        <v>162</v>
      </c>
      <c r="L2060" s="36" t="str">
        <f t="shared" si="1"/>
        <v/>
      </c>
    </row>
    <row r="2061" ht="15.75" customHeight="1">
      <c r="A2061" s="36">
        <v>3553.0</v>
      </c>
      <c r="B2061" s="35" t="s">
        <v>156</v>
      </c>
      <c r="C2061" s="37">
        <v>44980.0</v>
      </c>
      <c r="D2061" s="37"/>
      <c r="E2061" s="47">
        <v>20205.0</v>
      </c>
      <c r="F2061" s="47"/>
      <c r="G2061" s="47">
        <v>20205.0</v>
      </c>
      <c r="H2061" s="37">
        <v>44985.0</v>
      </c>
      <c r="I2061" s="50" t="s">
        <v>81</v>
      </c>
      <c r="J2061" s="50" t="s">
        <v>161</v>
      </c>
      <c r="K2061" s="36" t="s">
        <v>162</v>
      </c>
      <c r="L2061" s="36" t="str">
        <f t="shared" si="1"/>
        <v/>
      </c>
    </row>
    <row r="2062" ht="15.75" customHeight="1">
      <c r="A2062" s="36">
        <v>3554.0</v>
      </c>
      <c r="B2062" s="35" t="s">
        <v>158</v>
      </c>
      <c r="C2062" s="37">
        <v>44980.0</v>
      </c>
      <c r="D2062" s="37"/>
      <c r="E2062" s="47">
        <v>22455.0</v>
      </c>
      <c r="F2062" s="47"/>
      <c r="G2062" s="47">
        <v>22455.0</v>
      </c>
      <c r="H2062" s="37">
        <v>44985.0</v>
      </c>
      <c r="I2062" s="50" t="s">
        <v>81</v>
      </c>
      <c r="J2062" s="50" t="s">
        <v>161</v>
      </c>
      <c r="K2062" s="36" t="s">
        <v>162</v>
      </c>
      <c r="L2062" s="36" t="str">
        <f t="shared" si="1"/>
        <v/>
      </c>
    </row>
    <row r="2063" ht="15.75" customHeight="1">
      <c r="A2063" s="36">
        <v>3555.0</v>
      </c>
      <c r="B2063" s="35" t="s">
        <v>163</v>
      </c>
      <c r="C2063" s="37">
        <v>44980.0</v>
      </c>
      <c r="D2063" s="37"/>
      <c r="E2063" s="47">
        <v>22455.0</v>
      </c>
      <c r="F2063" s="47"/>
      <c r="G2063" s="47">
        <v>22455.0</v>
      </c>
      <c r="H2063" s="37">
        <v>44985.0</v>
      </c>
      <c r="I2063" s="50" t="s">
        <v>81</v>
      </c>
      <c r="J2063" s="50" t="s">
        <v>161</v>
      </c>
      <c r="K2063" s="36" t="s">
        <v>162</v>
      </c>
      <c r="L2063" s="36" t="str">
        <f t="shared" si="1"/>
        <v/>
      </c>
    </row>
    <row r="2064" ht="15.75" customHeight="1">
      <c r="A2064" s="36">
        <v>3556.0</v>
      </c>
      <c r="B2064" s="35" t="s">
        <v>156</v>
      </c>
      <c r="C2064" s="37">
        <v>44980.0</v>
      </c>
      <c r="D2064" s="37"/>
      <c r="E2064" s="47">
        <v>20205.0</v>
      </c>
      <c r="F2064" s="47"/>
      <c r="G2064" s="47">
        <v>20205.0</v>
      </c>
      <c r="H2064" s="37">
        <v>44988.0</v>
      </c>
      <c r="I2064" s="50" t="s">
        <v>81</v>
      </c>
      <c r="J2064" s="50" t="s">
        <v>161</v>
      </c>
      <c r="K2064" s="36" t="s">
        <v>162</v>
      </c>
      <c r="L2064" s="36" t="str">
        <f t="shared" si="1"/>
        <v/>
      </c>
    </row>
    <row r="2065" ht="15.75" customHeight="1">
      <c r="A2065" s="36">
        <v>3558.0</v>
      </c>
      <c r="B2065" s="35" t="s">
        <v>163</v>
      </c>
      <c r="C2065" s="37">
        <v>44980.0</v>
      </c>
      <c r="D2065" s="37"/>
      <c r="E2065" s="47">
        <v>22455.0</v>
      </c>
      <c r="F2065" s="47"/>
      <c r="G2065" s="47">
        <v>22455.0</v>
      </c>
      <c r="H2065" s="37">
        <v>44985.0</v>
      </c>
      <c r="I2065" s="50" t="s">
        <v>81</v>
      </c>
      <c r="J2065" s="50" t="s">
        <v>161</v>
      </c>
      <c r="K2065" s="36" t="s">
        <v>162</v>
      </c>
      <c r="L2065" s="36" t="str">
        <f t="shared" si="1"/>
        <v/>
      </c>
    </row>
    <row r="2066" ht="15.75" customHeight="1">
      <c r="A2066" s="36">
        <v>3560.0</v>
      </c>
      <c r="B2066" s="35" t="s">
        <v>156</v>
      </c>
      <c r="C2066" s="37">
        <v>44980.0</v>
      </c>
      <c r="D2066" s="37"/>
      <c r="E2066" s="47">
        <v>22455.0</v>
      </c>
      <c r="F2066" s="47"/>
      <c r="G2066" s="47">
        <v>22455.0</v>
      </c>
      <c r="H2066" s="37">
        <v>44985.0</v>
      </c>
      <c r="I2066" s="50" t="s">
        <v>81</v>
      </c>
      <c r="J2066" s="50" t="s">
        <v>161</v>
      </c>
      <c r="K2066" s="36" t="s">
        <v>162</v>
      </c>
      <c r="L2066" s="36" t="str">
        <f t="shared" si="1"/>
        <v/>
      </c>
    </row>
    <row r="2067" ht="15.75" customHeight="1">
      <c r="A2067" s="36">
        <v>3561.0</v>
      </c>
      <c r="B2067" s="35" t="s">
        <v>156</v>
      </c>
      <c r="C2067" s="37">
        <v>44980.0</v>
      </c>
      <c r="D2067" s="37"/>
      <c r="E2067" s="47">
        <v>22455.0</v>
      </c>
      <c r="F2067" s="47"/>
      <c r="G2067" s="47">
        <v>22455.0</v>
      </c>
      <c r="H2067" s="37">
        <v>44985.0</v>
      </c>
      <c r="I2067" s="50" t="s">
        <v>81</v>
      </c>
      <c r="J2067" s="50" t="s">
        <v>161</v>
      </c>
      <c r="K2067" s="36" t="s">
        <v>162</v>
      </c>
      <c r="L2067" s="36" t="str">
        <f t="shared" si="1"/>
        <v/>
      </c>
    </row>
    <row r="2068" ht="15.75" customHeight="1">
      <c r="A2068" s="36">
        <v>3562.0</v>
      </c>
      <c r="B2068" s="35" t="s">
        <v>158</v>
      </c>
      <c r="C2068" s="37">
        <v>44980.0</v>
      </c>
      <c r="D2068" s="37"/>
      <c r="E2068" s="47">
        <v>22455.0</v>
      </c>
      <c r="F2068" s="47"/>
      <c r="G2068" s="47">
        <v>22455.0</v>
      </c>
      <c r="H2068" s="37">
        <v>44985.0</v>
      </c>
      <c r="I2068" s="50" t="s">
        <v>81</v>
      </c>
      <c r="J2068" s="50" t="s">
        <v>161</v>
      </c>
      <c r="K2068" s="36" t="s">
        <v>162</v>
      </c>
      <c r="L2068" s="36" t="str">
        <f t="shared" si="1"/>
        <v/>
      </c>
    </row>
    <row r="2069" ht="15.75" customHeight="1">
      <c r="A2069" s="36">
        <v>3563.0</v>
      </c>
      <c r="B2069" s="35" t="s">
        <v>163</v>
      </c>
      <c r="C2069" s="37">
        <v>44980.0</v>
      </c>
      <c r="D2069" s="37"/>
      <c r="E2069" s="47">
        <v>22455.0</v>
      </c>
      <c r="F2069" s="47"/>
      <c r="G2069" s="47">
        <v>22455.0</v>
      </c>
      <c r="H2069" s="37">
        <v>44988.0</v>
      </c>
      <c r="I2069" s="50" t="s">
        <v>81</v>
      </c>
      <c r="J2069" s="50" t="s">
        <v>161</v>
      </c>
      <c r="K2069" s="36" t="s">
        <v>162</v>
      </c>
      <c r="L2069" s="36" t="str">
        <f t="shared" si="1"/>
        <v/>
      </c>
    </row>
    <row r="2070" ht="15.75" customHeight="1">
      <c r="A2070" s="36">
        <v>3564.0</v>
      </c>
      <c r="B2070" s="35" t="s">
        <v>158</v>
      </c>
      <c r="C2070" s="37">
        <v>44980.0</v>
      </c>
      <c r="D2070" s="37"/>
      <c r="E2070" s="47">
        <v>20205.0</v>
      </c>
      <c r="F2070" s="47"/>
      <c r="G2070" s="47">
        <v>22455.0</v>
      </c>
      <c r="H2070" s="37">
        <v>44985.0</v>
      </c>
      <c r="I2070" s="50" t="s">
        <v>81</v>
      </c>
      <c r="J2070" s="50" t="s">
        <v>161</v>
      </c>
      <c r="K2070" s="36" t="s">
        <v>162</v>
      </c>
      <c r="L2070" s="36" t="str">
        <f t="shared" si="1"/>
        <v/>
      </c>
    </row>
    <row r="2071" ht="15.75" customHeight="1">
      <c r="A2071" s="36">
        <v>3565.0</v>
      </c>
      <c r="B2071" s="35" t="s">
        <v>163</v>
      </c>
      <c r="C2071" s="37">
        <v>44980.0</v>
      </c>
      <c r="D2071" s="37"/>
      <c r="E2071" s="47">
        <v>22455.0</v>
      </c>
      <c r="F2071" s="47"/>
      <c r="G2071" s="47">
        <v>20205.0</v>
      </c>
      <c r="H2071" s="37">
        <v>44986.0</v>
      </c>
      <c r="I2071" s="50" t="s">
        <v>85</v>
      </c>
      <c r="J2071" s="50" t="s">
        <v>161</v>
      </c>
      <c r="K2071" s="36" t="s">
        <v>162</v>
      </c>
      <c r="L2071" s="36" t="str">
        <f t="shared" si="1"/>
        <v/>
      </c>
    </row>
    <row r="2072" ht="15.75" customHeight="1">
      <c r="A2072" s="36">
        <v>3567.0</v>
      </c>
      <c r="B2072" s="35" t="s">
        <v>159</v>
      </c>
      <c r="C2072" s="37">
        <v>44980.0</v>
      </c>
      <c r="D2072" s="37"/>
      <c r="E2072" s="47">
        <v>22455.0</v>
      </c>
      <c r="F2072" s="47"/>
      <c r="G2072" s="47">
        <v>22455.0</v>
      </c>
      <c r="H2072" s="37">
        <v>44988.0</v>
      </c>
      <c r="I2072" s="50" t="s">
        <v>81</v>
      </c>
      <c r="J2072" s="50" t="s">
        <v>161</v>
      </c>
      <c r="K2072" s="36" t="s">
        <v>162</v>
      </c>
      <c r="L2072" s="36" t="str">
        <f t="shared" si="1"/>
        <v/>
      </c>
    </row>
    <row r="2073" ht="15.75" customHeight="1">
      <c r="A2073" s="36">
        <v>3570.0</v>
      </c>
      <c r="B2073" s="35" t="s">
        <v>158</v>
      </c>
      <c r="C2073" s="37">
        <v>44980.0</v>
      </c>
      <c r="D2073" s="37"/>
      <c r="E2073" s="47">
        <v>22455.0</v>
      </c>
      <c r="F2073" s="47"/>
      <c r="G2073" s="47">
        <v>22455.0</v>
      </c>
      <c r="H2073" s="37">
        <v>44985.0</v>
      </c>
      <c r="I2073" s="50" t="s">
        <v>81</v>
      </c>
      <c r="J2073" s="50" t="s">
        <v>161</v>
      </c>
      <c r="K2073" s="36" t="s">
        <v>162</v>
      </c>
      <c r="L2073" s="36" t="str">
        <f t="shared" si="1"/>
        <v/>
      </c>
    </row>
    <row r="2074" ht="15.75" customHeight="1">
      <c r="A2074" s="36">
        <v>3579.0</v>
      </c>
      <c r="B2074" s="35" t="s">
        <v>160</v>
      </c>
      <c r="C2074" s="37">
        <v>44981.0</v>
      </c>
      <c r="D2074" s="37">
        <v>44981.0</v>
      </c>
      <c r="E2074" s="47">
        <v>22455.0</v>
      </c>
      <c r="F2074" s="47">
        <v>22455.0</v>
      </c>
      <c r="G2074" s="47"/>
      <c r="H2074" s="37"/>
      <c r="I2074" s="50"/>
      <c r="J2074" s="50" t="s">
        <v>157</v>
      </c>
      <c r="K2074" s="36">
        <v>0.0</v>
      </c>
      <c r="L2074" s="36" t="str">
        <f t="shared" si="1"/>
        <v/>
      </c>
    </row>
    <row r="2075" ht="15.75" customHeight="1">
      <c r="A2075" s="36">
        <v>3583.0</v>
      </c>
      <c r="B2075" s="35" t="s">
        <v>156</v>
      </c>
      <c r="C2075" s="37">
        <v>44981.0</v>
      </c>
      <c r="D2075" s="37">
        <v>44981.0</v>
      </c>
      <c r="E2075" s="47">
        <v>22455.0</v>
      </c>
      <c r="F2075" s="47">
        <v>22455.0</v>
      </c>
      <c r="G2075" s="47"/>
      <c r="H2075" s="37"/>
      <c r="I2075" s="50"/>
      <c r="J2075" s="50" t="s">
        <v>157</v>
      </c>
      <c r="K2075" s="36">
        <v>0.0</v>
      </c>
      <c r="L2075" s="36" t="str">
        <f t="shared" si="1"/>
        <v/>
      </c>
    </row>
    <row r="2076" ht="15.75" customHeight="1">
      <c r="A2076" s="36">
        <v>3576.0</v>
      </c>
      <c r="B2076" s="35" t="s">
        <v>158</v>
      </c>
      <c r="C2076" s="37">
        <v>44981.0</v>
      </c>
      <c r="D2076" s="37">
        <v>44985.0</v>
      </c>
      <c r="E2076" s="47">
        <v>17055.0</v>
      </c>
      <c r="F2076" s="47">
        <v>17055.0</v>
      </c>
      <c r="G2076" s="47"/>
      <c r="H2076" s="37"/>
      <c r="I2076" s="50"/>
      <c r="J2076" s="50" t="s">
        <v>157</v>
      </c>
      <c r="K2076" s="36">
        <v>4.0</v>
      </c>
      <c r="L2076" s="36" t="str">
        <f t="shared" si="1"/>
        <v/>
      </c>
    </row>
    <row r="2077" ht="15.75" customHeight="1">
      <c r="A2077" s="36">
        <v>3588.0</v>
      </c>
      <c r="B2077" s="35" t="s">
        <v>159</v>
      </c>
      <c r="C2077" s="37">
        <v>44981.0</v>
      </c>
      <c r="D2077" s="37">
        <v>45004.0</v>
      </c>
      <c r="E2077" s="47">
        <v>22455.0</v>
      </c>
      <c r="F2077" s="47">
        <v>22455.0</v>
      </c>
      <c r="G2077" s="47"/>
      <c r="H2077" s="37"/>
      <c r="I2077" s="50"/>
      <c r="J2077" s="50" t="s">
        <v>157</v>
      </c>
      <c r="K2077" s="36">
        <v>23.0</v>
      </c>
      <c r="L2077" s="36" t="str">
        <f t="shared" si="1"/>
        <v/>
      </c>
    </row>
    <row r="2078" ht="15.75" customHeight="1">
      <c r="A2078" s="36">
        <v>3572.0</v>
      </c>
      <c r="B2078" s="35" t="s">
        <v>160</v>
      </c>
      <c r="C2078" s="37">
        <v>44981.0</v>
      </c>
      <c r="D2078" s="37"/>
      <c r="E2078" s="47">
        <v>22455.0</v>
      </c>
      <c r="F2078" s="47"/>
      <c r="G2078" s="47">
        <v>22455.0</v>
      </c>
      <c r="H2078" s="37">
        <v>44988.0</v>
      </c>
      <c r="I2078" s="50" t="s">
        <v>81</v>
      </c>
      <c r="J2078" s="50" t="s">
        <v>161</v>
      </c>
      <c r="K2078" s="36" t="s">
        <v>162</v>
      </c>
      <c r="L2078" s="36" t="str">
        <f t="shared" si="1"/>
        <v/>
      </c>
    </row>
    <row r="2079" ht="15.75" customHeight="1">
      <c r="A2079" s="36">
        <v>3573.0</v>
      </c>
      <c r="B2079" s="35" t="s">
        <v>159</v>
      </c>
      <c r="C2079" s="37">
        <v>44981.0</v>
      </c>
      <c r="D2079" s="37"/>
      <c r="E2079" s="47">
        <v>20205.0</v>
      </c>
      <c r="F2079" s="47"/>
      <c r="G2079" s="47">
        <v>22455.0</v>
      </c>
      <c r="H2079" s="37">
        <v>44981.0</v>
      </c>
      <c r="I2079" s="50" t="s">
        <v>84</v>
      </c>
      <c r="J2079" s="50" t="s">
        <v>161</v>
      </c>
      <c r="K2079" s="36" t="s">
        <v>162</v>
      </c>
      <c r="L2079" s="36" t="str">
        <f t="shared" si="1"/>
        <v/>
      </c>
    </row>
    <row r="2080" ht="15.75" customHeight="1">
      <c r="A2080" s="36">
        <v>3574.0</v>
      </c>
      <c r="B2080" s="35" t="s">
        <v>156</v>
      </c>
      <c r="C2080" s="37">
        <v>44981.0</v>
      </c>
      <c r="D2080" s="37"/>
      <c r="E2080" s="47">
        <v>20205.0</v>
      </c>
      <c r="F2080" s="47"/>
      <c r="G2080" s="47">
        <v>20205.0</v>
      </c>
      <c r="H2080" s="37">
        <v>44988.0</v>
      </c>
      <c r="I2080" s="50" t="s">
        <v>83</v>
      </c>
      <c r="J2080" s="50" t="s">
        <v>161</v>
      </c>
      <c r="K2080" s="36" t="s">
        <v>162</v>
      </c>
      <c r="L2080" s="36" t="str">
        <f t="shared" si="1"/>
        <v/>
      </c>
    </row>
    <row r="2081" ht="15.75" customHeight="1">
      <c r="A2081" s="36">
        <v>3575.0</v>
      </c>
      <c r="B2081" s="35" t="s">
        <v>159</v>
      </c>
      <c r="C2081" s="37">
        <v>44981.0</v>
      </c>
      <c r="D2081" s="37"/>
      <c r="E2081" s="47">
        <v>20205.0</v>
      </c>
      <c r="F2081" s="47"/>
      <c r="G2081" s="47">
        <v>20205.0</v>
      </c>
      <c r="H2081" s="37">
        <v>44981.0</v>
      </c>
      <c r="I2081" s="50" t="s">
        <v>82</v>
      </c>
      <c r="J2081" s="50" t="s">
        <v>161</v>
      </c>
      <c r="K2081" s="36" t="s">
        <v>162</v>
      </c>
      <c r="L2081" s="36" t="str">
        <f t="shared" si="1"/>
        <v/>
      </c>
    </row>
    <row r="2082" ht="15.75" customHeight="1">
      <c r="A2082" s="36">
        <v>3577.0</v>
      </c>
      <c r="B2082" s="35" t="s">
        <v>163</v>
      </c>
      <c r="C2082" s="37">
        <v>44981.0</v>
      </c>
      <c r="D2082" s="37"/>
      <c r="E2082" s="47">
        <v>20205.0</v>
      </c>
      <c r="F2082" s="47"/>
      <c r="G2082" s="47">
        <v>20205.0</v>
      </c>
      <c r="H2082" s="37">
        <v>44981.0</v>
      </c>
      <c r="I2082" s="50" t="s">
        <v>83</v>
      </c>
      <c r="J2082" s="50" t="s">
        <v>161</v>
      </c>
      <c r="K2082" s="36" t="s">
        <v>162</v>
      </c>
      <c r="L2082" s="36" t="str">
        <f t="shared" si="1"/>
        <v/>
      </c>
    </row>
    <row r="2083" ht="15.75" customHeight="1">
      <c r="A2083" s="36">
        <v>3578.0</v>
      </c>
      <c r="B2083" s="35" t="s">
        <v>156</v>
      </c>
      <c r="C2083" s="37">
        <v>44981.0</v>
      </c>
      <c r="D2083" s="37"/>
      <c r="E2083" s="47">
        <v>20205.0</v>
      </c>
      <c r="F2083" s="47"/>
      <c r="G2083" s="47">
        <v>20205.0</v>
      </c>
      <c r="H2083" s="37">
        <v>44985.0</v>
      </c>
      <c r="I2083" s="50" t="s">
        <v>81</v>
      </c>
      <c r="J2083" s="50" t="s">
        <v>161</v>
      </c>
      <c r="K2083" s="36" t="s">
        <v>162</v>
      </c>
      <c r="L2083" s="36" t="str">
        <f t="shared" si="1"/>
        <v/>
      </c>
    </row>
    <row r="2084" ht="15.75" customHeight="1">
      <c r="A2084" s="36">
        <v>3580.0</v>
      </c>
      <c r="B2084" s="35" t="s">
        <v>163</v>
      </c>
      <c r="C2084" s="37">
        <v>44981.0</v>
      </c>
      <c r="D2084" s="37"/>
      <c r="E2084" s="47">
        <v>22455.0</v>
      </c>
      <c r="F2084" s="47"/>
      <c r="G2084" s="47">
        <v>20205.0</v>
      </c>
      <c r="H2084" s="37">
        <v>44985.0</v>
      </c>
      <c r="I2084" s="50" t="s">
        <v>84</v>
      </c>
      <c r="J2084" s="50" t="s">
        <v>161</v>
      </c>
      <c r="K2084" s="36" t="s">
        <v>162</v>
      </c>
      <c r="L2084" s="36" t="str">
        <f t="shared" si="1"/>
        <v/>
      </c>
    </row>
    <row r="2085" ht="15.75" customHeight="1">
      <c r="A2085" s="36">
        <v>3581.0</v>
      </c>
      <c r="B2085" s="35" t="s">
        <v>158</v>
      </c>
      <c r="C2085" s="37">
        <v>44981.0</v>
      </c>
      <c r="D2085" s="37"/>
      <c r="E2085" s="47">
        <v>22455.0</v>
      </c>
      <c r="F2085" s="47"/>
      <c r="G2085" s="47">
        <v>22455.0</v>
      </c>
      <c r="H2085" s="37">
        <v>44985.0</v>
      </c>
      <c r="I2085" s="50" t="s">
        <v>81</v>
      </c>
      <c r="J2085" s="50" t="s">
        <v>161</v>
      </c>
      <c r="K2085" s="36" t="s">
        <v>162</v>
      </c>
      <c r="L2085" s="36" t="str">
        <f t="shared" si="1"/>
        <v/>
      </c>
    </row>
    <row r="2086" ht="15.75" customHeight="1">
      <c r="A2086" s="36">
        <v>3582.0</v>
      </c>
      <c r="B2086" s="35" t="s">
        <v>163</v>
      </c>
      <c r="C2086" s="37">
        <v>44981.0</v>
      </c>
      <c r="D2086" s="37"/>
      <c r="E2086" s="47">
        <v>22455.0</v>
      </c>
      <c r="F2086" s="47"/>
      <c r="G2086" s="47">
        <v>22455.0</v>
      </c>
      <c r="H2086" s="37">
        <v>44995.0</v>
      </c>
      <c r="I2086" s="50" t="s">
        <v>81</v>
      </c>
      <c r="J2086" s="50" t="s">
        <v>161</v>
      </c>
      <c r="K2086" s="36" t="s">
        <v>162</v>
      </c>
      <c r="L2086" s="36" t="str">
        <f t="shared" si="1"/>
        <v/>
      </c>
    </row>
    <row r="2087" ht="15.75" customHeight="1">
      <c r="A2087" s="36">
        <v>3584.0</v>
      </c>
      <c r="B2087" s="35" t="s">
        <v>160</v>
      </c>
      <c r="C2087" s="37">
        <v>44981.0</v>
      </c>
      <c r="D2087" s="37"/>
      <c r="E2087" s="47">
        <v>22455.0</v>
      </c>
      <c r="F2087" s="47"/>
      <c r="G2087" s="47">
        <v>22455.0</v>
      </c>
      <c r="H2087" s="37">
        <v>44987.0</v>
      </c>
      <c r="I2087" s="50" t="s">
        <v>81</v>
      </c>
      <c r="J2087" s="50" t="s">
        <v>161</v>
      </c>
      <c r="K2087" s="36" t="s">
        <v>162</v>
      </c>
      <c r="L2087" s="36" t="str">
        <f t="shared" si="1"/>
        <v/>
      </c>
    </row>
    <row r="2088" ht="15.75" customHeight="1">
      <c r="A2088" s="36">
        <v>3585.0</v>
      </c>
      <c r="B2088" s="35" t="s">
        <v>156</v>
      </c>
      <c r="C2088" s="37">
        <v>44981.0</v>
      </c>
      <c r="D2088" s="37"/>
      <c r="E2088" s="47">
        <v>22455.0</v>
      </c>
      <c r="F2088" s="47"/>
      <c r="G2088" s="47">
        <v>22455.0</v>
      </c>
      <c r="H2088" s="37">
        <v>44987.0</v>
      </c>
      <c r="I2088" s="50" t="s">
        <v>81</v>
      </c>
      <c r="J2088" s="50" t="s">
        <v>161</v>
      </c>
      <c r="K2088" s="36" t="s">
        <v>162</v>
      </c>
      <c r="L2088" s="36" t="str">
        <f t="shared" si="1"/>
        <v/>
      </c>
    </row>
    <row r="2089" ht="15.75" customHeight="1">
      <c r="A2089" s="36">
        <v>3586.0</v>
      </c>
      <c r="B2089" s="35" t="s">
        <v>160</v>
      </c>
      <c r="C2089" s="37">
        <v>44981.0</v>
      </c>
      <c r="D2089" s="37"/>
      <c r="E2089" s="47">
        <v>22455.0</v>
      </c>
      <c r="F2089" s="47"/>
      <c r="G2089" s="47">
        <v>22455.0</v>
      </c>
      <c r="H2089" s="37">
        <v>44985.0</v>
      </c>
      <c r="I2089" s="50" t="s">
        <v>82</v>
      </c>
      <c r="J2089" s="50" t="s">
        <v>161</v>
      </c>
      <c r="K2089" s="36" t="s">
        <v>162</v>
      </c>
      <c r="L2089" s="36" t="str">
        <f t="shared" si="1"/>
        <v/>
      </c>
    </row>
    <row r="2090" ht="15.75" customHeight="1">
      <c r="A2090" s="36">
        <v>3587.0</v>
      </c>
      <c r="B2090" s="35" t="s">
        <v>156</v>
      </c>
      <c r="C2090" s="37">
        <v>44981.0</v>
      </c>
      <c r="D2090" s="37"/>
      <c r="E2090" s="47">
        <v>20205.0</v>
      </c>
      <c r="F2090" s="47"/>
      <c r="G2090" s="47">
        <v>22455.0</v>
      </c>
      <c r="H2090" s="37">
        <v>44987.0</v>
      </c>
      <c r="I2090" s="50" t="s">
        <v>81</v>
      </c>
      <c r="J2090" s="50" t="s">
        <v>161</v>
      </c>
      <c r="K2090" s="36" t="s">
        <v>162</v>
      </c>
      <c r="L2090" s="36" t="str">
        <f t="shared" si="1"/>
        <v/>
      </c>
    </row>
    <row r="2091" ht="15.75" customHeight="1">
      <c r="A2091" s="36">
        <v>3589.0</v>
      </c>
      <c r="B2091" s="35" t="s">
        <v>156</v>
      </c>
      <c r="C2091" s="37">
        <v>44981.0</v>
      </c>
      <c r="D2091" s="37"/>
      <c r="E2091" s="47">
        <v>22455.0</v>
      </c>
      <c r="F2091" s="47"/>
      <c r="G2091" s="47">
        <v>20205.0</v>
      </c>
      <c r="H2091" s="37">
        <v>44984.0</v>
      </c>
      <c r="I2091" s="50" t="s">
        <v>84</v>
      </c>
      <c r="J2091" s="50" t="s">
        <v>161</v>
      </c>
      <c r="K2091" s="36" t="s">
        <v>162</v>
      </c>
      <c r="L2091" s="36" t="str">
        <f t="shared" si="1"/>
        <v/>
      </c>
    </row>
    <row r="2092" ht="15.75" customHeight="1">
      <c r="A2092" s="36">
        <v>3597.0</v>
      </c>
      <c r="B2092" s="35" t="s">
        <v>160</v>
      </c>
      <c r="C2092" s="37">
        <v>44982.0</v>
      </c>
      <c r="D2092" s="37">
        <v>44982.0</v>
      </c>
      <c r="E2092" s="47">
        <v>34455.0</v>
      </c>
      <c r="F2092" s="47">
        <v>34455.0</v>
      </c>
      <c r="G2092" s="47"/>
      <c r="H2092" s="37"/>
      <c r="I2092" s="50"/>
      <c r="J2092" s="50" t="s">
        <v>157</v>
      </c>
      <c r="K2092" s="36">
        <v>0.0</v>
      </c>
      <c r="L2092" s="36" t="str">
        <f t="shared" si="1"/>
        <v/>
      </c>
    </row>
    <row r="2093" ht="15.75" customHeight="1">
      <c r="A2093" s="36">
        <v>3592.0</v>
      </c>
      <c r="B2093" s="35" t="s">
        <v>156</v>
      </c>
      <c r="C2093" s="37">
        <v>44982.0</v>
      </c>
      <c r="D2093" s="37">
        <v>44982.0</v>
      </c>
      <c r="E2093" s="47">
        <v>22455.0</v>
      </c>
      <c r="F2093" s="47">
        <v>22455.0</v>
      </c>
      <c r="G2093" s="47"/>
      <c r="H2093" s="37"/>
      <c r="I2093" s="50"/>
      <c r="J2093" s="50" t="s">
        <v>157</v>
      </c>
      <c r="K2093" s="36">
        <v>0.0</v>
      </c>
      <c r="L2093" s="36" t="str">
        <f t="shared" si="1"/>
        <v/>
      </c>
    </row>
    <row r="2094" ht="15.75" customHeight="1">
      <c r="A2094" s="36">
        <v>3596.0</v>
      </c>
      <c r="B2094" s="35" t="s">
        <v>159</v>
      </c>
      <c r="C2094" s="37">
        <v>44982.0</v>
      </c>
      <c r="D2094" s="37">
        <v>44982.0</v>
      </c>
      <c r="E2094" s="47">
        <v>22455.0</v>
      </c>
      <c r="F2094" s="47">
        <v>22455.0</v>
      </c>
      <c r="G2094" s="47"/>
      <c r="H2094" s="37"/>
      <c r="I2094" s="50"/>
      <c r="J2094" s="50" t="s">
        <v>157</v>
      </c>
      <c r="K2094" s="36">
        <v>0.0</v>
      </c>
      <c r="L2094" s="36" t="str">
        <f t="shared" si="1"/>
        <v/>
      </c>
    </row>
    <row r="2095" ht="15.75" customHeight="1">
      <c r="A2095" s="36">
        <v>3599.0</v>
      </c>
      <c r="B2095" s="35" t="s">
        <v>156</v>
      </c>
      <c r="C2095" s="37">
        <v>44982.0</v>
      </c>
      <c r="D2095" s="37">
        <v>44985.0</v>
      </c>
      <c r="E2095" s="47">
        <v>20205.0</v>
      </c>
      <c r="F2095" s="47">
        <v>20205.0</v>
      </c>
      <c r="G2095" s="47"/>
      <c r="H2095" s="37"/>
      <c r="I2095" s="50"/>
      <c r="J2095" s="50" t="s">
        <v>157</v>
      </c>
      <c r="K2095" s="36">
        <v>3.0</v>
      </c>
      <c r="L2095" s="36" t="str">
        <f t="shared" si="1"/>
        <v/>
      </c>
    </row>
    <row r="2096" ht="15.75" customHeight="1">
      <c r="A2096" s="36">
        <v>3590.0</v>
      </c>
      <c r="B2096" s="35" t="s">
        <v>159</v>
      </c>
      <c r="C2096" s="37">
        <v>44982.0</v>
      </c>
      <c r="D2096" s="37"/>
      <c r="E2096" s="47">
        <v>22455.0</v>
      </c>
      <c r="F2096" s="47"/>
      <c r="G2096" s="47">
        <v>22455.0</v>
      </c>
      <c r="H2096" s="37">
        <v>44987.0</v>
      </c>
      <c r="I2096" s="50" t="s">
        <v>81</v>
      </c>
      <c r="J2096" s="50" t="s">
        <v>161</v>
      </c>
      <c r="K2096" s="36" t="s">
        <v>162</v>
      </c>
      <c r="L2096" s="36" t="str">
        <f t="shared" si="1"/>
        <v/>
      </c>
    </row>
    <row r="2097" ht="15.75" customHeight="1">
      <c r="A2097" s="36">
        <v>3591.0</v>
      </c>
      <c r="B2097" s="35" t="s">
        <v>159</v>
      </c>
      <c r="C2097" s="37">
        <v>44982.0</v>
      </c>
      <c r="D2097" s="37"/>
      <c r="E2097" s="47">
        <v>20205.0</v>
      </c>
      <c r="F2097" s="47"/>
      <c r="G2097" s="47">
        <v>22455.0</v>
      </c>
      <c r="H2097" s="37">
        <v>44995.0</v>
      </c>
      <c r="I2097" s="50" t="s">
        <v>81</v>
      </c>
      <c r="J2097" s="50" t="s">
        <v>161</v>
      </c>
      <c r="K2097" s="36" t="s">
        <v>162</v>
      </c>
      <c r="L2097" s="36" t="str">
        <f t="shared" si="1"/>
        <v/>
      </c>
    </row>
    <row r="2098" ht="15.75" customHeight="1">
      <c r="A2098" s="36">
        <v>3593.0</v>
      </c>
      <c r="B2098" s="35" t="s">
        <v>158</v>
      </c>
      <c r="C2098" s="37">
        <v>44982.0</v>
      </c>
      <c r="D2098" s="37"/>
      <c r="E2098" s="47">
        <v>22455.0</v>
      </c>
      <c r="F2098" s="47"/>
      <c r="G2098" s="47">
        <v>20205.0</v>
      </c>
      <c r="H2098" s="37">
        <v>44995.0</v>
      </c>
      <c r="I2098" s="50" t="s">
        <v>81</v>
      </c>
      <c r="J2098" s="50" t="s">
        <v>161</v>
      </c>
      <c r="K2098" s="36" t="s">
        <v>162</v>
      </c>
      <c r="L2098" s="36" t="str">
        <f t="shared" si="1"/>
        <v/>
      </c>
    </row>
    <row r="2099" ht="15.75" customHeight="1">
      <c r="A2099" s="36">
        <v>3594.0</v>
      </c>
      <c r="B2099" s="35" t="s">
        <v>156</v>
      </c>
      <c r="C2099" s="37">
        <v>44982.0</v>
      </c>
      <c r="D2099" s="37"/>
      <c r="E2099" s="47">
        <v>22455.0</v>
      </c>
      <c r="F2099" s="47"/>
      <c r="G2099" s="47">
        <v>22455.0</v>
      </c>
      <c r="H2099" s="37">
        <v>44984.0</v>
      </c>
      <c r="I2099" s="50" t="s">
        <v>83</v>
      </c>
      <c r="J2099" s="50" t="s">
        <v>161</v>
      </c>
      <c r="K2099" s="36" t="s">
        <v>162</v>
      </c>
      <c r="L2099" s="36" t="str">
        <f t="shared" si="1"/>
        <v/>
      </c>
    </row>
    <row r="2100" ht="15.75" customHeight="1">
      <c r="A2100" s="36">
        <v>3595.0</v>
      </c>
      <c r="B2100" s="35" t="s">
        <v>158</v>
      </c>
      <c r="C2100" s="37">
        <v>44982.0</v>
      </c>
      <c r="D2100" s="37"/>
      <c r="E2100" s="47">
        <v>22455.0</v>
      </c>
      <c r="F2100" s="47"/>
      <c r="G2100" s="47">
        <v>22455.0</v>
      </c>
      <c r="H2100" s="37">
        <v>44987.0</v>
      </c>
      <c r="I2100" s="50" t="s">
        <v>81</v>
      </c>
      <c r="J2100" s="50" t="s">
        <v>161</v>
      </c>
      <c r="K2100" s="36" t="s">
        <v>162</v>
      </c>
      <c r="L2100" s="36" t="str">
        <f t="shared" si="1"/>
        <v/>
      </c>
    </row>
    <row r="2101" ht="15.75" customHeight="1">
      <c r="A2101" s="36">
        <v>3598.0</v>
      </c>
      <c r="B2101" s="35" t="s">
        <v>163</v>
      </c>
      <c r="C2101" s="37">
        <v>44982.0</v>
      </c>
      <c r="D2101" s="37"/>
      <c r="E2101" s="47">
        <v>22455.0</v>
      </c>
      <c r="F2101" s="47"/>
      <c r="G2101" s="47">
        <v>22455.0</v>
      </c>
      <c r="H2101" s="37">
        <v>44985.0</v>
      </c>
      <c r="I2101" s="50" t="s">
        <v>82</v>
      </c>
      <c r="J2101" s="50" t="s">
        <v>161</v>
      </c>
      <c r="K2101" s="36" t="s">
        <v>162</v>
      </c>
      <c r="L2101" s="36" t="str">
        <f t="shared" si="1"/>
        <v/>
      </c>
    </row>
    <row r="2102" ht="15.75" customHeight="1">
      <c r="A2102" s="36">
        <v>3600.0</v>
      </c>
      <c r="B2102" s="35" t="s">
        <v>163</v>
      </c>
      <c r="C2102" s="37">
        <v>44982.0</v>
      </c>
      <c r="D2102" s="37"/>
      <c r="E2102" s="47">
        <v>22455.0</v>
      </c>
      <c r="F2102" s="47"/>
      <c r="G2102" s="47">
        <v>22455.0</v>
      </c>
      <c r="H2102" s="37">
        <v>44987.0</v>
      </c>
      <c r="I2102" s="50" t="s">
        <v>81</v>
      </c>
      <c r="J2102" s="50" t="s">
        <v>161</v>
      </c>
      <c r="K2102" s="36" t="s">
        <v>162</v>
      </c>
      <c r="L2102" s="36" t="str">
        <f t="shared" si="1"/>
        <v/>
      </c>
    </row>
    <row r="2103" ht="15.75" customHeight="1">
      <c r="A2103" s="36">
        <v>3601.0</v>
      </c>
      <c r="B2103" s="35" t="s">
        <v>160</v>
      </c>
      <c r="C2103" s="37">
        <v>44982.0</v>
      </c>
      <c r="D2103" s="37"/>
      <c r="E2103" s="47">
        <v>34455.0</v>
      </c>
      <c r="F2103" s="47"/>
      <c r="G2103" s="47">
        <v>22455.0</v>
      </c>
      <c r="H2103" s="37">
        <v>44984.0</v>
      </c>
      <c r="I2103" s="50" t="s">
        <v>82</v>
      </c>
      <c r="J2103" s="50" t="s">
        <v>161</v>
      </c>
      <c r="K2103" s="36" t="s">
        <v>162</v>
      </c>
      <c r="L2103" s="36" t="str">
        <f t="shared" si="1"/>
        <v/>
      </c>
    </row>
    <row r="2104" ht="15.75" customHeight="1">
      <c r="A2104" s="36">
        <v>3613.0</v>
      </c>
      <c r="B2104" s="35" t="s">
        <v>159</v>
      </c>
      <c r="C2104" s="37">
        <v>44983.0</v>
      </c>
      <c r="D2104" s="37">
        <v>44983.0</v>
      </c>
      <c r="E2104" s="47">
        <v>22455.0</v>
      </c>
      <c r="F2104" s="47">
        <v>22455.0</v>
      </c>
      <c r="G2104" s="47"/>
      <c r="H2104" s="37"/>
      <c r="I2104" s="50"/>
      <c r="J2104" s="50" t="s">
        <v>157</v>
      </c>
      <c r="K2104" s="36">
        <v>0.0</v>
      </c>
      <c r="L2104" s="36" t="str">
        <f t="shared" si="1"/>
        <v/>
      </c>
    </row>
    <row r="2105" ht="15.75" customHeight="1">
      <c r="A2105" s="36">
        <v>3602.0</v>
      </c>
      <c r="B2105" s="35" t="s">
        <v>163</v>
      </c>
      <c r="C2105" s="37">
        <v>44983.0</v>
      </c>
      <c r="D2105" s="37"/>
      <c r="E2105" s="47">
        <v>22455.0</v>
      </c>
      <c r="F2105" s="47"/>
      <c r="G2105" s="47">
        <v>34455.0</v>
      </c>
      <c r="H2105" s="37">
        <v>44985.0</v>
      </c>
      <c r="I2105" s="50" t="s">
        <v>84</v>
      </c>
      <c r="J2105" s="50" t="s">
        <v>161</v>
      </c>
      <c r="K2105" s="36" t="s">
        <v>162</v>
      </c>
      <c r="L2105" s="36" t="str">
        <f t="shared" si="1"/>
        <v/>
      </c>
    </row>
    <row r="2106" ht="15.75" customHeight="1">
      <c r="A2106" s="36">
        <v>3603.0</v>
      </c>
      <c r="B2106" s="35" t="s">
        <v>156</v>
      </c>
      <c r="C2106" s="37">
        <v>44983.0</v>
      </c>
      <c r="D2106" s="37"/>
      <c r="E2106" s="47">
        <v>22455.0</v>
      </c>
      <c r="F2106" s="47"/>
      <c r="G2106" s="47">
        <v>22455.0</v>
      </c>
      <c r="H2106" s="37">
        <v>44987.0</v>
      </c>
      <c r="I2106" s="50" t="s">
        <v>81</v>
      </c>
      <c r="J2106" s="50" t="s">
        <v>161</v>
      </c>
      <c r="K2106" s="36" t="s">
        <v>162</v>
      </c>
      <c r="L2106" s="36" t="str">
        <f t="shared" si="1"/>
        <v/>
      </c>
    </row>
    <row r="2107" ht="15.75" customHeight="1">
      <c r="A2107" s="36">
        <v>3604.0</v>
      </c>
      <c r="B2107" s="35" t="s">
        <v>163</v>
      </c>
      <c r="C2107" s="37">
        <v>44983.0</v>
      </c>
      <c r="D2107" s="37"/>
      <c r="E2107" s="47">
        <v>20205.0</v>
      </c>
      <c r="F2107" s="47"/>
      <c r="G2107" s="47">
        <v>22455.0</v>
      </c>
      <c r="H2107" s="37">
        <v>44987.0</v>
      </c>
      <c r="I2107" s="50" t="s">
        <v>81</v>
      </c>
      <c r="J2107" s="50" t="s">
        <v>161</v>
      </c>
      <c r="K2107" s="36" t="s">
        <v>162</v>
      </c>
      <c r="L2107" s="36" t="str">
        <f t="shared" si="1"/>
        <v/>
      </c>
    </row>
    <row r="2108" ht="15.75" customHeight="1">
      <c r="A2108" s="36">
        <v>3605.0</v>
      </c>
      <c r="B2108" s="35" t="s">
        <v>158</v>
      </c>
      <c r="C2108" s="37">
        <v>44983.0</v>
      </c>
      <c r="D2108" s="37"/>
      <c r="E2108" s="47">
        <v>22455.0</v>
      </c>
      <c r="F2108" s="47"/>
      <c r="G2108" s="47">
        <v>20205.0</v>
      </c>
      <c r="H2108" s="37">
        <v>44991.0</v>
      </c>
      <c r="I2108" s="50" t="s">
        <v>84</v>
      </c>
      <c r="J2108" s="50" t="s">
        <v>161</v>
      </c>
      <c r="K2108" s="36" t="s">
        <v>162</v>
      </c>
      <c r="L2108" s="36" t="str">
        <f t="shared" si="1"/>
        <v/>
      </c>
    </row>
    <row r="2109" ht="15.75" customHeight="1">
      <c r="A2109" s="36">
        <v>3606.0</v>
      </c>
      <c r="B2109" s="35" t="s">
        <v>160</v>
      </c>
      <c r="C2109" s="37">
        <v>44983.0</v>
      </c>
      <c r="D2109" s="37"/>
      <c r="E2109" s="47">
        <v>34455.0</v>
      </c>
      <c r="F2109" s="47"/>
      <c r="G2109" s="47">
        <v>22455.0</v>
      </c>
      <c r="H2109" s="37">
        <v>44987.0</v>
      </c>
      <c r="I2109" s="50" t="s">
        <v>81</v>
      </c>
      <c r="J2109" s="50" t="s">
        <v>161</v>
      </c>
      <c r="K2109" s="36" t="s">
        <v>162</v>
      </c>
      <c r="L2109" s="36" t="str">
        <f t="shared" si="1"/>
        <v/>
      </c>
    </row>
    <row r="2110" ht="15.75" customHeight="1">
      <c r="A2110" s="36">
        <v>3607.0</v>
      </c>
      <c r="B2110" s="35" t="s">
        <v>160</v>
      </c>
      <c r="C2110" s="37">
        <v>44983.0</v>
      </c>
      <c r="D2110" s="37"/>
      <c r="E2110" s="47">
        <v>22455.0</v>
      </c>
      <c r="F2110" s="47"/>
      <c r="G2110" s="47">
        <v>34455.0</v>
      </c>
      <c r="H2110" s="37">
        <v>44987.0</v>
      </c>
      <c r="I2110" s="50" t="s">
        <v>81</v>
      </c>
      <c r="J2110" s="50" t="s">
        <v>161</v>
      </c>
      <c r="K2110" s="36" t="s">
        <v>162</v>
      </c>
      <c r="L2110" s="36" t="str">
        <f t="shared" si="1"/>
        <v/>
      </c>
    </row>
    <row r="2111" ht="15.75" customHeight="1">
      <c r="A2111" s="36">
        <v>3608.0</v>
      </c>
      <c r="B2111" s="35" t="s">
        <v>156</v>
      </c>
      <c r="C2111" s="37">
        <v>44983.0</v>
      </c>
      <c r="D2111" s="37"/>
      <c r="E2111" s="47">
        <v>22455.0</v>
      </c>
      <c r="F2111" s="47"/>
      <c r="G2111" s="47">
        <v>22455.0</v>
      </c>
      <c r="H2111" s="37">
        <v>44984.0</v>
      </c>
      <c r="I2111" s="50" t="s">
        <v>84</v>
      </c>
      <c r="J2111" s="50" t="s">
        <v>161</v>
      </c>
      <c r="K2111" s="36" t="s">
        <v>162</v>
      </c>
      <c r="L2111" s="36" t="str">
        <f t="shared" si="1"/>
        <v/>
      </c>
    </row>
    <row r="2112" ht="15.75" customHeight="1">
      <c r="A2112" s="36">
        <v>3609.0</v>
      </c>
      <c r="B2112" s="35" t="s">
        <v>156</v>
      </c>
      <c r="C2112" s="37">
        <v>44983.0</v>
      </c>
      <c r="D2112" s="37"/>
      <c r="E2112" s="47">
        <v>22455.0</v>
      </c>
      <c r="F2112" s="47"/>
      <c r="G2112" s="47">
        <v>22455.0</v>
      </c>
      <c r="H2112" s="37">
        <v>44987.0</v>
      </c>
      <c r="I2112" s="50" t="s">
        <v>81</v>
      </c>
      <c r="J2112" s="50" t="s">
        <v>161</v>
      </c>
      <c r="K2112" s="36" t="s">
        <v>162</v>
      </c>
      <c r="L2112" s="36" t="str">
        <f t="shared" si="1"/>
        <v/>
      </c>
    </row>
    <row r="2113" ht="15.75" customHeight="1">
      <c r="A2113" s="36">
        <v>3610.0</v>
      </c>
      <c r="B2113" s="35" t="s">
        <v>163</v>
      </c>
      <c r="C2113" s="37">
        <v>44983.0</v>
      </c>
      <c r="D2113" s="37"/>
      <c r="E2113" s="47">
        <v>22455.0</v>
      </c>
      <c r="F2113" s="47"/>
      <c r="G2113" s="47">
        <v>22455.0</v>
      </c>
      <c r="H2113" s="37">
        <v>44987.0</v>
      </c>
      <c r="I2113" s="50" t="s">
        <v>81</v>
      </c>
      <c r="J2113" s="50" t="s">
        <v>161</v>
      </c>
      <c r="K2113" s="36" t="s">
        <v>162</v>
      </c>
      <c r="L2113" s="36" t="str">
        <f t="shared" si="1"/>
        <v/>
      </c>
    </row>
    <row r="2114" ht="15.75" customHeight="1">
      <c r="A2114" s="36">
        <v>3611.0</v>
      </c>
      <c r="B2114" s="35" t="s">
        <v>159</v>
      </c>
      <c r="C2114" s="37">
        <v>44983.0</v>
      </c>
      <c r="D2114" s="37"/>
      <c r="E2114" s="47">
        <v>22455.0</v>
      </c>
      <c r="F2114" s="47"/>
      <c r="G2114" s="47">
        <v>22455.0</v>
      </c>
      <c r="H2114" s="37">
        <v>44987.0</v>
      </c>
      <c r="I2114" s="50" t="s">
        <v>81</v>
      </c>
      <c r="J2114" s="50" t="s">
        <v>161</v>
      </c>
      <c r="K2114" s="36" t="s">
        <v>162</v>
      </c>
      <c r="L2114" s="36" t="str">
        <f t="shared" si="1"/>
        <v/>
      </c>
    </row>
    <row r="2115" ht="15.75" customHeight="1">
      <c r="A2115" s="36">
        <v>3612.0</v>
      </c>
      <c r="B2115" s="35" t="s">
        <v>156</v>
      </c>
      <c r="C2115" s="37">
        <v>44983.0</v>
      </c>
      <c r="D2115" s="37"/>
      <c r="E2115" s="47">
        <v>22455.0</v>
      </c>
      <c r="F2115" s="47"/>
      <c r="G2115" s="47">
        <v>22455.0</v>
      </c>
      <c r="H2115" s="37">
        <v>44987.0</v>
      </c>
      <c r="I2115" s="50" t="s">
        <v>81</v>
      </c>
      <c r="J2115" s="50" t="s">
        <v>161</v>
      </c>
      <c r="K2115" s="36" t="s">
        <v>162</v>
      </c>
      <c r="L2115" s="36" t="str">
        <f t="shared" si="1"/>
        <v/>
      </c>
    </row>
    <row r="2116" ht="15.75" customHeight="1">
      <c r="A2116" s="36">
        <v>3614.0</v>
      </c>
      <c r="B2116" s="35" t="s">
        <v>163</v>
      </c>
      <c r="C2116" s="37">
        <v>44983.0</v>
      </c>
      <c r="D2116" s="37"/>
      <c r="E2116" s="47">
        <v>22455.0</v>
      </c>
      <c r="F2116" s="47"/>
      <c r="G2116" s="47">
        <v>22455.0</v>
      </c>
      <c r="H2116" s="37">
        <v>44987.0</v>
      </c>
      <c r="I2116" s="50" t="s">
        <v>81</v>
      </c>
      <c r="J2116" s="50" t="s">
        <v>161</v>
      </c>
      <c r="K2116" s="36" t="s">
        <v>162</v>
      </c>
      <c r="L2116" s="36" t="str">
        <f t="shared" si="1"/>
        <v/>
      </c>
    </row>
    <row r="2117" ht="15.75" customHeight="1">
      <c r="A2117" s="36">
        <v>3615.0</v>
      </c>
      <c r="B2117" s="35" t="s">
        <v>156</v>
      </c>
      <c r="C2117" s="37">
        <v>44983.0</v>
      </c>
      <c r="D2117" s="37"/>
      <c r="E2117" s="47">
        <v>22455.0</v>
      </c>
      <c r="F2117" s="47"/>
      <c r="G2117" s="47">
        <v>22455.0</v>
      </c>
      <c r="H2117" s="37">
        <v>44987.0</v>
      </c>
      <c r="I2117" s="50" t="s">
        <v>81</v>
      </c>
      <c r="J2117" s="50" t="s">
        <v>161</v>
      </c>
      <c r="K2117" s="36" t="s">
        <v>162</v>
      </c>
      <c r="L2117" s="36" t="str">
        <f t="shared" si="1"/>
        <v/>
      </c>
    </row>
    <row r="2118" ht="15.75" customHeight="1">
      <c r="A2118" s="36">
        <v>3627.0</v>
      </c>
      <c r="B2118" s="35" t="s">
        <v>160</v>
      </c>
      <c r="C2118" s="37">
        <v>44984.0</v>
      </c>
      <c r="D2118" s="37">
        <v>44984.0</v>
      </c>
      <c r="E2118" s="47">
        <v>22455.0</v>
      </c>
      <c r="F2118" s="47">
        <v>22455.0</v>
      </c>
      <c r="G2118" s="47"/>
      <c r="H2118" s="37"/>
      <c r="I2118" s="50"/>
      <c r="J2118" s="50" t="s">
        <v>157</v>
      </c>
      <c r="K2118" s="36">
        <v>0.0</v>
      </c>
      <c r="L2118" s="36" t="str">
        <f t="shared" si="1"/>
        <v/>
      </c>
    </row>
    <row r="2119" ht="15.75" customHeight="1">
      <c r="A2119" s="36">
        <v>3629.0</v>
      </c>
      <c r="B2119" s="35" t="s">
        <v>158</v>
      </c>
      <c r="C2119" s="37">
        <v>44984.0</v>
      </c>
      <c r="D2119" s="37">
        <v>44985.0</v>
      </c>
      <c r="E2119" s="47">
        <v>22455.0</v>
      </c>
      <c r="F2119" s="47">
        <v>22455.0</v>
      </c>
      <c r="G2119" s="47"/>
      <c r="H2119" s="37"/>
      <c r="I2119" s="50"/>
      <c r="J2119" s="50" t="s">
        <v>157</v>
      </c>
      <c r="K2119" s="36">
        <v>1.0</v>
      </c>
      <c r="L2119" s="36" t="str">
        <f t="shared" si="1"/>
        <v/>
      </c>
    </row>
    <row r="2120" ht="15.75" customHeight="1">
      <c r="A2120" s="36">
        <v>3620.0</v>
      </c>
      <c r="B2120" s="35" t="s">
        <v>160</v>
      </c>
      <c r="C2120" s="37">
        <v>44984.0</v>
      </c>
      <c r="D2120" s="37">
        <v>44985.0</v>
      </c>
      <c r="E2120" s="47">
        <v>20205.0</v>
      </c>
      <c r="F2120" s="47">
        <v>20205.0</v>
      </c>
      <c r="G2120" s="47"/>
      <c r="H2120" s="37"/>
      <c r="I2120" s="50"/>
      <c r="J2120" s="50" t="s">
        <v>157</v>
      </c>
      <c r="K2120" s="36">
        <v>1.0</v>
      </c>
      <c r="L2120" s="36" t="str">
        <f t="shared" si="1"/>
        <v/>
      </c>
    </row>
    <row r="2121" ht="15.75" customHeight="1">
      <c r="A2121" s="36">
        <v>3616.0</v>
      </c>
      <c r="B2121" s="35" t="s">
        <v>156</v>
      </c>
      <c r="C2121" s="37">
        <v>44984.0</v>
      </c>
      <c r="D2121" s="37"/>
      <c r="E2121" s="47">
        <v>22455.0</v>
      </c>
      <c r="F2121" s="47"/>
      <c r="G2121" s="47">
        <v>22455.0</v>
      </c>
      <c r="H2121" s="37">
        <v>44987.0</v>
      </c>
      <c r="I2121" s="50" t="s">
        <v>81</v>
      </c>
      <c r="J2121" s="50" t="s">
        <v>161</v>
      </c>
      <c r="K2121" s="36" t="s">
        <v>162</v>
      </c>
      <c r="L2121" s="36" t="str">
        <f t="shared" si="1"/>
        <v/>
      </c>
    </row>
    <row r="2122" ht="15.75" customHeight="1">
      <c r="A2122" s="36">
        <v>3617.0</v>
      </c>
      <c r="B2122" s="35" t="s">
        <v>158</v>
      </c>
      <c r="C2122" s="37">
        <v>44984.0</v>
      </c>
      <c r="D2122" s="37"/>
      <c r="E2122" s="47">
        <v>22455.0</v>
      </c>
      <c r="F2122" s="47"/>
      <c r="G2122" s="47">
        <v>22455.0</v>
      </c>
      <c r="H2122" s="37">
        <v>44987.0</v>
      </c>
      <c r="I2122" s="50" t="s">
        <v>81</v>
      </c>
      <c r="J2122" s="50" t="s">
        <v>161</v>
      </c>
      <c r="K2122" s="36" t="s">
        <v>162</v>
      </c>
      <c r="L2122" s="36" t="str">
        <f t="shared" si="1"/>
        <v/>
      </c>
    </row>
    <row r="2123" ht="15.75" customHeight="1">
      <c r="A2123" s="36">
        <v>3618.0</v>
      </c>
      <c r="B2123" s="35" t="s">
        <v>163</v>
      </c>
      <c r="C2123" s="37">
        <v>44984.0</v>
      </c>
      <c r="D2123" s="37"/>
      <c r="E2123" s="47">
        <v>22455.0</v>
      </c>
      <c r="F2123" s="47"/>
      <c r="G2123" s="47">
        <v>22455.0</v>
      </c>
      <c r="H2123" s="37">
        <v>44987.0</v>
      </c>
      <c r="I2123" s="50" t="s">
        <v>81</v>
      </c>
      <c r="J2123" s="50" t="s">
        <v>161</v>
      </c>
      <c r="K2123" s="36" t="s">
        <v>162</v>
      </c>
      <c r="L2123" s="36" t="str">
        <f t="shared" si="1"/>
        <v/>
      </c>
    </row>
    <row r="2124" ht="15.75" customHeight="1">
      <c r="A2124" s="36">
        <v>3619.0</v>
      </c>
      <c r="B2124" s="35" t="s">
        <v>160</v>
      </c>
      <c r="C2124" s="37">
        <v>44984.0</v>
      </c>
      <c r="D2124" s="37"/>
      <c r="E2124" s="47">
        <v>22455.0</v>
      </c>
      <c r="F2124" s="47"/>
      <c r="G2124" s="47">
        <v>22455.0</v>
      </c>
      <c r="H2124" s="37">
        <v>44987.0</v>
      </c>
      <c r="I2124" s="50" t="s">
        <v>81</v>
      </c>
      <c r="J2124" s="50" t="s">
        <v>161</v>
      </c>
      <c r="K2124" s="36" t="s">
        <v>162</v>
      </c>
      <c r="L2124" s="36" t="str">
        <f t="shared" si="1"/>
        <v/>
      </c>
    </row>
    <row r="2125" ht="15.75" customHeight="1">
      <c r="A2125" s="36">
        <v>3621.0</v>
      </c>
      <c r="B2125" s="35" t="s">
        <v>163</v>
      </c>
      <c r="C2125" s="37">
        <v>44984.0</v>
      </c>
      <c r="D2125" s="37"/>
      <c r="E2125" s="47">
        <v>22455.0</v>
      </c>
      <c r="F2125" s="47"/>
      <c r="G2125" s="47">
        <v>22455.0</v>
      </c>
      <c r="H2125" s="37">
        <v>44987.0</v>
      </c>
      <c r="I2125" s="50" t="s">
        <v>81</v>
      </c>
      <c r="J2125" s="50" t="s">
        <v>161</v>
      </c>
      <c r="K2125" s="36" t="s">
        <v>162</v>
      </c>
      <c r="L2125" s="36" t="str">
        <f t="shared" si="1"/>
        <v/>
      </c>
    </row>
    <row r="2126" ht="15.75" customHeight="1">
      <c r="A2126" s="36">
        <v>3622.0</v>
      </c>
      <c r="B2126" s="35" t="s">
        <v>158</v>
      </c>
      <c r="C2126" s="37">
        <v>44984.0</v>
      </c>
      <c r="D2126" s="37"/>
      <c r="E2126" s="47">
        <v>22455.0</v>
      </c>
      <c r="F2126" s="47"/>
      <c r="G2126" s="47">
        <v>22455.0</v>
      </c>
      <c r="H2126" s="37">
        <v>44987.0</v>
      </c>
      <c r="I2126" s="50" t="s">
        <v>81</v>
      </c>
      <c r="J2126" s="50" t="s">
        <v>161</v>
      </c>
      <c r="K2126" s="36" t="s">
        <v>162</v>
      </c>
      <c r="L2126" s="36" t="str">
        <f t="shared" si="1"/>
        <v/>
      </c>
    </row>
    <row r="2127" ht="15.75" customHeight="1">
      <c r="A2127" s="36">
        <v>3623.0</v>
      </c>
      <c r="B2127" s="35" t="s">
        <v>160</v>
      </c>
      <c r="C2127" s="37">
        <v>44984.0</v>
      </c>
      <c r="D2127" s="37"/>
      <c r="E2127" s="47">
        <v>22455.0</v>
      </c>
      <c r="F2127" s="47"/>
      <c r="G2127" s="47">
        <v>22455.0</v>
      </c>
      <c r="H2127" s="37">
        <v>44985.0</v>
      </c>
      <c r="I2127" s="50" t="s">
        <v>81</v>
      </c>
      <c r="J2127" s="50" t="s">
        <v>161</v>
      </c>
      <c r="K2127" s="36" t="s">
        <v>162</v>
      </c>
      <c r="L2127" s="36" t="str">
        <f t="shared" si="1"/>
        <v/>
      </c>
    </row>
    <row r="2128" ht="15.75" customHeight="1">
      <c r="A2128" s="36">
        <v>3624.0</v>
      </c>
      <c r="B2128" s="35" t="s">
        <v>158</v>
      </c>
      <c r="C2128" s="37">
        <v>44984.0</v>
      </c>
      <c r="D2128" s="37"/>
      <c r="E2128" s="47">
        <v>22455.0</v>
      </c>
      <c r="F2128" s="47"/>
      <c r="G2128" s="47">
        <v>22455.0</v>
      </c>
      <c r="H2128" s="37">
        <v>44992.0</v>
      </c>
      <c r="I2128" s="50" t="s">
        <v>81</v>
      </c>
      <c r="J2128" s="50" t="s">
        <v>161</v>
      </c>
      <c r="K2128" s="36" t="s">
        <v>162</v>
      </c>
      <c r="L2128" s="36" t="str">
        <f t="shared" si="1"/>
        <v/>
      </c>
    </row>
    <row r="2129" ht="15.75" customHeight="1">
      <c r="A2129" s="36">
        <v>3625.0</v>
      </c>
      <c r="B2129" s="35" t="s">
        <v>159</v>
      </c>
      <c r="C2129" s="37">
        <v>44984.0</v>
      </c>
      <c r="D2129" s="37"/>
      <c r="E2129" s="47">
        <v>22455.0</v>
      </c>
      <c r="F2129" s="47"/>
      <c r="G2129" s="47">
        <v>22455.0</v>
      </c>
      <c r="H2129" s="37">
        <v>45002.0</v>
      </c>
      <c r="I2129" s="50" t="s">
        <v>81</v>
      </c>
      <c r="J2129" s="50" t="s">
        <v>161</v>
      </c>
      <c r="K2129" s="36" t="s">
        <v>162</v>
      </c>
      <c r="L2129" s="36" t="str">
        <f t="shared" si="1"/>
        <v/>
      </c>
    </row>
    <row r="2130" ht="15.75" customHeight="1">
      <c r="A2130" s="36">
        <v>3626.0</v>
      </c>
      <c r="B2130" s="35" t="s">
        <v>160</v>
      </c>
      <c r="C2130" s="37">
        <v>44984.0</v>
      </c>
      <c r="D2130" s="37"/>
      <c r="E2130" s="47">
        <v>22455.0</v>
      </c>
      <c r="F2130" s="47"/>
      <c r="G2130" s="47">
        <v>22455.0</v>
      </c>
      <c r="H2130" s="37">
        <v>45007.0</v>
      </c>
      <c r="I2130" s="50" t="s">
        <v>81</v>
      </c>
      <c r="J2130" s="50" t="s">
        <v>161</v>
      </c>
      <c r="K2130" s="36" t="s">
        <v>162</v>
      </c>
      <c r="L2130" s="36" t="str">
        <f t="shared" si="1"/>
        <v/>
      </c>
    </row>
    <row r="2131" ht="15.75" customHeight="1">
      <c r="A2131" s="36">
        <v>3628.0</v>
      </c>
      <c r="B2131" s="35" t="s">
        <v>158</v>
      </c>
      <c r="C2131" s="37">
        <v>44984.0</v>
      </c>
      <c r="D2131" s="37"/>
      <c r="E2131" s="47">
        <v>20205.0</v>
      </c>
      <c r="F2131" s="47"/>
      <c r="G2131" s="47">
        <v>22455.0</v>
      </c>
      <c r="H2131" s="37">
        <v>44992.0</v>
      </c>
      <c r="I2131" s="50" t="s">
        <v>81</v>
      </c>
      <c r="J2131" s="50" t="s">
        <v>161</v>
      </c>
      <c r="K2131" s="36" t="s">
        <v>162</v>
      </c>
      <c r="L2131" s="36" t="str">
        <f t="shared" si="1"/>
        <v/>
      </c>
    </row>
    <row r="2132" ht="15.75" customHeight="1">
      <c r="A2132" s="36">
        <v>3635.0</v>
      </c>
      <c r="B2132" s="35" t="s">
        <v>156</v>
      </c>
      <c r="C2132" s="37">
        <v>44985.0</v>
      </c>
      <c r="D2132" s="37">
        <v>44985.0</v>
      </c>
      <c r="E2132" s="47">
        <v>34455.0</v>
      </c>
      <c r="F2132" s="47">
        <v>34455.0</v>
      </c>
      <c r="G2132" s="47"/>
      <c r="H2132" s="37"/>
      <c r="I2132" s="50"/>
      <c r="J2132" s="50" t="s">
        <v>157</v>
      </c>
      <c r="K2132" s="36">
        <v>0.0</v>
      </c>
      <c r="L2132" s="36" t="str">
        <f t="shared" si="1"/>
        <v/>
      </c>
    </row>
    <row r="2133" ht="15.75" customHeight="1">
      <c r="A2133" s="36">
        <v>3632.0</v>
      </c>
      <c r="B2133" s="35" t="s">
        <v>156</v>
      </c>
      <c r="C2133" s="37">
        <v>44985.0</v>
      </c>
      <c r="D2133" s="37">
        <v>44985.0</v>
      </c>
      <c r="E2133" s="47">
        <v>22455.0</v>
      </c>
      <c r="F2133" s="47">
        <v>22455.0</v>
      </c>
      <c r="G2133" s="47"/>
      <c r="H2133" s="37"/>
      <c r="I2133" s="50"/>
      <c r="J2133" s="50" t="s">
        <v>157</v>
      </c>
      <c r="K2133" s="36">
        <v>0.0</v>
      </c>
      <c r="L2133" s="36" t="str">
        <f t="shared" si="1"/>
        <v/>
      </c>
    </row>
    <row r="2134" ht="15.75" customHeight="1">
      <c r="A2134" s="36">
        <v>3645.0</v>
      </c>
      <c r="B2134" s="35" t="s">
        <v>159</v>
      </c>
      <c r="C2134" s="37">
        <v>44985.0</v>
      </c>
      <c r="D2134" s="37">
        <v>44985.0</v>
      </c>
      <c r="E2134" s="47">
        <v>22455.0</v>
      </c>
      <c r="F2134" s="47">
        <v>22455.0</v>
      </c>
      <c r="G2134" s="47"/>
      <c r="H2134" s="37"/>
      <c r="I2134" s="50"/>
      <c r="J2134" s="50" t="s">
        <v>157</v>
      </c>
      <c r="K2134" s="36">
        <v>0.0</v>
      </c>
      <c r="L2134" s="36" t="str">
        <f t="shared" si="1"/>
        <v/>
      </c>
    </row>
    <row r="2135" ht="15.75" customHeight="1">
      <c r="A2135" s="36">
        <v>3643.0</v>
      </c>
      <c r="B2135" s="35" t="s">
        <v>156</v>
      </c>
      <c r="C2135" s="37">
        <v>44985.0</v>
      </c>
      <c r="D2135" s="37">
        <v>44985.0</v>
      </c>
      <c r="E2135" s="47">
        <v>20205.0</v>
      </c>
      <c r="F2135" s="47">
        <v>20205.0</v>
      </c>
      <c r="G2135" s="47"/>
      <c r="H2135" s="37"/>
      <c r="I2135" s="50"/>
      <c r="J2135" s="50" t="s">
        <v>157</v>
      </c>
      <c r="K2135" s="36">
        <v>0.0</v>
      </c>
      <c r="L2135" s="36" t="str">
        <f t="shared" si="1"/>
        <v/>
      </c>
    </row>
    <row r="2136" ht="15.75" customHeight="1">
      <c r="A2136" s="36">
        <v>3641.0</v>
      </c>
      <c r="B2136" s="35" t="s">
        <v>163</v>
      </c>
      <c r="C2136" s="37">
        <v>44985.0</v>
      </c>
      <c r="D2136" s="37">
        <v>44985.0</v>
      </c>
      <c r="E2136" s="47">
        <v>17955.0</v>
      </c>
      <c r="F2136" s="47">
        <v>17955.0</v>
      </c>
      <c r="G2136" s="47"/>
      <c r="H2136" s="37"/>
      <c r="I2136" s="50"/>
      <c r="J2136" s="50" t="s">
        <v>157</v>
      </c>
      <c r="K2136" s="36">
        <v>0.0</v>
      </c>
      <c r="L2136" s="36" t="str">
        <f t="shared" si="1"/>
        <v/>
      </c>
    </row>
    <row r="2137" ht="15.75" customHeight="1">
      <c r="A2137" s="36">
        <v>3637.0</v>
      </c>
      <c r="B2137" s="35" t="s">
        <v>159</v>
      </c>
      <c r="C2137" s="37">
        <v>44985.0</v>
      </c>
      <c r="D2137" s="37">
        <v>45015.0</v>
      </c>
      <c r="E2137" s="47">
        <v>22455.0</v>
      </c>
      <c r="F2137" s="47">
        <v>22455.0</v>
      </c>
      <c r="G2137" s="47"/>
      <c r="H2137" s="37"/>
      <c r="I2137" s="50"/>
      <c r="J2137" s="50" t="s">
        <v>157</v>
      </c>
      <c r="K2137" s="36">
        <v>30.0</v>
      </c>
      <c r="L2137" s="36" t="str">
        <f t="shared" si="1"/>
        <v/>
      </c>
    </row>
    <row r="2138" ht="15.75" customHeight="1">
      <c r="A2138" s="36">
        <v>3630.0</v>
      </c>
      <c r="B2138" s="35" t="s">
        <v>159</v>
      </c>
      <c r="C2138" s="37">
        <v>44985.0</v>
      </c>
      <c r="D2138" s="37"/>
      <c r="E2138" s="47">
        <v>20205.0</v>
      </c>
      <c r="F2138" s="47"/>
      <c r="G2138" s="47">
        <v>20205.0</v>
      </c>
      <c r="H2138" s="37">
        <v>44985.0</v>
      </c>
      <c r="I2138" s="50" t="s">
        <v>83</v>
      </c>
      <c r="J2138" s="50" t="s">
        <v>161</v>
      </c>
      <c r="K2138" s="36" t="s">
        <v>162</v>
      </c>
      <c r="L2138" s="36" t="str">
        <f t="shared" si="1"/>
        <v/>
      </c>
    </row>
    <row r="2139" ht="15.75" customHeight="1">
      <c r="A2139" s="36">
        <v>3631.0</v>
      </c>
      <c r="B2139" s="35" t="s">
        <v>158</v>
      </c>
      <c r="C2139" s="37">
        <v>44985.0</v>
      </c>
      <c r="D2139" s="37"/>
      <c r="E2139" s="47">
        <v>20205.0</v>
      </c>
      <c r="F2139" s="47"/>
      <c r="G2139" s="47">
        <v>20205.0</v>
      </c>
      <c r="H2139" s="37">
        <v>44985.0</v>
      </c>
      <c r="I2139" s="50" t="s">
        <v>85</v>
      </c>
      <c r="J2139" s="50" t="s">
        <v>161</v>
      </c>
      <c r="K2139" s="36" t="s">
        <v>162</v>
      </c>
      <c r="L2139" s="36" t="str">
        <f t="shared" si="1"/>
        <v/>
      </c>
    </row>
    <row r="2140" ht="15.75" customHeight="1">
      <c r="A2140" s="36">
        <v>3633.0</v>
      </c>
      <c r="B2140" s="35" t="s">
        <v>163</v>
      </c>
      <c r="C2140" s="37">
        <v>44985.0</v>
      </c>
      <c r="D2140" s="37"/>
      <c r="E2140" s="47">
        <v>22455.0</v>
      </c>
      <c r="F2140" s="47"/>
      <c r="G2140" s="47">
        <v>20205.0</v>
      </c>
      <c r="H2140" s="37">
        <v>45016.0</v>
      </c>
      <c r="I2140" s="50" t="s">
        <v>81</v>
      </c>
      <c r="J2140" s="50" t="s">
        <v>161</v>
      </c>
      <c r="K2140" s="36" t="s">
        <v>162</v>
      </c>
      <c r="L2140" s="36" t="str">
        <f t="shared" si="1"/>
        <v/>
      </c>
    </row>
    <row r="2141" ht="15.75" customHeight="1">
      <c r="A2141" s="36">
        <v>3634.0</v>
      </c>
      <c r="B2141" s="35" t="s">
        <v>160</v>
      </c>
      <c r="C2141" s="37">
        <v>44985.0</v>
      </c>
      <c r="D2141" s="37"/>
      <c r="E2141" s="47">
        <v>22455.0</v>
      </c>
      <c r="F2141" s="47"/>
      <c r="G2141" s="47">
        <v>22455.0</v>
      </c>
      <c r="H2141" s="37">
        <v>44992.0</v>
      </c>
      <c r="I2141" s="50" t="s">
        <v>81</v>
      </c>
      <c r="J2141" s="50" t="s">
        <v>161</v>
      </c>
      <c r="K2141" s="36" t="s">
        <v>162</v>
      </c>
      <c r="L2141" s="36" t="str">
        <f t="shared" si="1"/>
        <v/>
      </c>
    </row>
    <row r="2142" ht="15.75" customHeight="1">
      <c r="A2142" s="36">
        <v>3636.0</v>
      </c>
      <c r="B2142" s="35" t="s">
        <v>158</v>
      </c>
      <c r="C2142" s="37">
        <v>44985.0</v>
      </c>
      <c r="D2142" s="37"/>
      <c r="E2142" s="47">
        <v>22455.0</v>
      </c>
      <c r="F2142" s="47"/>
      <c r="G2142" s="47">
        <v>22455.0</v>
      </c>
      <c r="H2142" s="37">
        <v>44987.0</v>
      </c>
      <c r="I2142" s="50" t="s">
        <v>83</v>
      </c>
      <c r="J2142" s="50" t="s">
        <v>161</v>
      </c>
      <c r="K2142" s="36" t="s">
        <v>162</v>
      </c>
      <c r="L2142" s="36" t="str">
        <f t="shared" si="1"/>
        <v/>
      </c>
    </row>
    <row r="2143" ht="15.75" customHeight="1">
      <c r="A2143" s="36">
        <v>3638.0</v>
      </c>
      <c r="B2143" s="35" t="s">
        <v>163</v>
      </c>
      <c r="C2143" s="37">
        <v>44985.0</v>
      </c>
      <c r="D2143" s="37"/>
      <c r="E2143" s="47">
        <v>20205.0</v>
      </c>
      <c r="F2143" s="47"/>
      <c r="G2143" s="47">
        <v>22455.0</v>
      </c>
      <c r="H2143" s="37">
        <v>44992.0</v>
      </c>
      <c r="I2143" s="50" t="s">
        <v>81</v>
      </c>
      <c r="J2143" s="50" t="s">
        <v>161</v>
      </c>
      <c r="K2143" s="36" t="s">
        <v>162</v>
      </c>
      <c r="L2143" s="36" t="str">
        <f t="shared" si="1"/>
        <v/>
      </c>
    </row>
    <row r="2144" ht="15.75" customHeight="1">
      <c r="A2144" s="36">
        <v>3639.0</v>
      </c>
      <c r="B2144" s="35" t="s">
        <v>159</v>
      </c>
      <c r="C2144" s="37">
        <v>44985.0</v>
      </c>
      <c r="D2144" s="37"/>
      <c r="E2144" s="47">
        <v>22455.0</v>
      </c>
      <c r="F2144" s="47"/>
      <c r="G2144" s="47">
        <v>20205.0</v>
      </c>
      <c r="H2144" s="37">
        <v>45006.0</v>
      </c>
      <c r="I2144" s="50" t="s">
        <v>81</v>
      </c>
      <c r="J2144" s="50" t="s">
        <v>161</v>
      </c>
      <c r="K2144" s="36" t="s">
        <v>162</v>
      </c>
      <c r="L2144" s="36" t="str">
        <f t="shared" si="1"/>
        <v/>
      </c>
    </row>
    <row r="2145" ht="15.75" customHeight="1">
      <c r="A2145" s="36">
        <v>3640.0</v>
      </c>
      <c r="B2145" s="35" t="s">
        <v>156</v>
      </c>
      <c r="C2145" s="37">
        <v>44985.0</v>
      </c>
      <c r="D2145" s="37"/>
      <c r="E2145" s="47">
        <v>20205.0</v>
      </c>
      <c r="F2145" s="47"/>
      <c r="G2145" s="47">
        <v>22455.0</v>
      </c>
      <c r="H2145" s="37">
        <v>44992.0</v>
      </c>
      <c r="I2145" s="50" t="s">
        <v>81</v>
      </c>
      <c r="J2145" s="50" t="s">
        <v>161</v>
      </c>
      <c r="K2145" s="36" t="s">
        <v>162</v>
      </c>
      <c r="L2145" s="36" t="str">
        <f t="shared" si="1"/>
        <v/>
      </c>
    </row>
    <row r="2146" ht="15.75" customHeight="1">
      <c r="A2146" s="36">
        <v>3642.0</v>
      </c>
      <c r="B2146" s="35" t="s">
        <v>158</v>
      </c>
      <c r="C2146" s="37">
        <v>44985.0</v>
      </c>
      <c r="D2146" s="37"/>
      <c r="E2146" s="47">
        <v>22455.0</v>
      </c>
      <c r="F2146" s="47"/>
      <c r="G2146" s="47">
        <v>20205.0</v>
      </c>
      <c r="H2146" s="37">
        <v>45002.0</v>
      </c>
      <c r="I2146" s="50" t="s">
        <v>81</v>
      </c>
      <c r="J2146" s="50" t="s">
        <v>161</v>
      </c>
      <c r="K2146" s="36" t="s">
        <v>162</v>
      </c>
      <c r="L2146" s="36" t="str">
        <f t="shared" si="1"/>
        <v/>
      </c>
    </row>
    <row r="2147" ht="15.75" customHeight="1">
      <c r="A2147" s="36">
        <v>3644.0</v>
      </c>
      <c r="B2147" s="35" t="s">
        <v>163</v>
      </c>
      <c r="C2147" s="37">
        <v>44985.0</v>
      </c>
      <c r="D2147" s="37"/>
      <c r="E2147" s="47">
        <v>22455.0</v>
      </c>
      <c r="F2147" s="47"/>
      <c r="G2147" s="47">
        <v>22455.0</v>
      </c>
      <c r="H2147" s="37">
        <v>44992.0</v>
      </c>
      <c r="I2147" s="50" t="s">
        <v>81</v>
      </c>
      <c r="J2147" s="50" t="s">
        <v>161</v>
      </c>
      <c r="K2147" s="36" t="s">
        <v>162</v>
      </c>
      <c r="L2147" s="36" t="str">
        <f t="shared" si="1"/>
        <v/>
      </c>
    </row>
    <row r="2148" ht="15.75" customHeight="1">
      <c r="A2148" s="36">
        <v>3646.0</v>
      </c>
      <c r="B2148" s="35" t="s">
        <v>158</v>
      </c>
      <c r="C2148" s="37">
        <v>44985.0</v>
      </c>
      <c r="D2148" s="37"/>
      <c r="E2148" s="47">
        <v>20205.0</v>
      </c>
      <c r="F2148" s="47"/>
      <c r="G2148" s="47">
        <v>22455.0</v>
      </c>
      <c r="H2148" s="37">
        <v>44992.0</v>
      </c>
      <c r="I2148" s="50" t="s">
        <v>81</v>
      </c>
      <c r="J2148" s="50" t="s">
        <v>161</v>
      </c>
      <c r="K2148" s="36" t="s">
        <v>162</v>
      </c>
      <c r="L2148" s="36" t="str">
        <f t="shared" si="1"/>
        <v/>
      </c>
    </row>
    <row r="2149" ht="15.75" customHeight="1">
      <c r="A2149" s="36">
        <v>3647.0</v>
      </c>
      <c r="B2149" s="35" t="s">
        <v>163</v>
      </c>
      <c r="C2149" s="37">
        <v>44985.0</v>
      </c>
      <c r="D2149" s="37"/>
      <c r="E2149" s="47">
        <v>22455.0</v>
      </c>
      <c r="F2149" s="47"/>
      <c r="G2149" s="47">
        <v>20205.0</v>
      </c>
      <c r="H2149" s="37">
        <v>45002.0</v>
      </c>
      <c r="I2149" s="50" t="s">
        <v>81</v>
      </c>
      <c r="J2149" s="50" t="s">
        <v>161</v>
      </c>
      <c r="K2149" s="36" t="s">
        <v>162</v>
      </c>
      <c r="L2149" s="36" t="str">
        <f t="shared" si="1"/>
        <v/>
      </c>
    </row>
    <row r="2150" ht="15.75" customHeight="1">
      <c r="A2150" s="36">
        <v>3648.0</v>
      </c>
      <c r="B2150" s="35" t="s">
        <v>160</v>
      </c>
      <c r="C2150" s="37">
        <v>44985.0</v>
      </c>
      <c r="D2150" s="37"/>
      <c r="E2150" s="47">
        <v>22455.0</v>
      </c>
      <c r="F2150" s="47"/>
      <c r="G2150" s="47">
        <v>22455.0</v>
      </c>
      <c r="H2150" s="37">
        <v>44992.0</v>
      </c>
      <c r="I2150" s="50" t="s">
        <v>81</v>
      </c>
      <c r="J2150" s="50" t="s">
        <v>161</v>
      </c>
      <c r="K2150" s="36" t="s">
        <v>162</v>
      </c>
      <c r="L2150" s="36" t="str">
        <f t="shared" si="1"/>
        <v/>
      </c>
    </row>
    <row r="2151" ht="15.75" customHeight="1">
      <c r="A2151" s="36">
        <v>3649.0</v>
      </c>
      <c r="B2151" s="35" t="s">
        <v>160</v>
      </c>
      <c r="C2151" s="37">
        <v>44985.0</v>
      </c>
      <c r="D2151" s="37"/>
      <c r="E2151" s="47">
        <v>22455.0</v>
      </c>
      <c r="F2151" s="47"/>
      <c r="G2151" s="47">
        <v>22455.0</v>
      </c>
      <c r="H2151" s="37">
        <v>44992.0</v>
      </c>
      <c r="I2151" s="50" t="s">
        <v>81</v>
      </c>
      <c r="J2151" s="50" t="s">
        <v>161</v>
      </c>
      <c r="K2151" s="36" t="s">
        <v>162</v>
      </c>
      <c r="L2151" s="36" t="str">
        <f t="shared" si="1"/>
        <v/>
      </c>
    </row>
    <row r="2152" ht="15.75" customHeight="1">
      <c r="A2152" s="36">
        <v>3650.0</v>
      </c>
      <c r="B2152" s="35" t="s">
        <v>158</v>
      </c>
      <c r="C2152" s="37">
        <v>44985.0</v>
      </c>
      <c r="D2152" s="37"/>
      <c r="E2152" s="47">
        <v>22455.0</v>
      </c>
      <c r="F2152" s="47"/>
      <c r="G2152" s="47">
        <v>22455.0</v>
      </c>
      <c r="H2152" s="37">
        <v>44986.0</v>
      </c>
      <c r="I2152" s="50" t="s">
        <v>85</v>
      </c>
      <c r="J2152" s="50" t="s">
        <v>161</v>
      </c>
      <c r="K2152" s="36" t="s">
        <v>162</v>
      </c>
      <c r="L2152" s="36" t="str">
        <f t="shared" si="1"/>
        <v/>
      </c>
    </row>
    <row r="2153" ht="15.75" customHeight="1">
      <c r="A2153" s="36">
        <v>3651.0</v>
      </c>
      <c r="B2153" s="35" t="s">
        <v>160</v>
      </c>
      <c r="C2153" s="37">
        <v>44985.0</v>
      </c>
      <c r="D2153" s="37"/>
      <c r="E2153" s="47">
        <v>22455.0</v>
      </c>
      <c r="F2153" s="47"/>
      <c r="G2153" s="47">
        <v>22455.0</v>
      </c>
      <c r="H2153" s="37">
        <v>44992.0</v>
      </c>
      <c r="I2153" s="50" t="s">
        <v>81</v>
      </c>
      <c r="J2153" s="50" t="s">
        <v>161</v>
      </c>
      <c r="K2153" s="36" t="s">
        <v>162</v>
      </c>
      <c r="L2153" s="36" t="str">
        <f t="shared" si="1"/>
        <v/>
      </c>
    </row>
    <row r="2154" ht="15.75" customHeight="1">
      <c r="A2154" s="36">
        <v>3652.0</v>
      </c>
      <c r="B2154" s="35" t="s">
        <v>160</v>
      </c>
      <c r="C2154" s="37">
        <v>44985.0</v>
      </c>
      <c r="D2154" s="37"/>
      <c r="E2154" s="47">
        <v>22455.0</v>
      </c>
      <c r="F2154" s="47"/>
      <c r="G2154" s="47">
        <v>22455.0</v>
      </c>
      <c r="H2154" s="37">
        <v>44986.0</v>
      </c>
      <c r="I2154" s="50" t="s">
        <v>84</v>
      </c>
      <c r="J2154" s="50" t="s">
        <v>161</v>
      </c>
      <c r="K2154" s="36" t="s">
        <v>162</v>
      </c>
      <c r="L2154" s="36" t="str">
        <f t="shared" si="1"/>
        <v/>
      </c>
    </row>
    <row r="2155" ht="15.75" customHeight="1">
      <c r="A2155" s="36">
        <v>3653.0</v>
      </c>
      <c r="B2155" s="35" t="s">
        <v>160</v>
      </c>
      <c r="C2155" s="37">
        <v>44985.0</v>
      </c>
      <c r="D2155" s="37"/>
      <c r="E2155" s="47">
        <v>22455.0</v>
      </c>
      <c r="F2155" s="47"/>
      <c r="G2155" s="47">
        <v>22455.0</v>
      </c>
      <c r="H2155" s="37">
        <v>44992.0</v>
      </c>
      <c r="I2155" s="50" t="s">
        <v>84</v>
      </c>
      <c r="J2155" s="50" t="s">
        <v>161</v>
      </c>
      <c r="K2155" s="36" t="s">
        <v>162</v>
      </c>
      <c r="L2155" s="36" t="str">
        <f t="shared" si="1"/>
        <v/>
      </c>
    </row>
    <row r="2156" ht="15.75" customHeight="1">
      <c r="A2156" s="36">
        <v>3654.0</v>
      </c>
      <c r="B2156" s="35" t="s">
        <v>159</v>
      </c>
      <c r="C2156" s="37">
        <v>44985.0</v>
      </c>
      <c r="D2156" s="37"/>
      <c r="E2156" s="47">
        <v>22455.0</v>
      </c>
      <c r="F2156" s="47"/>
      <c r="G2156" s="47">
        <v>22455.0</v>
      </c>
      <c r="H2156" s="37">
        <v>44992.0</v>
      </c>
      <c r="I2156" s="50" t="s">
        <v>81</v>
      </c>
      <c r="J2156" s="50" t="s">
        <v>161</v>
      </c>
      <c r="K2156" s="36" t="s">
        <v>162</v>
      </c>
      <c r="L2156" s="36" t="str">
        <f t="shared" si="1"/>
        <v/>
      </c>
    </row>
    <row r="2157" ht="15.75" customHeight="1">
      <c r="A2157" s="36">
        <v>3655.0</v>
      </c>
      <c r="B2157" s="35" t="s">
        <v>156</v>
      </c>
      <c r="C2157" s="37">
        <v>44985.0</v>
      </c>
      <c r="D2157" s="37"/>
      <c r="E2157" s="47">
        <v>20205.0</v>
      </c>
      <c r="F2157" s="47"/>
      <c r="G2157" s="47">
        <v>22455.0</v>
      </c>
      <c r="H2157" s="37">
        <v>44992.0</v>
      </c>
      <c r="I2157" s="50" t="s">
        <v>81</v>
      </c>
      <c r="J2157" s="50" t="s">
        <v>161</v>
      </c>
      <c r="K2157" s="36" t="s">
        <v>162</v>
      </c>
      <c r="L2157" s="36" t="str">
        <f t="shared" si="1"/>
        <v/>
      </c>
    </row>
    <row r="2158" ht="15.75" customHeight="1">
      <c r="A2158" s="36">
        <v>3656.0</v>
      </c>
      <c r="B2158" s="35" t="s">
        <v>159</v>
      </c>
      <c r="C2158" s="37">
        <v>44985.0</v>
      </c>
      <c r="D2158" s="37"/>
      <c r="E2158" s="47">
        <v>20205.0</v>
      </c>
      <c r="F2158" s="47"/>
      <c r="G2158" s="47">
        <v>20205.0</v>
      </c>
      <c r="H2158" s="37">
        <v>44986.0</v>
      </c>
      <c r="I2158" s="50" t="s">
        <v>83</v>
      </c>
      <c r="J2158" s="50" t="s">
        <v>161</v>
      </c>
      <c r="K2158" s="36" t="s">
        <v>162</v>
      </c>
      <c r="L2158" s="36" t="str">
        <f t="shared" si="1"/>
        <v/>
      </c>
    </row>
    <row r="2159" ht="15.75" customHeight="1">
      <c r="A2159" s="36">
        <v>3657.0</v>
      </c>
      <c r="B2159" s="35" t="s">
        <v>163</v>
      </c>
      <c r="C2159" s="37">
        <v>44985.0</v>
      </c>
      <c r="D2159" s="37"/>
      <c r="E2159" s="47">
        <v>0.0</v>
      </c>
      <c r="F2159" s="47"/>
      <c r="G2159" s="47">
        <v>20205.0</v>
      </c>
      <c r="H2159" s="37">
        <v>44992.0</v>
      </c>
      <c r="I2159" s="50" t="s">
        <v>81</v>
      </c>
      <c r="J2159" s="50" t="s">
        <v>161</v>
      </c>
      <c r="K2159" s="36" t="s">
        <v>162</v>
      </c>
      <c r="L2159" s="36" t="str">
        <f t="shared" si="1"/>
        <v/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18.25"/>
    <col customWidth="1" min="3" max="3" width="22.38"/>
    <col customWidth="1" min="4" max="4" width="18.38"/>
    <col customWidth="1" min="5" max="5" width="25.63"/>
    <col customWidth="1" min="6" max="6" width="17.75"/>
    <col customWidth="1" min="7" max="7" width="29.0"/>
    <col customWidth="1" min="8" max="8" width="22.25"/>
    <col customWidth="1" min="9" max="9" width="18.63"/>
    <col customWidth="1" min="10" max="10" width="22.38"/>
    <col customWidth="1" min="11" max="11" width="33.63"/>
    <col customWidth="1" min="12" max="12" width="27.0"/>
    <col customWidth="1" min="13" max="13" width="24.0"/>
    <col customWidth="1" min="14" max="14" width="11.0"/>
    <col customWidth="1" min="15" max="16" width="11.13"/>
    <col customWidth="1" min="17" max="17" width="10.88"/>
    <col customWidth="1" min="18" max="18" width="10.38"/>
    <col customWidth="1" min="19" max="19" width="6.75"/>
    <col customWidth="1" min="20" max="20" width="33.63"/>
    <col customWidth="1" min="21" max="21" width="24.0"/>
    <col customWidth="1" min="22" max="22" width="11.0"/>
    <col customWidth="1" min="23" max="24" width="11.13"/>
    <col customWidth="1" min="25" max="25" width="10.88"/>
    <col customWidth="1" min="26" max="26" width="10.38"/>
  </cols>
  <sheetData>
    <row r="3">
      <c r="A3" s="51" t="s">
        <v>165</v>
      </c>
      <c r="B3" s="51" t="s">
        <v>166</v>
      </c>
      <c r="C3" s="52" t="s">
        <v>167</v>
      </c>
      <c r="D3" s="52" t="s">
        <v>168</v>
      </c>
      <c r="E3" s="52" t="s">
        <v>169</v>
      </c>
      <c r="F3" s="52" t="s">
        <v>170</v>
      </c>
      <c r="G3" s="53" t="s">
        <v>171</v>
      </c>
      <c r="H3" s="53" t="s">
        <v>172</v>
      </c>
      <c r="I3" s="53" t="s">
        <v>173</v>
      </c>
      <c r="J3" s="53" t="s">
        <v>174</v>
      </c>
      <c r="K3" s="53" t="s">
        <v>175</v>
      </c>
      <c r="L3" s="18" t="s">
        <v>176</v>
      </c>
      <c r="M3" s="18" t="s">
        <v>133</v>
      </c>
      <c r="U3" s="18" t="s">
        <v>133</v>
      </c>
    </row>
    <row r="4">
      <c r="A4" s="54">
        <v>1421300.0</v>
      </c>
      <c r="B4" s="55" t="s">
        <v>137</v>
      </c>
      <c r="C4" s="18">
        <v>1.145808E7</v>
      </c>
      <c r="D4" s="18">
        <v>213370.0</v>
      </c>
      <c r="E4" s="18">
        <v>138.0</v>
      </c>
      <c r="F4" s="25">
        <v>289683.8999999998</v>
      </c>
      <c r="G4" s="53">
        <v>2158.0</v>
      </c>
      <c r="H4" s="53">
        <v>499.0</v>
      </c>
      <c r="I4" s="53">
        <v>1659.0</v>
      </c>
      <c r="J4" s="56">
        <v>9735383.850000001</v>
      </c>
      <c r="K4" s="53">
        <v>4528.0</v>
      </c>
      <c r="L4" s="18" t="s">
        <v>152</v>
      </c>
      <c r="M4" s="23" t="s">
        <v>159</v>
      </c>
      <c r="N4" s="23" t="s">
        <v>160</v>
      </c>
      <c r="O4" s="23" t="s">
        <v>163</v>
      </c>
      <c r="P4" s="23" t="s">
        <v>156</v>
      </c>
      <c r="Q4" s="23" t="s">
        <v>158</v>
      </c>
      <c r="R4" s="23" t="s">
        <v>177</v>
      </c>
      <c r="U4" s="23" t="s">
        <v>159</v>
      </c>
      <c r="V4" s="23" t="s">
        <v>160</v>
      </c>
      <c r="W4" s="23" t="s">
        <v>163</v>
      </c>
      <c r="X4" s="23" t="s">
        <v>156</v>
      </c>
      <c r="Y4" s="23" t="s">
        <v>158</v>
      </c>
      <c r="Z4" s="23" t="s">
        <v>177</v>
      </c>
    </row>
    <row r="5">
      <c r="B5" s="55" t="s">
        <v>141</v>
      </c>
      <c r="C5" s="18">
        <v>5.089055E7</v>
      </c>
      <c r="D5" s="18">
        <v>308738.0</v>
      </c>
      <c r="E5" s="18">
        <v>208.0</v>
      </c>
      <c r="F5" s="57">
        <v>1103130.2000000002</v>
      </c>
      <c r="L5" s="23" t="s">
        <v>81</v>
      </c>
      <c r="M5" s="18">
        <v>265.0</v>
      </c>
      <c r="N5" s="18">
        <v>242.0</v>
      </c>
      <c r="O5" s="18">
        <v>264.0</v>
      </c>
      <c r="P5" s="18">
        <v>267.0</v>
      </c>
      <c r="Q5" s="18">
        <v>266.0</v>
      </c>
      <c r="R5" s="18">
        <v>1304.0</v>
      </c>
      <c r="T5" s="23" t="s">
        <v>174</v>
      </c>
      <c r="U5" s="25">
        <v>2023026.9</v>
      </c>
      <c r="V5" s="25">
        <v>2068453.65</v>
      </c>
      <c r="W5" s="25">
        <v>1797927.3</v>
      </c>
      <c r="X5" s="25">
        <v>1880748.0</v>
      </c>
      <c r="Y5" s="25">
        <v>1965228.0</v>
      </c>
      <c r="Z5" s="25">
        <v>9735383.85</v>
      </c>
    </row>
    <row r="6">
      <c r="B6" s="58" t="s">
        <v>177</v>
      </c>
      <c r="C6" s="59">
        <v>6.234863E7</v>
      </c>
      <c r="D6" s="59">
        <v>522108.0</v>
      </c>
      <c r="E6" s="59">
        <v>346.0</v>
      </c>
      <c r="F6" s="60">
        <v>1392814.1</v>
      </c>
      <c r="L6" s="23" t="s">
        <v>82</v>
      </c>
      <c r="M6" s="18">
        <v>24.0</v>
      </c>
      <c r="N6" s="18">
        <v>11.0</v>
      </c>
      <c r="O6" s="18">
        <v>19.0</v>
      </c>
      <c r="P6" s="18">
        <v>12.0</v>
      </c>
      <c r="Q6" s="18">
        <v>15.0</v>
      </c>
      <c r="R6" s="18">
        <v>81.0</v>
      </c>
    </row>
    <row r="7">
      <c r="L7" s="23" t="s">
        <v>83</v>
      </c>
      <c r="M7" s="18">
        <v>10.0</v>
      </c>
      <c r="N7" s="18">
        <v>8.0</v>
      </c>
      <c r="O7" s="18">
        <v>7.0</v>
      </c>
      <c r="P7" s="18">
        <v>9.0</v>
      </c>
      <c r="Q7" s="18">
        <v>4.0</v>
      </c>
      <c r="R7" s="18">
        <v>38.0</v>
      </c>
      <c r="U7" s="18" t="s">
        <v>133</v>
      </c>
    </row>
    <row r="8">
      <c r="L8" s="23" t="s">
        <v>84</v>
      </c>
      <c r="M8" s="18">
        <v>31.0</v>
      </c>
      <c r="N8" s="18">
        <v>24.0</v>
      </c>
      <c r="O8" s="18">
        <v>20.0</v>
      </c>
      <c r="P8" s="18">
        <v>34.0</v>
      </c>
      <c r="Q8" s="18">
        <v>27.0</v>
      </c>
      <c r="R8" s="18">
        <v>136.0</v>
      </c>
      <c r="U8" s="23" t="s">
        <v>159</v>
      </c>
      <c r="V8" s="23" t="s">
        <v>160</v>
      </c>
      <c r="W8" s="23" t="s">
        <v>163</v>
      </c>
      <c r="X8" s="23" t="s">
        <v>156</v>
      </c>
      <c r="Y8" s="23" t="s">
        <v>158</v>
      </c>
      <c r="Z8" s="23" t="s">
        <v>177</v>
      </c>
    </row>
    <row r="9">
      <c r="L9" s="23" t="s">
        <v>85</v>
      </c>
      <c r="M9" s="18">
        <v>23.0</v>
      </c>
      <c r="N9" s="18">
        <v>17.0</v>
      </c>
      <c r="O9" s="18">
        <v>16.0</v>
      </c>
      <c r="P9" s="18">
        <v>21.0</v>
      </c>
      <c r="Q9" s="18">
        <v>13.0</v>
      </c>
      <c r="R9" s="18">
        <v>90.0</v>
      </c>
      <c r="T9" s="23" t="s">
        <v>178</v>
      </c>
      <c r="U9" s="18">
        <v>104.0</v>
      </c>
      <c r="V9" s="18">
        <v>104.0</v>
      </c>
      <c r="W9" s="18">
        <v>93.0</v>
      </c>
      <c r="X9" s="18">
        <v>95.0</v>
      </c>
      <c r="Y9" s="18">
        <v>103.0</v>
      </c>
      <c r="Z9" s="18">
        <v>499.0</v>
      </c>
    </row>
    <row r="10">
      <c r="L10" s="23" t="s">
        <v>86</v>
      </c>
      <c r="M10" s="18">
        <v>3.0</v>
      </c>
      <c r="N10" s="18">
        <v>1.0</v>
      </c>
      <c r="O10" s="18">
        <v>3.0</v>
      </c>
      <c r="P10" s="18">
        <v>3.0</v>
      </c>
      <c r="Q10" s="18"/>
      <c r="R10" s="18">
        <v>10.0</v>
      </c>
    </row>
    <row r="11">
      <c r="L11" s="23" t="s">
        <v>179</v>
      </c>
      <c r="M11" s="18"/>
      <c r="N11" s="18"/>
      <c r="O11" s="18"/>
      <c r="P11" s="18"/>
      <c r="Q11" s="18"/>
      <c r="R11" s="18"/>
      <c r="U11" s="18" t="s">
        <v>133</v>
      </c>
    </row>
    <row r="12">
      <c r="L12" s="23" t="s">
        <v>177</v>
      </c>
      <c r="M12" s="18">
        <v>356.0</v>
      </c>
      <c r="N12" s="18">
        <v>303.0</v>
      </c>
      <c r="O12" s="18">
        <v>329.0</v>
      </c>
      <c r="P12" s="18">
        <v>346.0</v>
      </c>
      <c r="Q12" s="18">
        <v>325.0</v>
      </c>
      <c r="R12" s="18">
        <v>1659.0</v>
      </c>
      <c r="U12" s="23" t="s">
        <v>159</v>
      </c>
      <c r="V12" s="23" t="s">
        <v>160</v>
      </c>
      <c r="W12" s="23" t="s">
        <v>163</v>
      </c>
      <c r="X12" s="23" t="s">
        <v>156</v>
      </c>
      <c r="Y12" s="23" t="s">
        <v>158</v>
      </c>
      <c r="Z12" s="23" t="s">
        <v>177</v>
      </c>
    </row>
    <row r="13">
      <c r="T13" s="23" t="s">
        <v>180</v>
      </c>
      <c r="U13" s="18">
        <v>460.0</v>
      </c>
      <c r="V13" s="18">
        <v>407.0</v>
      </c>
      <c r="W13" s="18">
        <v>422.0</v>
      </c>
      <c r="X13" s="18">
        <v>441.0</v>
      </c>
      <c r="Y13" s="18">
        <v>428.0</v>
      </c>
      <c r="Z13" s="18">
        <v>2158.0</v>
      </c>
    </row>
    <row r="15">
      <c r="U15" s="18" t="s">
        <v>133</v>
      </c>
    </row>
    <row r="16">
      <c r="U16" s="23" t="s">
        <v>159</v>
      </c>
      <c r="V16" s="23" t="s">
        <v>160</v>
      </c>
      <c r="W16" s="23" t="s">
        <v>163</v>
      </c>
      <c r="X16" s="23" t="s">
        <v>156</v>
      </c>
      <c r="Y16" s="23" t="s">
        <v>158</v>
      </c>
      <c r="Z16" s="23" t="s">
        <v>177</v>
      </c>
    </row>
    <row r="17">
      <c r="T17" s="23" t="s">
        <v>176</v>
      </c>
      <c r="U17" s="18">
        <v>356.0</v>
      </c>
      <c r="V17" s="18">
        <v>303.0</v>
      </c>
      <c r="W17" s="18">
        <v>329.0</v>
      </c>
      <c r="X17" s="18">
        <v>346.0</v>
      </c>
      <c r="Y17" s="18">
        <v>325.0</v>
      </c>
      <c r="Z17" s="18">
        <v>1659.0</v>
      </c>
    </row>
    <row r="19">
      <c r="U19" s="18" t="s">
        <v>133</v>
      </c>
    </row>
    <row r="20">
      <c r="U20" s="23" t="s">
        <v>159</v>
      </c>
      <c r="V20" s="23" t="s">
        <v>160</v>
      </c>
      <c r="W20" s="23" t="s">
        <v>163</v>
      </c>
      <c r="X20" s="23" t="s">
        <v>156</v>
      </c>
      <c r="Y20" s="23" t="s">
        <v>158</v>
      </c>
      <c r="Z20" s="23" t="s">
        <v>177</v>
      </c>
    </row>
    <row r="21" ht="15.75" customHeight="1">
      <c r="T21" s="23" t="s">
        <v>175</v>
      </c>
      <c r="U21" s="18">
        <v>1134.0</v>
      </c>
      <c r="V21" s="18">
        <v>1106.0</v>
      </c>
      <c r="W21" s="18">
        <v>935.0</v>
      </c>
      <c r="X21" s="18">
        <v>527.0</v>
      </c>
      <c r="Y21" s="18">
        <v>826.0</v>
      </c>
      <c r="Z21" s="18">
        <v>4528.0</v>
      </c>
    </row>
    <row r="22" ht="15.75" customHeight="1"/>
    <row r="23" ht="15.75" customHeight="1">
      <c r="T23" s="23" t="s">
        <v>181</v>
      </c>
      <c r="U23" s="26">
        <f t="shared" ref="U23:Z23" si="1">U21/U9</f>
        <v>10.90384615</v>
      </c>
      <c r="V23" s="26">
        <f t="shared" si="1"/>
        <v>10.63461538</v>
      </c>
      <c r="W23" s="26">
        <f t="shared" si="1"/>
        <v>10.05376344</v>
      </c>
      <c r="X23" s="26">
        <f t="shared" si="1"/>
        <v>5.547368421</v>
      </c>
      <c r="Y23" s="26">
        <f t="shared" si="1"/>
        <v>8.019417476</v>
      </c>
      <c r="Z23" s="26">
        <f t="shared" si="1"/>
        <v>9.074148297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2.75"/>
    <col customWidth="1" min="2" max="2" width="103.38"/>
    <col customWidth="1" min="3" max="3" width="29.63"/>
    <col customWidth="1" min="4" max="4" width="27.0"/>
    <col customWidth="1" min="5" max="9" width="11.0"/>
    <col customWidth="1" min="10" max="26" width="8.63"/>
  </cols>
  <sheetData>
    <row r="1">
      <c r="A1" s="61" t="s">
        <v>182</v>
      </c>
      <c r="C1" s="18"/>
    </row>
    <row r="2">
      <c r="A2" s="23" t="s">
        <v>183</v>
      </c>
      <c r="C2" s="18"/>
    </row>
    <row r="3" ht="43.5" customHeight="1">
      <c r="A3" s="62" t="s">
        <v>184</v>
      </c>
      <c r="C3" s="18"/>
    </row>
    <row r="4" ht="27.0" customHeight="1">
      <c r="A4" s="23">
        <v>1.0</v>
      </c>
      <c r="B4" s="16" t="s">
        <v>185</v>
      </c>
      <c r="C4" s="18"/>
      <c r="D4" s="16"/>
    </row>
    <row r="5">
      <c r="A5" s="23">
        <v>2.0</v>
      </c>
      <c r="B5" s="16" t="s">
        <v>186</v>
      </c>
      <c r="C5" s="18"/>
      <c r="D5" s="16"/>
    </row>
    <row r="6">
      <c r="A6" s="23">
        <v>3.0</v>
      </c>
      <c r="B6" s="16" t="s">
        <v>187</v>
      </c>
      <c r="C6" s="18"/>
      <c r="D6" s="16"/>
    </row>
    <row r="7">
      <c r="A7" s="23">
        <v>4.0</v>
      </c>
      <c r="B7" s="16" t="s">
        <v>188</v>
      </c>
      <c r="C7" s="18"/>
      <c r="D7" s="16"/>
    </row>
    <row r="8">
      <c r="A8" s="23">
        <v>5.0</v>
      </c>
      <c r="B8" s="16" t="s">
        <v>189</v>
      </c>
      <c r="C8" s="18"/>
      <c r="D8" s="16"/>
    </row>
    <row r="9">
      <c r="A9" s="23">
        <v>6.0</v>
      </c>
      <c r="B9" s="16" t="s">
        <v>190</v>
      </c>
      <c r="C9" s="18"/>
      <c r="D9" s="16"/>
    </row>
    <row r="10">
      <c r="A10" s="23">
        <v>7.0</v>
      </c>
      <c r="B10" s="16" t="s">
        <v>191</v>
      </c>
      <c r="C10" s="18"/>
      <c r="D10" s="16"/>
    </row>
    <row r="11">
      <c r="A11" s="23">
        <v>8.0</v>
      </c>
      <c r="B11" s="16" t="s">
        <v>192</v>
      </c>
      <c r="C11" s="18"/>
      <c r="D11" s="16"/>
    </row>
    <row r="12">
      <c r="A12" s="62" t="s">
        <v>193</v>
      </c>
    </row>
    <row r="13">
      <c r="A13" s="23">
        <v>9.0</v>
      </c>
      <c r="B13" s="16" t="s">
        <v>194</v>
      </c>
      <c r="D13" s="16"/>
    </row>
    <row r="14">
      <c r="A14" s="23">
        <v>10.0</v>
      </c>
      <c r="B14" s="16" t="s">
        <v>195</v>
      </c>
      <c r="C14" s="18"/>
      <c r="D14" s="16"/>
    </row>
    <row r="15">
      <c r="A15" s="23">
        <v>11.0</v>
      </c>
      <c r="B15" s="16" t="s">
        <v>196</v>
      </c>
      <c r="C15" s="18"/>
      <c r="D15" s="16"/>
    </row>
    <row r="16">
      <c r="A16" s="23">
        <v>12.0</v>
      </c>
      <c r="B16" s="16" t="s">
        <v>197</v>
      </c>
      <c r="C16" s="18"/>
      <c r="D16" s="16"/>
    </row>
    <row r="17">
      <c r="A17" s="62" t="s">
        <v>198</v>
      </c>
      <c r="C17" s="16"/>
      <c r="D17" s="16"/>
    </row>
    <row r="18">
      <c r="A18" s="23">
        <v>13.0</v>
      </c>
      <c r="B18" s="16" t="s">
        <v>199</v>
      </c>
      <c r="C18" s="18"/>
      <c r="D18" s="16"/>
    </row>
    <row r="19">
      <c r="A19" s="23">
        <v>14.0</v>
      </c>
      <c r="B19" s="16" t="s">
        <v>200</v>
      </c>
      <c r="C19" s="18"/>
      <c r="D19" s="16"/>
    </row>
    <row r="20">
      <c r="A20" s="23">
        <v>15.0</v>
      </c>
      <c r="B20" s="16" t="s">
        <v>201</v>
      </c>
      <c r="C20" s="18"/>
      <c r="D20" s="16"/>
    </row>
    <row r="21" ht="15.75" customHeight="1">
      <c r="A21" s="23">
        <v>16.0</v>
      </c>
      <c r="B21" s="16" t="s">
        <v>202</v>
      </c>
      <c r="C21" s="18"/>
    </row>
    <row r="22" ht="15.75" customHeight="1">
      <c r="A22" s="23">
        <v>17.0</v>
      </c>
      <c r="B22" s="16" t="s">
        <v>203</v>
      </c>
    </row>
    <row r="23" ht="15.75" customHeight="1">
      <c r="A23" s="23">
        <v>18.0</v>
      </c>
      <c r="B23" s="16" t="s">
        <v>204</v>
      </c>
    </row>
    <row r="24" ht="15.75" customHeight="1">
      <c r="A24" s="23">
        <v>19.0</v>
      </c>
      <c r="B24" s="16" t="s">
        <v>205</v>
      </c>
    </row>
    <row r="25" ht="15.75" customHeight="1">
      <c r="A25" s="23">
        <v>20.0</v>
      </c>
      <c r="B25" s="16" t="s">
        <v>206</v>
      </c>
    </row>
    <row r="26" ht="15.75" customHeight="1">
      <c r="A26" s="63"/>
      <c r="B26" s="26"/>
      <c r="G26" s="64"/>
      <c r="H26" s="64"/>
      <c r="I26" s="64"/>
    </row>
    <row r="27" ht="15.75" customHeight="1">
      <c r="G27" s="64"/>
      <c r="H27" s="64"/>
      <c r="I27" s="64"/>
    </row>
    <row r="28" ht="15.75" customHeight="1">
      <c r="G28" s="64"/>
      <c r="H28" s="64"/>
      <c r="I28" s="64"/>
    </row>
    <row r="29" ht="15.75" customHeight="1">
      <c r="G29" s="64"/>
      <c r="H29" s="65"/>
      <c r="I29" s="64"/>
    </row>
    <row r="30" ht="15.75" customHeight="1">
      <c r="G30" s="64"/>
      <c r="H30" s="66"/>
      <c r="I30" s="64"/>
    </row>
    <row r="31" ht="15.75" customHeight="1">
      <c r="G31" s="64"/>
      <c r="H31" s="66"/>
      <c r="I31" s="64"/>
    </row>
    <row r="32" ht="15.75" customHeight="1">
      <c r="G32" s="64"/>
      <c r="H32" s="66"/>
      <c r="I32" s="64"/>
    </row>
    <row r="33" ht="15.75" customHeight="1">
      <c r="G33" s="64"/>
      <c r="H33" s="66"/>
      <c r="I33" s="64"/>
    </row>
    <row r="34" ht="15.75" customHeight="1">
      <c r="G34" s="64"/>
      <c r="H34" s="66"/>
      <c r="I34" s="64"/>
    </row>
    <row r="35" ht="15.75" customHeight="1">
      <c r="A35" s="16"/>
      <c r="G35" s="64"/>
      <c r="H35" s="67"/>
      <c r="I35" s="64"/>
    </row>
    <row r="36" ht="15.75" customHeight="1">
      <c r="G36" s="64"/>
      <c r="H36" s="64"/>
      <c r="I36" s="64"/>
    </row>
    <row r="37" ht="15.75" customHeight="1">
      <c r="A37" s="16"/>
      <c r="G37" s="64"/>
      <c r="H37" s="64"/>
      <c r="I37" s="64"/>
    </row>
    <row r="38" ht="15.75" customHeight="1"/>
    <row r="39" ht="15.75" customHeight="1"/>
    <row r="40" ht="15.75" customHeight="1">
      <c r="A40" s="16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>
      <c r="A48" s="68"/>
      <c r="B48" s="68"/>
      <c r="C48" s="68"/>
      <c r="D48" s="68"/>
      <c r="E48" s="68"/>
      <c r="F48" s="68"/>
      <c r="G48" s="68"/>
      <c r="H48" s="68"/>
      <c r="I48" s="68"/>
    </row>
    <row r="49" ht="15.75" customHeight="1">
      <c r="A49" s="68"/>
      <c r="B49" s="68"/>
      <c r="C49" s="68"/>
      <c r="D49" s="68"/>
      <c r="E49" s="68"/>
      <c r="F49" s="68"/>
      <c r="G49" s="68"/>
      <c r="H49" s="68"/>
      <c r="I49" s="68"/>
    </row>
    <row r="50" ht="15.75" customHeight="1">
      <c r="B50" s="24"/>
      <c r="C50" s="24"/>
      <c r="D50" s="24"/>
      <c r="E50" s="24"/>
      <c r="F50" s="24"/>
      <c r="G50" s="24"/>
      <c r="H50" s="24"/>
      <c r="I50" s="24"/>
    </row>
    <row r="51" ht="15.75" customHeight="1">
      <c r="B51" s="24"/>
      <c r="C51" s="24"/>
      <c r="D51" s="24"/>
      <c r="E51" s="24"/>
      <c r="F51" s="24"/>
      <c r="G51" s="24"/>
      <c r="I51" s="24"/>
    </row>
    <row r="52" ht="15.75" customHeight="1">
      <c r="B52" s="24"/>
      <c r="C52" s="24"/>
      <c r="D52" s="24"/>
      <c r="E52" s="24"/>
      <c r="F52" s="24"/>
      <c r="G52" s="24"/>
      <c r="I52" s="24"/>
    </row>
    <row r="53" ht="15.75" customHeight="1">
      <c r="B53" s="24"/>
      <c r="C53" s="24"/>
      <c r="D53" s="24"/>
      <c r="E53" s="24"/>
      <c r="F53" s="24"/>
      <c r="G53" s="24"/>
      <c r="I53" s="24"/>
    </row>
    <row r="54" ht="15.75" customHeight="1">
      <c r="B54" s="24"/>
      <c r="C54" s="24"/>
      <c r="D54" s="24"/>
      <c r="E54" s="24"/>
      <c r="F54" s="24"/>
      <c r="G54" s="24"/>
      <c r="I54" s="24"/>
    </row>
    <row r="55" ht="15.75" customHeight="1">
      <c r="A55" s="16"/>
      <c r="B55" s="20"/>
      <c r="C55" s="20"/>
      <c r="D55" s="20"/>
      <c r="E55" s="20"/>
      <c r="F55" s="20"/>
      <c r="G55" s="20"/>
      <c r="H55" s="16"/>
      <c r="I55" s="20"/>
    </row>
    <row r="56" ht="15.75" customHeight="1"/>
    <row r="57" ht="15.75" customHeight="1"/>
    <row r="58" ht="15.75" customHeight="1">
      <c r="G58" s="64"/>
      <c r="H58" s="64"/>
      <c r="I58" s="64"/>
    </row>
    <row r="59" ht="15.75" customHeight="1">
      <c r="G59" s="64"/>
      <c r="H59" s="65"/>
      <c r="I59" s="64"/>
    </row>
    <row r="60" ht="15.75" customHeight="1">
      <c r="G60" s="64"/>
      <c r="H60" s="66"/>
      <c r="I60" s="64"/>
    </row>
    <row r="61" ht="15.75" customHeight="1">
      <c r="G61" s="64"/>
      <c r="H61" s="66"/>
      <c r="I61" s="64"/>
    </row>
    <row r="62" ht="15.75" customHeight="1">
      <c r="G62" s="64"/>
      <c r="H62" s="66"/>
      <c r="I62" s="64"/>
    </row>
    <row r="63" ht="15.75" customHeight="1">
      <c r="G63" s="64"/>
      <c r="H63" s="66"/>
      <c r="I63" s="64"/>
    </row>
    <row r="64" ht="15.75" customHeight="1">
      <c r="G64" s="64"/>
      <c r="H64" s="66"/>
      <c r="I64" s="64"/>
    </row>
    <row r="65" ht="15.75" customHeight="1">
      <c r="G65" s="64"/>
      <c r="H65" s="67"/>
      <c r="I65" s="64"/>
    </row>
    <row r="66" ht="15.75" customHeight="1">
      <c r="G66" s="64"/>
      <c r="H66" s="64"/>
      <c r="I66" s="64"/>
    </row>
    <row r="67" ht="15.75" customHeight="1">
      <c r="G67" s="64"/>
      <c r="H67" s="64"/>
      <c r="I67" s="64"/>
    </row>
    <row r="68" ht="15.75" customHeight="1">
      <c r="G68" s="64"/>
      <c r="H68" s="64"/>
      <c r="I68" s="64"/>
    </row>
    <row r="69" ht="15.75" customHeight="1">
      <c r="A69" s="68"/>
      <c r="B69" s="68"/>
      <c r="G69" s="64"/>
      <c r="H69" s="64"/>
      <c r="I69" s="64"/>
    </row>
    <row r="70" ht="15.75" customHeight="1">
      <c r="B70" s="24"/>
      <c r="G70" s="64"/>
      <c r="H70" s="64"/>
      <c r="I70" s="64"/>
    </row>
    <row r="71" ht="15.75" customHeight="1">
      <c r="B71" s="24"/>
      <c r="G71" s="64"/>
      <c r="H71" s="64"/>
      <c r="I71" s="64"/>
    </row>
    <row r="72" ht="15.75" customHeight="1">
      <c r="B72" s="24"/>
      <c r="G72" s="64"/>
      <c r="H72" s="64"/>
      <c r="I72" s="64"/>
    </row>
    <row r="73" ht="15.75" customHeight="1">
      <c r="B73" s="24"/>
      <c r="G73" s="64"/>
      <c r="H73" s="64"/>
      <c r="I73" s="64"/>
    </row>
    <row r="74" ht="15.75" customHeight="1">
      <c r="B74" s="24"/>
    </row>
    <row r="75" ht="15.75" customHeight="1">
      <c r="A75" s="16"/>
      <c r="B75" s="20"/>
    </row>
    <row r="76" ht="15.75" customHeight="1">
      <c r="B76" s="24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>
      <c r="A93" s="69"/>
      <c r="B93" s="70"/>
    </row>
    <row r="94" ht="15.75" customHeight="1">
      <c r="A94" s="71"/>
      <c r="B94" s="70"/>
    </row>
    <row r="95" ht="15.75" customHeight="1">
      <c r="B95" s="2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fitToHeight="0" paperSize="8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7.63"/>
    <col customWidth="1" min="3" max="3" width="15.88"/>
    <col customWidth="1" min="4" max="4" width="8.88"/>
    <col customWidth="1" min="5" max="5" width="21.25"/>
    <col customWidth="1" min="6" max="6" width="7.75"/>
    <col customWidth="1" min="7" max="7" width="20.75"/>
    <col customWidth="1" min="8" max="8" width="26.63"/>
    <col customWidth="1" min="9" max="9" width="11.25"/>
    <col customWidth="1" min="10" max="10" width="14.75"/>
    <col customWidth="1" min="11" max="11" width="22.75"/>
    <col customWidth="1" min="12" max="12" width="48.13"/>
    <col customWidth="1" min="13" max="13" width="21.25"/>
    <col customWidth="1" min="14" max="14" width="34.13"/>
    <col customWidth="1" min="15" max="15" width="22.0"/>
    <col customWidth="1" min="16" max="16" width="30.25"/>
    <col customWidth="1" min="17" max="17" width="15.13"/>
    <col customWidth="1" min="18" max="18" width="27.13"/>
    <col customWidth="1" min="19" max="26" width="8.63"/>
  </cols>
  <sheetData>
    <row r="1">
      <c r="A1" s="72" t="s">
        <v>113</v>
      </c>
      <c r="B1" s="73" t="s">
        <v>114</v>
      </c>
      <c r="C1" s="73" t="s">
        <v>115</v>
      </c>
      <c r="D1" s="73" t="s">
        <v>116</v>
      </c>
      <c r="E1" s="74" t="s">
        <v>117</v>
      </c>
      <c r="F1" s="74" t="s">
        <v>118</v>
      </c>
      <c r="G1" s="75" t="s">
        <v>119</v>
      </c>
      <c r="H1" s="74" t="s">
        <v>120</v>
      </c>
      <c r="I1" s="74" t="s">
        <v>121</v>
      </c>
      <c r="J1" s="75" t="s">
        <v>122</v>
      </c>
      <c r="K1" s="76" t="s">
        <v>123</v>
      </c>
      <c r="L1" s="76" t="s">
        <v>124</v>
      </c>
      <c r="M1" s="75" t="s">
        <v>125</v>
      </c>
      <c r="N1" s="75" t="s">
        <v>126</v>
      </c>
      <c r="O1" s="77" t="s">
        <v>127</v>
      </c>
      <c r="P1" s="78" t="s">
        <v>128</v>
      </c>
      <c r="Q1" s="68" t="s">
        <v>129</v>
      </c>
    </row>
    <row r="2">
      <c r="A2" s="79">
        <v>44806.0</v>
      </c>
      <c r="B2" s="23" t="s">
        <v>140</v>
      </c>
      <c r="C2" s="23" t="s">
        <v>135</v>
      </c>
      <c r="D2" s="23" t="s">
        <v>136</v>
      </c>
      <c r="E2" s="23">
        <v>47060.0</v>
      </c>
      <c r="F2" s="23">
        <v>280.0</v>
      </c>
      <c r="G2" s="25">
        <v>968.4000000000001</v>
      </c>
      <c r="H2" s="23">
        <v>0.0</v>
      </c>
      <c r="I2" s="23">
        <v>1.0</v>
      </c>
      <c r="J2" s="25">
        <v>13459.5</v>
      </c>
      <c r="K2" s="23">
        <v>0.005949851253718657</v>
      </c>
      <c r="L2" s="23">
        <v>0.0035714285714285713</v>
      </c>
      <c r="M2" s="23">
        <v>3.458571428571429</v>
      </c>
      <c r="N2" s="23">
        <v>968.4000000000001</v>
      </c>
      <c r="O2" s="23">
        <v>13.898698884758362</v>
      </c>
      <c r="P2" s="23">
        <v>12.898698884758364</v>
      </c>
      <c r="Q2" s="23" t="s">
        <v>141</v>
      </c>
      <c r="R2" s="80"/>
    </row>
    <row r="3">
      <c r="A3" s="79">
        <v>44807.0</v>
      </c>
      <c r="B3" s="23" t="s">
        <v>138</v>
      </c>
      <c r="C3" s="23" t="s">
        <v>135</v>
      </c>
      <c r="D3" s="23" t="s">
        <v>139</v>
      </c>
      <c r="E3" s="23">
        <v>450.0</v>
      </c>
      <c r="F3" s="23">
        <v>70.0</v>
      </c>
      <c r="G3" s="25">
        <v>109.5</v>
      </c>
      <c r="I3" s="23">
        <v>1.0</v>
      </c>
      <c r="J3" s="25">
        <v>14955.0</v>
      </c>
      <c r="K3" s="23">
        <v>0.15555555555555556</v>
      </c>
      <c r="L3" s="23">
        <v>1.0</v>
      </c>
      <c r="M3" s="23">
        <v>1.5642857142857143</v>
      </c>
      <c r="N3" s="23">
        <v>109.5</v>
      </c>
      <c r="O3" s="23">
        <v>136.57534246575344</v>
      </c>
      <c r="P3" s="23">
        <v>135.57534246575344</v>
      </c>
      <c r="Q3" s="23" t="s">
        <v>137</v>
      </c>
      <c r="R3" s="80"/>
    </row>
    <row r="4">
      <c r="A4" s="79">
        <v>44809.0</v>
      </c>
      <c r="B4" s="23" t="s">
        <v>140</v>
      </c>
      <c r="C4" s="23" t="s">
        <v>135</v>
      </c>
      <c r="D4" s="23" t="s">
        <v>136</v>
      </c>
      <c r="E4" s="23">
        <v>6320.0</v>
      </c>
      <c r="F4" s="23">
        <v>60.0</v>
      </c>
      <c r="G4" s="25">
        <v>295.3</v>
      </c>
      <c r="H4" s="23">
        <v>0.0</v>
      </c>
      <c r="I4" s="23">
        <v>1.0</v>
      </c>
      <c r="J4" s="81">
        <v>14955.0</v>
      </c>
      <c r="K4" s="23">
        <v>0.00949367088607595</v>
      </c>
      <c r="L4" s="23">
        <v>0.016666666666666666</v>
      </c>
      <c r="M4" s="23">
        <v>4.921666666666667</v>
      </c>
      <c r="N4" s="23">
        <v>295.3</v>
      </c>
      <c r="O4" s="23">
        <v>0.04063664070436844</v>
      </c>
      <c r="P4" s="23">
        <v>-0.9593633592956315</v>
      </c>
      <c r="Q4" s="23" t="s">
        <v>141</v>
      </c>
      <c r="R4" s="80"/>
    </row>
    <row r="5">
      <c r="A5" s="79">
        <v>44811.0</v>
      </c>
      <c r="B5" s="23" t="s">
        <v>142</v>
      </c>
      <c r="C5" s="23" t="s">
        <v>135</v>
      </c>
      <c r="D5" s="23" t="s">
        <v>136</v>
      </c>
      <c r="E5" s="23">
        <v>42210.0</v>
      </c>
      <c r="F5" s="23">
        <v>440.0</v>
      </c>
      <c r="G5" s="25">
        <v>980.9000000000001</v>
      </c>
      <c r="H5" s="23">
        <v>0.0</v>
      </c>
      <c r="I5" s="23">
        <v>1.0</v>
      </c>
      <c r="J5" s="25">
        <v>13459.5</v>
      </c>
      <c r="K5" s="23">
        <v>0.010424070125562663</v>
      </c>
      <c r="L5" s="23">
        <v>0.0022727272727272726</v>
      </c>
      <c r="M5" s="23">
        <v>2.229318181818182</v>
      </c>
      <c r="N5" s="23">
        <v>980.9000000000001</v>
      </c>
      <c r="O5" s="23">
        <v>13.721582220409827</v>
      </c>
      <c r="P5" s="23">
        <v>12.721582220409827</v>
      </c>
      <c r="Q5" s="23" t="s">
        <v>141</v>
      </c>
      <c r="R5" s="80"/>
    </row>
    <row r="6">
      <c r="A6" s="79">
        <v>44814.0</v>
      </c>
      <c r="B6" s="23" t="s">
        <v>138</v>
      </c>
      <c r="C6" s="23" t="s">
        <v>135</v>
      </c>
      <c r="D6" s="23" t="s">
        <v>139</v>
      </c>
      <c r="E6" s="23">
        <v>450.0</v>
      </c>
      <c r="F6" s="23">
        <v>90.0</v>
      </c>
      <c r="G6" s="25">
        <v>131.0</v>
      </c>
      <c r="I6" s="23">
        <v>1.0</v>
      </c>
      <c r="J6" s="25">
        <v>14955.0</v>
      </c>
      <c r="K6" s="23">
        <v>0.2</v>
      </c>
      <c r="L6" s="23">
        <v>1.0</v>
      </c>
      <c r="M6" s="23">
        <v>1.4555555555555555</v>
      </c>
      <c r="N6" s="23">
        <v>131.0</v>
      </c>
      <c r="O6" s="23">
        <v>114.16030534351145</v>
      </c>
      <c r="P6" s="23">
        <v>113.16030534351145</v>
      </c>
      <c r="Q6" s="23" t="s">
        <v>137</v>
      </c>
      <c r="R6" s="80"/>
    </row>
    <row r="7">
      <c r="A7" s="79">
        <v>44814.0</v>
      </c>
      <c r="B7" s="23" t="s">
        <v>142</v>
      </c>
      <c r="C7" s="23" t="s">
        <v>135</v>
      </c>
      <c r="D7" s="23" t="s">
        <v>136</v>
      </c>
      <c r="E7" s="23">
        <v>31770.0</v>
      </c>
      <c r="F7" s="23">
        <v>270.0</v>
      </c>
      <c r="G7" s="25">
        <v>1020.1999999999999</v>
      </c>
      <c r="H7" s="23">
        <v>0.0</v>
      </c>
      <c r="I7" s="23">
        <v>1.0</v>
      </c>
      <c r="J7" s="25">
        <v>13459.5</v>
      </c>
      <c r="K7" s="23">
        <v>0.0084985835694051</v>
      </c>
      <c r="L7" s="23">
        <v>0.003703703703703704</v>
      </c>
      <c r="M7" s="23">
        <v>3.7785185185185184</v>
      </c>
      <c r="N7" s="23">
        <v>1020.1999999999999</v>
      </c>
      <c r="O7" s="23">
        <v>13.193001372279946</v>
      </c>
      <c r="P7" s="23">
        <v>12.193001372279944</v>
      </c>
      <c r="Q7" s="23" t="s">
        <v>141</v>
      </c>
      <c r="R7" s="80"/>
    </row>
    <row r="8">
      <c r="A8" s="79">
        <v>44814.0</v>
      </c>
      <c r="B8" s="23" t="s">
        <v>140</v>
      </c>
      <c r="C8" s="23" t="s">
        <v>135</v>
      </c>
      <c r="D8" s="23" t="s">
        <v>136</v>
      </c>
      <c r="E8" s="23">
        <v>4770.0</v>
      </c>
      <c r="F8" s="23">
        <v>60.0</v>
      </c>
      <c r="G8" s="25">
        <v>305.1</v>
      </c>
      <c r="H8" s="23">
        <v>0.0</v>
      </c>
      <c r="I8" s="23">
        <v>1.0</v>
      </c>
      <c r="J8" s="25">
        <v>13459.5</v>
      </c>
      <c r="K8" s="23">
        <v>0.012578616352201259</v>
      </c>
      <c r="L8" s="23">
        <v>0.016666666666666666</v>
      </c>
      <c r="M8" s="23">
        <v>5.085</v>
      </c>
      <c r="N8" s="23">
        <v>305.1</v>
      </c>
      <c r="O8" s="23">
        <v>44.11504424778761</v>
      </c>
      <c r="P8" s="23">
        <v>43.11504424778761</v>
      </c>
      <c r="Q8" s="23" t="s">
        <v>141</v>
      </c>
      <c r="R8" s="80"/>
    </row>
    <row r="9">
      <c r="A9" s="79">
        <v>44815.0</v>
      </c>
      <c r="B9" s="23" t="s">
        <v>138</v>
      </c>
      <c r="C9" s="23" t="s">
        <v>135</v>
      </c>
      <c r="D9" s="23" t="s">
        <v>139</v>
      </c>
      <c r="E9" s="23">
        <v>550.0</v>
      </c>
      <c r="F9" s="23">
        <v>90.0</v>
      </c>
      <c r="G9" s="25">
        <v>120.0</v>
      </c>
      <c r="I9" s="23">
        <v>1.0</v>
      </c>
      <c r="J9" s="25">
        <v>14955.0</v>
      </c>
      <c r="K9" s="23">
        <v>0.16363636363636364</v>
      </c>
      <c r="L9" s="23">
        <v>1.0</v>
      </c>
      <c r="M9" s="23">
        <v>1.3333333333333333</v>
      </c>
      <c r="N9" s="23">
        <v>120.0</v>
      </c>
      <c r="O9" s="23">
        <v>124.625</v>
      </c>
      <c r="P9" s="23">
        <v>123.625</v>
      </c>
      <c r="Q9" s="23" t="s">
        <v>137</v>
      </c>
      <c r="R9" s="80"/>
    </row>
    <row r="10">
      <c r="A10" s="79">
        <v>44815.0</v>
      </c>
      <c r="B10" s="23" t="s">
        <v>142</v>
      </c>
      <c r="C10" s="23" t="s">
        <v>135</v>
      </c>
      <c r="D10" s="23" t="s">
        <v>139</v>
      </c>
      <c r="E10" s="23">
        <v>58280.0</v>
      </c>
      <c r="F10" s="23">
        <v>280.0</v>
      </c>
      <c r="G10" s="25">
        <v>1592.3</v>
      </c>
      <c r="H10" s="23">
        <v>0.0</v>
      </c>
      <c r="I10" s="23">
        <v>1.0</v>
      </c>
      <c r="J10" s="25">
        <v>13459.5</v>
      </c>
      <c r="K10" s="23">
        <v>0.004804392587508579</v>
      </c>
      <c r="L10" s="23">
        <v>0.0035714285714285713</v>
      </c>
      <c r="M10" s="23">
        <v>5.6867857142857146</v>
      </c>
      <c r="N10" s="23">
        <v>1592.3</v>
      </c>
      <c r="O10" s="23">
        <v>8.452866922062425</v>
      </c>
      <c r="P10" s="23">
        <v>7.452866922062426</v>
      </c>
      <c r="Q10" s="23" t="s">
        <v>141</v>
      </c>
      <c r="R10" s="80"/>
    </row>
    <row r="11">
      <c r="A11" s="79">
        <v>44815.0</v>
      </c>
      <c r="B11" s="23" t="s">
        <v>140</v>
      </c>
      <c r="C11" s="23" t="s">
        <v>135</v>
      </c>
      <c r="D11" s="23" t="s">
        <v>136</v>
      </c>
      <c r="E11" s="23">
        <v>6250.0</v>
      </c>
      <c r="F11" s="23">
        <v>60.0</v>
      </c>
      <c r="G11" s="25">
        <v>327.8</v>
      </c>
      <c r="H11" s="23">
        <v>0.0</v>
      </c>
      <c r="I11" s="23">
        <v>1.0</v>
      </c>
      <c r="J11" s="25">
        <v>13459.5</v>
      </c>
      <c r="K11" s="23">
        <v>0.0096</v>
      </c>
      <c r="L11" s="23">
        <v>0.016666666666666666</v>
      </c>
      <c r="M11" s="23">
        <v>5.463333333333334</v>
      </c>
      <c r="N11" s="23">
        <v>327.8</v>
      </c>
      <c r="O11" s="23">
        <v>41.0600976205003</v>
      </c>
      <c r="P11" s="23">
        <v>40.06009762050031</v>
      </c>
      <c r="Q11" s="23" t="s">
        <v>141</v>
      </c>
      <c r="R11" s="80"/>
    </row>
    <row r="12">
      <c r="A12" s="79">
        <v>44817.0</v>
      </c>
      <c r="B12" s="23" t="s">
        <v>138</v>
      </c>
      <c r="C12" s="23" t="s">
        <v>135</v>
      </c>
      <c r="D12" s="23" t="s">
        <v>139</v>
      </c>
      <c r="E12" s="23">
        <v>1150.0</v>
      </c>
      <c r="F12" s="23">
        <v>80.0</v>
      </c>
      <c r="G12" s="25">
        <v>71.2</v>
      </c>
      <c r="I12" s="23">
        <v>1.0</v>
      </c>
      <c r="J12" s="25">
        <v>14955.0</v>
      </c>
      <c r="K12" s="23">
        <v>0.06956521739130435</v>
      </c>
      <c r="L12" s="23">
        <v>1.0</v>
      </c>
      <c r="M12" s="23">
        <v>0.89</v>
      </c>
      <c r="N12" s="23">
        <v>71.2</v>
      </c>
      <c r="O12" s="23">
        <v>210.04213483146066</v>
      </c>
      <c r="P12" s="23">
        <v>209.04213483146066</v>
      </c>
      <c r="Q12" s="23" t="s">
        <v>137</v>
      </c>
      <c r="R12" s="80"/>
    </row>
    <row r="13">
      <c r="A13" s="79">
        <v>44824.0</v>
      </c>
      <c r="B13" s="23" t="s">
        <v>142</v>
      </c>
      <c r="C13" s="23" t="s">
        <v>135</v>
      </c>
      <c r="D13" s="23" t="s">
        <v>139</v>
      </c>
      <c r="E13" s="23">
        <v>103860.0</v>
      </c>
      <c r="F13" s="23">
        <v>730.0</v>
      </c>
      <c r="G13" s="25">
        <v>2023.1999999999998</v>
      </c>
      <c r="H13" s="23">
        <v>0.0</v>
      </c>
      <c r="I13" s="23">
        <v>1.0</v>
      </c>
      <c r="J13" s="25">
        <v>13459.5</v>
      </c>
      <c r="K13" s="23">
        <v>0.007028692470633545</v>
      </c>
      <c r="L13" s="23">
        <v>0.0013698630136986301</v>
      </c>
      <c r="M13" s="23">
        <v>2.771506849315068</v>
      </c>
      <c r="N13" s="23">
        <v>2023.1999999999998</v>
      </c>
      <c r="O13" s="23">
        <v>6.652580071174378</v>
      </c>
      <c r="P13" s="23">
        <v>5.652580071174377</v>
      </c>
      <c r="Q13" s="23" t="s">
        <v>141</v>
      </c>
      <c r="R13" s="80"/>
    </row>
    <row r="14">
      <c r="A14" s="79">
        <v>44826.0</v>
      </c>
      <c r="B14" s="23" t="s">
        <v>143</v>
      </c>
      <c r="C14" s="23" t="s">
        <v>135</v>
      </c>
      <c r="D14" s="23" t="s">
        <v>139</v>
      </c>
      <c r="E14" s="23">
        <v>8230.0</v>
      </c>
      <c r="F14" s="23">
        <v>340.0</v>
      </c>
      <c r="G14" s="25">
        <v>1278.1</v>
      </c>
      <c r="I14" s="23">
        <v>1.0</v>
      </c>
      <c r="J14" s="25">
        <v>14955.0</v>
      </c>
      <c r="K14" s="23">
        <v>0.041312272174969626</v>
      </c>
      <c r="L14" s="23">
        <v>1.0</v>
      </c>
      <c r="M14" s="23">
        <v>3.7591176470588232</v>
      </c>
      <c r="N14" s="23">
        <v>1278.1</v>
      </c>
      <c r="O14" s="23">
        <v>11.70096236601205</v>
      </c>
      <c r="P14" s="23">
        <v>10.70096236601205</v>
      </c>
      <c r="Q14" s="23" t="s">
        <v>137</v>
      </c>
      <c r="R14" s="80"/>
    </row>
    <row r="15">
      <c r="A15" s="79">
        <v>44827.0</v>
      </c>
      <c r="B15" s="23" t="s">
        <v>140</v>
      </c>
      <c r="C15" s="23" t="s">
        <v>135</v>
      </c>
      <c r="D15" s="23" t="s">
        <v>136</v>
      </c>
      <c r="E15" s="23">
        <v>55490.0</v>
      </c>
      <c r="F15" s="23">
        <v>350.0</v>
      </c>
      <c r="G15" s="25">
        <v>1559.4</v>
      </c>
      <c r="H15" s="23">
        <v>0.0</v>
      </c>
      <c r="I15" s="23">
        <v>1.0</v>
      </c>
      <c r="J15" s="25">
        <v>13459.5</v>
      </c>
      <c r="K15" s="23">
        <v>0.006307442782483331</v>
      </c>
      <c r="L15" s="23">
        <v>0.002857142857142857</v>
      </c>
      <c r="M15" s="23">
        <v>4.4554285714285715</v>
      </c>
      <c r="N15" s="23">
        <v>1559.4</v>
      </c>
      <c r="O15" s="23">
        <v>8.63120430934975</v>
      </c>
      <c r="P15" s="23">
        <v>7.63120430934975</v>
      </c>
      <c r="Q15" s="23" t="s">
        <v>141</v>
      </c>
      <c r="R15" s="80"/>
    </row>
    <row r="16">
      <c r="A16" s="79">
        <v>44827.0</v>
      </c>
      <c r="B16" s="23" t="s">
        <v>142</v>
      </c>
      <c r="C16" s="23" t="s">
        <v>135</v>
      </c>
      <c r="D16" s="23" t="s">
        <v>139</v>
      </c>
      <c r="E16" s="23">
        <v>92880.0</v>
      </c>
      <c r="F16" s="23">
        <v>570.0</v>
      </c>
      <c r="G16" s="25">
        <v>1908.8999999999999</v>
      </c>
      <c r="H16" s="23">
        <v>0.0</v>
      </c>
      <c r="I16" s="23">
        <v>1.0</v>
      </c>
      <c r="J16" s="25">
        <v>13459.5</v>
      </c>
      <c r="K16" s="23">
        <v>0.006136950904392765</v>
      </c>
      <c r="L16" s="23">
        <v>0.0017543859649122807</v>
      </c>
      <c r="M16" s="23">
        <v>3.3489473684210522</v>
      </c>
      <c r="N16" s="23">
        <v>1908.8999999999999</v>
      </c>
      <c r="O16" s="23">
        <v>7.050919377652051</v>
      </c>
      <c r="P16" s="23">
        <v>6.050919377652051</v>
      </c>
      <c r="Q16" s="23" t="s">
        <v>141</v>
      </c>
      <c r="R16" s="80"/>
    </row>
    <row r="17">
      <c r="A17" s="79">
        <v>44828.0</v>
      </c>
      <c r="B17" s="23" t="s">
        <v>142</v>
      </c>
      <c r="C17" s="23" t="s">
        <v>135</v>
      </c>
      <c r="D17" s="23" t="s">
        <v>139</v>
      </c>
      <c r="E17" s="23">
        <v>84930.0</v>
      </c>
      <c r="F17" s="23">
        <v>540.0</v>
      </c>
      <c r="G17" s="25">
        <v>2082.6</v>
      </c>
      <c r="H17" s="23">
        <v>0.0</v>
      </c>
      <c r="I17" s="23">
        <v>1.0</v>
      </c>
      <c r="J17" s="25">
        <v>13459.5</v>
      </c>
      <c r="K17" s="23">
        <v>0.006358177322500883</v>
      </c>
      <c r="L17" s="23">
        <v>0.001851851851851852</v>
      </c>
      <c r="M17" s="23">
        <v>3.8566666666666665</v>
      </c>
      <c r="N17" s="23">
        <v>2082.6</v>
      </c>
      <c r="O17" s="23">
        <v>6.462834917891098</v>
      </c>
      <c r="P17" s="23">
        <v>5.462834917891097</v>
      </c>
      <c r="Q17" s="23" t="s">
        <v>141</v>
      </c>
      <c r="R17" s="80"/>
    </row>
    <row r="18">
      <c r="A18" s="79">
        <v>44829.0</v>
      </c>
      <c r="B18" s="23" t="s">
        <v>138</v>
      </c>
      <c r="C18" s="23" t="s">
        <v>135</v>
      </c>
      <c r="D18" s="23" t="s">
        <v>139</v>
      </c>
      <c r="E18" s="23">
        <v>540.0</v>
      </c>
      <c r="F18" s="23">
        <v>90.0</v>
      </c>
      <c r="G18" s="25">
        <v>169.20000000000002</v>
      </c>
      <c r="I18" s="23">
        <v>1.0</v>
      </c>
      <c r="J18" s="25">
        <v>14955.0</v>
      </c>
      <c r="K18" s="23">
        <v>0.16666666666666666</v>
      </c>
      <c r="L18" s="23">
        <v>1.0</v>
      </c>
      <c r="M18" s="23">
        <v>1.8800000000000001</v>
      </c>
      <c r="N18" s="23">
        <v>169.20000000000002</v>
      </c>
      <c r="O18" s="23">
        <v>88.38652482269502</v>
      </c>
      <c r="P18" s="23">
        <v>87.38652482269502</v>
      </c>
      <c r="Q18" s="23" t="s">
        <v>137</v>
      </c>
      <c r="R18" s="80"/>
    </row>
    <row r="19">
      <c r="A19" s="79">
        <v>44830.0</v>
      </c>
      <c r="B19" s="23" t="s">
        <v>138</v>
      </c>
      <c r="C19" s="23" t="s">
        <v>135</v>
      </c>
      <c r="D19" s="23" t="s">
        <v>139</v>
      </c>
      <c r="E19" s="23">
        <v>1340.0</v>
      </c>
      <c r="F19" s="23">
        <v>260.0</v>
      </c>
      <c r="G19" s="25">
        <v>428.40000000000003</v>
      </c>
      <c r="I19" s="23">
        <v>1.0</v>
      </c>
      <c r="J19" s="25">
        <v>14955.0</v>
      </c>
      <c r="K19" s="23">
        <v>0.19402985074626866</v>
      </c>
      <c r="L19" s="23">
        <v>1.0</v>
      </c>
      <c r="M19" s="23">
        <v>1.6476923076923078</v>
      </c>
      <c r="N19" s="23">
        <v>428.40000000000003</v>
      </c>
      <c r="O19" s="23">
        <v>34.90896358543417</v>
      </c>
      <c r="P19" s="23">
        <v>33.90896358543417</v>
      </c>
      <c r="Q19" s="23" t="s">
        <v>137</v>
      </c>
      <c r="R19" s="80"/>
    </row>
    <row r="20">
      <c r="A20" s="79">
        <v>44830.0</v>
      </c>
      <c r="B20" s="23" t="s">
        <v>140</v>
      </c>
      <c r="C20" s="23" t="s">
        <v>135</v>
      </c>
      <c r="D20" s="23" t="s">
        <v>136</v>
      </c>
      <c r="E20" s="23">
        <v>63450.0</v>
      </c>
      <c r="F20" s="23">
        <v>340.0</v>
      </c>
      <c r="G20" s="25">
        <v>1649.9</v>
      </c>
      <c r="H20" s="23">
        <v>0.0</v>
      </c>
      <c r="I20" s="23">
        <v>1.0</v>
      </c>
      <c r="J20" s="25">
        <v>13459.5</v>
      </c>
      <c r="K20" s="23">
        <v>0.005358550039401103</v>
      </c>
      <c r="L20" s="23">
        <v>0.0029411764705882353</v>
      </c>
      <c r="M20" s="23">
        <v>4.852647058823529</v>
      </c>
      <c r="N20" s="23">
        <v>1649.9</v>
      </c>
      <c r="O20" s="23">
        <v>8.157767137402267</v>
      </c>
      <c r="P20" s="23">
        <v>7.157767137402266</v>
      </c>
      <c r="Q20" s="23" t="s">
        <v>141</v>
      </c>
      <c r="R20" s="80"/>
    </row>
    <row r="21" ht="15.75" customHeight="1">
      <c r="A21" s="79">
        <v>44830.0</v>
      </c>
      <c r="B21" s="23" t="s">
        <v>142</v>
      </c>
      <c r="C21" s="23" t="s">
        <v>135</v>
      </c>
      <c r="D21" s="23" t="s">
        <v>139</v>
      </c>
      <c r="E21" s="23">
        <v>110290.0</v>
      </c>
      <c r="F21" s="23">
        <v>470.0</v>
      </c>
      <c r="G21" s="25">
        <v>2046.5</v>
      </c>
      <c r="H21" s="23">
        <v>0.0</v>
      </c>
      <c r="I21" s="23">
        <v>1.0</v>
      </c>
      <c r="J21" s="25">
        <v>13459.5</v>
      </c>
      <c r="K21" s="23">
        <v>0.004261492429050684</v>
      </c>
      <c r="L21" s="23">
        <v>0.002127659574468085</v>
      </c>
      <c r="M21" s="23">
        <v>4.354255319148936</v>
      </c>
      <c r="N21" s="23">
        <v>2046.5</v>
      </c>
      <c r="O21" s="23">
        <v>6.576838504764232</v>
      </c>
      <c r="P21" s="23">
        <v>5.576838504764232</v>
      </c>
      <c r="Q21" s="23" t="s">
        <v>141</v>
      </c>
      <c r="R21" s="80"/>
    </row>
    <row r="22" ht="15.75" customHeight="1">
      <c r="A22" s="79">
        <v>44830.0</v>
      </c>
      <c r="B22" s="23" t="s">
        <v>140</v>
      </c>
      <c r="C22" s="23" t="s">
        <v>135</v>
      </c>
      <c r="D22" s="23" t="s">
        <v>136</v>
      </c>
      <c r="E22" s="23">
        <v>9790.0</v>
      </c>
      <c r="F22" s="23">
        <v>60.0</v>
      </c>
      <c r="G22" s="25">
        <v>554.4</v>
      </c>
      <c r="H22" s="23">
        <v>0.0</v>
      </c>
      <c r="I22" s="23">
        <v>1.0</v>
      </c>
      <c r="J22" s="25">
        <v>13459.5</v>
      </c>
      <c r="K22" s="23">
        <v>0.006128702757916241</v>
      </c>
      <c r="L22" s="23">
        <v>0.016666666666666666</v>
      </c>
      <c r="M22" s="23">
        <v>9.24</v>
      </c>
      <c r="N22" s="23">
        <v>554.4</v>
      </c>
      <c r="O22" s="23">
        <v>24.277597402597404</v>
      </c>
      <c r="P22" s="23">
        <v>23.277597402597404</v>
      </c>
      <c r="Q22" s="23" t="s">
        <v>141</v>
      </c>
      <c r="R22" s="80"/>
    </row>
    <row r="23" ht="15.75" customHeight="1">
      <c r="A23" s="79">
        <v>44832.0</v>
      </c>
      <c r="B23" s="23" t="s">
        <v>138</v>
      </c>
      <c r="C23" s="23" t="s">
        <v>135</v>
      </c>
      <c r="D23" s="23" t="s">
        <v>139</v>
      </c>
      <c r="E23" s="23">
        <v>1440.0</v>
      </c>
      <c r="F23" s="23">
        <v>290.0</v>
      </c>
      <c r="G23" s="25">
        <v>491.0</v>
      </c>
      <c r="I23" s="23">
        <v>1.0</v>
      </c>
      <c r="J23" s="25">
        <v>14955.0</v>
      </c>
      <c r="K23" s="23">
        <v>0.2013888888888889</v>
      </c>
      <c r="L23" s="23">
        <v>1.0</v>
      </c>
      <c r="M23" s="23">
        <v>1.693103448275862</v>
      </c>
      <c r="N23" s="23">
        <v>491.0</v>
      </c>
      <c r="O23" s="23">
        <v>30.45824847250509</v>
      </c>
      <c r="P23" s="23">
        <v>29.45824847250509</v>
      </c>
      <c r="Q23" s="23" t="s">
        <v>137</v>
      </c>
      <c r="R23" s="80"/>
    </row>
    <row r="24" ht="15.75" customHeight="1">
      <c r="A24" s="79">
        <v>44832.0</v>
      </c>
      <c r="B24" s="23" t="s">
        <v>140</v>
      </c>
      <c r="C24" s="23" t="s">
        <v>135</v>
      </c>
      <c r="D24" s="23" t="s">
        <v>136</v>
      </c>
      <c r="E24" s="23">
        <v>8190.0</v>
      </c>
      <c r="F24" s="23">
        <v>60.0</v>
      </c>
      <c r="G24" s="25">
        <v>495.79999999999995</v>
      </c>
      <c r="H24" s="23">
        <v>0.0</v>
      </c>
      <c r="I24" s="23">
        <v>1.0</v>
      </c>
      <c r="J24" s="25">
        <v>13459.5</v>
      </c>
      <c r="K24" s="23">
        <v>0.007326007326007326</v>
      </c>
      <c r="L24" s="23">
        <v>0.016666666666666666</v>
      </c>
      <c r="M24" s="23">
        <v>8.263333333333332</v>
      </c>
      <c r="N24" s="23">
        <v>495.79999999999995</v>
      </c>
      <c r="O24" s="23">
        <v>27.14703509479629</v>
      </c>
      <c r="P24" s="23">
        <v>26.147035094796294</v>
      </c>
      <c r="Q24" s="23" t="s">
        <v>141</v>
      </c>
      <c r="R24" s="80"/>
    </row>
    <row r="25" ht="15.75" customHeight="1">
      <c r="A25" s="79">
        <v>44833.0</v>
      </c>
      <c r="B25" s="23" t="s">
        <v>140</v>
      </c>
      <c r="C25" s="23" t="s">
        <v>135</v>
      </c>
      <c r="D25" s="23" t="s">
        <v>136</v>
      </c>
      <c r="E25" s="23">
        <v>59390.0</v>
      </c>
      <c r="F25" s="23">
        <v>310.0</v>
      </c>
      <c r="G25" s="25">
        <v>1576.3999999999999</v>
      </c>
      <c r="H25" s="23">
        <v>0.0</v>
      </c>
      <c r="I25" s="23">
        <v>1.0</v>
      </c>
      <c r="J25" s="25">
        <v>12112.050000000001</v>
      </c>
      <c r="K25" s="23">
        <v>0.0052197339619464555</v>
      </c>
      <c r="L25" s="23">
        <v>0.0032258064516129032</v>
      </c>
      <c r="M25" s="23">
        <v>5.0851612903225805</v>
      </c>
      <c r="N25" s="23">
        <v>1576.3999999999999</v>
      </c>
      <c r="O25" s="23">
        <v>7.683360822126366</v>
      </c>
      <c r="P25" s="23">
        <v>6.683360822126366</v>
      </c>
      <c r="Q25" s="23" t="s">
        <v>141</v>
      </c>
      <c r="R25" s="80"/>
    </row>
    <row r="26" ht="15.75" customHeight="1">
      <c r="A26" s="79">
        <v>44834.0</v>
      </c>
      <c r="B26" s="23" t="s">
        <v>140</v>
      </c>
      <c r="C26" s="23" t="s">
        <v>135</v>
      </c>
      <c r="D26" s="23" t="s">
        <v>136</v>
      </c>
      <c r="E26" s="23">
        <v>62740.0</v>
      </c>
      <c r="F26" s="23">
        <v>170.0</v>
      </c>
      <c r="G26" s="25">
        <v>1522.4</v>
      </c>
      <c r="H26" s="23">
        <v>0.0</v>
      </c>
      <c r="I26" s="23">
        <v>1.0</v>
      </c>
      <c r="J26" s="25">
        <v>12112.050000000001</v>
      </c>
      <c r="K26" s="23">
        <v>0.0027095951546063117</v>
      </c>
      <c r="L26" s="23">
        <v>0.0058823529411764705</v>
      </c>
      <c r="M26" s="23">
        <v>8.955294117647059</v>
      </c>
      <c r="N26" s="23">
        <v>1522.4</v>
      </c>
      <c r="O26" s="23">
        <v>7.955892012611666</v>
      </c>
      <c r="P26" s="23">
        <v>6.955892012611666</v>
      </c>
      <c r="Q26" s="23" t="s">
        <v>141</v>
      </c>
      <c r="R26" s="80"/>
    </row>
    <row r="27" ht="15.75" customHeight="1">
      <c r="A27" s="79">
        <v>44834.0</v>
      </c>
      <c r="B27" s="23" t="s">
        <v>142</v>
      </c>
      <c r="C27" s="23" t="s">
        <v>135</v>
      </c>
      <c r="D27" s="23" t="s">
        <v>139</v>
      </c>
      <c r="E27" s="23">
        <v>70460.0</v>
      </c>
      <c r="F27" s="23">
        <v>280.0</v>
      </c>
      <c r="G27" s="25">
        <v>1920.6999999999998</v>
      </c>
      <c r="H27" s="23">
        <v>0.0</v>
      </c>
      <c r="I27" s="23">
        <v>1.0</v>
      </c>
      <c r="J27" s="25">
        <v>13459.5</v>
      </c>
      <c r="K27" s="23">
        <v>0.003973885892705081</v>
      </c>
      <c r="L27" s="23">
        <v>0.0035714285714285713</v>
      </c>
      <c r="M27" s="23">
        <v>6.859642857142856</v>
      </c>
      <c r="N27" s="23">
        <v>1920.6999999999998</v>
      </c>
      <c r="O27" s="23">
        <v>7.007601395324622</v>
      </c>
      <c r="P27" s="23">
        <v>6.007601395324621</v>
      </c>
      <c r="Q27" s="23" t="s">
        <v>141</v>
      </c>
      <c r="R27" s="80"/>
    </row>
    <row r="28" ht="15.75" customHeight="1">
      <c r="A28" s="79">
        <v>44837.0</v>
      </c>
      <c r="B28" s="23" t="s">
        <v>140</v>
      </c>
      <c r="C28" s="23" t="s">
        <v>135</v>
      </c>
      <c r="D28" s="23" t="s">
        <v>136</v>
      </c>
      <c r="E28" s="23">
        <v>100110.0</v>
      </c>
      <c r="F28" s="23">
        <v>280.0</v>
      </c>
      <c r="G28" s="25">
        <v>1653.3000000000002</v>
      </c>
      <c r="H28" s="23">
        <v>0.0</v>
      </c>
      <c r="I28" s="23">
        <v>1.0</v>
      </c>
      <c r="J28" s="25">
        <v>12112.050000000001</v>
      </c>
      <c r="K28" s="23">
        <v>0.002796923384277295</v>
      </c>
      <c r="L28" s="23">
        <v>0.0035714285714285713</v>
      </c>
      <c r="M28" s="23">
        <v>5.904642857142858</v>
      </c>
      <c r="N28" s="23">
        <v>1653.3000000000002</v>
      </c>
      <c r="O28" s="23">
        <v>7.32598439484667</v>
      </c>
      <c r="P28" s="23">
        <v>6.325984394846669</v>
      </c>
      <c r="Q28" s="23" t="s">
        <v>141</v>
      </c>
      <c r="R28" s="80"/>
    </row>
    <row r="29" ht="15.75" customHeight="1">
      <c r="A29" s="79">
        <v>44837.0</v>
      </c>
      <c r="B29" s="23" t="s">
        <v>142</v>
      </c>
      <c r="C29" s="23" t="s">
        <v>135</v>
      </c>
      <c r="D29" s="23" t="s">
        <v>139</v>
      </c>
      <c r="E29" s="23">
        <v>119660.0</v>
      </c>
      <c r="F29" s="23">
        <v>420.0</v>
      </c>
      <c r="G29" s="25">
        <v>2058.2</v>
      </c>
      <c r="H29" s="23">
        <v>0.0</v>
      </c>
      <c r="I29" s="23">
        <v>1.0</v>
      </c>
      <c r="J29" s="25">
        <v>13459.5</v>
      </c>
      <c r="K29" s="23">
        <v>0.0035099448437238842</v>
      </c>
      <c r="L29" s="23">
        <v>0.002380952380952381</v>
      </c>
      <c r="M29" s="23">
        <v>4.90047619047619</v>
      </c>
      <c r="N29" s="23">
        <v>2058.2</v>
      </c>
      <c r="O29" s="23">
        <v>6.539451948304344</v>
      </c>
      <c r="P29" s="23">
        <v>5.539451948304344</v>
      </c>
      <c r="Q29" s="23" t="s">
        <v>141</v>
      </c>
      <c r="R29" s="80"/>
    </row>
    <row r="30" ht="15.75" customHeight="1">
      <c r="A30" s="79">
        <v>44838.0</v>
      </c>
      <c r="B30" s="23" t="s">
        <v>143</v>
      </c>
      <c r="C30" s="23" t="s">
        <v>135</v>
      </c>
      <c r="D30" s="23" t="s">
        <v>139</v>
      </c>
      <c r="E30" s="23">
        <v>5110.0</v>
      </c>
      <c r="F30" s="23">
        <v>110.0</v>
      </c>
      <c r="G30" s="25">
        <v>402.40000000000003</v>
      </c>
      <c r="I30" s="23">
        <v>1.0</v>
      </c>
      <c r="J30" s="25">
        <v>14955.0</v>
      </c>
      <c r="K30" s="23">
        <v>0.021526418786692758</v>
      </c>
      <c r="L30" s="23">
        <v>1.0</v>
      </c>
      <c r="M30" s="23">
        <v>3.6581818181818186</v>
      </c>
      <c r="N30" s="23">
        <v>402.40000000000003</v>
      </c>
      <c r="O30" s="23">
        <v>37.16451292246521</v>
      </c>
      <c r="P30" s="23">
        <v>36.16451292246521</v>
      </c>
      <c r="Q30" s="23" t="s">
        <v>137</v>
      </c>
      <c r="R30" s="80"/>
    </row>
    <row r="31" ht="15.75" customHeight="1">
      <c r="A31" s="79">
        <v>44839.0</v>
      </c>
      <c r="B31" s="23" t="s">
        <v>140</v>
      </c>
      <c r="C31" s="23" t="s">
        <v>135</v>
      </c>
      <c r="D31" s="23" t="s">
        <v>136</v>
      </c>
      <c r="E31" s="23">
        <v>127400.0</v>
      </c>
      <c r="F31" s="23">
        <v>510.0</v>
      </c>
      <c r="G31" s="25">
        <v>2739.0</v>
      </c>
      <c r="H31" s="23">
        <v>0.0</v>
      </c>
      <c r="I31" s="23">
        <v>1.0</v>
      </c>
      <c r="J31" s="25">
        <v>13459.5</v>
      </c>
      <c r="K31" s="23">
        <v>0.004003139717425432</v>
      </c>
      <c r="L31" s="23">
        <v>0.00196078431372549</v>
      </c>
      <c r="M31" s="23">
        <v>5.370588235294117</v>
      </c>
      <c r="N31" s="23">
        <v>2739.0</v>
      </c>
      <c r="O31" s="23">
        <v>4.914019715224534</v>
      </c>
      <c r="P31" s="23">
        <v>3.9140197152245344</v>
      </c>
      <c r="Q31" s="23" t="s">
        <v>141</v>
      </c>
      <c r="R31" s="80"/>
    </row>
    <row r="32" ht="15.75" customHeight="1">
      <c r="A32" s="79">
        <v>44840.0</v>
      </c>
      <c r="B32" s="23" t="s">
        <v>140</v>
      </c>
      <c r="C32" s="23" t="s">
        <v>135</v>
      </c>
      <c r="D32" s="23" t="s">
        <v>136</v>
      </c>
      <c r="E32" s="23">
        <v>15690.0</v>
      </c>
      <c r="F32" s="23">
        <v>120.0</v>
      </c>
      <c r="G32" s="25">
        <v>990.1</v>
      </c>
      <c r="H32" s="23">
        <v>0.0</v>
      </c>
      <c r="I32" s="23">
        <v>1.0</v>
      </c>
      <c r="J32" s="25">
        <v>13459.5</v>
      </c>
      <c r="K32" s="23">
        <v>0.0076481835564053535</v>
      </c>
      <c r="L32" s="23">
        <v>0.008333333333333333</v>
      </c>
      <c r="M32" s="23">
        <v>8.250833333333334</v>
      </c>
      <c r="N32" s="23">
        <v>990.1</v>
      </c>
      <c r="O32" s="23">
        <v>13.594081405918594</v>
      </c>
      <c r="P32" s="23">
        <v>12.594081405918594</v>
      </c>
      <c r="Q32" s="23" t="s">
        <v>141</v>
      </c>
      <c r="R32" s="80"/>
    </row>
    <row r="33" ht="15.75" customHeight="1">
      <c r="A33" s="79">
        <v>44842.0</v>
      </c>
      <c r="B33" s="23" t="s">
        <v>138</v>
      </c>
      <c r="C33" s="23" t="s">
        <v>135</v>
      </c>
      <c r="D33" s="23" t="s">
        <v>139</v>
      </c>
      <c r="E33" s="23">
        <v>670.0</v>
      </c>
      <c r="F33" s="23">
        <v>70.0</v>
      </c>
      <c r="G33" s="25">
        <v>90.8</v>
      </c>
      <c r="I33" s="23">
        <v>1.0</v>
      </c>
      <c r="J33" s="25">
        <v>14955.0</v>
      </c>
      <c r="K33" s="23">
        <v>0.1044776119402985</v>
      </c>
      <c r="L33" s="23">
        <v>1.0</v>
      </c>
      <c r="M33" s="23">
        <v>1.2971428571428572</v>
      </c>
      <c r="N33" s="23">
        <v>90.8</v>
      </c>
      <c r="O33" s="23">
        <v>164.70264317180616</v>
      </c>
      <c r="P33" s="23">
        <v>163.7026431718062</v>
      </c>
      <c r="Q33" s="23" t="s">
        <v>137</v>
      </c>
      <c r="R33" s="80"/>
    </row>
    <row r="34" ht="15.75" customHeight="1">
      <c r="A34" s="79">
        <v>44848.0</v>
      </c>
      <c r="B34" s="23" t="s">
        <v>142</v>
      </c>
      <c r="C34" s="23" t="s">
        <v>135</v>
      </c>
      <c r="D34" s="23" t="s">
        <v>136</v>
      </c>
      <c r="E34" s="23">
        <v>83640.0</v>
      </c>
      <c r="F34" s="23">
        <v>250.0</v>
      </c>
      <c r="G34" s="25">
        <v>1953.8999999999999</v>
      </c>
      <c r="H34" s="23">
        <v>0.0</v>
      </c>
      <c r="I34" s="23">
        <v>1.0</v>
      </c>
      <c r="J34" s="25">
        <v>20217.0</v>
      </c>
      <c r="K34" s="23">
        <v>0.0029890004782400764</v>
      </c>
      <c r="L34" s="23">
        <v>0.004</v>
      </c>
      <c r="M34" s="23">
        <v>7.8156</v>
      </c>
      <c r="N34" s="23">
        <v>1953.8999999999999</v>
      </c>
      <c r="O34" s="23">
        <v>10.346998311070168</v>
      </c>
      <c r="P34" s="23">
        <v>9.346998311070168</v>
      </c>
      <c r="Q34" s="23" t="s">
        <v>141</v>
      </c>
      <c r="R34" s="80"/>
    </row>
    <row r="35" ht="15.75" customHeight="1">
      <c r="A35" s="79">
        <v>44848.0</v>
      </c>
      <c r="B35" s="23" t="s">
        <v>142</v>
      </c>
      <c r="C35" s="23" t="s">
        <v>135</v>
      </c>
      <c r="D35" s="23" t="s">
        <v>139</v>
      </c>
      <c r="E35" s="23">
        <v>94110.0</v>
      </c>
      <c r="F35" s="23">
        <v>390.0</v>
      </c>
      <c r="G35" s="25">
        <v>2436.6</v>
      </c>
      <c r="H35" s="23">
        <v>0.0</v>
      </c>
      <c r="I35" s="23">
        <v>1.0</v>
      </c>
      <c r="J35" s="25">
        <v>18189.9</v>
      </c>
      <c r="K35" s="23">
        <v>0.004144086707044948</v>
      </c>
      <c r="L35" s="23">
        <v>0.002564102564102564</v>
      </c>
      <c r="M35" s="23">
        <v>6.247692307692308</v>
      </c>
      <c r="N35" s="23">
        <v>2436.6</v>
      </c>
      <c r="O35" s="23">
        <v>7.465279487810885</v>
      </c>
      <c r="P35" s="23">
        <v>6.465279487810885</v>
      </c>
      <c r="Q35" s="23" t="s">
        <v>141</v>
      </c>
      <c r="R35" s="80"/>
    </row>
    <row r="36" ht="15.75" customHeight="1">
      <c r="A36" s="79">
        <v>44848.0</v>
      </c>
      <c r="B36" s="23" t="s">
        <v>140</v>
      </c>
      <c r="C36" s="23" t="s">
        <v>135</v>
      </c>
      <c r="D36" s="23" t="s">
        <v>136</v>
      </c>
      <c r="E36" s="23">
        <v>11860.0</v>
      </c>
      <c r="F36" s="23">
        <v>70.0</v>
      </c>
      <c r="G36" s="25">
        <v>585.1</v>
      </c>
      <c r="H36" s="23">
        <v>0.0</v>
      </c>
      <c r="I36" s="23">
        <v>1.0</v>
      </c>
      <c r="J36" s="25">
        <v>20217.0</v>
      </c>
      <c r="K36" s="23">
        <v>0.005902192242833052</v>
      </c>
      <c r="L36" s="23">
        <v>0.014285714285714285</v>
      </c>
      <c r="M36" s="23">
        <v>8.358571428571429</v>
      </c>
      <c r="N36" s="23">
        <v>585.1</v>
      </c>
      <c r="O36" s="23">
        <v>34.55306785164929</v>
      </c>
      <c r="P36" s="23">
        <v>33.55306785164929</v>
      </c>
      <c r="Q36" s="23" t="s">
        <v>141</v>
      </c>
      <c r="R36" s="80"/>
    </row>
    <row r="37" ht="15.75" customHeight="1">
      <c r="A37" s="79">
        <v>44855.0</v>
      </c>
      <c r="B37" s="23" t="s">
        <v>140</v>
      </c>
      <c r="C37" s="23" t="s">
        <v>135</v>
      </c>
      <c r="D37" s="23" t="s">
        <v>136</v>
      </c>
      <c r="E37" s="23">
        <v>83290.0</v>
      </c>
      <c r="F37" s="23">
        <v>310.0</v>
      </c>
      <c r="G37" s="25">
        <v>1938.1</v>
      </c>
      <c r="H37" s="23">
        <v>0.0</v>
      </c>
      <c r="I37" s="23">
        <v>1.0</v>
      </c>
      <c r="J37" s="25">
        <v>20217.0</v>
      </c>
      <c r="K37" s="23">
        <v>0.003721935406411334</v>
      </c>
      <c r="L37" s="23">
        <v>0.0032258064516129032</v>
      </c>
      <c r="M37" s="23">
        <v>6.251935483870968</v>
      </c>
      <c r="N37" s="23">
        <v>1938.1</v>
      </c>
      <c r="O37" s="23">
        <v>10.431350291522627</v>
      </c>
      <c r="P37" s="23">
        <v>9.431350291522627</v>
      </c>
      <c r="Q37" s="23" t="s">
        <v>141</v>
      </c>
      <c r="R37" s="80"/>
    </row>
    <row r="38" ht="15.75" customHeight="1">
      <c r="A38" s="79">
        <v>44857.0</v>
      </c>
      <c r="B38" s="23" t="s">
        <v>140</v>
      </c>
      <c r="C38" s="23" t="s">
        <v>135</v>
      </c>
      <c r="D38" s="23" t="s">
        <v>136</v>
      </c>
      <c r="E38" s="23">
        <v>13880.0</v>
      </c>
      <c r="F38" s="23">
        <v>40.0</v>
      </c>
      <c r="G38" s="25">
        <v>649.4</v>
      </c>
      <c r="H38" s="23">
        <v>0.0</v>
      </c>
      <c r="I38" s="23">
        <v>1.0</v>
      </c>
      <c r="J38" s="25">
        <v>12.0</v>
      </c>
      <c r="K38" s="23">
        <v>0.002881844380403458</v>
      </c>
      <c r="L38" s="23">
        <v>0.025</v>
      </c>
      <c r="M38" s="23">
        <v>16.235</v>
      </c>
      <c r="N38" s="23">
        <v>649.4</v>
      </c>
      <c r="O38" s="23">
        <v>0.018478595626732368</v>
      </c>
      <c r="P38" s="23">
        <v>-0.9815214043732676</v>
      </c>
      <c r="Q38" s="23" t="s">
        <v>141</v>
      </c>
      <c r="R38" s="80"/>
    </row>
    <row r="39" ht="15.75" customHeight="1">
      <c r="A39" s="79">
        <v>44858.0</v>
      </c>
      <c r="B39" s="23" t="s">
        <v>138</v>
      </c>
      <c r="C39" s="23" t="s">
        <v>135</v>
      </c>
      <c r="D39" s="23" t="s">
        <v>139</v>
      </c>
      <c r="E39" s="23">
        <v>1690.0</v>
      </c>
      <c r="F39" s="23">
        <v>230.0</v>
      </c>
      <c r="G39" s="25">
        <v>300.0</v>
      </c>
      <c r="I39" s="23">
        <v>1.0</v>
      </c>
      <c r="J39" s="25">
        <v>14955.0</v>
      </c>
      <c r="K39" s="23">
        <v>0.13609467455621302</v>
      </c>
      <c r="L39" s="23">
        <v>1.0</v>
      </c>
      <c r="M39" s="23">
        <v>1.3043478260869565</v>
      </c>
      <c r="N39" s="23">
        <v>300.0</v>
      </c>
      <c r="O39" s="23">
        <v>49.85</v>
      </c>
      <c r="P39" s="23">
        <v>48.85</v>
      </c>
      <c r="Q39" s="23" t="s">
        <v>137</v>
      </c>
      <c r="R39" s="80"/>
    </row>
    <row r="40" ht="15.75" customHeight="1">
      <c r="A40" s="79">
        <v>44858.0</v>
      </c>
      <c r="B40" s="23" t="s">
        <v>140</v>
      </c>
      <c r="C40" s="23" t="s">
        <v>135</v>
      </c>
      <c r="D40" s="23" t="s">
        <v>136</v>
      </c>
      <c r="E40" s="23">
        <v>12720.0</v>
      </c>
      <c r="F40" s="23">
        <v>40.0</v>
      </c>
      <c r="G40" s="25">
        <v>628.5</v>
      </c>
      <c r="H40" s="23">
        <v>0.0</v>
      </c>
      <c r="I40" s="23">
        <v>1.0</v>
      </c>
      <c r="J40" s="25">
        <v>20217.0</v>
      </c>
      <c r="K40" s="23">
        <v>0.0031446540880503146</v>
      </c>
      <c r="L40" s="23">
        <v>0.025</v>
      </c>
      <c r="M40" s="23">
        <v>15.7125</v>
      </c>
      <c r="N40" s="23">
        <v>628.5</v>
      </c>
      <c r="O40" s="23">
        <v>32.16706443914081</v>
      </c>
      <c r="P40" s="23">
        <v>31.167064439140812</v>
      </c>
      <c r="Q40" s="23" t="s">
        <v>141</v>
      </c>
      <c r="R40" s="80"/>
    </row>
    <row r="41" ht="15.75" customHeight="1">
      <c r="A41" s="79">
        <v>44859.0</v>
      </c>
      <c r="B41" s="23" t="s">
        <v>142</v>
      </c>
      <c r="C41" s="23" t="s">
        <v>135</v>
      </c>
      <c r="D41" s="23" t="s">
        <v>139</v>
      </c>
      <c r="E41" s="23">
        <v>109560.0</v>
      </c>
      <c r="F41" s="23">
        <v>300.0</v>
      </c>
      <c r="G41" s="25">
        <v>2478.8999999999996</v>
      </c>
      <c r="H41" s="23">
        <v>0.0</v>
      </c>
      <c r="I41" s="23">
        <v>1.0</v>
      </c>
      <c r="J41" s="25">
        <v>20217.0</v>
      </c>
      <c r="K41" s="23">
        <v>0.002738225629791895</v>
      </c>
      <c r="L41" s="23">
        <v>0.0033333333333333335</v>
      </c>
      <c r="M41" s="23">
        <v>8.262999999999998</v>
      </c>
      <c r="N41" s="23">
        <v>2478.8999999999996</v>
      </c>
      <c r="O41" s="23">
        <v>8.155633547137844</v>
      </c>
      <c r="P41" s="23">
        <v>7.155633547137844</v>
      </c>
      <c r="Q41" s="23" t="s">
        <v>141</v>
      </c>
      <c r="R41" s="80"/>
    </row>
    <row r="42" ht="15.75" customHeight="1">
      <c r="A42" s="79">
        <v>44866.0</v>
      </c>
      <c r="B42" s="23" t="s">
        <v>140</v>
      </c>
      <c r="C42" s="23" t="s">
        <v>135</v>
      </c>
      <c r="D42" s="23" t="s">
        <v>139</v>
      </c>
      <c r="E42" s="23">
        <v>43570.0</v>
      </c>
      <c r="F42" s="23">
        <v>40.0</v>
      </c>
      <c r="G42" s="25">
        <v>504.7</v>
      </c>
      <c r="H42" s="23">
        <v>0.0</v>
      </c>
      <c r="I42" s="23">
        <v>1.0</v>
      </c>
      <c r="J42" s="25">
        <v>18193.800000000003</v>
      </c>
      <c r="K42" s="23">
        <v>9.180628873077806E-4</v>
      </c>
      <c r="L42" s="23">
        <v>0.025</v>
      </c>
      <c r="M42" s="23">
        <v>12.6175</v>
      </c>
      <c r="N42" s="23">
        <v>504.7</v>
      </c>
      <c r="O42" s="23">
        <v>36.04874182682782</v>
      </c>
      <c r="P42" s="23">
        <v>35.04874182682782</v>
      </c>
      <c r="Q42" s="23" t="s">
        <v>141</v>
      </c>
      <c r="R42" s="80"/>
    </row>
    <row r="43" ht="15.75" customHeight="1">
      <c r="A43" s="79">
        <v>44868.0</v>
      </c>
      <c r="B43" s="23" t="s">
        <v>140</v>
      </c>
      <c r="C43" s="23" t="s">
        <v>135</v>
      </c>
      <c r="D43" s="23" t="s">
        <v>136</v>
      </c>
      <c r="E43" s="23">
        <v>20970.0</v>
      </c>
      <c r="F43" s="23">
        <v>100.0</v>
      </c>
      <c r="G43" s="25">
        <v>944.9</v>
      </c>
      <c r="H43" s="23">
        <v>0.0</v>
      </c>
      <c r="I43" s="23">
        <v>1.0</v>
      </c>
      <c r="J43" s="25">
        <v>18193.95</v>
      </c>
      <c r="K43" s="23">
        <v>0.004768717215069146</v>
      </c>
      <c r="L43" s="23">
        <v>0.01</v>
      </c>
      <c r="M43" s="23">
        <v>9.449</v>
      </c>
      <c r="N43" s="23">
        <v>944.9</v>
      </c>
      <c r="O43" s="23">
        <v>19.254894697851626</v>
      </c>
      <c r="P43" s="23">
        <v>18.254894697851626</v>
      </c>
      <c r="Q43" s="23" t="s">
        <v>141</v>
      </c>
      <c r="R43" s="80"/>
    </row>
    <row r="44" ht="15.75" customHeight="1">
      <c r="A44" s="79">
        <v>44869.0</v>
      </c>
      <c r="B44" s="23" t="s">
        <v>138</v>
      </c>
      <c r="C44" s="23" t="s">
        <v>135</v>
      </c>
      <c r="D44" s="23" t="s">
        <v>139</v>
      </c>
      <c r="E44" s="23">
        <v>1080.0</v>
      </c>
      <c r="F44" s="23">
        <v>190.0</v>
      </c>
      <c r="G44" s="25">
        <v>295.5</v>
      </c>
      <c r="I44" s="23">
        <v>1.0</v>
      </c>
      <c r="J44" s="25">
        <v>18180.0</v>
      </c>
      <c r="K44" s="23">
        <v>0.17592592592592593</v>
      </c>
      <c r="L44" s="23">
        <v>1.0</v>
      </c>
      <c r="M44" s="23">
        <v>1.555263157894737</v>
      </c>
      <c r="N44" s="23">
        <v>295.5</v>
      </c>
      <c r="O44" s="23">
        <v>61.52284263959391</v>
      </c>
      <c r="P44" s="23">
        <v>60.52284263959391</v>
      </c>
      <c r="Q44" s="23" t="s">
        <v>137</v>
      </c>
      <c r="R44" s="80"/>
    </row>
    <row r="45" ht="15.75" customHeight="1">
      <c r="A45" s="79">
        <v>44869.0</v>
      </c>
      <c r="B45" s="23" t="s">
        <v>140</v>
      </c>
      <c r="C45" s="23" t="s">
        <v>135</v>
      </c>
      <c r="D45" s="23" t="s">
        <v>139</v>
      </c>
      <c r="E45" s="23">
        <v>44680.0</v>
      </c>
      <c r="F45" s="23">
        <v>170.0</v>
      </c>
      <c r="G45" s="25">
        <v>998.8</v>
      </c>
      <c r="H45" s="23">
        <v>0.0</v>
      </c>
      <c r="I45" s="23">
        <v>1.0</v>
      </c>
      <c r="J45" s="25">
        <v>20217.0</v>
      </c>
      <c r="K45" s="23">
        <v>0.0038048343777976725</v>
      </c>
      <c r="L45" s="23">
        <v>0.0058823529411764705</v>
      </c>
      <c r="M45" s="23">
        <v>5.875294117647059</v>
      </c>
      <c r="N45" s="23">
        <v>998.8</v>
      </c>
      <c r="O45" s="23">
        <v>20.24128954745695</v>
      </c>
      <c r="P45" s="23">
        <v>19.24128954745695</v>
      </c>
      <c r="Q45" s="23" t="s">
        <v>141</v>
      </c>
      <c r="R45" s="80"/>
    </row>
    <row r="46" ht="15.75" customHeight="1">
      <c r="A46" s="79">
        <v>44869.0</v>
      </c>
      <c r="B46" s="23" t="s">
        <v>140</v>
      </c>
      <c r="C46" s="23" t="s">
        <v>135</v>
      </c>
      <c r="D46" s="23" t="s">
        <v>139</v>
      </c>
      <c r="E46" s="23">
        <v>46480.0</v>
      </c>
      <c r="F46" s="23">
        <v>150.0</v>
      </c>
      <c r="G46" s="25">
        <v>964.5999999999999</v>
      </c>
      <c r="H46" s="23">
        <v>0.0</v>
      </c>
      <c r="I46" s="23">
        <v>1.0</v>
      </c>
      <c r="J46" s="25">
        <v>20217.0</v>
      </c>
      <c r="K46" s="23">
        <v>0.003227194492254733</v>
      </c>
      <c r="L46" s="23">
        <v>0.006666666666666667</v>
      </c>
      <c r="M46" s="23">
        <v>6.430666666666666</v>
      </c>
      <c r="N46" s="23">
        <v>964.5999999999999</v>
      </c>
      <c r="O46" s="23">
        <v>20.958946713663696</v>
      </c>
      <c r="P46" s="23">
        <v>19.9589467136637</v>
      </c>
      <c r="Q46" s="23" t="s">
        <v>141</v>
      </c>
      <c r="R46" s="80"/>
    </row>
    <row r="47" ht="15.75" customHeight="1">
      <c r="A47" s="79">
        <v>44870.0</v>
      </c>
      <c r="B47" s="23" t="s">
        <v>138</v>
      </c>
      <c r="C47" s="23" t="s">
        <v>135</v>
      </c>
      <c r="D47" s="23" t="s">
        <v>139</v>
      </c>
      <c r="E47" s="23">
        <v>830.0</v>
      </c>
      <c r="F47" s="23">
        <v>150.0</v>
      </c>
      <c r="G47" s="25">
        <v>182.2</v>
      </c>
      <c r="I47" s="23">
        <v>1.0</v>
      </c>
      <c r="J47" s="25">
        <v>14955.0</v>
      </c>
      <c r="K47" s="23">
        <v>0.18072289156626506</v>
      </c>
      <c r="L47" s="23">
        <v>1.0</v>
      </c>
      <c r="M47" s="23">
        <v>1.2146666666666666</v>
      </c>
      <c r="N47" s="23">
        <v>182.2</v>
      </c>
      <c r="O47" s="23">
        <v>82.0801317233809</v>
      </c>
      <c r="P47" s="23">
        <v>81.0801317233809</v>
      </c>
      <c r="Q47" s="23" t="s">
        <v>137</v>
      </c>
      <c r="R47" s="80"/>
    </row>
    <row r="48" ht="15.75" customHeight="1">
      <c r="A48" s="79">
        <v>44870.0</v>
      </c>
      <c r="B48" s="23" t="s">
        <v>140</v>
      </c>
      <c r="C48" s="23" t="s">
        <v>135</v>
      </c>
      <c r="D48" s="23" t="s">
        <v>139</v>
      </c>
      <c r="E48" s="23">
        <v>39990.0</v>
      </c>
      <c r="F48" s="23">
        <v>190.0</v>
      </c>
      <c r="G48" s="25">
        <v>994.2</v>
      </c>
      <c r="H48" s="23">
        <v>0.0</v>
      </c>
      <c r="I48" s="23">
        <v>1.0</v>
      </c>
      <c r="J48" s="25">
        <v>20217.0</v>
      </c>
      <c r="K48" s="23">
        <v>0.004751187796949237</v>
      </c>
      <c r="L48" s="23">
        <v>0.005263157894736842</v>
      </c>
      <c r="M48" s="23">
        <v>5.232631578947369</v>
      </c>
      <c r="N48" s="23">
        <v>994.2</v>
      </c>
      <c r="O48" s="23">
        <v>20.33494266747133</v>
      </c>
      <c r="P48" s="23">
        <v>19.33494266747133</v>
      </c>
      <c r="Q48" s="23" t="s">
        <v>141</v>
      </c>
      <c r="R48" s="80"/>
    </row>
    <row r="49" ht="15.75" customHeight="1">
      <c r="A49" s="79">
        <v>44872.0</v>
      </c>
      <c r="B49" s="23" t="s">
        <v>143</v>
      </c>
      <c r="C49" s="23" t="s">
        <v>135</v>
      </c>
      <c r="D49" s="23" t="s">
        <v>139</v>
      </c>
      <c r="E49" s="23">
        <v>3730.0</v>
      </c>
      <c r="F49" s="23">
        <v>190.0</v>
      </c>
      <c r="G49" s="25">
        <v>773.9</v>
      </c>
      <c r="I49" s="23">
        <v>1.0</v>
      </c>
      <c r="J49" s="25">
        <v>14955.0</v>
      </c>
      <c r="K49" s="23">
        <v>0.05093833780160858</v>
      </c>
      <c r="L49" s="23">
        <v>1.0</v>
      </c>
      <c r="M49" s="23">
        <v>4.073157894736842</v>
      </c>
      <c r="N49" s="23">
        <v>773.9</v>
      </c>
      <c r="O49" s="23">
        <v>19.324202093293707</v>
      </c>
      <c r="P49" s="23">
        <v>18.324202093293707</v>
      </c>
      <c r="Q49" s="23" t="s">
        <v>137</v>
      </c>
      <c r="R49" s="80"/>
    </row>
    <row r="50" ht="15.75" customHeight="1">
      <c r="A50" s="79">
        <v>44873.0</v>
      </c>
      <c r="B50" s="23" t="s">
        <v>140</v>
      </c>
      <c r="C50" s="23" t="s">
        <v>135</v>
      </c>
      <c r="D50" s="23" t="s">
        <v>139</v>
      </c>
      <c r="E50" s="23">
        <v>32400.0</v>
      </c>
      <c r="F50" s="23">
        <v>220.0</v>
      </c>
      <c r="G50" s="25">
        <v>979.0</v>
      </c>
      <c r="H50" s="23">
        <v>0.0</v>
      </c>
      <c r="I50" s="23">
        <v>1.0</v>
      </c>
      <c r="J50" s="25">
        <v>18189.75</v>
      </c>
      <c r="K50" s="23">
        <v>0.006790123456790123</v>
      </c>
      <c r="L50" s="23">
        <v>0.004545454545454545</v>
      </c>
      <c r="M50" s="23">
        <v>4.45</v>
      </c>
      <c r="N50" s="23">
        <v>979.0</v>
      </c>
      <c r="O50" s="23">
        <v>18.579928498467826</v>
      </c>
      <c r="P50" s="23">
        <v>17.579928498467826</v>
      </c>
      <c r="Q50" s="23" t="s">
        <v>141</v>
      </c>
      <c r="R50" s="80"/>
    </row>
    <row r="51" ht="15.75" customHeight="1">
      <c r="A51" s="79">
        <v>44873.0</v>
      </c>
      <c r="B51" s="23" t="s">
        <v>140</v>
      </c>
      <c r="C51" s="23" t="s">
        <v>135</v>
      </c>
      <c r="D51" s="23" t="s">
        <v>139</v>
      </c>
      <c r="E51" s="23">
        <v>21050.0</v>
      </c>
      <c r="F51" s="23">
        <v>80.0</v>
      </c>
      <c r="G51" s="25">
        <v>496.4</v>
      </c>
      <c r="H51" s="23">
        <v>0.0</v>
      </c>
      <c r="I51" s="23">
        <v>1.0</v>
      </c>
      <c r="J51" s="25">
        <v>20217.0</v>
      </c>
      <c r="K51" s="23">
        <v>0.003800475059382423</v>
      </c>
      <c r="L51" s="23">
        <v>0.0125</v>
      </c>
      <c r="M51" s="23">
        <v>6.205</v>
      </c>
      <c r="N51" s="23">
        <v>496.4</v>
      </c>
      <c r="O51" s="23">
        <v>40.72723609991942</v>
      </c>
      <c r="P51" s="23">
        <v>39.727236099919416</v>
      </c>
      <c r="Q51" s="23" t="s">
        <v>141</v>
      </c>
      <c r="R51" s="80"/>
    </row>
    <row r="52" ht="15.75" customHeight="1">
      <c r="A52" s="79">
        <v>44873.0</v>
      </c>
      <c r="B52" s="23" t="s">
        <v>140</v>
      </c>
      <c r="C52" s="23" t="s">
        <v>135</v>
      </c>
      <c r="D52" s="23" t="s">
        <v>136</v>
      </c>
      <c r="E52" s="23">
        <v>15400.0</v>
      </c>
      <c r="F52" s="23">
        <v>90.0</v>
      </c>
      <c r="G52" s="25">
        <v>980.5</v>
      </c>
      <c r="H52" s="23">
        <v>0.0</v>
      </c>
      <c r="I52" s="23">
        <v>1.0</v>
      </c>
      <c r="J52" s="25">
        <v>18189.75</v>
      </c>
      <c r="K52" s="23">
        <v>0.005844155844155844</v>
      </c>
      <c r="L52" s="23">
        <v>0.011111111111111112</v>
      </c>
      <c r="M52" s="23">
        <v>10.894444444444444</v>
      </c>
      <c r="N52" s="23">
        <v>980.5</v>
      </c>
      <c r="O52" s="23">
        <v>18.5515043345232</v>
      </c>
      <c r="P52" s="23">
        <v>17.5515043345232</v>
      </c>
      <c r="Q52" s="23" t="s">
        <v>141</v>
      </c>
      <c r="R52" s="80"/>
    </row>
    <row r="53" ht="15.75" customHeight="1">
      <c r="A53" s="79">
        <v>44875.0</v>
      </c>
      <c r="B53" s="23" t="s">
        <v>140</v>
      </c>
      <c r="C53" s="23" t="s">
        <v>135</v>
      </c>
      <c r="D53" s="23" t="s">
        <v>139</v>
      </c>
      <c r="E53" s="23">
        <v>49380.0</v>
      </c>
      <c r="F53" s="23">
        <v>210.0</v>
      </c>
      <c r="G53" s="25">
        <v>1094.4</v>
      </c>
      <c r="H53" s="23">
        <v>0.0</v>
      </c>
      <c r="I53" s="23">
        <v>1.0</v>
      </c>
      <c r="J53" s="25">
        <v>18189.75</v>
      </c>
      <c r="K53" s="23">
        <v>0.00425273390036452</v>
      </c>
      <c r="L53" s="23">
        <v>0.004761904761904762</v>
      </c>
      <c r="M53" s="23">
        <v>5.211428571428572</v>
      </c>
      <c r="N53" s="23">
        <v>1094.4</v>
      </c>
      <c r="O53" s="23">
        <v>16.620751096491226</v>
      </c>
      <c r="P53" s="23">
        <v>15.620751096491226</v>
      </c>
      <c r="Q53" s="23" t="s">
        <v>141</v>
      </c>
      <c r="R53" s="80"/>
    </row>
    <row r="54" ht="15.75" customHeight="1">
      <c r="A54" s="79">
        <v>44876.0</v>
      </c>
      <c r="B54" s="23" t="s">
        <v>138</v>
      </c>
      <c r="C54" s="23" t="s">
        <v>135</v>
      </c>
      <c r="D54" s="23" t="s">
        <v>139</v>
      </c>
      <c r="E54" s="23">
        <v>1230.0</v>
      </c>
      <c r="F54" s="23">
        <v>160.0</v>
      </c>
      <c r="G54" s="25">
        <v>185.7</v>
      </c>
      <c r="I54" s="23">
        <v>1.0</v>
      </c>
      <c r="J54" s="25">
        <v>18180.0</v>
      </c>
      <c r="K54" s="23">
        <v>0.13008130081300814</v>
      </c>
      <c r="L54" s="23">
        <v>1.0</v>
      </c>
      <c r="M54" s="23">
        <v>1.160625</v>
      </c>
      <c r="N54" s="23">
        <v>185.7</v>
      </c>
      <c r="O54" s="23">
        <v>97.89983844911147</v>
      </c>
      <c r="P54" s="23">
        <v>96.89983844911147</v>
      </c>
      <c r="Q54" s="23" t="s">
        <v>137</v>
      </c>
      <c r="R54" s="80"/>
    </row>
    <row r="55" ht="15.75" customHeight="1">
      <c r="A55" s="79">
        <v>44876.0</v>
      </c>
      <c r="B55" s="23" t="s">
        <v>140</v>
      </c>
      <c r="C55" s="23" t="s">
        <v>135</v>
      </c>
      <c r="D55" s="23" t="s">
        <v>139</v>
      </c>
      <c r="E55" s="23">
        <v>11730.0</v>
      </c>
      <c r="F55" s="23">
        <v>260.0</v>
      </c>
      <c r="G55" s="25">
        <v>377.59999999999997</v>
      </c>
      <c r="H55" s="23">
        <v>0.0</v>
      </c>
      <c r="I55" s="23">
        <v>1.0</v>
      </c>
      <c r="J55" s="25">
        <v>18189.75</v>
      </c>
      <c r="K55" s="23">
        <v>0.02216538789428815</v>
      </c>
      <c r="L55" s="23">
        <v>0.0038461538461538464</v>
      </c>
      <c r="M55" s="23">
        <v>1.452307692307692</v>
      </c>
      <c r="N55" s="23">
        <v>377.59999999999997</v>
      </c>
      <c r="O55" s="23">
        <v>48.17200741525424</v>
      </c>
      <c r="P55" s="23">
        <v>47.17200741525424</v>
      </c>
      <c r="Q55" s="23" t="s">
        <v>141</v>
      </c>
      <c r="R55" s="80"/>
    </row>
    <row r="56" ht="15.75" customHeight="1">
      <c r="A56" s="79">
        <v>44876.0</v>
      </c>
      <c r="B56" s="23" t="s">
        <v>140</v>
      </c>
      <c r="C56" s="23" t="s">
        <v>135</v>
      </c>
      <c r="D56" s="23" t="s">
        <v>139</v>
      </c>
      <c r="E56" s="23">
        <v>53890.0</v>
      </c>
      <c r="F56" s="23">
        <v>350.0</v>
      </c>
      <c r="G56" s="25">
        <v>1515.6</v>
      </c>
      <c r="H56" s="23">
        <v>0.0</v>
      </c>
      <c r="I56" s="23">
        <v>1.0</v>
      </c>
      <c r="J56" s="25">
        <v>18189.75</v>
      </c>
      <c r="K56" s="23">
        <v>0.006494711449248469</v>
      </c>
      <c r="L56" s="23">
        <v>0.002857142857142857</v>
      </c>
      <c r="M56" s="23">
        <v>4.330285714285714</v>
      </c>
      <c r="N56" s="23">
        <v>1515.6</v>
      </c>
      <c r="O56" s="23">
        <v>12.001682501979415</v>
      </c>
      <c r="P56" s="23">
        <v>11.001682501979415</v>
      </c>
      <c r="Q56" s="23" t="s">
        <v>141</v>
      </c>
      <c r="R56" s="80"/>
    </row>
    <row r="57" ht="15.75" customHeight="1">
      <c r="A57" s="79">
        <v>44877.0</v>
      </c>
      <c r="B57" s="23" t="s">
        <v>140</v>
      </c>
      <c r="C57" s="23" t="s">
        <v>135</v>
      </c>
      <c r="D57" s="23" t="s">
        <v>139</v>
      </c>
      <c r="E57" s="23">
        <v>14750.0</v>
      </c>
      <c r="F57" s="23">
        <v>210.0</v>
      </c>
      <c r="G57" s="25">
        <v>466.5</v>
      </c>
      <c r="H57" s="23">
        <v>0.0</v>
      </c>
      <c r="I57" s="23">
        <v>1.0</v>
      </c>
      <c r="J57" s="25">
        <v>18189.75</v>
      </c>
      <c r="K57" s="23">
        <v>0.01423728813559322</v>
      </c>
      <c r="L57" s="23">
        <v>0.004761904761904762</v>
      </c>
      <c r="M57" s="23">
        <v>2.2214285714285715</v>
      </c>
      <c r="N57" s="23">
        <v>466.5</v>
      </c>
      <c r="O57" s="23">
        <v>38.991961414791</v>
      </c>
      <c r="P57" s="23">
        <v>37.991961414791</v>
      </c>
      <c r="Q57" s="23" t="s">
        <v>141</v>
      </c>
      <c r="R57" s="80"/>
    </row>
    <row r="58" ht="15.75" customHeight="1">
      <c r="A58" s="79">
        <v>44877.0</v>
      </c>
      <c r="B58" s="23" t="s">
        <v>140</v>
      </c>
      <c r="C58" s="23" t="s">
        <v>135</v>
      </c>
      <c r="D58" s="23" t="s">
        <v>139</v>
      </c>
      <c r="E58" s="23">
        <v>48590.0</v>
      </c>
      <c r="F58" s="23">
        <v>420.0</v>
      </c>
      <c r="G58" s="25">
        <v>1636.9</v>
      </c>
      <c r="H58" s="23">
        <v>0.0</v>
      </c>
      <c r="I58" s="23">
        <v>1.0</v>
      </c>
      <c r="J58" s="25">
        <v>18189.75</v>
      </c>
      <c r="K58" s="23">
        <v>0.008643753858818687</v>
      </c>
      <c r="L58" s="23">
        <v>0.002380952380952381</v>
      </c>
      <c r="M58" s="23">
        <v>3.8973809523809524</v>
      </c>
      <c r="N58" s="23">
        <v>1636.9</v>
      </c>
      <c r="O58" s="23">
        <v>11.112315963100983</v>
      </c>
      <c r="P58" s="23">
        <v>10.112315963100983</v>
      </c>
      <c r="Q58" s="23" t="s">
        <v>141</v>
      </c>
      <c r="R58" s="80"/>
    </row>
    <row r="59" ht="15.75" customHeight="1">
      <c r="A59" s="79">
        <v>44878.0</v>
      </c>
      <c r="B59" s="23" t="s">
        <v>140</v>
      </c>
      <c r="C59" s="23" t="s">
        <v>135</v>
      </c>
      <c r="D59" s="23" t="s">
        <v>136</v>
      </c>
      <c r="E59" s="23">
        <v>23610.0</v>
      </c>
      <c r="F59" s="23">
        <v>90.0</v>
      </c>
      <c r="G59" s="25">
        <v>1690.3</v>
      </c>
      <c r="H59" s="23">
        <v>0.0</v>
      </c>
      <c r="I59" s="23">
        <v>1.0</v>
      </c>
      <c r="J59" s="25">
        <v>18189.75</v>
      </c>
      <c r="K59" s="23">
        <v>0.0038119440914866584</v>
      </c>
      <c r="L59" s="23">
        <v>0.011111111111111112</v>
      </c>
      <c r="M59" s="23">
        <v>18.78111111111111</v>
      </c>
      <c r="N59" s="23">
        <v>1690.3</v>
      </c>
      <c r="O59" s="23">
        <v>10.761255398449979</v>
      </c>
      <c r="P59" s="23">
        <v>9.76125539844998</v>
      </c>
      <c r="Q59" s="23" t="s">
        <v>141</v>
      </c>
      <c r="R59" s="80"/>
    </row>
    <row r="60" ht="15.75" customHeight="1">
      <c r="A60" s="79">
        <v>44879.0</v>
      </c>
      <c r="B60" s="23" t="s">
        <v>138</v>
      </c>
      <c r="C60" s="23" t="s">
        <v>135</v>
      </c>
      <c r="D60" s="23" t="s">
        <v>139</v>
      </c>
      <c r="E60" s="23">
        <v>910.0</v>
      </c>
      <c r="F60" s="23">
        <v>130.0</v>
      </c>
      <c r="G60" s="25">
        <v>122.5</v>
      </c>
      <c r="I60" s="23">
        <v>1.0</v>
      </c>
      <c r="J60" s="25">
        <v>14955.0</v>
      </c>
      <c r="K60" s="23">
        <v>0.14285714285714285</v>
      </c>
      <c r="L60" s="23">
        <v>1.0</v>
      </c>
      <c r="M60" s="23">
        <v>0.9423076923076923</v>
      </c>
      <c r="N60" s="23">
        <v>122.5</v>
      </c>
      <c r="O60" s="23">
        <v>122.08163265306122</v>
      </c>
      <c r="P60" s="23">
        <v>121.08163265306122</v>
      </c>
      <c r="Q60" s="23" t="s">
        <v>137</v>
      </c>
      <c r="R60" s="80"/>
    </row>
    <row r="61" ht="15.75" customHeight="1">
      <c r="A61" s="79">
        <v>44879.0</v>
      </c>
      <c r="B61" s="23" t="s">
        <v>140</v>
      </c>
      <c r="C61" s="23" t="s">
        <v>135</v>
      </c>
      <c r="D61" s="23" t="s">
        <v>139</v>
      </c>
      <c r="E61" s="23">
        <v>60490.0</v>
      </c>
      <c r="F61" s="23">
        <v>370.0</v>
      </c>
      <c r="G61" s="25">
        <v>1452.8999999999999</v>
      </c>
      <c r="H61" s="23">
        <v>0.0</v>
      </c>
      <c r="I61" s="23">
        <v>1.0</v>
      </c>
      <c r="J61" s="25">
        <v>18190.050000000003</v>
      </c>
      <c r="K61" s="23">
        <v>0.006116713506364688</v>
      </c>
      <c r="L61" s="23">
        <v>0.002702702702702703</v>
      </c>
      <c r="M61" s="23">
        <v>3.9267567567567565</v>
      </c>
      <c r="N61" s="23">
        <v>1452.8999999999999</v>
      </c>
      <c r="O61" s="23">
        <v>12.519822424117287</v>
      </c>
      <c r="P61" s="23">
        <v>11.519822424117285</v>
      </c>
      <c r="Q61" s="23" t="s">
        <v>141</v>
      </c>
      <c r="R61" s="80"/>
    </row>
    <row r="62" ht="15.75" customHeight="1">
      <c r="A62" s="79">
        <v>44880.0</v>
      </c>
      <c r="B62" s="23" t="s">
        <v>140</v>
      </c>
      <c r="C62" s="23" t="s">
        <v>135</v>
      </c>
      <c r="D62" s="23" t="s">
        <v>139</v>
      </c>
      <c r="E62" s="23">
        <v>40630.0</v>
      </c>
      <c r="F62" s="23">
        <v>230.0</v>
      </c>
      <c r="G62" s="25">
        <v>782.5</v>
      </c>
      <c r="H62" s="23">
        <v>0.0</v>
      </c>
      <c r="I62" s="23">
        <v>1.0</v>
      </c>
      <c r="J62" s="25">
        <v>18189.75</v>
      </c>
      <c r="K62" s="23">
        <v>0.005660841742554762</v>
      </c>
      <c r="L62" s="23">
        <v>0.004347826086956522</v>
      </c>
      <c r="M62" s="23">
        <v>3.402173913043478</v>
      </c>
      <c r="N62" s="23">
        <v>782.5</v>
      </c>
      <c r="O62" s="23">
        <v>23.245686900958468</v>
      </c>
      <c r="P62" s="23">
        <v>22.245686900958468</v>
      </c>
      <c r="Q62" s="23" t="s">
        <v>141</v>
      </c>
      <c r="R62" s="80"/>
    </row>
    <row r="63" ht="15.75" customHeight="1">
      <c r="A63" s="79">
        <v>44880.0</v>
      </c>
      <c r="B63" s="23" t="s">
        <v>140</v>
      </c>
      <c r="C63" s="23" t="s">
        <v>135</v>
      </c>
      <c r="D63" s="23" t="s">
        <v>139</v>
      </c>
      <c r="E63" s="23">
        <v>54760.0</v>
      </c>
      <c r="F63" s="23">
        <v>320.0</v>
      </c>
      <c r="G63" s="25">
        <v>1569.8</v>
      </c>
      <c r="H63" s="23">
        <v>0.0</v>
      </c>
      <c r="I63" s="23">
        <v>1.0</v>
      </c>
      <c r="J63" s="25">
        <v>18189.75</v>
      </c>
      <c r="K63" s="23">
        <v>0.005843681519357195</v>
      </c>
      <c r="L63" s="23">
        <v>0.003125</v>
      </c>
      <c r="M63" s="23">
        <v>4.905625</v>
      </c>
      <c r="N63" s="23">
        <v>1569.8</v>
      </c>
      <c r="O63" s="23">
        <v>11.587304115173907</v>
      </c>
      <c r="P63" s="23">
        <v>10.58730411517391</v>
      </c>
      <c r="Q63" s="23" t="s">
        <v>141</v>
      </c>
      <c r="R63" s="80"/>
    </row>
    <row r="64" ht="15.75" customHeight="1">
      <c r="A64" s="79">
        <v>44881.0</v>
      </c>
      <c r="B64" s="23" t="s">
        <v>140</v>
      </c>
      <c r="C64" s="23" t="s">
        <v>135</v>
      </c>
      <c r="D64" s="23" t="s">
        <v>139</v>
      </c>
      <c r="E64" s="23">
        <v>50890.0</v>
      </c>
      <c r="F64" s="23">
        <v>200.0</v>
      </c>
      <c r="G64" s="25">
        <v>1178.5</v>
      </c>
      <c r="H64" s="23">
        <v>0.0</v>
      </c>
      <c r="I64" s="23">
        <v>1.0</v>
      </c>
      <c r="J64" s="25">
        <v>18189.75</v>
      </c>
      <c r="K64" s="23">
        <v>0.003930045195519749</v>
      </c>
      <c r="L64" s="23">
        <v>0.005</v>
      </c>
      <c r="M64" s="23">
        <v>5.8925</v>
      </c>
      <c r="N64" s="23">
        <v>1178.5</v>
      </c>
      <c r="O64" s="23">
        <v>15.434662706830718</v>
      </c>
      <c r="P64" s="23">
        <v>14.434662706830718</v>
      </c>
      <c r="Q64" s="23" t="s">
        <v>141</v>
      </c>
      <c r="R64" s="80"/>
    </row>
    <row r="65" ht="15.75" customHeight="1">
      <c r="A65" s="79">
        <v>44881.0</v>
      </c>
      <c r="B65" s="23" t="s">
        <v>140</v>
      </c>
      <c r="C65" s="23" t="s">
        <v>135</v>
      </c>
      <c r="D65" s="23" t="s">
        <v>139</v>
      </c>
      <c r="E65" s="23">
        <v>36400.0</v>
      </c>
      <c r="F65" s="23">
        <v>280.0</v>
      </c>
      <c r="G65" s="25">
        <v>1182.2</v>
      </c>
      <c r="H65" s="23">
        <v>0.0</v>
      </c>
      <c r="I65" s="23">
        <v>1.0</v>
      </c>
      <c r="J65" s="25">
        <v>18189.75</v>
      </c>
      <c r="K65" s="23">
        <v>0.007692307692307693</v>
      </c>
      <c r="L65" s="23">
        <v>0.0035714285714285713</v>
      </c>
      <c r="M65" s="23">
        <v>4.222142857142857</v>
      </c>
      <c r="N65" s="23">
        <v>1182.2</v>
      </c>
      <c r="O65" s="23">
        <v>15.386355946540348</v>
      </c>
      <c r="P65" s="23">
        <v>14.386355946540347</v>
      </c>
      <c r="Q65" s="23" t="s">
        <v>141</v>
      </c>
      <c r="R65" s="80"/>
    </row>
    <row r="66" ht="15.75" customHeight="1">
      <c r="A66" s="79">
        <v>44882.0</v>
      </c>
      <c r="B66" s="23" t="s">
        <v>138</v>
      </c>
      <c r="C66" s="23" t="s">
        <v>135</v>
      </c>
      <c r="D66" s="23" t="s">
        <v>139</v>
      </c>
      <c r="E66" s="23">
        <v>1670.0</v>
      </c>
      <c r="F66" s="23">
        <v>320.0</v>
      </c>
      <c r="G66" s="25">
        <v>283.8</v>
      </c>
      <c r="I66" s="23">
        <v>1.0</v>
      </c>
      <c r="J66" s="25">
        <v>14955.0</v>
      </c>
      <c r="K66" s="23">
        <v>0.19161676646706588</v>
      </c>
      <c r="L66" s="23">
        <v>1.0</v>
      </c>
      <c r="M66" s="23">
        <v>0.8868750000000001</v>
      </c>
      <c r="N66" s="23">
        <v>283.8</v>
      </c>
      <c r="O66" s="23">
        <v>52.69556025369979</v>
      </c>
      <c r="P66" s="23">
        <v>51.69556025369979</v>
      </c>
      <c r="Q66" s="23" t="s">
        <v>137</v>
      </c>
      <c r="R66" s="80"/>
    </row>
    <row r="67" ht="15.75" customHeight="1">
      <c r="A67" s="79">
        <v>44882.0</v>
      </c>
      <c r="B67" s="23" t="s">
        <v>140</v>
      </c>
      <c r="C67" s="23" t="s">
        <v>135</v>
      </c>
      <c r="D67" s="23" t="s">
        <v>139</v>
      </c>
      <c r="E67" s="23">
        <v>28430.0</v>
      </c>
      <c r="F67" s="23">
        <v>230.0</v>
      </c>
      <c r="G67" s="25">
        <v>728.1999999999999</v>
      </c>
      <c r="H67" s="23">
        <v>0.0</v>
      </c>
      <c r="I67" s="23">
        <v>1.0</v>
      </c>
      <c r="J67" s="25">
        <v>18189.75</v>
      </c>
      <c r="K67" s="23">
        <v>0.00809004572634541</v>
      </c>
      <c r="L67" s="23">
        <v>0.004347826086956522</v>
      </c>
      <c r="M67" s="23">
        <v>3.1660869565217387</v>
      </c>
      <c r="N67" s="23">
        <v>728.1999999999999</v>
      </c>
      <c r="O67" s="23">
        <v>24.979057951112335</v>
      </c>
      <c r="P67" s="23">
        <v>23.979057951112335</v>
      </c>
      <c r="Q67" s="23" t="s">
        <v>141</v>
      </c>
      <c r="R67" s="80"/>
    </row>
    <row r="68" ht="15.75" customHeight="1">
      <c r="A68" s="79">
        <v>44883.0</v>
      </c>
      <c r="B68" s="23" t="s">
        <v>140</v>
      </c>
      <c r="C68" s="23" t="s">
        <v>135</v>
      </c>
      <c r="D68" s="23" t="s">
        <v>136</v>
      </c>
      <c r="E68" s="23">
        <v>8840.0</v>
      </c>
      <c r="F68" s="23">
        <v>60.0</v>
      </c>
      <c r="G68" s="25">
        <v>399.79999999999995</v>
      </c>
      <c r="H68" s="23">
        <v>0.0</v>
      </c>
      <c r="I68" s="23">
        <v>1.0</v>
      </c>
      <c r="J68" s="25">
        <v>18189.75</v>
      </c>
      <c r="K68" s="23">
        <v>0.006787330316742082</v>
      </c>
      <c r="L68" s="23">
        <v>0.016666666666666666</v>
      </c>
      <c r="M68" s="23">
        <v>6.663333333333332</v>
      </c>
      <c r="N68" s="23">
        <v>399.79999999999995</v>
      </c>
      <c r="O68" s="23">
        <v>45.497123561780896</v>
      </c>
      <c r="P68" s="23">
        <v>44.497123561780896</v>
      </c>
      <c r="Q68" s="23" t="s">
        <v>141</v>
      </c>
      <c r="R68" s="80"/>
    </row>
    <row r="69" ht="15.75" customHeight="1">
      <c r="A69" s="79">
        <v>44883.0</v>
      </c>
      <c r="B69" s="23" t="s">
        <v>140</v>
      </c>
      <c r="C69" s="23" t="s">
        <v>135</v>
      </c>
      <c r="D69" s="23" t="s">
        <v>139</v>
      </c>
      <c r="E69" s="23">
        <v>31780.0</v>
      </c>
      <c r="F69" s="23">
        <v>180.0</v>
      </c>
      <c r="G69" s="25">
        <v>1194.0</v>
      </c>
      <c r="H69" s="23">
        <v>0.0</v>
      </c>
      <c r="I69" s="23">
        <v>1.0</v>
      </c>
      <c r="J69" s="25">
        <v>18189.75</v>
      </c>
      <c r="K69" s="23">
        <v>0.005663939584644431</v>
      </c>
      <c r="L69" s="23">
        <v>0.005555555555555556</v>
      </c>
      <c r="M69" s="23">
        <v>6.633333333333334</v>
      </c>
      <c r="N69" s="23">
        <v>1194.0</v>
      </c>
      <c r="O69" s="23">
        <v>15.234296482412061</v>
      </c>
      <c r="P69" s="23">
        <v>14.234296482412061</v>
      </c>
      <c r="Q69" s="23" t="s">
        <v>141</v>
      </c>
      <c r="R69" s="80"/>
    </row>
    <row r="70" ht="15.75" customHeight="1">
      <c r="A70" s="79">
        <v>44883.0</v>
      </c>
      <c r="B70" s="23" t="s">
        <v>140</v>
      </c>
      <c r="C70" s="23" t="s">
        <v>135</v>
      </c>
      <c r="D70" s="23" t="s">
        <v>139</v>
      </c>
      <c r="E70" s="23">
        <v>41110.0</v>
      </c>
      <c r="F70" s="23">
        <v>120.0</v>
      </c>
      <c r="G70" s="25">
        <v>790.9000000000001</v>
      </c>
      <c r="H70" s="23">
        <v>0.0</v>
      </c>
      <c r="I70" s="23">
        <v>1.0</v>
      </c>
      <c r="J70" s="25">
        <v>18189.75</v>
      </c>
      <c r="K70" s="23">
        <v>0.002918997810751642</v>
      </c>
      <c r="L70" s="23">
        <v>0.008333333333333333</v>
      </c>
      <c r="M70" s="23">
        <v>6.590833333333334</v>
      </c>
      <c r="N70" s="23">
        <v>790.9000000000001</v>
      </c>
      <c r="O70" s="23">
        <v>22.998798836768238</v>
      </c>
      <c r="P70" s="23">
        <v>21.998798836768234</v>
      </c>
      <c r="Q70" s="23" t="s">
        <v>141</v>
      </c>
      <c r="R70" s="80"/>
    </row>
    <row r="71" ht="15.75" customHeight="1">
      <c r="A71" s="79">
        <v>44883.0</v>
      </c>
      <c r="B71" s="23" t="s">
        <v>140</v>
      </c>
      <c r="C71" s="23" t="s">
        <v>135</v>
      </c>
      <c r="D71" s="23" t="s">
        <v>139</v>
      </c>
      <c r="E71" s="23">
        <v>56320.0</v>
      </c>
      <c r="F71" s="23">
        <v>280.0</v>
      </c>
      <c r="G71" s="25">
        <v>1574.8</v>
      </c>
      <c r="H71" s="23">
        <v>0.0</v>
      </c>
      <c r="I71" s="23">
        <v>1.0</v>
      </c>
      <c r="J71" s="25">
        <v>18189.75</v>
      </c>
      <c r="K71" s="23">
        <v>0.004971590909090909</v>
      </c>
      <c r="L71" s="23">
        <v>0.0035714285714285713</v>
      </c>
      <c r="M71" s="23">
        <v>5.6242857142857146</v>
      </c>
      <c r="N71" s="23">
        <v>1574.8</v>
      </c>
      <c r="O71" s="23">
        <v>11.550514351028703</v>
      </c>
      <c r="P71" s="23">
        <v>10.550514351028703</v>
      </c>
      <c r="Q71" s="23" t="s">
        <v>141</v>
      </c>
      <c r="R71" s="80"/>
    </row>
    <row r="72" ht="15.75" customHeight="1">
      <c r="A72" s="79">
        <v>44884.0</v>
      </c>
      <c r="B72" s="23" t="s">
        <v>138</v>
      </c>
      <c r="C72" s="23" t="s">
        <v>135</v>
      </c>
      <c r="D72" s="23" t="s">
        <v>139</v>
      </c>
      <c r="E72" s="23">
        <v>630.0</v>
      </c>
      <c r="F72" s="23">
        <v>100.0</v>
      </c>
      <c r="G72" s="25">
        <v>136.2</v>
      </c>
      <c r="I72" s="23">
        <v>1.0</v>
      </c>
      <c r="J72" s="25">
        <v>14955.0</v>
      </c>
      <c r="K72" s="23">
        <v>0.15873015873015872</v>
      </c>
      <c r="L72" s="23">
        <v>1.0</v>
      </c>
      <c r="M72" s="23">
        <v>1.3619999999999999</v>
      </c>
      <c r="N72" s="23">
        <v>136.2</v>
      </c>
      <c r="O72" s="23">
        <v>109.80176211453745</v>
      </c>
      <c r="P72" s="23">
        <v>108.80176211453745</v>
      </c>
      <c r="Q72" s="23" t="s">
        <v>137</v>
      </c>
      <c r="R72" s="80"/>
    </row>
    <row r="73" ht="15.75" customHeight="1">
      <c r="A73" s="79">
        <v>44885.0</v>
      </c>
      <c r="B73" s="23" t="s">
        <v>140</v>
      </c>
      <c r="C73" s="23" t="s">
        <v>135</v>
      </c>
      <c r="D73" s="23" t="s">
        <v>139</v>
      </c>
      <c r="E73" s="23">
        <v>43480.0</v>
      </c>
      <c r="F73" s="23">
        <v>240.0</v>
      </c>
      <c r="G73" s="25">
        <v>1103.3</v>
      </c>
      <c r="H73" s="23">
        <v>0.0</v>
      </c>
      <c r="I73" s="23">
        <v>1.0</v>
      </c>
      <c r="J73" s="25">
        <v>18189.75</v>
      </c>
      <c r="K73" s="23">
        <v>0.005519779208831647</v>
      </c>
      <c r="L73" s="23">
        <v>0.004166666666666667</v>
      </c>
      <c r="M73" s="23">
        <v>4.597083333333333</v>
      </c>
      <c r="N73" s="23">
        <v>1103.3</v>
      </c>
      <c r="O73" s="23">
        <v>16.486676334632467</v>
      </c>
      <c r="P73" s="23">
        <v>15.486676334632467</v>
      </c>
      <c r="Q73" s="23" t="s">
        <v>141</v>
      </c>
      <c r="R73" s="80"/>
    </row>
    <row r="74" ht="15.75" customHeight="1">
      <c r="A74" s="79">
        <v>44885.0</v>
      </c>
      <c r="B74" s="23" t="s">
        <v>140</v>
      </c>
      <c r="C74" s="23" t="s">
        <v>135</v>
      </c>
      <c r="D74" s="23" t="s">
        <v>139</v>
      </c>
      <c r="E74" s="23">
        <v>49840.0</v>
      </c>
      <c r="F74" s="23">
        <v>320.0</v>
      </c>
      <c r="G74" s="25">
        <v>1760.1</v>
      </c>
      <c r="H74" s="23">
        <v>0.0</v>
      </c>
      <c r="I74" s="23">
        <v>1.0</v>
      </c>
      <c r="J74" s="25">
        <v>18189.75</v>
      </c>
      <c r="K74" s="23">
        <v>0.006420545746388443</v>
      </c>
      <c r="L74" s="23">
        <v>0.003125</v>
      </c>
      <c r="M74" s="23">
        <v>5.5003125</v>
      </c>
      <c r="N74" s="23">
        <v>1760.1</v>
      </c>
      <c r="O74" s="23">
        <v>10.334498039884098</v>
      </c>
      <c r="P74" s="23">
        <v>9.3344980398841</v>
      </c>
      <c r="Q74" s="23" t="s">
        <v>141</v>
      </c>
      <c r="R74" s="80"/>
    </row>
    <row r="75" ht="15.75" customHeight="1">
      <c r="A75" s="79">
        <v>44886.0</v>
      </c>
      <c r="B75" s="23" t="s">
        <v>140</v>
      </c>
      <c r="C75" s="23" t="s">
        <v>135</v>
      </c>
      <c r="D75" s="23" t="s">
        <v>139</v>
      </c>
      <c r="E75" s="23">
        <v>47880.0</v>
      </c>
      <c r="F75" s="23">
        <v>130.0</v>
      </c>
      <c r="G75" s="25">
        <v>839.2</v>
      </c>
      <c r="H75" s="23">
        <v>0.0</v>
      </c>
      <c r="I75" s="23">
        <v>1.0</v>
      </c>
      <c r="J75" s="25">
        <v>18189.75</v>
      </c>
      <c r="K75" s="23">
        <v>0.0027151211361737676</v>
      </c>
      <c r="L75" s="23">
        <v>0.007692307692307693</v>
      </c>
      <c r="M75" s="23">
        <v>6.455384615384616</v>
      </c>
      <c r="N75" s="23">
        <v>839.2</v>
      </c>
      <c r="O75" s="23">
        <v>21.675107244995232</v>
      </c>
      <c r="P75" s="23">
        <v>20.675107244995232</v>
      </c>
      <c r="Q75" s="23" t="s">
        <v>141</v>
      </c>
      <c r="R75" s="80"/>
    </row>
    <row r="76" ht="15.75" customHeight="1">
      <c r="A76" s="79">
        <v>44886.0</v>
      </c>
      <c r="B76" s="23" t="s">
        <v>140</v>
      </c>
      <c r="C76" s="23" t="s">
        <v>135</v>
      </c>
      <c r="D76" s="23" t="s">
        <v>139</v>
      </c>
      <c r="E76" s="23">
        <v>57980.0</v>
      </c>
      <c r="F76" s="23">
        <v>220.0</v>
      </c>
      <c r="G76" s="25">
        <v>1679.9</v>
      </c>
      <c r="H76" s="23">
        <v>0.0</v>
      </c>
      <c r="I76" s="23">
        <v>1.0</v>
      </c>
      <c r="J76" s="25">
        <v>18189.75</v>
      </c>
      <c r="K76" s="23">
        <v>0.0037944118661607453</v>
      </c>
      <c r="L76" s="23">
        <v>0.004545454545454545</v>
      </c>
      <c r="M76" s="23">
        <v>7.635909090909092</v>
      </c>
      <c r="N76" s="23">
        <v>1679.9</v>
      </c>
      <c r="O76" s="23">
        <v>10.827876659324959</v>
      </c>
      <c r="P76" s="23">
        <v>9.827876659324959</v>
      </c>
      <c r="Q76" s="23" t="s">
        <v>141</v>
      </c>
      <c r="R76" s="80"/>
    </row>
    <row r="77" ht="15.75" customHeight="1">
      <c r="A77" s="79">
        <v>44887.0</v>
      </c>
      <c r="B77" s="23" t="s">
        <v>143</v>
      </c>
      <c r="C77" s="23" t="s">
        <v>135</v>
      </c>
      <c r="D77" s="23" t="s">
        <v>139</v>
      </c>
      <c r="E77" s="23">
        <v>2430.0</v>
      </c>
      <c r="F77" s="23">
        <v>100.0</v>
      </c>
      <c r="G77" s="25">
        <v>405.7</v>
      </c>
      <c r="I77" s="23">
        <v>1.0</v>
      </c>
      <c r="J77" s="25">
        <v>18180.0</v>
      </c>
      <c r="K77" s="23">
        <v>0.0411522633744856</v>
      </c>
      <c r="L77" s="23">
        <v>1.0</v>
      </c>
      <c r="M77" s="23">
        <v>4.0569999999999995</v>
      </c>
      <c r="N77" s="23">
        <v>405.7</v>
      </c>
      <c r="O77" s="23">
        <v>44.81143702243037</v>
      </c>
      <c r="P77" s="23">
        <v>43.81143702243037</v>
      </c>
      <c r="Q77" s="23" t="s">
        <v>137</v>
      </c>
      <c r="R77" s="80"/>
    </row>
    <row r="78" ht="15.75" customHeight="1">
      <c r="A78" s="79">
        <v>44888.0</v>
      </c>
      <c r="B78" s="23" t="s">
        <v>138</v>
      </c>
      <c r="C78" s="23" t="s">
        <v>135</v>
      </c>
      <c r="D78" s="23" t="s">
        <v>139</v>
      </c>
      <c r="E78" s="23">
        <v>1640.0</v>
      </c>
      <c r="F78" s="23">
        <v>200.0</v>
      </c>
      <c r="G78" s="25">
        <v>323.9</v>
      </c>
      <c r="I78" s="23">
        <v>1.0</v>
      </c>
      <c r="J78" s="25">
        <v>18180.0</v>
      </c>
      <c r="K78" s="23">
        <v>0.12195121951219512</v>
      </c>
      <c r="L78" s="23">
        <v>1.0</v>
      </c>
      <c r="M78" s="23">
        <v>1.6195</v>
      </c>
      <c r="N78" s="23">
        <v>323.9</v>
      </c>
      <c r="O78" s="23">
        <v>56.128434702068546</v>
      </c>
      <c r="P78" s="23">
        <v>55.12843470206854</v>
      </c>
      <c r="Q78" s="23" t="s">
        <v>137</v>
      </c>
      <c r="R78" s="80"/>
    </row>
    <row r="79" ht="15.75" customHeight="1">
      <c r="A79" s="79">
        <v>44888.0</v>
      </c>
      <c r="B79" s="23" t="s">
        <v>140</v>
      </c>
      <c r="C79" s="23" t="s">
        <v>135</v>
      </c>
      <c r="D79" s="23" t="s">
        <v>136</v>
      </c>
      <c r="E79" s="23">
        <v>5630.0</v>
      </c>
      <c r="F79" s="23">
        <v>50.0</v>
      </c>
      <c r="G79" s="25">
        <v>387.0</v>
      </c>
      <c r="H79" s="23">
        <v>0.0</v>
      </c>
      <c r="I79" s="23">
        <v>1.0</v>
      </c>
      <c r="J79" s="25">
        <v>18189.75</v>
      </c>
      <c r="K79" s="23">
        <v>0.008880994671403197</v>
      </c>
      <c r="L79" s="23">
        <v>0.02</v>
      </c>
      <c r="M79" s="23">
        <v>7.74</v>
      </c>
      <c r="N79" s="23">
        <v>387.0</v>
      </c>
      <c r="O79" s="23">
        <v>47.001937984496124</v>
      </c>
      <c r="P79" s="23">
        <v>46.001937984496124</v>
      </c>
      <c r="Q79" s="23" t="s">
        <v>141</v>
      </c>
      <c r="R79" s="80"/>
    </row>
    <row r="80" ht="15.75" customHeight="1">
      <c r="A80" s="79">
        <v>44888.0</v>
      </c>
      <c r="B80" s="23" t="s">
        <v>140</v>
      </c>
      <c r="C80" s="23" t="s">
        <v>135</v>
      </c>
      <c r="D80" s="23" t="s">
        <v>139</v>
      </c>
      <c r="E80" s="23">
        <v>32670.0</v>
      </c>
      <c r="F80" s="23">
        <v>180.0</v>
      </c>
      <c r="G80" s="25">
        <v>1168.7</v>
      </c>
      <c r="H80" s="23">
        <v>0.0</v>
      </c>
      <c r="I80" s="23">
        <v>1.0</v>
      </c>
      <c r="J80" s="25">
        <v>16369.199999999999</v>
      </c>
      <c r="K80" s="23">
        <v>0.005509641873278237</v>
      </c>
      <c r="L80" s="23">
        <v>0.005555555555555556</v>
      </c>
      <c r="M80" s="23">
        <v>6.492777777777778</v>
      </c>
      <c r="N80" s="23">
        <v>1168.7</v>
      </c>
      <c r="O80" s="23">
        <v>14.00633182168221</v>
      </c>
      <c r="P80" s="23">
        <v>13.00633182168221</v>
      </c>
      <c r="Q80" s="23" t="s">
        <v>141</v>
      </c>
      <c r="R80" s="80"/>
    </row>
    <row r="81" ht="15.75" customHeight="1">
      <c r="A81" s="79">
        <v>44889.0</v>
      </c>
      <c r="B81" s="23" t="s">
        <v>140</v>
      </c>
      <c r="C81" s="23" t="s">
        <v>135</v>
      </c>
      <c r="D81" s="23" t="s">
        <v>139</v>
      </c>
      <c r="E81" s="23">
        <v>12440.0</v>
      </c>
      <c r="F81" s="23">
        <v>120.0</v>
      </c>
      <c r="G81" s="25">
        <v>932.6</v>
      </c>
      <c r="H81" s="23">
        <v>0.0</v>
      </c>
      <c r="I81" s="23">
        <v>1.0</v>
      </c>
      <c r="J81" s="25">
        <v>18189.75</v>
      </c>
      <c r="K81" s="23">
        <v>0.00964630225080386</v>
      </c>
      <c r="L81" s="23">
        <v>0.008333333333333333</v>
      </c>
      <c r="M81" s="23">
        <v>7.7716666666666665</v>
      </c>
      <c r="N81" s="23">
        <v>932.6</v>
      </c>
      <c r="O81" s="23">
        <v>19.504342697834012</v>
      </c>
      <c r="P81" s="23">
        <v>18.504342697834012</v>
      </c>
      <c r="Q81" s="23" t="s">
        <v>141</v>
      </c>
      <c r="R81" s="80"/>
    </row>
    <row r="82" ht="15.75" customHeight="1">
      <c r="A82" s="79">
        <v>44889.0</v>
      </c>
      <c r="B82" s="23" t="s">
        <v>140</v>
      </c>
      <c r="C82" s="23" t="s">
        <v>135</v>
      </c>
      <c r="D82" s="23" t="s">
        <v>139</v>
      </c>
      <c r="E82" s="23">
        <v>51490.0</v>
      </c>
      <c r="F82" s="23">
        <v>150.0</v>
      </c>
      <c r="G82" s="25">
        <v>1131.9</v>
      </c>
      <c r="H82" s="23">
        <v>0.0</v>
      </c>
      <c r="I82" s="23">
        <v>1.0</v>
      </c>
      <c r="J82" s="25">
        <v>18189.75</v>
      </c>
      <c r="K82" s="23">
        <v>0.0029131870266071083</v>
      </c>
      <c r="L82" s="23">
        <v>0.006666666666666667</v>
      </c>
      <c r="M82" s="23">
        <v>7.546</v>
      </c>
      <c r="N82" s="23">
        <v>1131.9</v>
      </c>
      <c r="O82" s="23">
        <v>16.070103366021733</v>
      </c>
      <c r="P82" s="23">
        <v>15.070103366021732</v>
      </c>
      <c r="Q82" s="23" t="s">
        <v>141</v>
      </c>
      <c r="R82" s="80"/>
    </row>
    <row r="83" ht="15.75" customHeight="1">
      <c r="A83" s="79">
        <v>44890.0</v>
      </c>
      <c r="B83" s="23" t="s">
        <v>142</v>
      </c>
      <c r="C83" s="23" t="s">
        <v>135</v>
      </c>
      <c r="D83" s="23" t="s">
        <v>139</v>
      </c>
      <c r="E83" s="23">
        <v>11320.0</v>
      </c>
      <c r="F83" s="23">
        <v>90.0</v>
      </c>
      <c r="G83" s="25">
        <v>961.0</v>
      </c>
      <c r="H83" s="23">
        <v>0.0</v>
      </c>
      <c r="I83" s="23">
        <v>1.0</v>
      </c>
      <c r="J83" s="25">
        <v>18189.75</v>
      </c>
      <c r="K83" s="23">
        <v>0.007950530035335688</v>
      </c>
      <c r="L83" s="23">
        <v>0.011111111111111112</v>
      </c>
      <c r="M83" s="23">
        <v>10.677777777777777</v>
      </c>
      <c r="N83" s="23">
        <v>961.0</v>
      </c>
      <c r="O83" s="23">
        <v>18.927939646201875</v>
      </c>
      <c r="P83" s="23">
        <v>17.927939646201875</v>
      </c>
      <c r="Q83" s="23" t="s">
        <v>141</v>
      </c>
      <c r="R83" s="80"/>
    </row>
    <row r="84" ht="15.75" customHeight="1">
      <c r="A84" s="79">
        <v>44890.0</v>
      </c>
      <c r="B84" s="23" t="s">
        <v>140</v>
      </c>
      <c r="C84" s="23" t="s">
        <v>135</v>
      </c>
      <c r="D84" s="23" t="s">
        <v>136</v>
      </c>
      <c r="E84" s="23">
        <v>5790.0</v>
      </c>
      <c r="F84" s="23">
        <v>50.0</v>
      </c>
      <c r="G84" s="25">
        <v>394.3</v>
      </c>
      <c r="H84" s="23">
        <v>0.0</v>
      </c>
      <c r="I84" s="23">
        <v>1.0</v>
      </c>
      <c r="J84" s="25">
        <v>18189.75</v>
      </c>
      <c r="K84" s="23">
        <v>0.008635578583765112</v>
      </c>
      <c r="L84" s="23">
        <v>0.02</v>
      </c>
      <c r="M84" s="23">
        <v>7.886</v>
      </c>
      <c r="N84" s="23">
        <v>394.3</v>
      </c>
      <c r="O84" s="23">
        <v>46.131752472736494</v>
      </c>
      <c r="P84" s="23">
        <v>45.131752472736494</v>
      </c>
      <c r="Q84" s="23" t="s">
        <v>141</v>
      </c>
      <c r="R84" s="80"/>
    </row>
    <row r="85" ht="15.75" customHeight="1">
      <c r="A85" s="79">
        <v>44891.0</v>
      </c>
      <c r="B85" s="23" t="s">
        <v>138</v>
      </c>
      <c r="C85" s="23" t="s">
        <v>135</v>
      </c>
      <c r="D85" s="23" t="s">
        <v>139</v>
      </c>
      <c r="E85" s="23">
        <v>840.0</v>
      </c>
      <c r="F85" s="23">
        <v>120.0</v>
      </c>
      <c r="G85" s="25">
        <v>221.20000000000002</v>
      </c>
      <c r="I85" s="23">
        <v>1.0</v>
      </c>
      <c r="J85" s="25">
        <v>18180.0</v>
      </c>
      <c r="K85" s="23">
        <v>0.14285714285714285</v>
      </c>
      <c r="L85" s="23">
        <v>1.0</v>
      </c>
      <c r="M85" s="23">
        <v>1.8433333333333335</v>
      </c>
      <c r="N85" s="23">
        <v>221.20000000000002</v>
      </c>
      <c r="O85" s="23">
        <v>82.1880650994575</v>
      </c>
      <c r="P85" s="23">
        <v>81.18806509945749</v>
      </c>
      <c r="Q85" s="23" t="s">
        <v>137</v>
      </c>
      <c r="R85" s="80"/>
    </row>
    <row r="86" ht="15.75" customHeight="1">
      <c r="A86" s="79">
        <v>44891.0</v>
      </c>
      <c r="B86" s="23" t="s">
        <v>140</v>
      </c>
      <c r="C86" s="23" t="s">
        <v>135</v>
      </c>
      <c r="D86" s="23" t="s">
        <v>139</v>
      </c>
      <c r="E86" s="23">
        <v>53420.0</v>
      </c>
      <c r="F86" s="23">
        <v>230.0</v>
      </c>
      <c r="G86" s="25">
        <v>2025.9</v>
      </c>
      <c r="H86" s="23">
        <v>0.0</v>
      </c>
      <c r="I86" s="23">
        <v>1.0</v>
      </c>
      <c r="J86" s="25">
        <v>18189.75</v>
      </c>
      <c r="K86" s="23">
        <v>0.004305503556720329</v>
      </c>
      <c r="L86" s="23">
        <v>0.004347826086956522</v>
      </c>
      <c r="M86" s="23">
        <v>8.808260869565217</v>
      </c>
      <c r="N86" s="23">
        <v>2025.9</v>
      </c>
      <c r="O86" s="23">
        <v>8.97860210276914</v>
      </c>
      <c r="P86" s="23">
        <v>7.978602102769139</v>
      </c>
      <c r="Q86" s="23" t="s">
        <v>141</v>
      </c>
      <c r="R86" s="80"/>
    </row>
    <row r="87" ht="15.75" customHeight="1">
      <c r="A87" s="79">
        <v>44891.0</v>
      </c>
      <c r="B87" s="23" t="s">
        <v>140</v>
      </c>
      <c r="C87" s="23" t="s">
        <v>135</v>
      </c>
      <c r="D87" s="23" t="s">
        <v>136</v>
      </c>
      <c r="E87" s="23">
        <v>9660.0</v>
      </c>
      <c r="F87" s="23">
        <v>120.0</v>
      </c>
      <c r="G87" s="25">
        <v>1003.3</v>
      </c>
      <c r="H87" s="23">
        <v>0.0</v>
      </c>
      <c r="I87" s="23">
        <v>1.0</v>
      </c>
      <c r="J87" s="25">
        <v>18189.75</v>
      </c>
      <c r="K87" s="23">
        <v>0.012422360248447204</v>
      </c>
      <c r="L87" s="23">
        <v>0.008333333333333333</v>
      </c>
      <c r="M87" s="23">
        <v>8.360833333333334</v>
      </c>
      <c r="N87" s="23">
        <v>1003.3</v>
      </c>
      <c r="O87" s="23">
        <v>18.129921259842522</v>
      </c>
      <c r="P87" s="23">
        <v>17.129921259842522</v>
      </c>
      <c r="Q87" s="23" t="s">
        <v>141</v>
      </c>
      <c r="R87" s="80"/>
    </row>
    <row r="88" ht="15.75" customHeight="1">
      <c r="A88" s="79">
        <v>44892.0</v>
      </c>
      <c r="B88" s="23" t="s">
        <v>145</v>
      </c>
      <c r="C88" s="23" t="s">
        <v>135</v>
      </c>
      <c r="D88" s="23" t="s">
        <v>139</v>
      </c>
      <c r="E88" s="23">
        <v>7710.0</v>
      </c>
      <c r="F88" s="23">
        <v>100.0</v>
      </c>
      <c r="G88" s="25">
        <v>407.9</v>
      </c>
      <c r="I88" s="23">
        <v>1.0</v>
      </c>
      <c r="J88" s="25">
        <v>18180.0</v>
      </c>
      <c r="K88" s="23">
        <v>0.01297016861219196</v>
      </c>
      <c r="L88" s="23">
        <v>1.0</v>
      </c>
      <c r="M88" s="23">
        <v>4.079</v>
      </c>
      <c r="N88" s="23">
        <v>407.9</v>
      </c>
      <c r="O88" s="23">
        <v>44.5697474871292</v>
      </c>
      <c r="P88" s="23">
        <v>43.5697474871292</v>
      </c>
      <c r="Q88" s="23" t="s">
        <v>137</v>
      </c>
      <c r="R88" s="80"/>
    </row>
    <row r="89" ht="15.75" customHeight="1">
      <c r="A89" s="79">
        <v>44892.0</v>
      </c>
      <c r="B89" s="23" t="s">
        <v>140</v>
      </c>
      <c r="C89" s="23" t="s">
        <v>135</v>
      </c>
      <c r="D89" s="23" t="s">
        <v>139</v>
      </c>
      <c r="E89" s="23">
        <v>18700.0</v>
      </c>
      <c r="F89" s="23">
        <v>120.0</v>
      </c>
      <c r="G89" s="25">
        <v>803.1999999999999</v>
      </c>
      <c r="H89" s="23">
        <v>0.0</v>
      </c>
      <c r="I89" s="23">
        <v>1.0</v>
      </c>
      <c r="J89" s="25">
        <v>18189.75</v>
      </c>
      <c r="K89" s="23">
        <v>0.006417112299465241</v>
      </c>
      <c r="L89" s="23">
        <v>0.008333333333333333</v>
      </c>
      <c r="M89" s="23">
        <v>6.6933333333333325</v>
      </c>
      <c r="N89" s="23">
        <v>803.1999999999999</v>
      </c>
      <c r="O89" s="23">
        <v>22.64660109561753</v>
      </c>
      <c r="P89" s="23">
        <v>21.64660109561753</v>
      </c>
      <c r="Q89" s="23" t="s">
        <v>141</v>
      </c>
      <c r="R89" s="80"/>
    </row>
    <row r="90" ht="15.75" customHeight="1">
      <c r="A90" s="79">
        <v>44893.0</v>
      </c>
      <c r="B90" s="23" t="s">
        <v>143</v>
      </c>
      <c r="C90" s="23" t="s">
        <v>135</v>
      </c>
      <c r="D90" s="23" t="s">
        <v>139</v>
      </c>
      <c r="E90" s="23">
        <v>700.0</v>
      </c>
      <c r="F90" s="23">
        <v>60.0</v>
      </c>
      <c r="G90" s="25">
        <v>267.6</v>
      </c>
      <c r="I90" s="23">
        <v>1.0</v>
      </c>
      <c r="J90" s="25">
        <v>18180.0</v>
      </c>
      <c r="K90" s="23">
        <v>0.08571428571428572</v>
      </c>
      <c r="L90" s="23">
        <v>1.0</v>
      </c>
      <c r="M90" s="23">
        <v>4.46</v>
      </c>
      <c r="N90" s="23">
        <v>267.6</v>
      </c>
      <c r="O90" s="23">
        <v>67.93721973094169</v>
      </c>
      <c r="P90" s="23">
        <v>66.9372197309417</v>
      </c>
      <c r="Q90" s="23" t="s">
        <v>137</v>
      </c>
      <c r="R90" s="80"/>
    </row>
    <row r="91" ht="15.75" customHeight="1">
      <c r="A91" s="79">
        <v>44893.0</v>
      </c>
      <c r="B91" s="23" t="s">
        <v>140</v>
      </c>
      <c r="C91" s="23" t="s">
        <v>135</v>
      </c>
      <c r="D91" s="23" t="s">
        <v>139</v>
      </c>
      <c r="E91" s="23">
        <v>21420.0</v>
      </c>
      <c r="F91" s="23">
        <v>110.0</v>
      </c>
      <c r="G91" s="25">
        <v>762.4</v>
      </c>
      <c r="H91" s="23">
        <v>0.0</v>
      </c>
      <c r="I91" s="23">
        <v>1.0</v>
      </c>
      <c r="J91" s="25">
        <v>18189.75</v>
      </c>
      <c r="K91" s="23">
        <v>0.005135387488328665</v>
      </c>
      <c r="L91" s="23">
        <v>0.00909090909090909</v>
      </c>
      <c r="M91" s="23">
        <v>6.930909090909091</v>
      </c>
      <c r="N91" s="23">
        <v>762.4</v>
      </c>
      <c r="O91" s="23">
        <v>23.858538824763905</v>
      </c>
      <c r="P91" s="23">
        <v>22.8585388247639</v>
      </c>
      <c r="Q91" s="23" t="s">
        <v>141</v>
      </c>
      <c r="R91" s="80"/>
    </row>
    <row r="92" ht="15.75" customHeight="1">
      <c r="A92" s="79">
        <v>44893.0</v>
      </c>
      <c r="B92" s="23" t="s">
        <v>140</v>
      </c>
      <c r="C92" s="23" t="s">
        <v>135</v>
      </c>
      <c r="D92" s="23" t="s">
        <v>139</v>
      </c>
      <c r="E92" s="23">
        <v>68400.0</v>
      </c>
      <c r="F92" s="23">
        <v>360.0</v>
      </c>
      <c r="G92" s="25">
        <v>2052.6</v>
      </c>
      <c r="H92" s="23">
        <v>0.0</v>
      </c>
      <c r="I92" s="23">
        <v>1.0</v>
      </c>
      <c r="J92" s="25">
        <v>18189.75</v>
      </c>
      <c r="K92" s="23">
        <v>0.005263157894736842</v>
      </c>
      <c r="L92" s="23">
        <v>0.002777777777777778</v>
      </c>
      <c r="M92" s="23">
        <v>5.701666666666666</v>
      </c>
      <c r="N92" s="23">
        <v>2052.6</v>
      </c>
      <c r="O92" s="23">
        <v>8.8618094124525</v>
      </c>
      <c r="P92" s="23">
        <v>7.8618094124525</v>
      </c>
      <c r="Q92" s="23" t="s">
        <v>141</v>
      </c>
      <c r="R92" s="80"/>
    </row>
    <row r="93" ht="15.75" customHeight="1">
      <c r="A93" s="79">
        <v>44894.0</v>
      </c>
      <c r="B93" s="23" t="s">
        <v>138</v>
      </c>
      <c r="C93" s="23" t="s">
        <v>135</v>
      </c>
      <c r="D93" s="23" t="s">
        <v>139</v>
      </c>
      <c r="E93" s="23">
        <v>1400.0</v>
      </c>
      <c r="F93" s="23">
        <v>280.0</v>
      </c>
      <c r="G93" s="25">
        <v>368.9</v>
      </c>
      <c r="I93" s="23">
        <v>1.0</v>
      </c>
      <c r="J93" s="25">
        <v>14955.0</v>
      </c>
      <c r="K93" s="23">
        <v>0.2</v>
      </c>
      <c r="L93" s="23">
        <v>1.0</v>
      </c>
      <c r="M93" s="23">
        <v>1.3175</v>
      </c>
      <c r="N93" s="23">
        <v>368.9</v>
      </c>
      <c r="O93" s="23">
        <v>40.53944158308485</v>
      </c>
      <c r="P93" s="23">
        <v>39.53944158308485</v>
      </c>
      <c r="Q93" s="23" t="s">
        <v>137</v>
      </c>
      <c r="R93" s="80"/>
    </row>
    <row r="94" ht="15.75" customHeight="1">
      <c r="A94" s="79">
        <v>44894.0</v>
      </c>
      <c r="B94" s="23" t="s">
        <v>142</v>
      </c>
      <c r="C94" s="23" t="s">
        <v>135</v>
      </c>
      <c r="D94" s="23" t="s">
        <v>139</v>
      </c>
      <c r="E94" s="23">
        <v>25530.0</v>
      </c>
      <c r="F94" s="23">
        <v>160.0</v>
      </c>
      <c r="G94" s="25">
        <v>963.7</v>
      </c>
      <c r="H94" s="23">
        <v>0.0</v>
      </c>
      <c r="I94" s="23">
        <v>1.0</v>
      </c>
      <c r="J94" s="25">
        <v>18189.75</v>
      </c>
      <c r="K94" s="23">
        <v>0.00626713670191931</v>
      </c>
      <c r="L94" s="23">
        <v>0.00625</v>
      </c>
      <c r="M94" s="23">
        <v>6.023125</v>
      </c>
      <c r="N94" s="23">
        <v>963.7</v>
      </c>
      <c r="O94" s="23">
        <v>18.874909204109162</v>
      </c>
      <c r="P94" s="23">
        <v>17.874909204109162</v>
      </c>
      <c r="Q94" s="23" t="s">
        <v>141</v>
      </c>
      <c r="R94" s="80"/>
    </row>
    <row r="95" ht="15.75" customHeight="1">
      <c r="A95" s="79">
        <v>44894.0</v>
      </c>
      <c r="B95" s="23" t="s">
        <v>140</v>
      </c>
      <c r="C95" s="23" t="s">
        <v>135</v>
      </c>
      <c r="D95" s="23" t="s">
        <v>136</v>
      </c>
      <c r="E95" s="23">
        <v>5620.0</v>
      </c>
      <c r="F95" s="23">
        <v>60.0</v>
      </c>
      <c r="G95" s="25">
        <v>412.9</v>
      </c>
      <c r="H95" s="23">
        <v>0.0</v>
      </c>
      <c r="I95" s="23">
        <v>1.0</v>
      </c>
      <c r="J95" s="25">
        <v>18189.75</v>
      </c>
      <c r="K95" s="23">
        <v>0.010676156583629894</v>
      </c>
      <c r="L95" s="23">
        <v>0.016666666666666666</v>
      </c>
      <c r="M95" s="23">
        <v>6.881666666666666</v>
      </c>
      <c r="N95" s="23">
        <v>412.9</v>
      </c>
      <c r="O95" s="23">
        <v>44.05364495035118</v>
      </c>
      <c r="P95" s="23">
        <v>43.05364495035117</v>
      </c>
      <c r="Q95" s="23" t="s">
        <v>141</v>
      </c>
      <c r="R95" s="80"/>
    </row>
    <row r="96" ht="15.75" customHeight="1">
      <c r="A96" s="79">
        <v>44894.0</v>
      </c>
      <c r="B96" s="23" t="s">
        <v>140</v>
      </c>
      <c r="C96" s="23" t="s">
        <v>135</v>
      </c>
      <c r="D96" s="23" t="s">
        <v>139</v>
      </c>
      <c r="E96" s="23">
        <v>21240.0</v>
      </c>
      <c r="F96" s="23">
        <v>130.0</v>
      </c>
      <c r="G96" s="25">
        <v>726.5999999999999</v>
      </c>
      <c r="H96" s="23">
        <v>0.0</v>
      </c>
      <c r="I96" s="23">
        <v>1.0</v>
      </c>
      <c r="J96" s="25">
        <v>18189.75</v>
      </c>
      <c r="K96" s="23">
        <v>0.006120527306967985</v>
      </c>
      <c r="L96" s="23">
        <v>0.007692307692307693</v>
      </c>
      <c r="M96" s="23">
        <v>5.589230769230769</v>
      </c>
      <c r="N96" s="23">
        <v>726.5999999999999</v>
      </c>
      <c r="O96" s="23">
        <v>25.0340627580512</v>
      </c>
      <c r="P96" s="23">
        <v>24.034062758051203</v>
      </c>
      <c r="Q96" s="23" t="s">
        <v>141</v>
      </c>
      <c r="R96" s="80"/>
    </row>
    <row r="97" ht="15.75" customHeight="1">
      <c r="A97" s="79">
        <v>44894.0</v>
      </c>
      <c r="B97" s="23" t="s">
        <v>140</v>
      </c>
      <c r="C97" s="23" t="s">
        <v>135</v>
      </c>
      <c r="D97" s="23" t="s">
        <v>139</v>
      </c>
      <c r="E97" s="23">
        <v>68860.0</v>
      </c>
      <c r="F97" s="23">
        <v>230.0</v>
      </c>
      <c r="G97" s="25">
        <v>1980.3</v>
      </c>
      <c r="H97" s="23">
        <v>0.0</v>
      </c>
      <c r="I97" s="23">
        <v>1.0</v>
      </c>
      <c r="J97" s="25">
        <v>18189.75</v>
      </c>
      <c r="K97" s="23">
        <v>0.0033401103688643625</v>
      </c>
      <c r="L97" s="23">
        <v>0.004347826086956522</v>
      </c>
      <c r="M97" s="23">
        <v>8.61</v>
      </c>
      <c r="N97" s="23">
        <v>1980.3</v>
      </c>
      <c r="O97" s="23">
        <v>9.185350704438722</v>
      </c>
      <c r="P97" s="23">
        <v>8.185350704438722</v>
      </c>
      <c r="Q97" s="23" t="s">
        <v>141</v>
      </c>
      <c r="R97" s="80"/>
    </row>
    <row r="98" ht="15.75" customHeight="1">
      <c r="A98" s="79">
        <v>44894.0</v>
      </c>
      <c r="B98" s="23" t="s">
        <v>140</v>
      </c>
      <c r="C98" s="23" t="s">
        <v>135</v>
      </c>
      <c r="D98" s="23" t="s">
        <v>136</v>
      </c>
      <c r="E98" s="23">
        <v>15170.0</v>
      </c>
      <c r="F98" s="23">
        <v>100.0</v>
      </c>
      <c r="G98" s="25">
        <v>1004.5999999999999</v>
      </c>
      <c r="H98" s="23">
        <v>0.0</v>
      </c>
      <c r="I98" s="23">
        <v>1.0</v>
      </c>
      <c r="J98" s="25">
        <v>18189.75</v>
      </c>
      <c r="K98" s="23">
        <v>0.0065919578114700065</v>
      </c>
      <c r="L98" s="23">
        <v>0.01</v>
      </c>
      <c r="M98" s="23">
        <v>10.046</v>
      </c>
      <c r="N98" s="23">
        <v>1004.5999999999999</v>
      </c>
      <c r="O98" s="23">
        <v>18.106460282699583</v>
      </c>
      <c r="P98" s="23">
        <v>17.106460282699587</v>
      </c>
      <c r="Q98" s="23" t="s">
        <v>141</v>
      </c>
      <c r="R98" s="80"/>
    </row>
    <row r="99" ht="15.75" customHeight="1">
      <c r="A99" s="79">
        <v>44895.0</v>
      </c>
      <c r="B99" s="23" t="s">
        <v>142</v>
      </c>
      <c r="C99" s="23" t="s">
        <v>135</v>
      </c>
      <c r="D99" s="23" t="s">
        <v>139</v>
      </c>
      <c r="E99" s="23">
        <v>11620.0</v>
      </c>
      <c r="F99" s="23">
        <v>20.0</v>
      </c>
      <c r="G99" s="25">
        <v>226.5</v>
      </c>
      <c r="H99" s="23">
        <v>0.0</v>
      </c>
      <c r="I99" s="23">
        <v>1.0</v>
      </c>
      <c r="J99" s="25">
        <v>18189.75</v>
      </c>
      <c r="K99" s="23">
        <v>0.0017211703958691911</v>
      </c>
      <c r="L99" s="23">
        <v>0.05</v>
      </c>
      <c r="M99" s="23">
        <v>11.325</v>
      </c>
      <c r="N99" s="23">
        <v>226.5</v>
      </c>
      <c r="O99" s="23">
        <v>80.30794701986756</v>
      </c>
      <c r="P99" s="23">
        <v>79.30794701986756</v>
      </c>
      <c r="Q99" s="23" t="s">
        <v>141</v>
      </c>
      <c r="R99" s="80"/>
    </row>
    <row r="100" ht="15.75" customHeight="1">
      <c r="A100" s="79">
        <v>44896.0</v>
      </c>
      <c r="B100" s="23" t="s">
        <v>140</v>
      </c>
      <c r="C100" s="23" t="s">
        <v>135</v>
      </c>
      <c r="D100" s="23" t="s">
        <v>139</v>
      </c>
      <c r="E100" s="23">
        <v>38770.0</v>
      </c>
      <c r="F100" s="23">
        <v>110.0</v>
      </c>
      <c r="G100" s="25">
        <v>774.8000000000001</v>
      </c>
      <c r="H100" s="23">
        <v>0.0</v>
      </c>
      <c r="I100" s="23">
        <v>1.0</v>
      </c>
      <c r="J100" s="25">
        <v>18189.75</v>
      </c>
      <c r="K100" s="23">
        <v>0.002837245292752128</v>
      </c>
      <c r="L100" s="23">
        <v>0.00909090909090909</v>
      </c>
      <c r="M100" s="23">
        <v>7.043636363636364</v>
      </c>
      <c r="N100" s="23">
        <v>774.8000000000001</v>
      </c>
      <c r="O100" s="23">
        <v>23.476703665462054</v>
      </c>
      <c r="P100" s="23">
        <v>22.476703665462054</v>
      </c>
      <c r="Q100" s="23" t="s">
        <v>141</v>
      </c>
      <c r="R100" s="80"/>
    </row>
    <row r="101" ht="15.75" customHeight="1">
      <c r="A101" s="79">
        <v>44898.0</v>
      </c>
      <c r="B101" s="23" t="s">
        <v>140</v>
      </c>
      <c r="C101" s="23" t="s">
        <v>135</v>
      </c>
      <c r="D101" s="23" t="s">
        <v>139</v>
      </c>
      <c r="E101" s="23">
        <v>26500.0</v>
      </c>
      <c r="F101" s="23">
        <v>220.0</v>
      </c>
      <c r="G101" s="25">
        <v>826.9</v>
      </c>
      <c r="H101" s="23">
        <v>0.0</v>
      </c>
      <c r="I101" s="23">
        <v>1.0</v>
      </c>
      <c r="J101" s="25">
        <v>20217.0</v>
      </c>
      <c r="K101" s="23">
        <v>0.00830188679245283</v>
      </c>
      <c r="L101" s="23">
        <v>0.004545454545454545</v>
      </c>
      <c r="M101" s="23">
        <v>3.7586363636363633</v>
      </c>
      <c r="N101" s="23">
        <v>826.9</v>
      </c>
      <c r="O101" s="23">
        <v>24.449147418067483</v>
      </c>
      <c r="P101" s="23">
        <v>23.44914741806748</v>
      </c>
      <c r="Q101" s="23" t="s">
        <v>141</v>
      </c>
      <c r="R101" s="80"/>
    </row>
    <row r="102" ht="15.75" customHeight="1">
      <c r="A102" s="79">
        <v>44900.0</v>
      </c>
      <c r="B102" s="23" t="s">
        <v>138</v>
      </c>
      <c r="C102" s="23" t="s">
        <v>135</v>
      </c>
      <c r="D102" s="23" t="s">
        <v>139</v>
      </c>
      <c r="E102" s="23">
        <v>1040.0</v>
      </c>
      <c r="F102" s="23">
        <v>200.0</v>
      </c>
      <c r="G102" s="25">
        <v>233.2</v>
      </c>
      <c r="I102" s="23">
        <v>1.0</v>
      </c>
      <c r="J102" s="25">
        <v>18180.0</v>
      </c>
      <c r="K102" s="23">
        <v>0.19230769230769232</v>
      </c>
      <c r="L102" s="23">
        <v>1.0</v>
      </c>
      <c r="M102" s="23">
        <v>1.166</v>
      </c>
      <c r="N102" s="23">
        <v>233.2</v>
      </c>
      <c r="O102" s="23">
        <v>77.95883361921098</v>
      </c>
      <c r="P102" s="23">
        <v>76.95883361921098</v>
      </c>
      <c r="Q102" s="23" t="s">
        <v>137</v>
      </c>
      <c r="R102" s="80"/>
    </row>
    <row r="103" ht="15.75" customHeight="1">
      <c r="A103" s="79">
        <v>44903.0</v>
      </c>
      <c r="B103" s="23" t="s">
        <v>140</v>
      </c>
      <c r="C103" s="23" t="s">
        <v>135</v>
      </c>
      <c r="D103" s="23" t="s">
        <v>139</v>
      </c>
      <c r="E103" s="23">
        <v>41280.0</v>
      </c>
      <c r="F103" s="23">
        <v>290.0</v>
      </c>
      <c r="G103" s="25">
        <v>776.3</v>
      </c>
      <c r="H103" s="23">
        <v>0.0</v>
      </c>
      <c r="I103" s="23">
        <v>1.0</v>
      </c>
      <c r="J103" s="25">
        <v>20217.0</v>
      </c>
      <c r="K103" s="23">
        <v>0.007025193798449613</v>
      </c>
      <c r="L103" s="23">
        <v>0.0034482758620689655</v>
      </c>
      <c r="M103" s="23">
        <v>2.6768965517241377</v>
      </c>
      <c r="N103" s="23">
        <v>776.3</v>
      </c>
      <c r="O103" s="23">
        <v>26.042766971531627</v>
      </c>
      <c r="P103" s="23">
        <v>25.042766971531627</v>
      </c>
      <c r="Q103" s="23" t="s">
        <v>141</v>
      </c>
      <c r="R103" s="80"/>
    </row>
    <row r="104" ht="15.75" customHeight="1">
      <c r="A104" s="79">
        <v>44905.0</v>
      </c>
      <c r="B104" s="23" t="s">
        <v>140</v>
      </c>
      <c r="C104" s="23" t="s">
        <v>135</v>
      </c>
      <c r="D104" s="23" t="s">
        <v>139</v>
      </c>
      <c r="E104" s="23">
        <v>57930.0</v>
      </c>
      <c r="F104" s="23">
        <v>320.0</v>
      </c>
      <c r="G104" s="25">
        <v>1209.1</v>
      </c>
      <c r="H104" s="23">
        <v>0.0</v>
      </c>
      <c r="I104" s="23">
        <v>1.0</v>
      </c>
      <c r="J104" s="25">
        <v>20217.0</v>
      </c>
      <c r="K104" s="23">
        <v>0.005523908165026756</v>
      </c>
      <c r="L104" s="23">
        <v>0.003125</v>
      </c>
      <c r="M104" s="23">
        <v>3.7784375</v>
      </c>
      <c r="N104" s="23">
        <v>1209.1</v>
      </c>
      <c r="O104" s="23">
        <v>16.720701348110165</v>
      </c>
      <c r="P104" s="23">
        <v>15.720701348110167</v>
      </c>
      <c r="Q104" s="23" t="s">
        <v>141</v>
      </c>
      <c r="R104" s="80"/>
    </row>
    <row r="105" ht="15.75" customHeight="1">
      <c r="A105" s="79">
        <v>44907.0</v>
      </c>
      <c r="B105" s="23" t="s">
        <v>145</v>
      </c>
      <c r="C105" s="23" t="s">
        <v>135</v>
      </c>
      <c r="D105" s="23" t="s">
        <v>139</v>
      </c>
      <c r="E105" s="23">
        <v>132780.0</v>
      </c>
      <c r="F105" s="23">
        <v>500.0</v>
      </c>
      <c r="G105" s="25">
        <v>968.7</v>
      </c>
      <c r="I105" s="23">
        <v>1.0</v>
      </c>
      <c r="J105" s="25">
        <v>20205.0</v>
      </c>
      <c r="K105" s="23">
        <v>0.003765627353517096</v>
      </c>
      <c r="L105" s="23">
        <v>1.0</v>
      </c>
      <c r="M105" s="23">
        <v>1.9374</v>
      </c>
      <c r="N105" s="23">
        <v>968.7</v>
      </c>
      <c r="O105" s="23">
        <v>20.857850727779496</v>
      </c>
      <c r="P105" s="23">
        <v>19.857850727779496</v>
      </c>
      <c r="Q105" s="23" t="s">
        <v>137</v>
      </c>
      <c r="R105" s="80"/>
    </row>
    <row r="106" ht="15.75" customHeight="1">
      <c r="A106" s="79">
        <v>44907.0</v>
      </c>
      <c r="B106" s="23" t="s">
        <v>140</v>
      </c>
      <c r="C106" s="23" t="s">
        <v>135</v>
      </c>
      <c r="D106" s="23" t="s">
        <v>139</v>
      </c>
      <c r="E106" s="23">
        <v>78180.0</v>
      </c>
      <c r="F106" s="23">
        <v>240.0</v>
      </c>
      <c r="G106" s="25">
        <v>2096.3999999999996</v>
      </c>
      <c r="H106" s="23">
        <v>0.0</v>
      </c>
      <c r="I106" s="23">
        <v>1.0</v>
      </c>
      <c r="J106" s="25">
        <v>20217.0</v>
      </c>
      <c r="K106" s="23">
        <v>0.0030698388334612432</v>
      </c>
      <c r="L106" s="23">
        <v>0.004166666666666667</v>
      </c>
      <c r="M106" s="23">
        <v>8.734999999999998</v>
      </c>
      <c r="N106" s="23">
        <v>2096.3999999999996</v>
      </c>
      <c r="O106" s="23">
        <v>9.643674871207786</v>
      </c>
      <c r="P106" s="23">
        <v>8.643674871207786</v>
      </c>
      <c r="Q106" s="23" t="s">
        <v>141</v>
      </c>
      <c r="R106" s="80"/>
    </row>
    <row r="107" ht="15.75" customHeight="1">
      <c r="A107" s="79">
        <v>44907.0</v>
      </c>
      <c r="B107" s="23" t="s">
        <v>140</v>
      </c>
      <c r="C107" s="23" t="s">
        <v>135</v>
      </c>
      <c r="D107" s="23" t="s">
        <v>136</v>
      </c>
      <c r="E107" s="23">
        <v>19930.0</v>
      </c>
      <c r="F107" s="23">
        <v>70.0</v>
      </c>
      <c r="G107" s="25">
        <v>1062.8</v>
      </c>
      <c r="H107" s="23">
        <v>0.0</v>
      </c>
      <c r="I107" s="23">
        <v>1.0</v>
      </c>
      <c r="J107" s="25">
        <v>20217.0</v>
      </c>
      <c r="K107" s="23">
        <v>0.0035122930255895636</v>
      </c>
      <c r="L107" s="23">
        <v>0.014285714285714285</v>
      </c>
      <c r="M107" s="23">
        <v>15.182857142857141</v>
      </c>
      <c r="N107" s="23">
        <v>1062.8</v>
      </c>
      <c r="O107" s="23">
        <v>19.022393677079414</v>
      </c>
      <c r="P107" s="23">
        <v>18.022393677079414</v>
      </c>
      <c r="Q107" s="23" t="s">
        <v>141</v>
      </c>
      <c r="R107" s="80"/>
    </row>
    <row r="108" ht="15.75" customHeight="1">
      <c r="A108" s="79">
        <v>44911.0</v>
      </c>
      <c r="B108" s="23" t="s">
        <v>140</v>
      </c>
      <c r="C108" s="23" t="s">
        <v>135</v>
      </c>
      <c r="D108" s="23" t="s">
        <v>139</v>
      </c>
      <c r="E108" s="23">
        <v>73650.0</v>
      </c>
      <c r="F108" s="23">
        <v>340.0</v>
      </c>
      <c r="G108" s="25">
        <v>1927.3</v>
      </c>
      <c r="H108" s="23">
        <v>0.0</v>
      </c>
      <c r="I108" s="23">
        <v>1.0</v>
      </c>
      <c r="J108" s="25">
        <v>20217.0</v>
      </c>
      <c r="K108" s="23">
        <v>0.00461642905634759</v>
      </c>
      <c r="L108" s="23">
        <v>0.0029411764705882353</v>
      </c>
      <c r="M108" s="23">
        <v>5.668529411764705</v>
      </c>
      <c r="N108" s="23">
        <v>1927.3</v>
      </c>
      <c r="O108" s="23">
        <v>10.489804389560526</v>
      </c>
      <c r="P108" s="23">
        <v>9.489804389560526</v>
      </c>
      <c r="Q108" s="23" t="s">
        <v>141</v>
      </c>
      <c r="R108" s="80"/>
    </row>
    <row r="109" ht="15.75" customHeight="1">
      <c r="A109" s="79">
        <v>44913.0</v>
      </c>
      <c r="B109" s="23" t="s">
        <v>140</v>
      </c>
      <c r="C109" s="23" t="s">
        <v>135</v>
      </c>
      <c r="D109" s="23" t="s">
        <v>139</v>
      </c>
      <c r="E109" s="23">
        <v>42110.0</v>
      </c>
      <c r="F109" s="23">
        <v>240.0</v>
      </c>
      <c r="G109" s="25">
        <v>869.5999999999999</v>
      </c>
      <c r="H109" s="23">
        <v>0.0</v>
      </c>
      <c r="I109" s="23">
        <v>1.0</v>
      </c>
      <c r="J109" s="25">
        <v>20217.0</v>
      </c>
      <c r="K109" s="23">
        <v>0.00569935882213251</v>
      </c>
      <c r="L109" s="23">
        <v>0.004166666666666667</v>
      </c>
      <c r="M109" s="23">
        <v>3.623333333333333</v>
      </c>
      <c r="N109" s="23">
        <v>869.5999999999999</v>
      </c>
      <c r="O109" s="23">
        <v>23.248620055197794</v>
      </c>
      <c r="P109" s="23">
        <v>22.248620055197797</v>
      </c>
      <c r="Q109" s="23" t="s">
        <v>141</v>
      </c>
      <c r="R109" s="80"/>
    </row>
    <row r="110" ht="15.75" customHeight="1">
      <c r="A110" s="79">
        <v>44916.0</v>
      </c>
      <c r="B110" s="23" t="s">
        <v>140</v>
      </c>
      <c r="C110" s="23" t="s">
        <v>135</v>
      </c>
      <c r="D110" s="23" t="s">
        <v>139</v>
      </c>
      <c r="E110" s="23">
        <v>65170.0</v>
      </c>
      <c r="F110" s="23">
        <v>150.0</v>
      </c>
      <c r="G110" s="25">
        <v>1468.1999999999998</v>
      </c>
      <c r="H110" s="23">
        <v>0.0</v>
      </c>
      <c r="I110" s="23">
        <v>1.0</v>
      </c>
      <c r="J110" s="25">
        <v>20217.0</v>
      </c>
      <c r="K110" s="23">
        <v>0.0023016725487187356</v>
      </c>
      <c r="L110" s="23">
        <v>0.006666666666666667</v>
      </c>
      <c r="M110" s="23">
        <v>9.787999999999998</v>
      </c>
      <c r="N110" s="23">
        <v>1468.1999999999998</v>
      </c>
      <c r="O110" s="23">
        <v>13.76992235390274</v>
      </c>
      <c r="P110" s="23">
        <v>12.76992235390274</v>
      </c>
      <c r="Q110" s="23" t="s">
        <v>141</v>
      </c>
      <c r="R110" s="80"/>
    </row>
    <row r="111" ht="15.75" customHeight="1">
      <c r="A111" s="79">
        <v>44917.0</v>
      </c>
      <c r="B111" s="23" t="s">
        <v>138</v>
      </c>
      <c r="C111" s="23" t="s">
        <v>135</v>
      </c>
      <c r="D111" s="23" t="s">
        <v>139</v>
      </c>
      <c r="E111" s="23">
        <v>890.0</v>
      </c>
      <c r="F111" s="23">
        <v>130.0</v>
      </c>
      <c r="G111" s="25">
        <v>93.3</v>
      </c>
      <c r="I111" s="23">
        <v>1.0</v>
      </c>
      <c r="J111" s="25">
        <v>14955.0</v>
      </c>
      <c r="K111" s="23">
        <v>0.14606741573033707</v>
      </c>
      <c r="L111" s="23">
        <v>1.0</v>
      </c>
      <c r="M111" s="23">
        <v>0.7176923076923076</v>
      </c>
      <c r="N111" s="23">
        <v>93.3</v>
      </c>
      <c r="O111" s="23">
        <v>160.28938906752413</v>
      </c>
      <c r="P111" s="23">
        <v>159.28938906752413</v>
      </c>
      <c r="Q111" s="23" t="s">
        <v>137</v>
      </c>
      <c r="R111" s="80"/>
    </row>
    <row r="112" ht="15.75" customHeight="1">
      <c r="A112" s="79">
        <v>44918.0</v>
      </c>
      <c r="B112" s="23" t="s">
        <v>140</v>
      </c>
      <c r="C112" s="23" t="s">
        <v>135</v>
      </c>
      <c r="D112" s="23" t="s">
        <v>139</v>
      </c>
      <c r="E112" s="23">
        <v>39780.0</v>
      </c>
      <c r="F112" s="23">
        <v>310.0</v>
      </c>
      <c r="G112" s="25">
        <v>947.3000000000001</v>
      </c>
      <c r="H112" s="23">
        <v>0.0</v>
      </c>
      <c r="I112" s="23">
        <v>1.0</v>
      </c>
      <c r="J112" s="25">
        <v>20217.0</v>
      </c>
      <c r="K112" s="23">
        <v>0.007792860734037205</v>
      </c>
      <c r="L112" s="23">
        <v>0.0032258064516129032</v>
      </c>
      <c r="M112" s="23">
        <v>3.0558064516129035</v>
      </c>
      <c r="N112" s="23">
        <v>947.3000000000001</v>
      </c>
      <c r="O112" s="23">
        <v>21.341708012245327</v>
      </c>
      <c r="P112" s="23">
        <v>20.341708012245327</v>
      </c>
      <c r="Q112" s="23" t="s">
        <v>141</v>
      </c>
      <c r="R112" s="80"/>
    </row>
    <row r="113" ht="15.75" customHeight="1">
      <c r="A113" s="79">
        <v>44919.0</v>
      </c>
      <c r="B113" s="23" t="s">
        <v>138</v>
      </c>
      <c r="C113" s="23" t="s">
        <v>135</v>
      </c>
      <c r="D113" s="23" t="s">
        <v>139</v>
      </c>
      <c r="E113" s="23">
        <v>420.0</v>
      </c>
      <c r="F113" s="23">
        <v>140.0</v>
      </c>
      <c r="G113" s="25">
        <v>176.5</v>
      </c>
      <c r="I113" s="23">
        <v>1.0</v>
      </c>
      <c r="J113" s="25">
        <v>14955.0</v>
      </c>
      <c r="K113" s="23">
        <v>0.3333333333333333</v>
      </c>
      <c r="L113" s="23">
        <v>1.0</v>
      </c>
      <c r="M113" s="23">
        <v>1.2607142857142857</v>
      </c>
      <c r="N113" s="23">
        <v>176.5</v>
      </c>
      <c r="O113" s="23">
        <v>84.73087818696884</v>
      </c>
      <c r="P113" s="23">
        <v>83.73087818696884</v>
      </c>
      <c r="Q113" s="23" t="s">
        <v>137</v>
      </c>
      <c r="R113" s="80"/>
    </row>
    <row r="114" ht="15.75" customHeight="1">
      <c r="A114" s="79">
        <v>44923.0</v>
      </c>
      <c r="B114" s="23" t="s">
        <v>138</v>
      </c>
      <c r="C114" s="23" t="s">
        <v>135</v>
      </c>
      <c r="D114" s="23" t="s">
        <v>139</v>
      </c>
      <c r="E114" s="23">
        <v>850.0</v>
      </c>
      <c r="F114" s="23">
        <v>220.0</v>
      </c>
      <c r="G114" s="25">
        <v>219.60000000000002</v>
      </c>
      <c r="I114" s="23">
        <v>1.0</v>
      </c>
      <c r="J114" s="25">
        <v>18180.0</v>
      </c>
      <c r="K114" s="23">
        <v>0.25882352941176473</v>
      </c>
      <c r="L114" s="23">
        <v>1.0</v>
      </c>
      <c r="M114" s="23">
        <v>0.9981818181818183</v>
      </c>
      <c r="N114" s="23">
        <v>219.60000000000002</v>
      </c>
      <c r="O114" s="23">
        <v>82.78688524590163</v>
      </c>
      <c r="P114" s="23">
        <v>81.78688524590164</v>
      </c>
      <c r="Q114" s="23" t="s">
        <v>137</v>
      </c>
      <c r="R114" s="80"/>
    </row>
    <row r="115" ht="15.75" customHeight="1">
      <c r="A115" s="79">
        <v>44924.0</v>
      </c>
      <c r="B115" s="23" t="s">
        <v>143</v>
      </c>
      <c r="C115" s="23" t="s">
        <v>135</v>
      </c>
      <c r="D115" s="23" t="s">
        <v>139</v>
      </c>
      <c r="E115" s="23">
        <v>3210.0</v>
      </c>
      <c r="F115" s="23">
        <v>310.0</v>
      </c>
      <c r="G115" s="25">
        <v>1499.8</v>
      </c>
      <c r="I115" s="23">
        <v>1.0</v>
      </c>
      <c r="J115" s="25">
        <v>18180.0</v>
      </c>
      <c r="K115" s="23">
        <v>0.09657320872274143</v>
      </c>
      <c r="L115" s="23">
        <v>1.0</v>
      </c>
      <c r="M115" s="23">
        <v>4.838064516129032</v>
      </c>
      <c r="N115" s="23">
        <v>1499.8</v>
      </c>
      <c r="O115" s="23">
        <v>12.1216162154954</v>
      </c>
      <c r="P115" s="23">
        <v>11.1216162154954</v>
      </c>
      <c r="Q115" s="23" t="s">
        <v>137</v>
      </c>
      <c r="R115" s="80"/>
    </row>
    <row r="116" ht="15.75" customHeight="1">
      <c r="A116" s="79">
        <v>44924.0</v>
      </c>
      <c r="B116" s="23" t="s">
        <v>140</v>
      </c>
      <c r="C116" s="23" t="s">
        <v>135</v>
      </c>
      <c r="D116" s="23" t="s">
        <v>139</v>
      </c>
      <c r="E116" s="23">
        <v>48760.0</v>
      </c>
      <c r="F116" s="23">
        <v>210.0</v>
      </c>
      <c r="G116" s="25">
        <v>913.7</v>
      </c>
      <c r="H116" s="23">
        <v>0.0</v>
      </c>
      <c r="I116" s="23">
        <v>1.0</v>
      </c>
      <c r="J116" s="25">
        <v>20217.0</v>
      </c>
      <c r="K116" s="23">
        <v>0.004306808859721083</v>
      </c>
      <c r="L116" s="23">
        <v>0.004761904761904762</v>
      </c>
      <c r="M116" s="23">
        <v>4.350952380952381</v>
      </c>
      <c r="N116" s="23">
        <v>913.7</v>
      </c>
      <c r="O116" s="23">
        <v>22.1265185509467</v>
      </c>
      <c r="P116" s="23">
        <v>21.1265185509467</v>
      </c>
      <c r="Q116" s="23" t="s">
        <v>141</v>
      </c>
      <c r="R116" s="80"/>
    </row>
    <row r="117" ht="15.75" customHeight="1">
      <c r="A117" s="79">
        <v>44924.0</v>
      </c>
      <c r="B117" s="23" t="s">
        <v>140</v>
      </c>
      <c r="C117" s="23" t="s">
        <v>135</v>
      </c>
      <c r="D117" s="23" t="s">
        <v>139</v>
      </c>
      <c r="E117" s="23">
        <v>86140.0</v>
      </c>
      <c r="F117" s="23">
        <v>190.0</v>
      </c>
      <c r="G117" s="25">
        <v>1735.6999999999998</v>
      </c>
      <c r="H117" s="23">
        <v>0.0</v>
      </c>
      <c r="I117" s="23">
        <v>1.0</v>
      </c>
      <c r="J117" s="25">
        <v>18189.0</v>
      </c>
      <c r="K117" s="23">
        <v>0.002205711632226608</v>
      </c>
      <c r="L117" s="23">
        <v>0.005263157894736842</v>
      </c>
      <c r="M117" s="23">
        <v>9.135263157894736</v>
      </c>
      <c r="N117" s="23">
        <v>1735.6999999999998</v>
      </c>
      <c r="O117" s="23">
        <v>10.479345509016536</v>
      </c>
      <c r="P117" s="23">
        <v>9.479345509016536</v>
      </c>
      <c r="Q117" s="23" t="s">
        <v>141</v>
      </c>
      <c r="R117" s="80"/>
    </row>
    <row r="118" ht="15.75" customHeight="1">
      <c r="A118" s="79">
        <v>44924.0</v>
      </c>
      <c r="B118" s="23" t="s">
        <v>140</v>
      </c>
      <c r="C118" s="23" t="s">
        <v>135</v>
      </c>
      <c r="D118" s="23" t="s">
        <v>136</v>
      </c>
      <c r="E118" s="23">
        <v>16460.0</v>
      </c>
      <c r="F118" s="23">
        <v>60.0</v>
      </c>
      <c r="G118" s="25">
        <v>863.0</v>
      </c>
      <c r="H118" s="23">
        <v>0.0</v>
      </c>
      <c r="I118" s="23">
        <v>1.0</v>
      </c>
      <c r="J118" s="25">
        <v>20217.0</v>
      </c>
      <c r="K118" s="23">
        <v>0.0036452004860267314</v>
      </c>
      <c r="L118" s="23">
        <v>0.016666666666666666</v>
      </c>
      <c r="M118" s="23">
        <v>14.383333333333333</v>
      </c>
      <c r="N118" s="23">
        <v>863.0</v>
      </c>
      <c r="O118" s="23">
        <v>23.426419466975666</v>
      </c>
      <c r="P118" s="23">
        <v>22.426419466975666</v>
      </c>
      <c r="Q118" s="23" t="s">
        <v>141</v>
      </c>
      <c r="R118" s="80"/>
    </row>
    <row r="119" ht="15.75" customHeight="1">
      <c r="A119" s="79">
        <v>44925.0</v>
      </c>
      <c r="B119" s="23" t="s">
        <v>140</v>
      </c>
      <c r="C119" s="23" t="s">
        <v>135</v>
      </c>
      <c r="D119" s="23" t="s">
        <v>136</v>
      </c>
      <c r="E119" s="23">
        <v>18470.0</v>
      </c>
      <c r="F119" s="23">
        <v>110.0</v>
      </c>
      <c r="G119" s="25">
        <v>835.3</v>
      </c>
      <c r="H119" s="23">
        <v>0.0</v>
      </c>
      <c r="I119" s="23">
        <v>1.0</v>
      </c>
      <c r="J119" s="25">
        <v>18189.9</v>
      </c>
      <c r="K119" s="23">
        <v>0.005955603681645912</v>
      </c>
      <c r="L119" s="23">
        <v>0.00909090909090909</v>
      </c>
      <c r="M119" s="23">
        <v>7.593636363636363</v>
      </c>
      <c r="N119" s="23">
        <v>835.3</v>
      </c>
      <c r="O119" s="23">
        <v>21.776487489524726</v>
      </c>
      <c r="P119" s="23">
        <v>20.776487489524726</v>
      </c>
      <c r="Q119" s="23" t="s">
        <v>141</v>
      </c>
      <c r="R119" s="80"/>
    </row>
    <row r="120" ht="15.75" customHeight="1">
      <c r="A120" s="79">
        <v>44930.0</v>
      </c>
      <c r="B120" s="23" t="s">
        <v>138</v>
      </c>
      <c r="C120" s="23" t="s">
        <v>135</v>
      </c>
      <c r="D120" s="23" t="s">
        <v>139</v>
      </c>
      <c r="E120" s="23">
        <v>1420.0</v>
      </c>
      <c r="F120" s="23">
        <v>210.0</v>
      </c>
      <c r="G120" s="25">
        <v>186.70000000000002</v>
      </c>
      <c r="I120" s="23">
        <v>1.0</v>
      </c>
      <c r="J120" s="25">
        <v>20205.0</v>
      </c>
      <c r="K120" s="23">
        <v>0.14788732394366197</v>
      </c>
      <c r="L120" s="23">
        <v>1.0</v>
      </c>
      <c r="M120" s="23">
        <v>0.8890476190476191</v>
      </c>
      <c r="N120" s="23">
        <v>186.70000000000002</v>
      </c>
      <c r="O120" s="23">
        <v>108.22174611676485</v>
      </c>
      <c r="P120" s="23">
        <v>107.22174611676485</v>
      </c>
      <c r="Q120" s="23" t="s">
        <v>137</v>
      </c>
      <c r="R120" s="80"/>
    </row>
    <row r="121" ht="15.75" customHeight="1">
      <c r="A121" s="79">
        <v>44930.0</v>
      </c>
      <c r="B121" s="23" t="s">
        <v>140</v>
      </c>
      <c r="C121" s="23" t="s">
        <v>135</v>
      </c>
      <c r="D121" s="23" t="s">
        <v>139</v>
      </c>
      <c r="E121" s="23">
        <v>46290.0</v>
      </c>
      <c r="F121" s="23">
        <v>230.0</v>
      </c>
      <c r="G121" s="25">
        <v>925.3</v>
      </c>
      <c r="H121" s="23">
        <v>0.0</v>
      </c>
      <c r="I121" s="23">
        <v>1.0</v>
      </c>
      <c r="J121" s="25">
        <v>20217.0</v>
      </c>
      <c r="K121" s="23">
        <v>0.0049686757399006265</v>
      </c>
      <c r="L121" s="23">
        <v>0.004347826086956522</v>
      </c>
      <c r="M121" s="23">
        <v>4.0230434782608695</v>
      </c>
      <c r="N121" s="23">
        <v>925.3</v>
      </c>
      <c r="O121" s="23">
        <v>21.849130011888036</v>
      </c>
      <c r="P121" s="23">
        <v>20.84913001188804</v>
      </c>
      <c r="Q121" s="23" t="s">
        <v>141</v>
      </c>
      <c r="R121" s="80"/>
    </row>
    <row r="122" ht="15.75" customHeight="1">
      <c r="A122" s="79">
        <v>44931.0</v>
      </c>
      <c r="B122" s="23" t="s">
        <v>140</v>
      </c>
      <c r="C122" s="23" t="s">
        <v>135</v>
      </c>
      <c r="D122" s="23" t="s">
        <v>139</v>
      </c>
      <c r="E122" s="23">
        <v>65210.0</v>
      </c>
      <c r="F122" s="23">
        <v>310.0</v>
      </c>
      <c r="G122" s="25">
        <v>1156.3</v>
      </c>
      <c r="H122" s="23">
        <v>0.0</v>
      </c>
      <c r="I122" s="23">
        <v>1.0</v>
      </c>
      <c r="J122" s="25">
        <v>20217.0</v>
      </c>
      <c r="K122" s="23">
        <v>0.00475387210550529</v>
      </c>
      <c r="L122" s="23">
        <v>0.0032258064516129032</v>
      </c>
      <c r="M122" s="23">
        <v>3.73</v>
      </c>
      <c r="N122" s="23">
        <v>1156.3</v>
      </c>
      <c r="O122" s="23">
        <v>17.484216898728704</v>
      </c>
      <c r="P122" s="23">
        <v>16.484216898728704</v>
      </c>
      <c r="Q122" s="23" t="s">
        <v>141</v>
      </c>
      <c r="R122" s="80"/>
    </row>
    <row r="123" ht="15.75" customHeight="1">
      <c r="A123" s="79">
        <v>44931.0</v>
      </c>
      <c r="B123" s="23" t="s">
        <v>140</v>
      </c>
      <c r="C123" s="23" t="s">
        <v>135</v>
      </c>
      <c r="D123" s="23" t="s">
        <v>139</v>
      </c>
      <c r="E123" s="23">
        <v>53750.0</v>
      </c>
      <c r="F123" s="23">
        <v>260.0</v>
      </c>
      <c r="G123" s="25">
        <v>924.7</v>
      </c>
      <c r="H123" s="23">
        <v>0.0</v>
      </c>
      <c r="I123" s="23">
        <v>1.0</v>
      </c>
      <c r="J123" s="25">
        <v>20217.0</v>
      </c>
      <c r="K123" s="23">
        <v>0.0048372093023255815</v>
      </c>
      <c r="L123" s="23">
        <v>0.0038461538461538464</v>
      </c>
      <c r="M123" s="23">
        <v>3.556538461538462</v>
      </c>
      <c r="N123" s="23">
        <v>924.7</v>
      </c>
      <c r="O123" s="23">
        <v>21.863307018492485</v>
      </c>
      <c r="P123" s="23">
        <v>20.86330701849248</v>
      </c>
      <c r="Q123" s="23" t="s">
        <v>141</v>
      </c>
      <c r="R123" s="80"/>
    </row>
    <row r="124" ht="15.75" customHeight="1">
      <c r="A124" s="79">
        <v>44931.0</v>
      </c>
      <c r="B124" s="23" t="s">
        <v>140</v>
      </c>
      <c r="C124" s="23" t="s">
        <v>135</v>
      </c>
      <c r="D124" s="23" t="s">
        <v>139</v>
      </c>
      <c r="E124" s="23">
        <v>46620.0</v>
      </c>
      <c r="F124" s="23">
        <v>110.0</v>
      </c>
      <c r="G124" s="25">
        <v>577.4</v>
      </c>
      <c r="H124" s="23">
        <v>0.0</v>
      </c>
      <c r="I124" s="23">
        <v>1.0</v>
      </c>
      <c r="J124" s="25">
        <v>20217.0</v>
      </c>
      <c r="K124" s="23">
        <v>0.0023595023595023596</v>
      </c>
      <c r="L124" s="23">
        <v>0.00909090909090909</v>
      </c>
      <c r="M124" s="23">
        <v>5.249090909090909</v>
      </c>
      <c r="N124" s="23">
        <v>577.4</v>
      </c>
      <c r="O124" s="23">
        <v>35.0138552130239</v>
      </c>
      <c r="P124" s="23">
        <v>34.0138552130239</v>
      </c>
      <c r="Q124" s="23" t="s">
        <v>141</v>
      </c>
      <c r="R124" s="80"/>
    </row>
    <row r="125" ht="15.75" customHeight="1">
      <c r="A125" s="79">
        <v>44931.0</v>
      </c>
      <c r="B125" s="23" t="s">
        <v>140</v>
      </c>
      <c r="C125" s="23" t="s">
        <v>135</v>
      </c>
      <c r="D125" s="23" t="s">
        <v>136</v>
      </c>
      <c r="E125" s="23">
        <v>18420.0</v>
      </c>
      <c r="F125" s="23">
        <v>20.0</v>
      </c>
      <c r="G125" s="25">
        <v>891.4</v>
      </c>
      <c r="H125" s="23">
        <v>0.0</v>
      </c>
      <c r="I125" s="23">
        <v>1.0</v>
      </c>
      <c r="J125" s="25">
        <v>20217.0</v>
      </c>
      <c r="K125" s="23">
        <v>0.0010857763300760044</v>
      </c>
      <c r="L125" s="23">
        <v>0.05</v>
      </c>
      <c r="M125" s="23">
        <v>44.57</v>
      </c>
      <c r="N125" s="23">
        <v>891.4</v>
      </c>
      <c r="O125" s="23">
        <v>22.68005384787974</v>
      </c>
      <c r="P125" s="23">
        <v>21.680053847879737</v>
      </c>
      <c r="Q125" s="23" t="s">
        <v>141</v>
      </c>
      <c r="R125" s="80"/>
    </row>
    <row r="126" ht="15.75" customHeight="1">
      <c r="A126" s="79">
        <v>44932.0</v>
      </c>
      <c r="B126" s="23" t="s">
        <v>140</v>
      </c>
      <c r="C126" s="23" t="s">
        <v>135</v>
      </c>
      <c r="D126" s="23" t="s">
        <v>139</v>
      </c>
      <c r="E126" s="23">
        <v>42240.0</v>
      </c>
      <c r="F126" s="23">
        <v>90.0</v>
      </c>
      <c r="G126" s="25">
        <v>580.9000000000001</v>
      </c>
      <c r="H126" s="23">
        <v>0.0</v>
      </c>
      <c r="I126" s="23">
        <v>1.0</v>
      </c>
      <c r="J126" s="25">
        <v>20217.0</v>
      </c>
      <c r="K126" s="23">
        <v>0.002130681818181818</v>
      </c>
      <c r="L126" s="23">
        <v>0.011111111111111112</v>
      </c>
      <c r="M126" s="23">
        <v>6.454444444444445</v>
      </c>
      <c r="N126" s="23">
        <v>580.9000000000001</v>
      </c>
      <c r="O126" s="23">
        <v>34.80289206403855</v>
      </c>
      <c r="P126" s="23">
        <v>33.80289206403855</v>
      </c>
      <c r="Q126" s="23" t="s">
        <v>141</v>
      </c>
      <c r="R126" s="80"/>
    </row>
    <row r="127" ht="15.75" customHeight="1">
      <c r="A127" s="79">
        <v>44933.0</v>
      </c>
      <c r="B127" s="23" t="s">
        <v>140</v>
      </c>
      <c r="C127" s="23" t="s">
        <v>135</v>
      </c>
      <c r="D127" s="23" t="s">
        <v>136</v>
      </c>
      <c r="E127" s="23">
        <v>14400.0</v>
      </c>
      <c r="F127" s="23">
        <v>50.0</v>
      </c>
      <c r="G127" s="25">
        <v>851.4</v>
      </c>
      <c r="H127" s="23">
        <v>0.0</v>
      </c>
      <c r="I127" s="23">
        <v>1.0</v>
      </c>
      <c r="J127" s="25">
        <v>20217.0</v>
      </c>
      <c r="K127" s="23">
        <v>0.003472222222222222</v>
      </c>
      <c r="L127" s="23">
        <v>0.02</v>
      </c>
      <c r="M127" s="23">
        <v>17.028</v>
      </c>
      <c r="N127" s="23">
        <v>851.4</v>
      </c>
      <c r="O127" s="23">
        <v>23.745595489781536</v>
      </c>
      <c r="P127" s="23">
        <v>22.745595489781536</v>
      </c>
      <c r="Q127" s="23" t="s">
        <v>141</v>
      </c>
      <c r="R127" s="80"/>
    </row>
    <row r="128" ht="15.75" customHeight="1">
      <c r="A128" s="79">
        <v>44934.0</v>
      </c>
      <c r="B128" s="23" t="s">
        <v>143</v>
      </c>
      <c r="C128" s="23" t="s">
        <v>135</v>
      </c>
      <c r="D128" s="23" t="s">
        <v>139</v>
      </c>
      <c r="E128" s="23">
        <v>2200.0</v>
      </c>
      <c r="F128" s="23">
        <v>150.0</v>
      </c>
      <c r="G128" s="25">
        <v>493.6</v>
      </c>
      <c r="I128" s="23">
        <v>1.0</v>
      </c>
      <c r="J128" s="25">
        <v>20205.0</v>
      </c>
      <c r="K128" s="23">
        <v>0.06818181818181818</v>
      </c>
      <c r="L128" s="23">
        <v>1.0</v>
      </c>
      <c r="M128" s="23">
        <v>3.2906666666666666</v>
      </c>
      <c r="N128" s="23">
        <v>493.6</v>
      </c>
      <c r="O128" s="23">
        <v>40.9339546191248</v>
      </c>
      <c r="P128" s="23">
        <v>39.9339546191248</v>
      </c>
      <c r="Q128" s="23" t="s">
        <v>137</v>
      </c>
      <c r="R128" s="80"/>
    </row>
    <row r="129" ht="15.75" customHeight="1">
      <c r="A129" s="79">
        <v>44934.0</v>
      </c>
      <c r="B129" s="23" t="s">
        <v>140</v>
      </c>
      <c r="C129" s="23" t="s">
        <v>135</v>
      </c>
      <c r="D129" s="23" t="s">
        <v>139</v>
      </c>
      <c r="E129" s="23">
        <v>75890.0</v>
      </c>
      <c r="F129" s="23">
        <v>200.0</v>
      </c>
      <c r="G129" s="25">
        <v>1626.0</v>
      </c>
      <c r="H129" s="23">
        <v>0.0</v>
      </c>
      <c r="I129" s="23">
        <v>1.0</v>
      </c>
      <c r="J129" s="25">
        <v>20217.0</v>
      </c>
      <c r="K129" s="23">
        <v>0.002635393332454869</v>
      </c>
      <c r="L129" s="23">
        <v>0.005</v>
      </c>
      <c r="M129" s="23">
        <v>8.13</v>
      </c>
      <c r="N129" s="23">
        <v>1626.0</v>
      </c>
      <c r="O129" s="23">
        <v>12.433579335793358</v>
      </c>
      <c r="P129" s="23">
        <v>11.433579335793358</v>
      </c>
      <c r="Q129" s="23" t="s">
        <v>141</v>
      </c>
      <c r="R129" s="80"/>
    </row>
    <row r="130" ht="15.75" customHeight="1">
      <c r="A130" s="79">
        <v>44938.0</v>
      </c>
      <c r="B130" s="23" t="s">
        <v>140</v>
      </c>
      <c r="C130" s="23" t="s">
        <v>135</v>
      </c>
      <c r="D130" s="23" t="s">
        <v>139</v>
      </c>
      <c r="E130" s="23">
        <v>63270.0</v>
      </c>
      <c r="F130" s="23">
        <v>230.0</v>
      </c>
      <c r="G130" s="25">
        <v>1445.3999999999999</v>
      </c>
      <c r="H130" s="23">
        <v>0.0</v>
      </c>
      <c r="I130" s="23">
        <v>1.0</v>
      </c>
      <c r="J130" s="25">
        <v>20217.0</v>
      </c>
      <c r="K130" s="23">
        <v>0.003635214161529951</v>
      </c>
      <c r="L130" s="23">
        <v>0.004347826086956522</v>
      </c>
      <c r="M130" s="23">
        <v>6.284347826086956</v>
      </c>
      <c r="N130" s="23">
        <v>1445.3999999999999</v>
      </c>
      <c r="O130" s="23">
        <v>13.987131589871318</v>
      </c>
      <c r="P130" s="23">
        <v>12.987131589871316</v>
      </c>
      <c r="Q130" s="23" t="s">
        <v>141</v>
      </c>
      <c r="R130" s="80"/>
    </row>
    <row r="131" ht="15.75" customHeight="1">
      <c r="A131" s="79">
        <v>44943.0</v>
      </c>
      <c r="B131" s="23" t="s">
        <v>140</v>
      </c>
      <c r="C131" s="23" t="s">
        <v>135</v>
      </c>
      <c r="D131" s="23" t="s">
        <v>139</v>
      </c>
      <c r="E131" s="23">
        <v>23630.0</v>
      </c>
      <c r="F131" s="23">
        <v>160.0</v>
      </c>
      <c r="G131" s="25">
        <v>692.6</v>
      </c>
      <c r="H131" s="23">
        <v>0.0</v>
      </c>
      <c r="I131" s="23">
        <v>1.0</v>
      </c>
      <c r="J131" s="25">
        <v>20217.0</v>
      </c>
      <c r="K131" s="23">
        <v>0.006771053745239103</v>
      </c>
      <c r="L131" s="23">
        <v>0.00625</v>
      </c>
      <c r="M131" s="23">
        <v>4.32875</v>
      </c>
      <c r="N131" s="23">
        <v>692.6</v>
      </c>
      <c r="O131" s="23">
        <v>29.19000866300895</v>
      </c>
      <c r="P131" s="23">
        <v>28.190008663008953</v>
      </c>
      <c r="Q131" s="23" t="s">
        <v>141</v>
      </c>
      <c r="R131" s="80"/>
    </row>
    <row r="132" ht="15.75" customHeight="1">
      <c r="A132" s="79">
        <v>44944.0</v>
      </c>
      <c r="B132" s="23" t="s">
        <v>140</v>
      </c>
      <c r="C132" s="23" t="s">
        <v>135</v>
      </c>
      <c r="D132" s="23" t="s">
        <v>139</v>
      </c>
      <c r="E132" s="23">
        <v>22220.0</v>
      </c>
      <c r="F132" s="23">
        <v>200.0</v>
      </c>
      <c r="G132" s="25">
        <v>679.8000000000001</v>
      </c>
      <c r="H132" s="23">
        <v>0.0</v>
      </c>
      <c r="I132" s="23">
        <v>1.0</v>
      </c>
      <c r="J132" s="25">
        <v>20217.0</v>
      </c>
      <c r="K132" s="23">
        <v>0.009000900090009001</v>
      </c>
      <c r="L132" s="23">
        <v>0.005</v>
      </c>
      <c r="M132" s="23">
        <v>3.3990000000000005</v>
      </c>
      <c r="N132" s="23">
        <v>679.8000000000001</v>
      </c>
      <c r="O132" s="23">
        <v>29.739629302736095</v>
      </c>
      <c r="P132" s="23">
        <v>28.7396293027361</v>
      </c>
      <c r="Q132" s="23" t="s">
        <v>141</v>
      </c>
      <c r="R132" s="80"/>
    </row>
    <row r="133" ht="15.75" customHeight="1">
      <c r="A133" s="79">
        <v>44944.0</v>
      </c>
      <c r="B133" s="23" t="s">
        <v>140</v>
      </c>
      <c r="C133" s="23" t="s">
        <v>135</v>
      </c>
      <c r="D133" s="23" t="s">
        <v>139</v>
      </c>
      <c r="E133" s="23">
        <v>83820.0</v>
      </c>
      <c r="F133" s="23">
        <v>320.0</v>
      </c>
      <c r="G133" s="25">
        <v>1734.6000000000001</v>
      </c>
      <c r="H133" s="23">
        <v>0.0</v>
      </c>
      <c r="I133" s="23">
        <v>1.0</v>
      </c>
      <c r="J133" s="25">
        <v>20217.0</v>
      </c>
      <c r="K133" s="23">
        <v>0.00381770460510618</v>
      </c>
      <c r="L133" s="23">
        <v>0.003125</v>
      </c>
      <c r="M133" s="23">
        <v>5.420625</v>
      </c>
      <c r="N133" s="23">
        <v>1734.6000000000001</v>
      </c>
      <c r="O133" s="23">
        <v>11.655136630923556</v>
      </c>
      <c r="P133" s="23">
        <v>10.655136630923556</v>
      </c>
      <c r="Q133" s="23" t="s">
        <v>141</v>
      </c>
      <c r="R133" s="80"/>
    </row>
    <row r="134" ht="15.75" customHeight="1">
      <c r="A134" s="79">
        <v>44945.0</v>
      </c>
      <c r="B134" s="23" t="s">
        <v>140</v>
      </c>
      <c r="C134" s="23" t="s">
        <v>135</v>
      </c>
      <c r="D134" s="23" t="s">
        <v>139</v>
      </c>
      <c r="E134" s="23">
        <v>100640.0</v>
      </c>
      <c r="F134" s="23">
        <v>490.0</v>
      </c>
      <c r="G134" s="25">
        <v>1711.3</v>
      </c>
      <c r="H134" s="23">
        <v>0.0</v>
      </c>
      <c r="I134" s="23">
        <v>1.0</v>
      </c>
      <c r="J134" s="25">
        <v>20217.0</v>
      </c>
      <c r="K134" s="23">
        <v>0.004868839427662957</v>
      </c>
      <c r="L134" s="23">
        <v>0.0020408163265306124</v>
      </c>
      <c r="M134" s="23">
        <v>3.4924489795918365</v>
      </c>
      <c r="N134" s="23">
        <v>1711.3</v>
      </c>
      <c r="O134" s="23">
        <v>11.813825746508503</v>
      </c>
      <c r="P134" s="23">
        <v>10.813825746508503</v>
      </c>
      <c r="Q134" s="23" t="s">
        <v>141</v>
      </c>
      <c r="R134" s="80"/>
    </row>
    <row r="135" ht="15.75" customHeight="1">
      <c r="A135" s="79">
        <v>44947.0</v>
      </c>
      <c r="B135" s="23" t="s">
        <v>140</v>
      </c>
      <c r="C135" s="23" t="s">
        <v>135</v>
      </c>
      <c r="D135" s="23" t="s">
        <v>139</v>
      </c>
      <c r="E135" s="23">
        <v>68410.0</v>
      </c>
      <c r="F135" s="23">
        <v>380.0</v>
      </c>
      <c r="G135" s="25">
        <v>1794.1999999999998</v>
      </c>
      <c r="H135" s="23">
        <v>0.0</v>
      </c>
      <c r="I135" s="23">
        <v>1.0</v>
      </c>
      <c r="J135" s="25">
        <v>20217.0</v>
      </c>
      <c r="K135" s="23">
        <v>0.00555474345855869</v>
      </c>
      <c r="L135" s="23">
        <v>0.002631578947368421</v>
      </c>
      <c r="M135" s="23">
        <v>4.72157894736842</v>
      </c>
      <c r="N135" s="23">
        <v>1794.1999999999998</v>
      </c>
      <c r="O135" s="23">
        <v>11.267974584773158</v>
      </c>
      <c r="P135" s="23">
        <v>10.267974584773158</v>
      </c>
      <c r="Q135" s="23" t="s">
        <v>141</v>
      </c>
      <c r="R135" s="80"/>
    </row>
    <row r="136" ht="15.75" customHeight="1">
      <c r="A136" s="79">
        <v>44951.0</v>
      </c>
      <c r="B136" s="23" t="s">
        <v>140</v>
      </c>
      <c r="C136" s="23" t="s">
        <v>135</v>
      </c>
      <c r="D136" s="23" t="s">
        <v>139</v>
      </c>
      <c r="E136" s="23">
        <v>67060.0</v>
      </c>
      <c r="F136" s="23">
        <v>430.0</v>
      </c>
      <c r="G136" s="25">
        <v>1956.8000000000002</v>
      </c>
      <c r="H136" s="23">
        <v>0.0</v>
      </c>
      <c r="I136" s="23">
        <v>1.0</v>
      </c>
      <c r="J136" s="25">
        <v>20217.0</v>
      </c>
      <c r="K136" s="23">
        <v>0.006412168207575306</v>
      </c>
      <c r="L136" s="23">
        <v>0.002325581395348837</v>
      </c>
      <c r="M136" s="23">
        <v>4.550697674418605</v>
      </c>
      <c r="N136" s="23">
        <v>1956.8000000000002</v>
      </c>
      <c r="O136" s="23">
        <v>10.331663941128372</v>
      </c>
      <c r="P136" s="23">
        <v>9.331663941128372</v>
      </c>
      <c r="Q136" s="23" t="s">
        <v>141</v>
      </c>
      <c r="R136" s="80"/>
    </row>
    <row r="137" ht="15.75" customHeight="1">
      <c r="A137" s="79">
        <v>44951.0</v>
      </c>
      <c r="B137" s="23" t="s">
        <v>140</v>
      </c>
      <c r="C137" s="23" t="s">
        <v>135</v>
      </c>
      <c r="D137" s="23" t="s">
        <v>136</v>
      </c>
      <c r="E137" s="23">
        <v>16080.0</v>
      </c>
      <c r="F137" s="23">
        <v>80.0</v>
      </c>
      <c r="G137" s="25">
        <v>1063.0</v>
      </c>
      <c r="H137" s="23">
        <v>0.0</v>
      </c>
      <c r="I137" s="23">
        <v>1.0</v>
      </c>
      <c r="J137" s="25">
        <v>20217.0</v>
      </c>
      <c r="K137" s="23">
        <v>0.004975124378109453</v>
      </c>
      <c r="L137" s="23">
        <v>0.0125</v>
      </c>
      <c r="M137" s="23">
        <v>13.2875</v>
      </c>
      <c r="N137" s="23">
        <v>1063.0</v>
      </c>
      <c r="O137" s="23">
        <v>19.018814675446848</v>
      </c>
      <c r="P137" s="23">
        <v>18.018814675446848</v>
      </c>
      <c r="Q137" s="23" t="s">
        <v>141</v>
      </c>
      <c r="R137" s="80"/>
    </row>
    <row r="138" ht="15.75" customHeight="1">
      <c r="A138" s="79">
        <v>44955.0</v>
      </c>
      <c r="B138" s="23" t="s">
        <v>145</v>
      </c>
      <c r="C138" s="23" t="s">
        <v>135</v>
      </c>
      <c r="D138" s="23" t="s">
        <v>139</v>
      </c>
      <c r="E138" s="23">
        <v>20640.0</v>
      </c>
      <c r="F138" s="23">
        <v>140.0</v>
      </c>
      <c r="G138" s="25">
        <v>591.4</v>
      </c>
      <c r="I138" s="23">
        <v>1.0</v>
      </c>
      <c r="J138" s="25">
        <v>20205.0</v>
      </c>
      <c r="K138" s="23">
        <v>0.006782945736434108</v>
      </c>
      <c r="L138" s="23">
        <v>1.0</v>
      </c>
      <c r="M138" s="23">
        <v>4.224285714285714</v>
      </c>
      <c r="N138" s="23">
        <v>591.4</v>
      </c>
      <c r="O138" s="23">
        <v>34.16469394656747</v>
      </c>
      <c r="P138" s="23">
        <v>33.16469394656747</v>
      </c>
      <c r="Q138" s="23" t="s">
        <v>137</v>
      </c>
      <c r="R138" s="80"/>
    </row>
    <row r="139" ht="15.75" customHeight="1">
      <c r="A139" s="79">
        <v>44955.0</v>
      </c>
      <c r="B139" s="23" t="s">
        <v>140</v>
      </c>
      <c r="C139" s="23" t="s">
        <v>135</v>
      </c>
      <c r="D139" s="23" t="s">
        <v>139</v>
      </c>
      <c r="E139" s="23">
        <v>80890.0</v>
      </c>
      <c r="F139" s="23">
        <v>500.0</v>
      </c>
      <c r="G139" s="25">
        <v>2143.5</v>
      </c>
      <c r="H139" s="23">
        <v>0.0</v>
      </c>
      <c r="I139" s="23">
        <v>1.0</v>
      </c>
      <c r="J139" s="25">
        <v>20217.0</v>
      </c>
      <c r="K139" s="23">
        <v>0.006181233774261343</v>
      </c>
      <c r="L139" s="23">
        <v>0.002</v>
      </c>
      <c r="M139" s="23">
        <v>4.287</v>
      </c>
      <c r="N139" s="23">
        <v>2143.5</v>
      </c>
      <c r="O139" s="23">
        <v>9.431770468859343</v>
      </c>
      <c r="P139" s="23">
        <v>8.431770468859343</v>
      </c>
      <c r="Q139" s="23" t="s">
        <v>141</v>
      </c>
      <c r="R139" s="80"/>
    </row>
    <row r="140" ht="15.75" customHeight="1">
      <c r="A140" s="79">
        <v>44958.0</v>
      </c>
      <c r="B140" s="23" t="s">
        <v>140</v>
      </c>
      <c r="C140" s="23" t="s">
        <v>135</v>
      </c>
      <c r="D140" s="23" t="s">
        <v>139</v>
      </c>
      <c r="E140" s="23">
        <v>88030.0</v>
      </c>
      <c r="F140" s="23">
        <v>410.0</v>
      </c>
      <c r="G140" s="25">
        <v>1941.3</v>
      </c>
      <c r="H140" s="23">
        <v>0.0</v>
      </c>
      <c r="I140" s="23">
        <v>1.0</v>
      </c>
      <c r="J140" s="25">
        <v>20217.0</v>
      </c>
      <c r="K140" s="23">
        <v>0.004657503123935022</v>
      </c>
      <c r="L140" s="23">
        <v>0.0024390243902439024</v>
      </c>
      <c r="M140" s="23">
        <v>4.734878048780487</v>
      </c>
      <c r="N140" s="23">
        <v>1941.3</v>
      </c>
      <c r="O140" s="23">
        <v>10.414155462834184</v>
      </c>
      <c r="P140" s="23">
        <v>9.414155462834184</v>
      </c>
      <c r="Q140" s="23" t="s">
        <v>141</v>
      </c>
      <c r="R140" s="80"/>
    </row>
    <row r="141" ht="15.75" customHeight="1">
      <c r="A141" s="79">
        <v>44961.0</v>
      </c>
      <c r="B141" s="23" t="s">
        <v>138</v>
      </c>
      <c r="C141" s="23" t="s">
        <v>135</v>
      </c>
      <c r="D141" s="23" t="s">
        <v>139</v>
      </c>
      <c r="E141" s="23">
        <v>480.0</v>
      </c>
      <c r="F141" s="23">
        <v>130.0</v>
      </c>
      <c r="G141" s="25">
        <v>97.69999999999999</v>
      </c>
      <c r="I141" s="23">
        <v>1.0</v>
      </c>
      <c r="J141" s="25">
        <v>20205.0</v>
      </c>
      <c r="K141" s="23">
        <v>0.2708333333333333</v>
      </c>
      <c r="L141" s="23">
        <v>1.0</v>
      </c>
      <c r="M141" s="23">
        <v>0.7515384615384615</v>
      </c>
      <c r="N141" s="23">
        <v>97.69999999999999</v>
      </c>
      <c r="O141" s="23">
        <v>206.80655066530196</v>
      </c>
      <c r="P141" s="23">
        <v>205.80655066530196</v>
      </c>
      <c r="Q141" s="23" t="s">
        <v>137</v>
      </c>
      <c r="R141" s="80"/>
    </row>
    <row r="142" ht="15.75" customHeight="1">
      <c r="A142" s="79">
        <v>44961.0</v>
      </c>
      <c r="B142" s="23" t="s">
        <v>140</v>
      </c>
      <c r="C142" s="23" t="s">
        <v>135</v>
      </c>
      <c r="D142" s="23" t="s">
        <v>139</v>
      </c>
      <c r="E142" s="23">
        <v>75770.0</v>
      </c>
      <c r="F142" s="23">
        <v>460.0</v>
      </c>
      <c r="G142" s="25">
        <v>1991.3999999999999</v>
      </c>
      <c r="H142" s="23">
        <v>0.0</v>
      </c>
      <c r="I142" s="23">
        <v>1.0</v>
      </c>
      <c r="J142" s="25">
        <v>20217.0</v>
      </c>
      <c r="K142" s="23">
        <v>0.006071004355285733</v>
      </c>
      <c r="L142" s="23">
        <v>0.002173913043478261</v>
      </c>
      <c r="M142" s="23">
        <v>4.329130434782608</v>
      </c>
      <c r="N142" s="23">
        <v>1991.3999999999999</v>
      </c>
      <c r="O142" s="23">
        <v>10.15215426333233</v>
      </c>
      <c r="P142" s="23">
        <v>9.15215426333233</v>
      </c>
      <c r="Q142" s="23" t="s">
        <v>141</v>
      </c>
      <c r="R142" s="80"/>
    </row>
    <row r="143" ht="15.75" customHeight="1">
      <c r="A143" s="79">
        <v>44962.0</v>
      </c>
      <c r="B143" s="23" t="s">
        <v>140</v>
      </c>
      <c r="C143" s="23" t="s">
        <v>135</v>
      </c>
      <c r="D143" s="23" t="s">
        <v>139</v>
      </c>
      <c r="E143" s="23">
        <v>38490.0</v>
      </c>
      <c r="F143" s="23">
        <v>100.0</v>
      </c>
      <c r="G143" s="25">
        <v>946.5</v>
      </c>
      <c r="H143" s="23">
        <v>0.0</v>
      </c>
      <c r="I143" s="23">
        <v>1.0</v>
      </c>
      <c r="J143" s="25">
        <v>20217.0</v>
      </c>
      <c r="K143" s="23">
        <v>0.002598077422707197</v>
      </c>
      <c r="L143" s="23">
        <v>0.01</v>
      </c>
      <c r="M143" s="23">
        <v>9.465</v>
      </c>
      <c r="N143" s="23">
        <v>946.5</v>
      </c>
      <c r="O143" s="23">
        <v>21.35974643423138</v>
      </c>
      <c r="P143" s="23">
        <v>20.35974643423138</v>
      </c>
      <c r="Q143" s="23" t="s">
        <v>141</v>
      </c>
      <c r="R143" s="80"/>
    </row>
    <row r="144" ht="15.75" customHeight="1">
      <c r="A144" s="79">
        <v>44964.0</v>
      </c>
      <c r="B144" s="23" t="s">
        <v>140</v>
      </c>
      <c r="C144" s="23" t="s">
        <v>135</v>
      </c>
      <c r="D144" s="23" t="s">
        <v>139</v>
      </c>
      <c r="E144" s="23">
        <v>81180.0</v>
      </c>
      <c r="F144" s="23">
        <v>360.0</v>
      </c>
      <c r="G144" s="25">
        <v>2001.0</v>
      </c>
      <c r="H144" s="23">
        <v>0.0</v>
      </c>
      <c r="I144" s="23">
        <v>1.0</v>
      </c>
      <c r="J144" s="25">
        <v>20217.0</v>
      </c>
      <c r="K144" s="23">
        <v>0.004434589800443459</v>
      </c>
      <c r="L144" s="23">
        <v>0.002777777777777778</v>
      </c>
      <c r="M144" s="23">
        <v>5.558333333333334</v>
      </c>
      <c r="N144" s="23">
        <v>2001.0</v>
      </c>
      <c r="O144" s="23">
        <v>10.10344827586207</v>
      </c>
      <c r="P144" s="23">
        <v>9.10344827586207</v>
      </c>
      <c r="Q144" s="23" t="s">
        <v>141</v>
      </c>
      <c r="R144" s="80"/>
    </row>
    <row r="145" ht="15.75" customHeight="1">
      <c r="A145" s="79">
        <v>44965.0</v>
      </c>
      <c r="B145" s="23" t="s">
        <v>140</v>
      </c>
      <c r="C145" s="23" t="s">
        <v>135</v>
      </c>
      <c r="D145" s="23" t="s">
        <v>139</v>
      </c>
      <c r="E145" s="23">
        <v>80610.0</v>
      </c>
      <c r="F145" s="23">
        <v>520.0</v>
      </c>
      <c r="G145" s="25">
        <v>1921.3999999999999</v>
      </c>
      <c r="H145" s="23">
        <v>0.0</v>
      </c>
      <c r="I145" s="23">
        <v>1.0</v>
      </c>
      <c r="J145" s="25">
        <v>20217.0</v>
      </c>
      <c r="K145" s="23">
        <v>0.006450812554273664</v>
      </c>
      <c r="L145" s="23">
        <v>0.0019230769230769232</v>
      </c>
      <c r="M145" s="23">
        <v>3.695</v>
      </c>
      <c r="N145" s="23">
        <v>1921.3999999999999</v>
      </c>
      <c r="O145" s="23">
        <v>10.522015197252005</v>
      </c>
      <c r="P145" s="23">
        <v>9.522015197252003</v>
      </c>
      <c r="Q145" s="23" t="s">
        <v>141</v>
      </c>
      <c r="R145" s="80"/>
    </row>
    <row r="146" ht="15.75" customHeight="1">
      <c r="A146" s="79">
        <v>44966.0</v>
      </c>
      <c r="B146" s="23" t="s">
        <v>140</v>
      </c>
      <c r="C146" s="23" t="s">
        <v>135</v>
      </c>
      <c r="D146" s="23" t="s">
        <v>139</v>
      </c>
      <c r="E146" s="23">
        <v>88900.0</v>
      </c>
      <c r="F146" s="23">
        <v>380.0</v>
      </c>
      <c r="G146" s="25">
        <v>1941.5</v>
      </c>
      <c r="H146" s="23">
        <v>0.0</v>
      </c>
      <c r="I146" s="23">
        <v>1.0</v>
      </c>
      <c r="J146" s="25">
        <v>20217.0</v>
      </c>
      <c r="K146" s="23">
        <v>0.0042744656917885265</v>
      </c>
      <c r="L146" s="23">
        <v>0.002631578947368421</v>
      </c>
      <c r="M146" s="23">
        <v>5.109210526315789</v>
      </c>
      <c r="N146" s="23">
        <v>1941.5</v>
      </c>
      <c r="O146" s="23">
        <v>10.413082668040175</v>
      </c>
      <c r="P146" s="23">
        <v>9.413082668040175</v>
      </c>
      <c r="Q146" s="23" t="s">
        <v>141</v>
      </c>
      <c r="R146" s="80"/>
    </row>
    <row r="147" ht="15.75" customHeight="1">
      <c r="A147" s="79">
        <v>44972.0</v>
      </c>
      <c r="B147" s="23" t="s">
        <v>140</v>
      </c>
      <c r="C147" s="23" t="s">
        <v>135</v>
      </c>
      <c r="D147" s="23" t="s">
        <v>139</v>
      </c>
      <c r="E147" s="23">
        <v>24090.0</v>
      </c>
      <c r="F147" s="23">
        <v>120.0</v>
      </c>
      <c r="G147" s="25">
        <v>828.0</v>
      </c>
      <c r="H147" s="23">
        <v>0.0</v>
      </c>
      <c r="I147" s="23">
        <v>1.0</v>
      </c>
      <c r="J147" s="25">
        <v>20205.0</v>
      </c>
      <c r="K147" s="23">
        <v>0.0049813200498132005</v>
      </c>
      <c r="L147" s="23">
        <v>0.008333333333333333</v>
      </c>
      <c r="M147" s="23">
        <v>6.9</v>
      </c>
      <c r="N147" s="23">
        <v>828.0</v>
      </c>
      <c r="O147" s="23">
        <v>24.402173913043477</v>
      </c>
      <c r="P147" s="23">
        <v>23.402173913043477</v>
      </c>
      <c r="Q147" s="23" t="s">
        <v>141</v>
      </c>
      <c r="R147" s="80"/>
    </row>
    <row r="148" ht="15.75" customHeight="1">
      <c r="A148" s="79">
        <v>44973.0</v>
      </c>
      <c r="B148" s="23" t="s">
        <v>145</v>
      </c>
      <c r="C148" s="23" t="s">
        <v>135</v>
      </c>
      <c r="D148" s="23" t="s">
        <v>139</v>
      </c>
      <c r="E148" s="23">
        <v>23000.0</v>
      </c>
      <c r="F148" s="23">
        <v>230.0</v>
      </c>
      <c r="G148" s="25">
        <v>780.8</v>
      </c>
      <c r="I148" s="23">
        <v>1.0</v>
      </c>
      <c r="J148" s="25">
        <v>14955.0</v>
      </c>
      <c r="K148" s="23">
        <v>0.01</v>
      </c>
      <c r="L148" s="23">
        <v>1.0</v>
      </c>
      <c r="M148" s="23">
        <v>3.394782608695652</v>
      </c>
      <c r="N148" s="23">
        <v>780.8</v>
      </c>
      <c r="O148" s="23">
        <v>19.15343237704918</v>
      </c>
      <c r="P148" s="23">
        <v>18.15343237704918</v>
      </c>
      <c r="Q148" s="23" t="s">
        <v>137</v>
      </c>
      <c r="R148" s="80"/>
    </row>
    <row r="149" ht="15.75" customHeight="1">
      <c r="A149" s="79">
        <v>44973.0</v>
      </c>
      <c r="B149" s="23" t="s">
        <v>140</v>
      </c>
      <c r="C149" s="23" t="s">
        <v>135</v>
      </c>
      <c r="D149" s="23" t="s">
        <v>136</v>
      </c>
      <c r="E149" s="23">
        <v>16360.0</v>
      </c>
      <c r="F149" s="23">
        <v>90.0</v>
      </c>
      <c r="G149" s="25">
        <v>1065.3</v>
      </c>
      <c r="H149" s="23">
        <v>0.0</v>
      </c>
      <c r="I149" s="23">
        <v>1.0</v>
      </c>
      <c r="J149" s="25">
        <v>22455.0</v>
      </c>
      <c r="K149" s="23">
        <v>0.005501222493887531</v>
      </c>
      <c r="L149" s="23">
        <v>0.011111111111111112</v>
      </c>
      <c r="M149" s="23">
        <v>11.836666666666666</v>
      </c>
      <c r="N149" s="23">
        <v>1065.3</v>
      </c>
      <c r="O149" s="23">
        <v>21.078569417065616</v>
      </c>
      <c r="P149" s="23">
        <v>20.078569417065616</v>
      </c>
      <c r="Q149" s="23" t="s">
        <v>141</v>
      </c>
      <c r="R149" s="80"/>
    </row>
    <row r="150" ht="15.75" customHeight="1">
      <c r="A150" s="79">
        <v>44974.0</v>
      </c>
      <c r="B150" s="23" t="s">
        <v>145</v>
      </c>
      <c r="C150" s="23" t="s">
        <v>135</v>
      </c>
      <c r="D150" s="23" t="s">
        <v>139</v>
      </c>
      <c r="E150" s="23">
        <v>23350.0</v>
      </c>
      <c r="F150" s="23">
        <v>170.0</v>
      </c>
      <c r="G150" s="25">
        <v>748.8</v>
      </c>
      <c r="I150" s="23">
        <v>1.0</v>
      </c>
      <c r="J150" s="25">
        <v>14955.0</v>
      </c>
      <c r="K150" s="23">
        <v>0.007280513918629551</v>
      </c>
      <c r="L150" s="23">
        <v>1.0</v>
      </c>
      <c r="M150" s="23">
        <v>4.404705882352941</v>
      </c>
      <c r="N150" s="23">
        <v>748.8</v>
      </c>
      <c r="O150" s="23">
        <v>19.971955128205128</v>
      </c>
      <c r="P150" s="23">
        <v>18.97195512820513</v>
      </c>
      <c r="Q150" s="23" t="s">
        <v>137</v>
      </c>
      <c r="R150" s="80"/>
    </row>
    <row r="151" ht="15.75" customHeight="1">
      <c r="A151" s="79">
        <v>44974.0</v>
      </c>
      <c r="B151" s="23" t="s">
        <v>138</v>
      </c>
      <c r="C151" s="23" t="s">
        <v>135</v>
      </c>
      <c r="D151" s="23" t="s">
        <v>139</v>
      </c>
      <c r="E151" s="23">
        <v>1470.0</v>
      </c>
      <c r="F151" s="23">
        <v>230.0</v>
      </c>
      <c r="G151" s="25">
        <v>206.20000000000002</v>
      </c>
      <c r="I151" s="23">
        <v>1.0</v>
      </c>
      <c r="J151" s="25">
        <v>18180.0</v>
      </c>
      <c r="K151" s="23">
        <v>0.1564625850340136</v>
      </c>
      <c r="L151" s="23">
        <v>1.0</v>
      </c>
      <c r="M151" s="23">
        <v>0.8965217391304349</v>
      </c>
      <c r="N151" s="23">
        <v>206.20000000000002</v>
      </c>
      <c r="O151" s="23">
        <v>88.16682832201745</v>
      </c>
      <c r="P151" s="23">
        <v>87.16682832201745</v>
      </c>
      <c r="Q151" s="23" t="s">
        <v>137</v>
      </c>
      <c r="R151" s="80"/>
    </row>
    <row r="152" ht="15.75" customHeight="1">
      <c r="A152" s="79">
        <v>44976.0</v>
      </c>
      <c r="B152" s="23" t="s">
        <v>138</v>
      </c>
      <c r="C152" s="23" t="s">
        <v>135</v>
      </c>
      <c r="D152" s="23" t="s">
        <v>139</v>
      </c>
      <c r="E152" s="23">
        <v>670.0</v>
      </c>
      <c r="F152" s="23">
        <v>120.0</v>
      </c>
      <c r="G152" s="25">
        <v>77.30000000000001</v>
      </c>
      <c r="I152" s="23">
        <v>1.0</v>
      </c>
      <c r="J152" s="25">
        <v>14955.0</v>
      </c>
      <c r="K152" s="23">
        <v>0.1791044776119403</v>
      </c>
      <c r="L152" s="23">
        <v>1.0</v>
      </c>
      <c r="M152" s="23">
        <v>0.6441666666666668</v>
      </c>
      <c r="N152" s="23">
        <v>77.30000000000001</v>
      </c>
      <c r="O152" s="23">
        <v>193.46701164294953</v>
      </c>
      <c r="P152" s="23">
        <v>192.46701164294953</v>
      </c>
      <c r="Q152" s="23" t="s">
        <v>137</v>
      </c>
      <c r="R152" s="80"/>
    </row>
    <row r="153" ht="15.75" customHeight="1">
      <c r="A153" s="79">
        <v>44977.0</v>
      </c>
      <c r="B153" s="23" t="s">
        <v>134</v>
      </c>
      <c r="C153" s="23" t="s">
        <v>135</v>
      </c>
      <c r="D153" s="23" t="s">
        <v>136</v>
      </c>
      <c r="E153" s="23">
        <v>52960.0</v>
      </c>
      <c r="F153" s="23">
        <v>940.0</v>
      </c>
      <c r="G153" s="25">
        <v>434.09999999999997</v>
      </c>
      <c r="I153" s="23">
        <v>1.0</v>
      </c>
      <c r="J153" s="25">
        <v>20205.0</v>
      </c>
      <c r="K153" s="23">
        <v>0.017749244712990938</v>
      </c>
      <c r="L153" s="23">
        <v>1.0</v>
      </c>
      <c r="M153" s="23">
        <v>0.4618085106382978</v>
      </c>
      <c r="N153" s="23">
        <v>434.09999999999997</v>
      </c>
      <c r="O153" s="23">
        <v>46.54457498272288</v>
      </c>
      <c r="P153" s="23">
        <v>45.544574982722885</v>
      </c>
      <c r="Q153" s="23" t="s">
        <v>137</v>
      </c>
      <c r="R153" s="80"/>
    </row>
    <row r="154" ht="15.75" customHeight="1">
      <c r="A154" s="79">
        <v>44977.0</v>
      </c>
      <c r="B154" s="23" t="s">
        <v>140</v>
      </c>
      <c r="C154" s="23" t="s">
        <v>135</v>
      </c>
      <c r="D154" s="23" t="s">
        <v>139</v>
      </c>
      <c r="E154" s="23">
        <v>62360.0</v>
      </c>
      <c r="F154" s="23">
        <v>530.0</v>
      </c>
      <c r="G154" s="25">
        <v>2070.7</v>
      </c>
      <c r="H154" s="23">
        <v>0.0</v>
      </c>
      <c r="I154" s="23">
        <v>1.0</v>
      </c>
      <c r="J154" s="25">
        <v>22455.0</v>
      </c>
      <c r="K154" s="23">
        <v>0.00849903784477229</v>
      </c>
      <c r="L154" s="23">
        <v>0.0018867924528301887</v>
      </c>
      <c r="M154" s="23">
        <v>3.9069811320754715</v>
      </c>
      <c r="N154" s="23">
        <v>2070.7</v>
      </c>
      <c r="O154" s="23">
        <v>10.844158980055054</v>
      </c>
      <c r="P154" s="23">
        <v>9.844158980055054</v>
      </c>
      <c r="Q154" s="23" t="s">
        <v>141</v>
      </c>
      <c r="R154" s="80"/>
    </row>
    <row r="155" ht="15.75" customHeight="1">
      <c r="A155" s="79">
        <v>44980.0</v>
      </c>
      <c r="B155" s="23" t="s">
        <v>140</v>
      </c>
      <c r="C155" s="23" t="s">
        <v>135</v>
      </c>
      <c r="D155" s="23" t="s">
        <v>139</v>
      </c>
      <c r="E155" s="23">
        <v>21610.0</v>
      </c>
      <c r="F155" s="23">
        <v>120.0</v>
      </c>
      <c r="G155" s="25">
        <v>829.3000000000001</v>
      </c>
      <c r="H155" s="23">
        <v>0.0</v>
      </c>
      <c r="I155" s="23">
        <v>1.0</v>
      </c>
      <c r="J155" s="25">
        <v>22455.0</v>
      </c>
      <c r="K155" s="23">
        <v>0.005552984729291994</v>
      </c>
      <c r="L155" s="23">
        <v>0.008333333333333333</v>
      </c>
      <c r="M155" s="23">
        <v>6.910833333333334</v>
      </c>
      <c r="N155" s="23">
        <v>829.3000000000001</v>
      </c>
      <c r="O155" s="23">
        <v>27.07705293621126</v>
      </c>
      <c r="P155" s="23">
        <v>26.07705293621126</v>
      </c>
      <c r="Q155" s="23" t="s">
        <v>141</v>
      </c>
      <c r="R155" s="80"/>
    </row>
    <row r="156" ht="15.75" customHeight="1">
      <c r="A156" s="79">
        <v>44980.0</v>
      </c>
      <c r="B156" s="23" t="s">
        <v>140</v>
      </c>
      <c r="C156" s="23" t="s">
        <v>135</v>
      </c>
      <c r="D156" s="23" t="s">
        <v>139</v>
      </c>
      <c r="E156" s="23">
        <v>67400.0</v>
      </c>
      <c r="F156" s="23">
        <v>480.0</v>
      </c>
      <c r="G156" s="25">
        <v>1938.3000000000002</v>
      </c>
      <c r="H156" s="23">
        <v>0.0</v>
      </c>
      <c r="I156" s="23">
        <v>1.0</v>
      </c>
      <c r="J156" s="25">
        <v>22455.0</v>
      </c>
      <c r="K156" s="23">
        <v>0.007121661721068249</v>
      </c>
      <c r="L156" s="23">
        <v>0.0020833333333333333</v>
      </c>
      <c r="M156" s="23">
        <v>4.038125</v>
      </c>
      <c r="N156" s="23">
        <v>1938.3000000000002</v>
      </c>
      <c r="O156" s="23">
        <v>11.584893979260176</v>
      </c>
      <c r="P156" s="23">
        <v>10.584893979260176</v>
      </c>
      <c r="Q156" s="23" t="s">
        <v>141</v>
      </c>
      <c r="R156" s="80"/>
    </row>
    <row r="157" ht="15.75" customHeight="1">
      <c r="A157" s="79">
        <v>44981.0</v>
      </c>
      <c r="B157" s="23" t="s">
        <v>145</v>
      </c>
      <c r="C157" s="23" t="s">
        <v>135</v>
      </c>
      <c r="D157" s="23" t="s">
        <v>139</v>
      </c>
      <c r="E157" s="23">
        <v>24880.0</v>
      </c>
      <c r="F157" s="23">
        <v>220.0</v>
      </c>
      <c r="G157" s="25">
        <v>723.0</v>
      </c>
      <c r="I157" s="23">
        <v>1.0</v>
      </c>
      <c r="J157" s="25">
        <v>14955.0</v>
      </c>
      <c r="K157" s="23">
        <v>0.008842443729903537</v>
      </c>
      <c r="L157" s="23">
        <v>1.0</v>
      </c>
      <c r="M157" s="23">
        <v>3.286363636363636</v>
      </c>
      <c r="N157" s="23">
        <v>723.0</v>
      </c>
      <c r="O157" s="23">
        <v>20.684647302904565</v>
      </c>
      <c r="P157" s="23">
        <v>19.684647302904565</v>
      </c>
      <c r="Q157" s="23" t="s">
        <v>137</v>
      </c>
      <c r="R157" s="80"/>
    </row>
    <row r="158" ht="15.75" customHeight="1">
      <c r="A158" s="79">
        <v>44981.0</v>
      </c>
      <c r="B158" s="23" t="s">
        <v>140</v>
      </c>
      <c r="C158" s="23" t="s">
        <v>135</v>
      </c>
      <c r="D158" s="23" t="s">
        <v>139</v>
      </c>
      <c r="E158" s="23">
        <v>18840.0</v>
      </c>
      <c r="F158" s="23">
        <v>130.0</v>
      </c>
      <c r="G158" s="25">
        <v>585.4</v>
      </c>
      <c r="H158" s="23">
        <v>0.0</v>
      </c>
      <c r="I158" s="23">
        <v>1.0</v>
      </c>
      <c r="J158" s="25">
        <v>22455.0</v>
      </c>
      <c r="K158" s="23">
        <v>0.006900212314225053</v>
      </c>
      <c r="L158" s="23">
        <v>0.007692307692307693</v>
      </c>
      <c r="M158" s="23">
        <v>4.5030769230769225</v>
      </c>
      <c r="N158" s="23">
        <v>585.4</v>
      </c>
      <c r="O158" s="23">
        <v>38.35838742740007</v>
      </c>
      <c r="P158" s="23">
        <v>37.35838742740007</v>
      </c>
      <c r="Q158" s="23" t="s">
        <v>141</v>
      </c>
      <c r="R158" s="80"/>
    </row>
    <row r="159" ht="15.75" customHeight="1">
      <c r="A159" s="79">
        <v>44981.0</v>
      </c>
      <c r="B159" s="23" t="s">
        <v>140</v>
      </c>
      <c r="C159" s="23" t="s">
        <v>135</v>
      </c>
      <c r="D159" s="23" t="s">
        <v>136</v>
      </c>
      <c r="E159" s="23">
        <v>14910.0</v>
      </c>
      <c r="F159" s="23">
        <v>40.0</v>
      </c>
      <c r="G159" s="25">
        <v>1027.3</v>
      </c>
      <c r="H159" s="23">
        <v>0.0</v>
      </c>
      <c r="I159" s="23">
        <v>1.0</v>
      </c>
      <c r="J159" s="25">
        <v>22455.0</v>
      </c>
      <c r="K159" s="23">
        <v>0.0026827632461435278</v>
      </c>
      <c r="L159" s="23">
        <v>0.025</v>
      </c>
      <c r="M159" s="23">
        <v>25.682499999999997</v>
      </c>
      <c r="N159" s="23">
        <v>1027.3</v>
      </c>
      <c r="O159" s="23">
        <v>21.858269249488952</v>
      </c>
      <c r="P159" s="23">
        <v>20.858269249488952</v>
      </c>
      <c r="Q159" s="23" t="s">
        <v>141</v>
      </c>
      <c r="R159" s="80"/>
    </row>
    <row r="160" ht="15.75" customHeight="1">
      <c r="A160" s="79">
        <v>44982.0</v>
      </c>
      <c r="B160" s="23" t="s">
        <v>145</v>
      </c>
      <c r="C160" s="23" t="s">
        <v>135</v>
      </c>
      <c r="D160" s="23" t="s">
        <v>139</v>
      </c>
      <c r="E160" s="23">
        <v>24390.0</v>
      </c>
      <c r="F160" s="23">
        <v>270.0</v>
      </c>
      <c r="G160" s="25">
        <v>728.0</v>
      </c>
      <c r="I160" s="23">
        <v>1.0</v>
      </c>
      <c r="J160" s="25">
        <v>33300.0</v>
      </c>
      <c r="K160" s="23">
        <v>0.01107011070110701</v>
      </c>
      <c r="L160" s="23">
        <v>1.0</v>
      </c>
      <c r="M160" s="23">
        <v>2.696296296296296</v>
      </c>
      <c r="N160" s="23">
        <v>728.0</v>
      </c>
      <c r="O160" s="23">
        <v>45.74175824175824</v>
      </c>
      <c r="P160" s="23">
        <v>44.74175824175824</v>
      </c>
      <c r="Q160" s="23" t="s">
        <v>137</v>
      </c>
      <c r="R160" s="80"/>
    </row>
    <row r="161" ht="15.75" customHeight="1">
      <c r="A161" s="79">
        <v>44982.0</v>
      </c>
      <c r="B161" s="23" t="s">
        <v>140</v>
      </c>
      <c r="C161" s="23" t="s">
        <v>135</v>
      </c>
      <c r="D161" s="23" t="s">
        <v>139</v>
      </c>
      <c r="E161" s="23">
        <v>22900.0</v>
      </c>
      <c r="F161" s="23">
        <v>170.0</v>
      </c>
      <c r="G161" s="25">
        <v>822.0999999999999</v>
      </c>
      <c r="H161" s="23">
        <v>0.0</v>
      </c>
      <c r="I161" s="23">
        <v>1.0</v>
      </c>
      <c r="J161" s="25">
        <v>34455.0</v>
      </c>
      <c r="K161" s="23">
        <v>0.007423580786026201</v>
      </c>
      <c r="L161" s="23">
        <v>0.0058823529411764705</v>
      </c>
      <c r="M161" s="23">
        <v>4.835882352941176</v>
      </c>
      <c r="N161" s="23">
        <v>822.0999999999999</v>
      </c>
      <c r="O161" s="23">
        <v>41.910959737258246</v>
      </c>
      <c r="P161" s="23">
        <v>40.910959737258246</v>
      </c>
      <c r="Q161" s="23" t="s">
        <v>141</v>
      </c>
      <c r="R161" s="80"/>
    </row>
    <row r="162" ht="15.75" customHeight="1">
      <c r="A162" s="79">
        <v>44982.0</v>
      </c>
      <c r="B162" s="23" t="s">
        <v>140</v>
      </c>
      <c r="C162" s="23" t="s">
        <v>135</v>
      </c>
      <c r="D162" s="23" t="s">
        <v>139</v>
      </c>
      <c r="E162" s="23">
        <v>14700.0</v>
      </c>
      <c r="F162" s="23">
        <v>120.0</v>
      </c>
      <c r="G162" s="25">
        <v>600.5</v>
      </c>
      <c r="H162" s="23">
        <v>0.0</v>
      </c>
      <c r="I162" s="23">
        <v>1.0</v>
      </c>
      <c r="J162" s="25">
        <v>22455.0</v>
      </c>
      <c r="K162" s="23">
        <v>0.00816326530612245</v>
      </c>
      <c r="L162" s="23">
        <v>0.008333333333333333</v>
      </c>
      <c r="M162" s="23">
        <v>5.004166666666666</v>
      </c>
      <c r="N162" s="23">
        <v>600.5</v>
      </c>
      <c r="O162" s="23">
        <v>37.39383846794338</v>
      </c>
      <c r="P162" s="23">
        <v>36.39383846794338</v>
      </c>
      <c r="Q162" s="23" t="s">
        <v>141</v>
      </c>
      <c r="R162" s="80"/>
    </row>
    <row r="163" ht="15.75" customHeight="1">
      <c r="A163" s="79">
        <v>44982.0</v>
      </c>
      <c r="B163" s="23" t="s">
        <v>140</v>
      </c>
      <c r="C163" s="23" t="s">
        <v>135</v>
      </c>
      <c r="D163" s="23" t="s">
        <v>136</v>
      </c>
      <c r="E163" s="23">
        <v>14920.0</v>
      </c>
      <c r="F163" s="23">
        <v>80.0</v>
      </c>
      <c r="G163" s="25">
        <v>952.0999999999999</v>
      </c>
      <c r="H163" s="23">
        <v>0.0</v>
      </c>
      <c r="I163" s="23">
        <v>1.0</v>
      </c>
      <c r="J163" s="25">
        <v>22455.0</v>
      </c>
      <c r="K163" s="23">
        <v>0.005361930294906166</v>
      </c>
      <c r="L163" s="23">
        <v>0.0125</v>
      </c>
      <c r="M163" s="23">
        <v>11.90125</v>
      </c>
      <c r="N163" s="23">
        <v>952.0999999999999</v>
      </c>
      <c r="O163" s="23">
        <v>23.58470748870917</v>
      </c>
      <c r="P163" s="23">
        <v>22.584707488709174</v>
      </c>
      <c r="Q163" s="23" t="s">
        <v>141</v>
      </c>
      <c r="R163" s="80"/>
    </row>
    <row r="164" ht="15.75" customHeight="1">
      <c r="A164" s="79">
        <v>44984.0</v>
      </c>
      <c r="B164" s="23" t="s">
        <v>140</v>
      </c>
      <c r="C164" s="23" t="s">
        <v>135</v>
      </c>
      <c r="D164" s="23" t="s">
        <v>139</v>
      </c>
      <c r="E164" s="23">
        <v>62010.0</v>
      </c>
      <c r="F164" s="23">
        <v>420.0</v>
      </c>
      <c r="G164" s="25">
        <v>2088.7</v>
      </c>
      <c r="H164" s="23">
        <v>0.0</v>
      </c>
      <c r="I164" s="23">
        <v>1.0</v>
      </c>
      <c r="J164" s="25">
        <v>20205.0</v>
      </c>
      <c r="K164" s="23">
        <v>0.006773101112723754</v>
      </c>
      <c r="L164" s="23">
        <v>0.002380952380952381</v>
      </c>
      <c r="M164" s="23">
        <v>4.973095238095238</v>
      </c>
      <c r="N164" s="23">
        <v>2088.7</v>
      </c>
      <c r="O164" s="23">
        <v>9.673481112653805</v>
      </c>
      <c r="P164" s="23">
        <v>8.673481112653803</v>
      </c>
      <c r="Q164" s="23" t="s">
        <v>141</v>
      </c>
      <c r="R164" s="80"/>
    </row>
    <row r="165" ht="15.75" customHeight="1">
      <c r="A165" s="79">
        <v>44984.0</v>
      </c>
      <c r="B165" s="23" t="s">
        <v>140</v>
      </c>
      <c r="C165" s="23" t="s">
        <v>135</v>
      </c>
      <c r="D165" s="23" t="s">
        <v>136</v>
      </c>
      <c r="E165" s="23">
        <v>16800.0</v>
      </c>
      <c r="F165" s="23">
        <v>20.0</v>
      </c>
      <c r="G165" s="25">
        <v>1081.8000000000002</v>
      </c>
      <c r="H165" s="23">
        <v>0.0</v>
      </c>
      <c r="I165" s="23">
        <v>1.0</v>
      </c>
      <c r="J165" s="25">
        <v>22455.0</v>
      </c>
      <c r="K165" s="23">
        <v>0.0011904761904761906</v>
      </c>
      <c r="L165" s="23">
        <v>0.05</v>
      </c>
      <c r="M165" s="23">
        <v>54.09000000000001</v>
      </c>
      <c r="N165" s="23">
        <v>1081.8000000000002</v>
      </c>
      <c r="O165" s="23">
        <v>20.75707154742096</v>
      </c>
      <c r="P165" s="23">
        <v>19.757071547420963</v>
      </c>
      <c r="Q165" s="23" t="s">
        <v>141</v>
      </c>
      <c r="R165" s="80"/>
    </row>
    <row r="166" ht="15.75" customHeight="1">
      <c r="A166" s="79">
        <v>44985.0</v>
      </c>
      <c r="B166" s="23" t="s">
        <v>140</v>
      </c>
      <c r="C166" s="23" t="s">
        <v>135</v>
      </c>
      <c r="D166" s="23" t="s">
        <v>136</v>
      </c>
      <c r="E166" s="23">
        <v>14680.0</v>
      </c>
      <c r="F166" s="23">
        <v>50.0</v>
      </c>
      <c r="G166" s="25">
        <v>1082.2</v>
      </c>
      <c r="H166" s="23">
        <v>0.0</v>
      </c>
      <c r="I166" s="23">
        <v>1.0</v>
      </c>
      <c r="J166" s="25">
        <v>19200.0</v>
      </c>
      <c r="K166" s="23">
        <v>0.0034059945504087193</v>
      </c>
      <c r="L166" s="23">
        <v>0.02</v>
      </c>
      <c r="M166" s="23">
        <v>21.644000000000002</v>
      </c>
      <c r="N166" s="23">
        <v>1082.2</v>
      </c>
      <c r="O166" s="23">
        <v>17.74163740528553</v>
      </c>
      <c r="P166" s="23">
        <v>16.7416374052855</v>
      </c>
      <c r="Q166" s="23" t="s">
        <v>141</v>
      </c>
      <c r="R166" s="80"/>
    </row>
    <row r="167" ht="15.75" customHeight="1">
      <c r="A167" s="79">
        <v>44809.0</v>
      </c>
      <c r="B167" s="23" t="s">
        <v>142</v>
      </c>
      <c r="C167" s="23" t="s">
        <v>135</v>
      </c>
      <c r="D167" s="23" t="s">
        <v>139</v>
      </c>
      <c r="E167" s="23">
        <v>95750.0</v>
      </c>
      <c r="F167" s="23">
        <v>470.0</v>
      </c>
      <c r="G167" s="25">
        <v>1536.3</v>
      </c>
      <c r="H167" s="23">
        <v>0.0</v>
      </c>
      <c r="I167" s="23">
        <v>2.0</v>
      </c>
      <c r="J167" s="25">
        <v>24132.6</v>
      </c>
      <c r="K167" s="23">
        <v>0.004908616187989556</v>
      </c>
      <c r="L167" s="23">
        <v>0.00425531914893617</v>
      </c>
      <c r="M167" s="23">
        <v>3.268723404255319</v>
      </c>
      <c r="N167" s="23">
        <v>768.15</v>
      </c>
      <c r="O167" s="23">
        <v>15.708260105448154</v>
      </c>
      <c r="P167" s="23">
        <v>14.708260105448154</v>
      </c>
      <c r="Q167" s="23" t="s">
        <v>141</v>
      </c>
      <c r="R167" s="80"/>
    </row>
    <row r="168" ht="15.75" customHeight="1">
      <c r="A168" s="79">
        <v>44810.0</v>
      </c>
      <c r="B168" s="23" t="s">
        <v>142</v>
      </c>
      <c r="C168" s="23" t="s">
        <v>135</v>
      </c>
      <c r="D168" s="23" t="s">
        <v>136</v>
      </c>
      <c r="E168" s="23">
        <v>42280.0</v>
      </c>
      <c r="F168" s="23">
        <v>250.0</v>
      </c>
      <c r="G168" s="25">
        <v>989.5999999999999</v>
      </c>
      <c r="H168" s="23">
        <v>0.0</v>
      </c>
      <c r="I168" s="23">
        <v>2.0</v>
      </c>
      <c r="J168" s="25">
        <v>26919.0</v>
      </c>
      <c r="K168" s="23">
        <v>0.005912961210974456</v>
      </c>
      <c r="L168" s="23">
        <v>0.008</v>
      </c>
      <c r="M168" s="23">
        <v>3.9583999999999997</v>
      </c>
      <c r="N168" s="23">
        <v>494.79999999999995</v>
      </c>
      <c r="O168" s="23">
        <v>27.201899757477772</v>
      </c>
      <c r="P168" s="23">
        <v>26.201899757477772</v>
      </c>
      <c r="Q168" s="23" t="s">
        <v>141</v>
      </c>
      <c r="R168" s="80"/>
    </row>
    <row r="169" ht="15.75" customHeight="1">
      <c r="A169" s="79">
        <v>44812.0</v>
      </c>
      <c r="B169" s="23" t="s">
        <v>134</v>
      </c>
      <c r="C169" s="23" t="s">
        <v>135</v>
      </c>
      <c r="D169" s="23" t="s">
        <v>136</v>
      </c>
      <c r="E169" s="23">
        <v>19260.0</v>
      </c>
      <c r="F169" s="23">
        <v>140.0</v>
      </c>
      <c r="G169" s="25">
        <v>124.1</v>
      </c>
      <c r="I169" s="23">
        <v>2.0</v>
      </c>
      <c r="J169" s="25">
        <v>14955.0</v>
      </c>
      <c r="K169" s="23">
        <v>0.007268951194184839</v>
      </c>
      <c r="L169" s="23">
        <v>1.0</v>
      </c>
      <c r="M169" s="23">
        <v>0.8864285714285713</v>
      </c>
      <c r="N169" s="23">
        <v>62.05</v>
      </c>
      <c r="O169" s="23">
        <v>120.50765511684126</v>
      </c>
      <c r="P169" s="23">
        <v>119.50765511684126</v>
      </c>
      <c r="Q169" s="23" t="s">
        <v>137</v>
      </c>
      <c r="R169" s="80"/>
    </row>
    <row r="170" ht="15.75" customHeight="1">
      <c r="A170" s="79">
        <v>44824.0</v>
      </c>
      <c r="B170" s="23" t="s">
        <v>134</v>
      </c>
      <c r="C170" s="23" t="s">
        <v>135</v>
      </c>
      <c r="D170" s="23" t="s">
        <v>136</v>
      </c>
      <c r="E170" s="23">
        <v>18880.0</v>
      </c>
      <c r="F170" s="23">
        <v>180.0</v>
      </c>
      <c r="G170" s="25">
        <v>104.9</v>
      </c>
      <c r="I170" s="23">
        <v>2.0</v>
      </c>
      <c r="J170" s="25">
        <v>14955.0</v>
      </c>
      <c r="K170" s="23">
        <v>0.009533898305084746</v>
      </c>
      <c r="L170" s="23">
        <v>1.0</v>
      </c>
      <c r="M170" s="23">
        <v>0.5827777777777778</v>
      </c>
      <c r="N170" s="23">
        <v>52.45</v>
      </c>
      <c r="O170" s="23">
        <v>142.56434699714012</v>
      </c>
      <c r="P170" s="23">
        <v>141.56434699714012</v>
      </c>
      <c r="Q170" s="23" t="s">
        <v>137</v>
      </c>
      <c r="R170" s="80"/>
    </row>
    <row r="171" ht="15.75" customHeight="1">
      <c r="A171" s="79">
        <v>44825.0</v>
      </c>
      <c r="B171" s="23" t="s">
        <v>142</v>
      </c>
      <c r="C171" s="23" t="s">
        <v>135</v>
      </c>
      <c r="D171" s="23" t="s">
        <v>139</v>
      </c>
      <c r="E171" s="23">
        <v>88680.0</v>
      </c>
      <c r="F171" s="23">
        <v>600.0</v>
      </c>
      <c r="G171" s="25">
        <v>1970.6999999999998</v>
      </c>
      <c r="H171" s="23">
        <v>0.0</v>
      </c>
      <c r="I171" s="23">
        <v>2.0</v>
      </c>
      <c r="J171" s="25">
        <v>26919.0</v>
      </c>
      <c r="K171" s="23">
        <v>0.006765899864682003</v>
      </c>
      <c r="L171" s="23">
        <v>0.0033333333333333335</v>
      </c>
      <c r="M171" s="23">
        <v>3.2844999999999995</v>
      </c>
      <c r="N171" s="23">
        <v>985.3499999999999</v>
      </c>
      <c r="O171" s="23">
        <v>13.65961333536307</v>
      </c>
      <c r="P171" s="23">
        <v>12.659613335363069</v>
      </c>
      <c r="Q171" s="23" t="s">
        <v>141</v>
      </c>
      <c r="R171" s="80"/>
    </row>
    <row r="172" ht="15.75" customHeight="1">
      <c r="A172" s="79">
        <v>44841.0</v>
      </c>
      <c r="B172" s="23" t="s">
        <v>142</v>
      </c>
      <c r="C172" s="23" t="s">
        <v>135</v>
      </c>
      <c r="D172" s="23" t="s">
        <v>139</v>
      </c>
      <c r="E172" s="23">
        <v>142780.0</v>
      </c>
      <c r="F172" s="23">
        <v>640.0</v>
      </c>
      <c r="G172" s="25">
        <v>3356.2</v>
      </c>
      <c r="H172" s="23">
        <v>0.0</v>
      </c>
      <c r="I172" s="23">
        <v>2.0</v>
      </c>
      <c r="J172" s="25">
        <v>26919.0</v>
      </c>
      <c r="K172" s="23">
        <v>0.0044824205070738195</v>
      </c>
      <c r="L172" s="23">
        <v>0.003125</v>
      </c>
      <c r="M172" s="23">
        <v>5.2440625</v>
      </c>
      <c r="N172" s="23">
        <v>1678.1</v>
      </c>
      <c r="O172" s="23">
        <v>8.02067814790537</v>
      </c>
      <c r="P172" s="23">
        <v>7.020678147905369</v>
      </c>
      <c r="Q172" s="23" t="s">
        <v>141</v>
      </c>
      <c r="R172" s="80"/>
    </row>
    <row r="173" ht="15.75" customHeight="1">
      <c r="A173" s="79">
        <v>44841.0</v>
      </c>
      <c r="B173" s="23" t="s">
        <v>140</v>
      </c>
      <c r="C173" s="23" t="s">
        <v>135</v>
      </c>
      <c r="D173" s="23" t="s">
        <v>136</v>
      </c>
      <c r="E173" s="23">
        <v>17840.0</v>
      </c>
      <c r="F173" s="23">
        <v>80.0</v>
      </c>
      <c r="G173" s="25">
        <v>963.1</v>
      </c>
      <c r="H173" s="23">
        <v>0.0</v>
      </c>
      <c r="I173" s="23">
        <v>2.0</v>
      </c>
      <c r="J173" s="25">
        <v>25571.55</v>
      </c>
      <c r="K173" s="23">
        <v>0.004484304932735426</v>
      </c>
      <c r="L173" s="23">
        <v>0.025</v>
      </c>
      <c r="M173" s="23">
        <v>12.03875</v>
      </c>
      <c r="N173" s="23">
        <v>481.55</v>
      </c>
      <c r="O173" s="23">
        <v>26.551292700654137</v>
      </c>
      <c r="P173" s="23">
        <v>25.551292700654137</v>
      </c>
      <c r="Q173" s="23" t="s">
        <v>141</v>
      </c>
      <c r="R173" s="80"/>
    </row>
    <row r="174" ht="15.75" customHeight="1">
      <c r="A174" s="79">
        <v>44844.0</v>
      </c>
      <c r="B174" s="23" t="s">
        <v>142</v>
      </c>
      <c r="C174" s="23" t="s">
        <v>135</v>
      </c>
      <c r="D174" s="23" t="s">
        <v>139</v>
      </c>
      <c r="E174" s="23">
        <v>117910.0</v>
      </c>
      <c r="F174" s="23">
        <v>560.0</v>
      </c>
      <c r="G174" s="25">
        <v>2559.3</v>
      </c>
      <c r="H174" s="23">
        <v>0.0</v>
      </c>
      <c r="I174" s="23">
        <v>2.0</v>
      </c>
      <c r="J174" s="25">
        <v>40434.0</v>
      </c>
      <c r="K174" s="23">
        <v>0.004749385124247307</v>
      </c>
      <c r="L174" s="23">
        <v>0.0035714285714285713</v>
      </c>
      <c r="M174" s="23">
        <v>4.570178571428571</v>
      </c>
      <c r="N174" s="23">
        <v>1279.65</v>
      </c>
      <c r="O174" s="23">
        <v>15.79885124838823</v>
      </c>
      <c r="P174" s="23">
        <v>14.798851248388228</v>
      </c>
      <c r="Q174" s="23" t="s">
        <v>141</v>
      </c>
      <c r="R174" s="80"/>
    </row>
    <row r="175" ht="15.75" customHeight="1">
      <c r="A175" s="79">
        <v>44848.0</v>
      </c>
      <c r="B175" s="23" t="s">
        <v>138</v>
      </c>
      <c r="C175" s="23" t="s">
        <v>135</v>
      </c>
      <c r="D175" s="23" t="s">
        <v>139</v>
      </c>
      <c r="E175" s="23">
        <v>1110.0</v>
      </c>
      <c r="F175" s="23">
        <v>170.0</v>
      </c>
      <c r="G175" s="25">
        <v>221.29999999999998</v>
      </c>
      <c r="I175" s="23">
        <v>2.0</v>
      </c>
      <c r="J175" s="25">
        <v>29910.0</v>
      </c>
      <c r="K175" s="23">
        <v>0.15315315315315314</v>
      </c>
      <c r="L175" s="23">
        <v>1.0</v>
      </c>
      <c r="M175" s="23">
        <v>1.301764705882353</v>
      </c>
      <c r="N175" s="23">
        <v>110.64999999999999</v>
      </c>
      <c r="O175" s="23">
        <v>135.1558969724356</v>
      </c>
      <c r="P175" s="23">
        <v>134.1558969724356</v>
      </c>
      <c r="Q175" s="23" t="s">
        <v>137</v>
      </c>
      <c r="R175" s="80"/>
    </row>
    <row r="176" ht="15.75" customHeight="1">
      <c r="A176" s="79">
        <v>44859.0</v>
      </c>
      <c r="B176" s="23" t="s">
        <v>138</v>
      </c>
      <c r="C176" s="23" t="s">
        <v>135</v>
      </c>
      <c r="D176" s="23" t="s">
        <v>139</v>
      </c>
      <c r="E176" s="23">
        <v>1460.0</v>
      </c>
      <c r="F176" s="23">
        <v>150.0</v>
      </c>
      <c r="G176" s="25">
        <v>271.6</v>
      </c>
      <c r="I176" s="23">
        <v>2.0</v>
      </c>
      <c r="J176" s="25">
        <v>14955.0</v>
      </c>
      <c r="K176" s="23">
        <v>0.10273972602739725</v>
      </c>
      <c r="L176" s="23">
        <v>1.0</v>
      </c>
      <c r="M176" s="23">
        <v>1.8106666666666669</v>
      </c>
      <c r="N176" s="23">
        <v>135.8</v>
      </c>
      <c r="O176" s="23">
        <v>55.06259204712813</v>
      </c>
      <c r="P176" s="23">
        <v>54.06259204712812</v>
      </c>
      <c r="Q176" s="23" t="s">
        <v>137</v>
      </c>
      <c r="R176" s="80"/>
    </row>
    <row r="177" ht="15.75" customHeight="1">
      <c r="A177" s="79">
        <v>44865.0</v>
      </c>
      <c r="B177" s="23" t="s">
        <v>140</v>
      </c>
      <c r="C177" s="23" t="s">
        <v>135</v>
      </c>
      <c r="D177" s="23" t="s">
        <v>136</v>
      </c>
      <c r="E177" s="23">
        <v>15250.0</v>
      </c>
      <c r="F177" s="23">
        <v>80.0</v>
      </c>
      <c r="G177" s="25">
        <v>528.8000000000001</v>
      </c>
      <c r="H177" s="23">
        <v>0.0</v>
      </c>
      <c r="I177" s="23">
        <v>2.0</v>
      </c>
      <c r="J177" s="25">
        <v>40434.0</v>
      </c>
      <c r="K177" s="23">
        <v>0.005245901639344262</v>
      </c>
      <c r="L177" s="23">
        <v>0.025</v>
      </c>
      <c r="M177" s="23">
        <v>6.610000000000001</v>
      </c>
      <c r="N177" s="23">
        <v>264.40000000000003</v>
      </c>
      <c r="O177" s="23">
        <v>76.46369137670196</v>
      </c>
      <c r="P177" s="23">
        <v>75.46369137670195</v>
      </c>
      <c r="Q177" s="23" t="s">
        <v>141</v>
      </c>
      <c r="R177" s="80"/>
    </row>
    <row r="178" ht="15.75" customHeight="1">
      <c r="A178" s="79">
        <v>44873.0</v>
      </c>
      <c r="B178" s="23" t="s">
        <v>138</v>
      </c>
      <c r="C178" s="23" t="s">
        <v>135</v>
      </c>
      <c r="D178" s="23" t="s">
        <v>139</v>
      </c>
      <c r="E178" s="23">
        <v>1460.0</v>
      </c>
      <c r="F178" s="23">
        <v>280.0</v>
      </c>
      <c r="G178" s="25">
        <v>403.0</v>
      </c>
      <c r="I178" s="23">
        <v>2.0</v>
      </c>
      <c r="J178" s="25">
        <v>29910.0</v>
      </c>
      <c r="K178" s="23">
        <v>0.1917808219178082</v>
      </c>
      <c r="L178" s="23">
        <v>1.0</v>
      </c>
      <c r="M178" s="23">
        <v>1.4392857142857143</v>
      </c>
      <c r="N178" s="23">
        <v>201.5</v>
      </c>
      <c r="O178" s="23">
        <v>74.21836228287842</v>
      </c>
      <c r="P178" s="23">
        <v>73.21836228287842</v>
      </c>
      <c r="Q178" s="23" t="s">
        <v>137</v>
      </c>
      <c r="R178" s="80"/>
    </row>
    <row r="179" ht="15.75" customHeight="1">
      <c r="A179" s="79">
        <v>44875.0</v>
      </c>
      <c r="B179" s="23" t="s">
        <v>138</v>
      </c>
      <c r="C179" s="23" t="s">
        <v>135</v>
      </c>
      <c r="D179" s="23" t="s">
        <v>139</v>
      </c>
      <c r="E179" s="23">
        <v>1550.0</v>
      </c>
      <c r="F179" s="23">
        <v>200.0</v>
      </c>
      <c r="G179" s="25">
        <v>329.20000000000005</v>
      </c>
      <c r="I179" s="23">
        <v>2.0</v>
      </c>
      <c r="J179" s="25">
        <v>18180.0</v>
      </c>
      <c r="K179" s="23">
        <v>0.12903225806451613</v>
      </c>
      <c r="L179" s="23">
        <v>1.0</v>
      </c>
      <c r="M179" s="23">
        <v>1.6460000000000001</v>
      </c>
      <c r="N179" s="23">
        <v>164.60000000000002</v>
      </c>
      <c r="O179" s="23">
        <v>55.224787363304976</v>
      </c>
      <c r="P179" s="23">
        <v>54.22478736330497</v>
      </c>
      <c r="Q179" s="23" t="s">
        <v>137</v>
      </c>
      <c r="R179" s="80"/>
    </row>
    <row r="180" ht="15.75" customHeight="1">
      <c r="A180" s="79">
        <v>44875.0</v>
      </c>
      <c r="B180" s="23" t="s">
        <v>140</v>
      </c>
      <c r="C180" s="23" t="s">
        <v>135</v>
      </c>
      <c r="D180" s="23" t="s">
        <v>139</v>
      </c>
      <c r="E180" s="23">
        <v>47910.0</v>
      </c>
      <c r="F180" s="23">
        <v>170.0</v>
      </c>
      <c r="G180" s="25">
        <v>1165.9</v>
      </c>
      <c r="H180" s="23">
        <v>0.0</v>
      </c>
      <c r="I180" s="23">
        <v>2.0</v>
      </c>
      <c r="J180" s="25">
        <v>36379.5</v>
      </c>
      <c r="K180" s="23">
        <v>0.003548319766228345</v>
      </c>
      <c r="L180" s="23">
        <v>0.011764705882352941</v>
      </c>
      <c r="M180" s="23">
        <v>6.858235294117647</v>
      </c>
      <c r="N180" s="23">
        <v>582.95</v>
      </c>
      <c r="O180" s="23">
        <v>31.202933356205506</v>
      </c>
      <c r="P180" s="23">
        <v>30.202933356205502</v>
      </c>
      <c r="Q180" s="23" t="s">
        <v>141</v>
      </c>
      <c r="R180" s="80"/>
    </row>
    <row r="181" ht="15.75" customHeight="1">
      <c r="A181" s="79">
        <v>44875.0</v>
      </c>
      <c r="B181" s="23" t="s">
        <v>140</v>
      </c>
      <c r="C181" s="23" t="s">
        <v>135</v>
      </c>
      <c r="D181" s="23" t="s">
        <v>136</v>
      </c>
      <c r="E181" s="23">
        <v>20230.0</v>
      </c>
      <c r="F181" s="23">
        <v>100.0</v>
      </c>
      <c r="G181" s="25">
        <v>1137.3</v>
      </c>
      <c r="H181" s="23">
        <v>0.0</v>
      </c>
      <c r="I181" s="23">
        <v>2.0</v>
      </c>
      <c r="J181" s="25">
        <v>34559.7</v>
      </c>
      <c r="K181" s="23">
        <v>0.004943153732081068</v>
      </c>
      <c r="L181" s="23">
        <v>0.02</v>
      </c>
      <c r="M181" s="23">
        <v>11.373</v>
      </c>
      <c r="N181" s="23">
        <v>568.65</v>
      </c>
      <c r="O181" s="23">
        <v>30.38749670271696</v>
      </c>
      <c r="P181" s="23">
        <v>29.38749670271696</v>
      </c>
      <c r="Q181" s="23" t="s">
        <v>141</v>
      </c>
      <c r="R181" s="80"/>
    </row>
    <row r="182" ht="15.75" customHeight="1">
      <c r="A182" s="79">
        <v>44876.0</v>
      </c>
      <c r="B182" s="23" t="s">
        <v>140</v>
      </c>
      <c r="C182" s="23" t="s">
        <v>135</v>
      </c>
      <c r="D182" s="23" t="s">
        <v>139</v>
      </c>
      <c r="E182" s="23">
        <v>13430.0</v>
      </c>
      <c r="F182" s="23">
        <v>260.0</v>
      </c>
      <c r="G182" s="25">
        <v>432.5</v>
      </c>
      <c r="H182" s="23">
        <v>0.0</v>
      </c>
      <c r="I182" s="23">
        <v>2.0</v>
      </c>
      <c r="J182" s="25">
        <v>36379.5</v>
      </c>
      <c r="K182" s="23">
        <v>0.0193596425912137</v>
      </c>
      <c r="L182" s="23">
        <v>0.007692307692307693</v>
      </c>
      <c r="M182" s="23">
        <v>1.6634615384615385</v>
      </c>
      <c r="N182" s="23">
        <v>216.25</v>
      </c>
      <c r="O182" s="23">
        <v>84.11445086705203</v>
      </c>
      <c r="P182" s="23">
        <v>83.11445086705203</v>
      </c>
      <c r="Q182" s="23" t="s">
        <v>141</v>
      </c>
      <c r="R182" s="80"/>
    </row>
    <row r="183" ht="15.75" customHeight="1">
      <c r="A183" s="79">
        <v>44880.0</v>
      </c>
      <c r="B183" s="23" t="s">
        <v>138</v>
      </c>
      <c r="C183" s="23" t="s">
        <v>135</v>
      </c>
      <c r="D183" s="23" t="s">
        <v>139</v>
      </c>
      <c r="E183" s="23">
        <v>740.0</v>
      </c>
      <c r="F183" s="23">
        <v>200.0</v>
      </c>
      <c r="G183" s="25">
        <v>219.8</v>
      </c>
      <c r="I183" s="23">
        <v>2.0</v>
      </c>
      <c r="J183" s="25">
        <v>29910.0</v>
      </c>
      <c r="K183" s="23">
        <v>0.2702702702702703</v>
      </c>
      <c r="L183" s="23">
        <v>1.0</v>
      </c>
      <c r="M183" s="23">
        <v>1.099</v>
      </c>
      <c r="N183" s="23">
        <v>109.9</v>
      </c>
      <c r="O183" s="23">
        <v>136.07825295723384</v>
      </c>
      <c r="P183" s="23">
        <v>135.07825295723384</v>
      </c>
      <c r="Q183" s="23" t="s">
        <v>137</v>
      </c>
      <c r="R183" s="80"/>
    </row>
    <row r="184" ht="15.75" customHeight="1">
      <c r="A184" s="79">
        <v>44886.0</v>
      </c>
      <c r="B184" s="23" t="s">
        <v>140</v>
      </c>
      <c r="C184" s="23" t="s">
        <v>135</v>
      </c>
      <c r="D184" s="23" t="s">
        <v>136</v>
      </c>
      <c r="E184" s="23">
        <v>17050.0</v>
      </c>
      <c r="F184" s="23">
        <v>90.0</v>
      </c>
      <c r="G184" s="25">
        <v>1340.8000000000002</v>
      </c>
      <c r="H184" s="23">
        <v>0.0</v>
      </c>
      <c r="I184" s="23">
        <v>2.0</v>
      </c>
      <c r="J184" s="25">
        <v>36379.5</v>
      </c>
      <c r="K184" s="23">
        <v>0.005278592375366569</v>
      </c>
      <c r="L184" s="23">
        <v>0.022222222222222223</v>
      </c>
      <c r="M184" s="23">
        <v>14.89777777777778</v>
      </c>
      <c r="N184" s="23">
        <v>670.4000000000001</v>
      </c>
      <c r="O184" s="23">
        <v>27.132681980906916</v>
      </c>
      <c r="P184" s="23">
        <v>26.132681980906916</v>
      </c>
      <c r="Q184" s="23" t="s">
        <v>141</v>
      </c>
      <c r="R184" s="80"/>
    </row>
    <row r="185" ht="15.75" customHeight="1">
      <c r="A185" s="79">
        <v>44887.0</v>
      </c>
      <c r="B185" s="23" t="s">
        <v>140</v>
      </c>
      <c r="C185" s="23" t="s">
        <v>135</v>
      </c>
      <c r="D185" s="23" t="s">
        <v>139</v>
      </c>
      <c r="E185" s="23">
        <v>20020.0</v>
      </c>
      <c r="F185" s="23">
        <v>210.0</v>
      </c>
      <c r="G185" s="25">
        <v>743.8</v>
      </c>
      <c r="H185" s="23">
        <v>0.0</v>
      </c>
      <c r="I185" s="23">
        <v>2.0</v>
      </c>
      <c r="J185" s="25">
        <v>36379.5</v>
      </c>
      <c r="K185" s="23">
        <v>0.01048951048951049</v>
      </c>
      <c r="L185" s="23">
        <v>0.009523809523809525</v>
      </c>
      <c r="M185" s="23">
        <v>3.5419047619047617</v>
      </c>
      <c r="N185" s="23">
        <v>371.9</v>
      </c>
      <c r="O185" s="23">
        <v>48.91032535627857</v>
      </c>
      <c r="P185" s="23">
        <v>47.91032535627857</v>
      </c>
      <c r="Q185" s="23" t="s">
        <v>141</v>
      </c>
      <c r="R185" s="80"/>
    </row>
    <row r="186" ht="15.75" customHeight="1">
      <c r="A186" s="79">
        <v>44889.0</v>
      </c>
      <c r="B186" s="23" t="s">
        <v>138</v>
      </c>
      <c r="C186" s="23" t="s">
        <v>135</v>
      </c>
      <c r="D186" s="23" t="s">
        <v>139</v>
      </c>
      <c r="E186" s="23">
        <v>900.0</v>
      </c>
      <c r="F186" s="23">
        <v>120.0</v>
      </c>
      <c r="G186" s="25">
        <v>186.9</v>
      </c>
      <c r="I186" s="23">
        <v>2.0</v>
      </c>
      <c r="J186" s="25">
        <v>33300.0</v>
      </c>
      <c r="K186" s="23">
        <v>0.13333333333333333</v>
      </c>
      <c r="L186" s="23">
        <v>1.0</v>
      </c>
      <c r="M186" s="23">
        <v>1.5575</v>
      </c>
      <c r="N186" s="23">
        <v>93.45</v>
      </c>
      <c r="O186" s="23">
        <v>178.1701444622793</v>
      </c>
      <c r="P186" s="23">
        <v>177.17014446227927</v>
      </c>
      <c r="Q186" s="23" t="s">
        <v>137</v>
      </c>
      <c r="R186" s="80"/>
    </row>
    <row r="187" ht="15.75" customHeight="1">
      <c r="A187" s="79">
        <v>44889.0</v>
      </c>
      <c r="B187" s="23" t="s">
        <v>140</v>
      </c>
      <c r="C187" s="23" t="s">
        <v>135</v>
      </c>
      <c r="D187" s="23" t="s">
        <v>139</v>
      </c>
      <c r="E187" s="23">
        <v>34460.0</v>
      </c>
      <c r="F187" s="23">
        <v>190.0</v>
      </c>
      <c r="G187" s="25">
        <v>1110.0</v>
      </c>
      <c r="H187" s="23">
        <v>0.0</v>
      </c>
      <c r="I187" s="23">
        <v>2.0</v>
      </c>
      <c r="J187" s="25">
        <v>36379.5</v>
      </c>
      <c r="K187" s="23">
        <v>0.005513639001741149</v>
      </c>
      <c r="L187" s="23">
        <v>0.010526315789473684</v>
      </c>
      <c r="M187" s="23">
        <v>5.842105263157895</v>
      </c>
      <c r="N187" s="23">
        <v>555.0</v>
      </c>
      <c r="O187" s="23">
        <v>32.774324324324326</v>
      </c>
      <c r="P187" s="23">
        <v>31.774324324324326</v>
      </c>
      <c r="Q187" s="23" t="s">
        <v>141</v>
      </c>
      <c r="R187" s="80"/>
    </row>
    <row r="188" ht="15.75" customHeight="1">
      <c r="A188" s="79">
        <v>44890.0</v>
      </c>
      <c r="B188" s="23" t="s">
        <v>138</v>
      </c>
      <c r="C188" s="23" t="s">
        <v>135</v>
      </c>
      <c r="D188" s="23" t="s">
        <v>139</v>
      </c>
      <c r="E188" s="23">
        <v>1260.0</v>
      </c>
      <c r="F188" s="23">
        <v>240.0</v>
      </c>
      <c r="G188" s="25">
        <v>299.6</v>
      </c>
      <c r="I188" s="23">
        <v>2.0</v>
      </c>
      <c r="J188" s="25">
        <v>18180.0</v>
      </c>
      <c r="K188" s="23">
        <v>0.19047619047619047</v>
      </c>
      <c r="L188" s="23">
        <v>1.0</v>
      </c>
      <c r="M188" s="23">
        <v>1.2483333333333335</v>
      </c>
      <c r="N188" s="23">
        <v>149.8</v>
      </c>
      <c r="O188" s="23">
        <v>60.68090787716955</v>
      </c>
      <c r="P188" s="23">
        <v>59.68090787716956</v>
      </c>
      <c r="Q188" s="23" t="s">
        <v>137</v>
      </c>
      <c r="R188" s="80"/>
    </row>
    <row r="189" ht="15.75" customHeight="1">
      <c r="A189" s="79">
        <v>44893.0</v>
      </c>
      <c r="B189" s="23" t="s">
        <v>138</v>
      </c>
      <c r="C189" s="23" t="s">
        <v>135</v>
      </c>
      <c r="D189" s="23" t="s">
        <v>139</v>
      </c>
      <c r="E189" s="23">
        <v>1220.0</v>
      </c>
      <c r="F189" s="23">
        <v>190.0</v>
      </c>
      <c r="G189" s="25">
        <v>343.40000000000003</v>
      </c>
      <c r="I189" s="23">
        <v>2.0</v>
      </c>
      <c r="J189" s="25">
        <v>33300.0</v>
      </c>
      <c r="K189" s="23">
        <v>0.1557377049180328</v>
      </c>
      <c r="L189" s="23">
        <v>1.0</v>
      </c>
      <c r="M189" s="23">
        <v>1.8073684210526317</v>
      </c>
      <c r="N189" s="23">
        <v>171.70000000000002</v>
      </c>
      <c r="O189" s="23">
        <v>96.97146185206755</v>
      </c>
      <c r="P189" s="23">
        <v>95.97146185206755</v>
      </c>
      <c r="Q189" s="23" t="s">
        <v>137</v>
      </c>
      <c r="R189" s="80"/>
    </row>
    <row r="190" ht="15.75" customHeight="1">
      <c r="A190" s="79">
        <v>44907.0</v>
      </c>
      <c r="B190" s="23" t="s">
        <v>138</v>
      </c>
      <c r="C190" s="23" t="s">
        <v>135</v>
      </c>
      <c r="D190" s="23" t="s">
        <v>139</v>
      </c>
      <c r="E190" s="23">
        <v>1070.0</v>
      </c>
      <c r="F190" s="23">
        <v>160.0</v>
      </c>
      <c r="G190" s="25">
        <v>293.2</v>
      </c>
      <c r="I190" s="23">
        <v>2.0</v>
      </c>
      <c r="J190" s="25">
        <v>20205.0</v>
      </c>
      <c r="K190" s="23">
        <v>0.14953271028037382</v>
      </c>
      <c r="L190" s="23">
        <v>1.0</v>
      </c>
      <c r="M190" s="23">
        <v>1.8325</v>
      </c>
      <c r="N190" s="23">
        <v>146.6</v>
      </c>
      <c r="O190" s="23">
        <v>68.91200545702593</v>
      </c>
      <c r="P190" s="23">
        <v>67.91200545702593</v>
      </c>
      <c r="Q190" s="23" t="s">
        <v>137</v>
      </c>
      <c r="R190" s="80"/>
    </row>
    <row r="191" ht="15.75" customHeight="1">
      <c r="A191" s="79">
        <v>44921.0</v>
      </c>
      <c r="B191" s="23" t="s">
        <v>138</v>
      </c>
      <c r="C191" s="23" t="s">
        <v>135</v>
      </c>
      <c r="D191" s="23" t="s">
        <v>139</v>
      </c>
      <c r="E191" s="23">
        <v>890.0</v>
      </c>
      <c r="F191" s="23">
        <v>160.0</v>
      </c>
      <c r="G191" s="25">
        <v>216.70000000000002</v>
      </c>
      <c r="I191" s="23">
        <v>2.0</v>
      </c>
      <c r="J191" s="25">
        <v>20205.0</v>
      </c>
      <c r="K191" s="23">
        <v>0.1797752808988764</v>
      </c>
      <c r="L191" s="23">
        <v>1.0</v>
      </c>
      <c r="M191" s="23">
        <v>1.354375</v>
      </c>
      <c r="N191" s="23">
        <v>108.35000000000001</v>
      </c>
      <c r="O191" s="23">
        <v>93.23950161513612</v>
      </c>
      <c r="P191" s="23">
        <v>92.23950161513612</v>
      </c>
      <c r="Q191" s="23" t="s">
        <v>137</v>
      </c>
      <c r="R191" s="80"/>
    </row>
    <row r="192" ht="15.75" customHeight="1">
      <c r="A192" s="79">
        <v>44924.0</v>
      </c>
      <c r="B192" s="23" t="s">
        <v>138</v>
      </c>
      <c r="C192" s="23" t="s">
        <v>135</v>
      </c>
      <c r="D192" s="23" t="s">
        <v>139</v>
      </c>
      <c r="E192" s="23">
        <v>770.0</v>
      </c>
      <c r="F192" s="23">
        <v>130.0</v>
      </c>
      <c r="G192" s="25">
        <v>259.7</v>
      </c>
      <c r="I192" s="23">
        <v>2.0</v>
      </c>
      <c r="J192" s="25">
        <v>20205.0</v>
      </c>
      <c r="K192" s="23">
        <v>0.16883116883116883</v>
      </c>
      <c r="L192" s="23">
        <v>1.0</v>
      </c>
      <c r="M192" s="23">
        <v>1.9976923076923077</v>
      </c>
      <c r="N192" s="23">
        <v>129.85</v>
      </c>
      <c r="O192" s="23">
        <v>77.80130920292646</v>
      </c>
      <c r="P192" s="23">
        <v>76.80130920292646</v>
      </c>
      <c r="Q192" s="23" t="s">
        <v>137</v>
      </c>
      <c r="R192" s="80"/>
    </row>
    <row r="193" ht="15.75" customHeight="1">
      <c r="A193" s="79">
        <v>44930.0</v>
      </c>
      <c r="B193" s="23" t="s">
        <v>140</v>
      </c>
      <c r="C193" s="23" t="s">
        <v>135</v>
      </c>
      <c r="D193" s="23" t="s">
        <v>136</v>
      </c>
      <c r="E193" s="23">
        <v>19470.0</v>
      </c>
      <c r="F193" s="23">
        <v>90.0</v>
      </c>
      <c r="G193" s="25">
        <v>893.1</v>
      </c>
      <c r="H193" s="23">
        <v>0.0</v>
      </c>
      <c r="I193" s="23">
        <v>2.0</v>
      </c>
      <c r="J193" s="25">
        <v>40434.0</v>
      </c>
      <c r="K193" s="23">
        <v>0.004622496147919877</v>
      </c>
      <c r="L193" s="23">
        <v>0.022222222222222223</v>
      </c>
      <c r="M193" s="23">
        <v>9.923333333333334</v>
      </c>
      <c r="N193" s="23">
        <v>446.55</v>
      </c>
      <c r="O193" s="23">
        <v>45.27376553577427</v>
      </c>
      <c r="P193" s="23">
        <v>44.27376553577427</v>
      </c>
      <c r="Q193" s="23" t="s">
        <v>141</v>
      </c>
      <c r="R193" s="80"/>
    </row>
    <row r="194" ht="15.75" customHeight="1">
      <c r="A194" s="79">
        <v>44932.0</v>
      </c>
      <c r="B194" s="23" t="s">
        <v>140</v>
      </c>
      <c r="C194" s="23" t="s">
        <v>135</v>
      </c>
      <c r="D194" s="23" t="s">
        <v>139</v>
      </c>
      <c r="E194" s="23">
        <v>80290.0</v>
      </c>
      <c r="F194" s="23">
        <v>190.0</v>
      </c>
      <c r="G194" s="25">
        <v>1731.2</v>
      </c>
      <c r="H194" s="23">
        <v>0.0</v>
      </c>
      <c r="I194" s="23">
        <v>2.0</v>
      </c>
      <c r="J194" s="25">
        <v>40434.0</v>
      </c>
      <c r="K194" s="23">
        <v>0.002366421721260431</v>
      </c>
      <c r="L194" s="23">
        <v>0.010526315789473684</v>
      </c>
      <c r="M194" s="23">
        <v>9.111578947368422</v>
      </c>
      <c r="N194" s="23">
        <v>865.6</v>
      </c>
      <c r="O194" s="23">
        <v>23.35605360443623</v>
      </c>
      <c r="P194" s="23">
        <v>22.35605360443623</v>
      </c>
      <c r="Q194" s="23" t="s">
        <v>141</v>
      </c>
      <c r="R194" s="80"/>
    </row>
    <row r="195" ht="15.75" customHeight="1">
      <c r="A195" s="79">
        <v>44936.0</v>
      </c>
      <c r="B195" s="23" t="s">
        <v>138</v>
      </c>
      <c r="C195" s="23" t="s">
        <v>135</v>
      </c>
      <c r="D195" s="23" t="s">
        <v>139</v>
      </c>
      <c r="E195" s="23">
        <v>1840.0</v>
      </c>
      <c r="F195" s="23">
        <v>270.0</v>
      </c>
      <c r="G195" s="25">
        <v>416.59999999999997</v>
      </c>
      <c r="I195" s="23">
        <v>2.0</v>
      </c>
      <c r="J195" s="25">
        <v>20205.0</v>
      </c>
      <c r="K195" s="23">
        <v>0.14673913043478262</v>
      </c>
      <c r="L195" s="23">
        <v>1.0</v>
      </c>
      <c r="M195" s="23">
        <v>1.5429629629629629</v>
      </c>
      <c r="N195" s="23">
        <v>208.29999999999998</v>
      </c>
      <c r="O195" s="23">
        <v>48.49975996159386</v>
      </c>
      <c r="P195" s="23">
        <v>47.49975996159386</v>
      </c>
      <c r="Q195" s="23" t="s">
        <v>137</v>
      </c>
      <c r="R195" s="80"/>
    </row>
    <row r="196" ht="15.75" customHeight="1">
      <c r="A196" s="79">
        <v>44937.0</v>
      </c>
      <c r="B196" s="23" t="s">
        <v>145</v>
      </c>
      <c r="C196" s="23" t="s">
        <v>135</v>
      </c>
      <c r="D196" s="23" t="s">
        <v>139</v>
      </c>
      <c r="E196" s="23">
        <v>15180.0</v>
      </c>
      <c r="F196" s="23">
        <v>110.0</v>
      </c>
      <c r="G196" s="25">
        <v>509.09999999999997</v>
      </c>
      <c r="I196" s="23">
        <v>2.0</v>
      </c>
      <c r="J196" s="25">
        <v>20205.0</v>
      </c>
      <c r="K196" s="23">
        <v>0.007246376811594203</v>
      </c>
      <c r="L196" s="23">
        <v>1.0</v>
      </c>
      <c r="M196" s="23">
        <v>4.628181818181818</v>
      </c>
      <c r="N196" s="23">
        <v>254.54999999999998</v>
      </c>
      <c r="O196" s="23">
        <v>39.687684148497354</v>
      </c>
      <c r="P196" s="23">
        <v>38.687684148497354</v>
      </c>
      <c r="Q196" s="23" t="s">
        <v>137</v>
      </c>
      <c r="R196" s="80"/>
    </row>
    <row r="197" ht="15.75" customHeight="1">
      <c r="A197" s="79">
        <v>44942.0</v>
      </c>
      <c r="B197" s="23" t="s">
        <v>138</v>
      </c>
      <c r="C197" s="23" t="s">
        <v>135</v>
      </c>
      <c r="D197" s="23" t="s">
        <v>139</v>
      </c>
      <c r="E197" s="23">
        <v>1590.0</v>
      </c>
      <c r="F197" s="23">
        <v>330.0</v>
      </c>
      <c r="G197" s="25">
        <v>392.5</v>
      </c>
      <c r="I197" s="23">
        <v>2.0</v>
      </c>
      <c r="J197" s="25">
        <v>20205.0</v>
      </c>
      <c r="K197" s="23">
        <v>0.20754716981132076</v>
      </c>
      <c r="L197" s="23">
        <v>1.0</v>
      </c>
      <c r="M197" s="23">
        <v>1.1893939393939394</v>
      </c>
      <c r="N197" s="23">
        <v>196.25</v>
      </c>
      <c r="O197" s="23">
        <v>51.47770700636943</v>
      </c>
      <c r="P197" s="23">
        <v>50.47770700636943</v>
      </c>
      <c r="Q197" s="23" t="s">
        <v>137</v>
      </c>
      <c r="R197" s="80"/>
    </row>
    <row r="198" ht="15.75" customHeight="1">
      <c r="A198" s="79">
        <v>44943.0</v>
      </c>
      <c r="B198" s="23" t="s">
        <v>145</v>
      </c>
      <c r="C198" s="23" t="s">
        <v>135</v>
      </c>
      <c r="D198" s="23" t="s">
        <v>139</v>
      </c>
      <c r="E198" s="23">
        <v>11900.0</v>
      </c>
      <c r="F198" s="23">
        <v>120.0</v>
      </c>
      <c r="G198" s="25">
        <v>514.7</v>
      </c>
      <c r="I198" s="23">
        <v>2.0</v>
      </c>
      <c r="J198" s="25">
        <v>20205.0</v>
      </c>
      <c r="K198" s="23">
        <v>0.010084033613445379</v>
      </c>
      <c r="L198" s="23">
        <v>1.0</v>
      </c>
      <c r="M198" s="23">
        <v>4.2891666666666675</v>
      </c>
      <c r="N198" s="23">
        <v>257.35</v>
      </c>
      <c r="O198" s="23">
        <v>39.255877210025254</v>
      </c>
      <c r="P198" s="23">
        <v>38.255877210025254</v>
      </c>
      <c r="Q198" s="23" t="s">
        <v>137</v>
      </c>
      <c r="R198" s="80"/>
    </row>
    <row r="199" ht="15.75" customHeight="1">
      <c r="A199" s="79">
        <v>44945.0</v>
      </c>
      <c r="B199" s="23" t="s">
        <v>138</v>
      </c>
      <c r="C199" s="23" t="s">
        <v>135</v>
      </c>
      <c r="D199" s="23" t="s">
        <v>139</v>
      </c>
      <c r="E199" s="23">
        <v>1550.0</v>
      </c>
      <c r="F199" s="23">
        <v>300.0</v>
      </c>
      <c r="G199" s="25">
        <v>269.20000000000005</v>
      </c>
      <c r="I199" s="23">
        <v>2.0</v>
      </c>
      <c r="J199" s="25">
        <v>20205.0</v>
      </c>
      <c r="K199" s="23">
        <v>0.1935483870967742</v>
      </c>
      <c r="L199" s="23">
        <v>1.0</v>
      </c>
      <c r="M199" s="23">
        <v>0.8973333333333335</v>
      </c>
      <c r="N199" s="23">
        <v>134.60000000000002</v>
      </c>
      <c r="O199" s="23">
        <v>75.055720653789</v>
      </c>
      <c r="P199" s="23">
        <v>74.055720653789</v>
      </c>
      <c r="Q199" s="23" t="s">
        <v>137</v>
      </c>
      <c r="R199" s="80"/>
    </row>
    <row r="200" ht="15.75" customHeight="1">
      <c r="A200" s="79">
        <v>44974.0</v>
      </c>
      <c r="B200" s="23" t="s">
        <v>140</v>
      </c>
      <c r="C200" s="23" t="s">
        <v>135</v>
      </c>
      <c r="D200" s="23" t="s">
        <v>136</v>
      </c>
      <c r="E200" s="23">
        <v>15450.0</v>
      </c>
      <c r="F200" s="23">
        <v>80.0</v>
      </c>
      <c r="G200" s="25">
        <v>994.5</v>
      </c>
      <c r="H200" s="23">
        <v>0.0</v>
      </c>
      <c r="I200" s="23">
        <v>2.0</v>
      </c>
      <c r="J200" s="25">
        <v>40410.0</v>
      </c>
      <c r="K200" s="23">
        <v>0.005177993527508091</v>
      </c>
      <c r="L200" s="23">
        <v>0.025</v>
      </c>
      <c r="M200" s="23">
        <v>12.43125</v>
      </c>
      <c r="N200" s="23">
        <v>497.25</v>
      </c>
      <c r="O200" s="23">
        <v>40.633484162895925</v>
      </c>
      <c r="P200" s="23">
        <v>39.633484162895925</v>
      </c>
      <c r="Q200" s="23" t="s">
        <v>141</v>
      </c>
      <c r="R200" s="80"/>
    </row>
    <row r="201" ht="15.75" customHeight="1">
      <c r="A201" s="79">
        <v>44979.0</v>
      </c>
      <c r="B201" s="23" t="s">
        <v>140</v>
      </c>
      <c r="C201" s="23" t="s">
        <v>135</v>
      </c>
      <c r="D201" s="23" t="s">
        <v>136</v>
      </c>
      <c r="E201" s="23">
        <v>9950.0</v>
      </c>
      <c r="F201" s="23">
        <v>50.0</v>
      </c>
      <c r="G201" s="25">
        <v>1012.4</v>
      </c>
      <c r="H201" s="23">
        <v>0.0</v>
      </c>
      <c r="I201" s="23">
        <v>2.0</v>
      </c>
      <c r="J201" s="25">
        <v>56910.0</v>
      </c>
      <c r="K201" s="23">
        <v>0.005025125628140704</v>
      </c>
      <c r="L201" s="23">
        <v>0.04</v>
      </c>
      <c r="M201" s="23">
        <v>20.248</v>
      </c>
      <c r="N201" s="23">
        <v>506.2</v>
      </c>
      <c r="O201" s="23">
        <v>56.21295930462268</v>
      </c>
      <c r="P201" s="23">
        <v>55.21295930462268</v>
      </c>
      <c r="Q201" s="23" t="s">
        <v>141</v>
      </c>
      <c r="R201" s="80"/>
    </row>
    <row r="202" ht="15.75" customHeight="1">
      <c r="A202" s="79">
        <v>44984.0</v>
      </c>
      <c r="B202" s="23" t="s">
        <v>138</v>
      </c>
      <c r="C202" s="23" t="s">
        <v>135</v>
      </c>
      <c r="D202" s="23" t="s">
        <v>139</v>
      </c>
      <c r="E202" s="23">
        <v>1940.0</v>
      </c>
      <c r="F202" s="23">
        <v>300.0</v>
      </c>
      <c r="G202" s="25">
        <v>334.6</v>
      </c>
      <c r="I202" s="23">
        <v>2.0</v>
      </c>
      <c r="J202" s="25">
        <v>18180.0</v>
      </c>
      <c r="K202" s="23">
        <v>0.15463917525773196</v>
      </c>
      <c r="L202" s="23">
        <v>1.0</v>
      </c>
      <c r="M202" s="23">
        <v>1.1153333333333335</v>
      </c>
      <c r="N202" s="23">
        <v>167.3</v>
      </c>
      <c r="O202" s="23">
        <v>54.333532576210395</v>
      </c>
      <c r="P202" s="23">
        <v>53.3335325762104</v>
      </c>
      <c r="Q202" s="23" t="s">
        <v>137</v>
      </c>
      <c r="R202" s="80"/>
    </row>
    <row r="203" ht="15.75" customHeight="1">
      <c r="A203" s="79">
        <v>44984.0</v>
      </c>
      <c r="B203" s="23" t="s">
        <v>140</v>
      </c>
      <c r="C203" s="23" t="s">
        <v>135</v>
      </c>
      <c r="D203" s="23" t="s">
        <v>139</v>
      </c>
      <c r="E203" s="23">
        <v>21910.0</v>
      </c>
      <c r="F203" s="23">
        <v>110.0</v>
      </c>
      <c r="G203" s="25">
        <v>865.4000000000001</v>
      </c>
      <c r="H203" s="23">
        <v>0.0</v>
      </c>
      <c r="I203" s="23">
        <v>2.0</v>
      </c>
      <c r="J203" s="25">
        <v>51210.0</v>
      </c>
      <c r="K203" s="23">
        <v>0.005020538566864446</v>
      </c>
      <c r="L203" s="23">
        <v>0.01818181818181818</v>
      </c>
      <c r="M203" s="23">
        <v>7.867272727272728</v>
      </c>
      <c r="N203" s="23">
        <v>432.70000000000005</v>
      </c>
      <c r="O203" s="23">
        <v>59.174948000924424</v>
      </c>
      <c r="P203" s="23">
        <v>58.174948000924424</v>
      </c>
      <c r="Q203" s="23" t="s">
        <v>141</v>
      </c>
      <c r="R203" s="80"/>
    </row>
    <row r="204" ht="15.75" customHeight="1">
      <c r="A204" s="79">
        <v>44985.0</v>
      </c>
      <c r="B204" s="23" t="s">
        <v>140</v>
      </c>
      <c r="C204" s="23" t="s">
        <v>135</v>
      </c>
      <c r="D204" s="23" t="s">
        <v>139</v>
      </c>
      <c r="E204" s="23">
        <v>22440.0</v>
      </c>
      <c r="F204" s="23">
        <v>190.0</v>
      </c>
      <c r="G204" s="25">
        <v>858.9</v>
      </c>
      <c r="H204" s="23">
        <v>0.0</v>
      </c>
      <c r="I204" s="23">
        <v>2.0</v>
      </c>
      <c r="J204" s="25">
        <v>37260.0</v>
      </c>
      <c r="K204" s="23">
        <v>0.008467023172905526</v>
      </c>
      <c r="L204" s="23">
        <v>0.010526315789473684</v>
      </c>
      <c r="M204" s="23">
        <v>4.520526315789474</v>
      </c>
      <c r="N204" s="23">
        <v>429.45</v>
      </c>
      <c r="O204" s="23">
        <v>43.38106880894167</v>
      </c>
      <c r="P204" s="23">
        <v>42.38106880894167</v>
      </c>
      <c r="Q204" s="23" t="s">
        <v>141</v>
      </c>
      <c r="R204" s="80"/>
    </row>
    <row r="205" ht="15.75" customHeight="1">
      <c r="A205" s="79">
        <v>44985.0</v>
      </c>
      <c r="B205" s="23" t="s">
        <v>140</v>
      </c>
      <c r="C205" s="23" t="s">
        <v>135</v>
      </c>
      <c r="D205" s="23" t="s">
        <v>139</v>
      </c>
      <c r="E205" s="23">
        <v>12780.0</v>
      </c>
      <c r="F205" s="23">
        <v>70.0</v>
      </c>
      <c r="G205" s="25">
        <v>600.0</v>
      </c>
      <c r="H205" s="23">
        <v>0.0</v>
      </c>
      <c r="I205" s="23">
        <v>2.0</v>
      </c>
      <c r="J205" s="25">
        <v>56910.0</v>
      </c>
      <c r="K205" s="23">
        <v>0.005477308294209703</v>
      </c>
      <c r="L205" s="23">
        <v>0.02857142857142857</v>
      </c>
      <c r="M205" s="23">
        <v>8.571428571428571</v>
      </c>
      <c r="N205" s="23">
        <v>300.0</v>
      </c>
      <c r="O205" s="23">
        <v>94.85</v>
      </c>
      <c r="P205" s="23">
        <v>93.85</v>
      </c>
      <c r="Q205" s="23" t="s">
        <v>141</v>
      </c>
      <c r="R205" s="80"/>
    </row>
    <row r="206" ht="15.75" customHeight="1">
      <c r="A206" s="79">
        <v>44985.0</v>
      </c>
      <c r="B206" s="23" t="s">
        <v>140</v>
      </c>
      <c r="C206" s="23" t="s">
        <v>135</v>
      </c>
      <c r="D206" s="23" t="s">
        <v>139</v>
      </c>
      <c r="E206" s="23">
        <v>55570.0</v>
      </c>
      <c r="F206" s="23">
        <v>370.0</v>
      </c>
      <c r="G206" s="25">
        <v>2014.5</v>
      </c>
      <c r="H206" s="23">
        <v>0.0</v>
      </c>
      <c r="I206" s="23">
        <v>2.0</v>
      </c>
      <c r="J206" s="25">
        <v>44910.0</v>
      </c>
      <c r="K206" s="23">
        <v>0.006658268850098974</v>
      </c>
      <c r="L206" s="23">
        <v>0.005405405405405406</v>
      </c>
      <c r="M206" s="23">
        <v>5.444594594594594</v>
      </c>
      <c r="N206" s="23">
        <v>1007.25</v>
      </c>
      <c r="O206" s="23">
        <v>22.2933730454207</v>
      </c>
      <c r="P206" s="23">
        <v>21.2933730454207</v>
      </c>
      <c r="Q206" s="23" t="s">
        <v>141</v>
      </c>
      <c r="R206" s="80"/>
    </row>
    <row r="207" ht="15.75" customHeight="1">
      <c r="A207" s="79">
        <v>44809.0</v>
      </c>
      <c r="B207" s="23" t="s">
        <v>142</v>
      </c>
      <c r="C207" s="23" t="s">
        <v>135</v>
      </c>
      <c r="D207" s="23" t="s">
        <v>139</v>
      </c>
      <c r="E207" s="23">
        <v>95750.0</v>
      </c>
      <c r="F207" s="23">
        <v>470.0</v>
      </c>
      <c r="G207" s="25">
        <v>1536.3</v>
      </c>
      <c r="H207" s="23">
        <v>0.0</v>
      </c>
      <c r="I207" s="23">
        <v>2.0</v>
      </c>
      <c r="J207" s="25">
        <v>24132.6</v>
      </c>
      <c r="K207" s="23">
        <v>0.004908616187989556</v>
      </c>
      <c r="L207" s="23">
        <v>0.00425531914893617</v>
      </c>
      <c r="M207" s="23">
        <v>3.268723404255319</v>
      </c>
      <c r="N207" s="23">
        <v>768.15</v>
      </c>
      <c r="O207" s="23">
        <v>15.708260105448154</v>
      </c>
      <c r="P207" s="23">
        <v>14.708260105448154</v>
      </c>
      <c r="Q207" s="23" t="s">
        <v>141</v>
      </c>
      <c r="R207" s="80"/>
    </row>
    <row r="208" ht="15.75" customHeight="1">
      <c r="A208" s="79">
        <v>44810.0</v>
      </c>
      <c r="B208" s="23" t="s">
        <v>142</v>
      </c>
      <c r="C208" s="23" t="s">
        <v>135</v>
      </c>
      <c r="D208" s="23" t="s">
        <v>136</v>
      </c>
      <c r="E208" s="23">
        <v>42280.0</v>
      </c>
      <c r="F208" s="23">
        <v>250.0</v>
      </c>
      <c r="G208" s="25">
        <v>989.5999999999999</v>
      </c>
      <c r="H208" s="23">
        <v>0.0</v>
      </c>
      <c r="I208" s="23">
        <v>2.0</v>
      </c>
      <c r="J208" s="25">
        <v>26919.0</v>
      </c>
      <c r="K208" s="23">
        <v>0.005912961210974456</v>
      </c>
      <c r="L208" s="23">
        <v>0.008</v>
      </c>
      <c r="M208" s="23">
        <v>3.9583999999999997</v>
      </c>
      <c r="N208" s="23">
        <v>494.79999999999995</v>
      </c>
      <c r="O208" s="23">
        <v>27.201899757477772</v>
      </c>
      <c r="P208" s="23">
        <v>26.201899757477772</v>
      </c>
      <c r="Q208" s="23" t="s">
        <v>141</v>
      </c>
      <c r="R208" s="80"/>
    </row>
    <row r="209" ht="15.75" customHeight="1">
      <c r="A209" s="79">
        <v>44812.0</v>
      </c>
      <c r="B209" s="23" t="s">
        <v>134</v>
      </c>
      <c r="C209" s="23" t="s">
        <v>135</v>
      </c>
      <c r="D209" s="23" t="s">
        <v>136</v>
      </c>
      <c r="E209" s="23">
        <v>19260.0</v>
      </c>
      <c r="F209" s="23">
        <v>140.0</v>
      </c>
      <c r="G209" s="25">
        <v>124.1</v>
      </c>
      <c r="I209" s="23">
        <v>2.0</v>
      </c>
      <c r="J209" s="25">
        <v>14955.0</v>
      </c>
      <c r="K209" s="23">
        <v>0.007268951194184839</v>
      </c>
      <c r="L209" s="23">
        <v>1.0</v>
      </c>
      <c r="M209" s="23">
        <v>0.8864285714285713</v>
      </c>
      <c r="N209" s="23">
        <v>62.05</v>
      </c>
      <c r="O209" s="23">
        <v>120.50765511684126</v>
      </c>
      <c r="P209" s="23">
        <v>119.50765511684126</v>
      </c>
      <c r="Q209" s="23" t="s">
        <v>137</v>
      </c>
      <c r="R209" s="80"/>
    </row>
    <row r="210" ht="15.75" customHeight="1">
      <c r="A210" s="79">
        <v>44824.0</v>
      </c>
      <c r="B210" s="23" t="s">
        <v>134</v>
      </c>
      <c r="C210" s="23" t="s">
        <v>135</v>
      </c>
      <c r="D210" s="23" t="s">
        <v>136</v>
      </c>
      <c r="E210" s="23">
        <v>18880.0</v>
      </c>
      <c r="F210" s="23">
        <v>180.0</v>
      </c>
      <c r="G210" s="25">
        <v>104.9</v>
      </c>
      <c r="I210" s="23">
        <v>2.0</v>
      </c>
      <c r="J210" s="25">
        <v>14955.0</v>
      </c>
      <c r="K210" s="23">
        <v>0.009533898305084746</v>
      </c>
      <c r="L210" s="23">
        <v>1.0</v>
      </c>
      <c r="M210" s="23">
        <v>0.5827777777777778</v>
      </c>
      <c r="N210" s="23">
        <v>52.45</v>
      </c>
      <c r="O210" s="23">
        <v>142.56434699714012</v>
      </c>
      <c r="P210" s="23">
        <v>141.56434699714012</v>
      </c>
      <c r="Q210" s="23" t="s">
        <v>137</v>
      </c>
      <c r="R210" s="80"/>
    </row>
    <row r="211" ht="15.75" customHeight="1">
      <c r="A211" s="79">
        <v>44825.0</v>
      </c>
      <c r="B211" s="23" t="s">
        <v>142</v>
      </c>
      <c r="C211" s="23" t="s">
        <v>135</v>
      </c>
      <c r="D211" s="23" t="s">
        <v>139</v>
      </c>
      <c r="E211" s="23">
        <v>88680.0</v>
      </c>
      <c r="F211" s="23">
        <v>600.0</v>
      </c>
      <c r="G211" s="25">
        <v>1970.6999999999998</v>
      </c>
      <c r="H211" s="23">
        <v>0.0</v>
      </c>
      <c r="I211" s="23">
        <v>2.0</v>
      </c>
      <c r="J211" s="25">
        <v>26919.0</v>
      </c>
      <c r="K211" s="23">
        <v>0.006765899864682003</v>
      </c>
      <c r="L211" s="23">
        <v>0.0033333333333333335</v>
      </c>
      <c r="M211" s="23">
        <v>3.2844999999999995</v>
      </c>
      <c r="N211" s="23">
        <v>985.3499999999999</v>
      </c>
      <c r="O211" s="23">
        <v>13.65961333536307</v>
      </c>
      <c r="P211" s="23">
        <v>12.659613335363069</v>
      </c>
      <c r="Q211" s="23" t="s">
        <v>141</v>
      </c>
      <c r="R211" s="80"/>
    </row>
    <row r="212" ht="15.75" customHeight="1">
      <c r="A212" s="79">
        <v>44841.0</v>
      </c>
      <c r="B212" s="23" t="s">
        <v>142</v>
      </c>
      <c r="C212" s="23" t="s">
        <v>135</v>
      </c>
      <c r="D212" s="23" t="s">
        <v>139</v>
      </c>
      <c r="E212" s="23">
        <v>142780.0</v>
      </c>
      <c r="F212" s="23">
        <v>640.0</v>
      </c>
      <c r="G212" s="25">
        <v>3356.2</v>
      </c>
      <c r="H212" s="23">
        <v>0.0</v>
      </c>
      <c r="I212" s="23">
        <v>2.0</v>
      </c>
      <c r="J212" s="25">
        <v>26919.0</v>
      </c>
      <c r="K212" s="23">
        <v>0.0044824205070738195</v>
      </c>
      <c r="L212" s="23">
        <v>0.003125</v>
      </c>
      <c r="M212" s="23">
        <v>5.2440625</v>
      </c>
      <c r="N212" s="23">
        <v>1678.1</v>
      </c>
      <c r="O212" s="23">
        <v>8.02067814790537</v>
      </c>
      <c r="P212" s="23">
        <v>7.020678147905369</v>
      </c>
      <c r="Q212" s="23" t="s">
        <v>141</v>
      </c>
      <c r="R212" s="80"/>
    </row>
    <row r="213" ht="15.75" customHeight="1">
      <c r="A213" s="79">
        <v>44841.0</v>
      </c>
      <c r="B213" s="23" t="s">
        <v>140</v>
      </c>
      <c r="C213" s="23" t="s">
        <v>135</v>
      </c>
      <c r="D213" s="23" t="s">
        <v>136</v>
      </c>
      <c r="E213" s="23">
        <v>17840.0</v>
      </c>
      <c r="F213" s="23">
        <v>80.0</v>
      </c>
      <c r="G213" s="25">
        <v>963.1</v>
      </c>
      <c r="H213" s="23">
        <v>0.0</v>
      </c>
      <c r="I213" s="23">
        <v>2.0</v>
      </c>
      <c r="J213" s="25">
        <v>25571.55</v>
      </c>
      <c r="K213" s="23">
        <v>0.004484304932735426</v>
      </c>
      <c r="L213" s="23">
        <v>0.025</v>
      </c>
      <c r="M213" s="23">
        <v>12.03875</v>
      </c>
      <c r="N213" s="23">
        <v>481.55</v>
      </c>
      <c r="O213" s="23">
        <v>26.551292700654137</v>
      </c>
      <c r="P213" s="23">
        <v>25.551292700654137</v>
      </c>
      <c r="Q213" s="23" t="s">
        <v>141</v>
      </c>
      <c r="R213" s="80"/>
    </row>
    <row r="214" ht="15.75" customHeight="1">
      <c r="A214" s="79">
        <v>44844.0</v>
      </c>
      <c r="B214" s="23" t="s">
        <v>142</v>
      </c>
      <c r="C214" s="23" t="s">
        <v>135</v>
      </c>
      <c r="D214" s="23" t="s">
        <v>139</v>
      </c>
      <c r="E214" s="23">
        <v>117910.0</v>
      </c>
      <c r="F214" s="23">
        <v>560.0</v>
      </c>
      <c r="G214" s="25">
        <v>2559.3</v>
      </c>
      <c r="H214" s="23">
        <v>0.0</v>
      </c>
      <c r="I214" s="23">
        <v>2.0</v>
      </c>
      <c r="J214" s="25">
        <v>40434.0</v>
      </c>
      <c r="K214" s="23">
        <v>0.004749385124247307</v>
      </c>
      <c r="L214" s="23">
        <v>0.0035714285714285713</v>
      </c>
      <c r="M214" s="23">
        <v>4.570178571428571</v>
      </c>
      <c r="N214" s="23">
        <v>1279.65</v>
      </c>
      <c r="O214" s="23">
        <v>15.79885124838823</v>
      </c>
      <c r="P214" s="23">
        <v>14.798851248388228</v>
      </c>
      <c r="Q214" s="23" t="s">
        <v>141</v>
      </c>
      <c r="R214" s="80"/>
    </row>
    <row r="215" ht="15.75" customHeight="1">
      <c r="A215" s="79">
        <v>44848.0</v>
      </c>
      <c r="B215" s="23" t="s">
        <v>138</v>
      </c>
      <c r="C215" s="23" t="s">
        <v>135</v>
      </c>
      <c r="D215" s="23" t="s">
        <v>139</v>
      </c>
      <c r="E215" s="23">
        <v>1110.0</v>
      </c>
      <c r="F215" s="23">
        <v>170.0</v>
      </c>
      <c r="G215" s="25">
        <v>221.29999999999998</v>
      </c>
      <c r="I215" s="23">
        <v>2.0</v>
      </c>
      <c r="J215" s="25">
        <v>29910.0</v>
      </c>
      <c r="K215" s="23">
        <v>0.15315315315315314</v>
      </c>
      <c r="L215" s="23">
        <v>1.0</v>
      </c>
      <c r="M215" s="23">
        <v>1.301764705882353</v>
      </c>
      <c r="N215" s="23">
        <v>110.64999999999999</v>
      </c>
      <c r="O215" s="23">
        <v>135.1558969724356</v>
      </c>
      <c r="P215" s="23">
        <v>134.1558969724356</v>
      </c>
      <c r="Q215" s="23" t="s">
        <v>137</v>
      </c>
      <c r="R215" s="80"/>
    </row>
    <row r="216" ht="15.75" customHeight="1">
      <c r="A216" s="79">
        <v>44859.0</v>
      </c>
      <c r="B216" s="23" t="s">
        <v>138</v>
      </c>
      <c r="C216" s="23" t="s">
        <v>135</v>
      </c>
      <c r="D216" s="23" t="s">
        <v>139</v>
      </c>
      <c r="E216" s="23">
        <v>1460.0</v>
      </c>
      <c r="F216" s="23">
        <v>150.0</v>
      </c>
      <c r="G216" s="25">
        <v>271.6</v>
      </c>
      <c r="I216" s="23">
        <v>2.0</v>
      </c>
      <c r="J216" s="25">
        <v>14955.0</v>
      </c>
      <c r="K216" s="23">
        <v>0.10273972602739725</v>
      </c>
      <c r="L216" s="23">
        <v>1.0</v>
      </c>
      <c r="M216" s="23">
        <v>1.8106666666666669</v>
      </c>
      <c r="N216" s="23">
        <v>135.8</v>
      </c>
      <c r="O216" s="23">
        <v>55.06259204712813</v>
      </c>
      <c r="P216" s="23">
        <v>54.06259204712812</v>
      </c>
      <c r="Q216" s="23" t="s">
        <v>137</v>
      </c>
      <c r="R216" s="80"/>
    </row>
    <row r="217" ht="15.75" customHeight="1">
      <c r="A217" s="79">
        <v>44865.0</v>
      </c>
      <c r="B217" s="23" t="s">
        <v>140</v>
      </c>
      <c r="C217" s="23" t="s">
        <v>135</v>
      </c>
      <c r="D217" s="23" t="s">
        <v>136</v>
      </c>
      <c r="E217" s="23">
        <v>15250.0</v>
      </c>
      <c r="F217" s="23">
        <v>80.0</v>
      </c>
      <c r="G217" s="25">
        <v>528.8000000000001</v>
      </c>
      <c r="H217" s="23">
        <v>0.0</v>
      </c>
      <c r="I217" s="23">
        <v>2.0</v>
      </c>
      <c r="J217" s="25">
        <v>40434.0</v>
      </c>
      <c r="K217" s="23">
        <v>0.005245901639344262</v>
      </c>
      <c r="L217" s="23">
        <v>0.025</v>
      </c>
      <c r="M217" s="23">
        <v>6.610000000000001</v>
      </c>
      <c r="N217" s="23">
        <v>264.40000000000003</v>
      </c>
      <c r="O217" s="23">
        <v>76.46369137670196</v>
      </c>
      <c r="P217" s="23">
        <v>75.46369137670195</v>
      </c>
      <c r="Q217" s="23" t="s">
        <v>141</v>
      </c>
      <c r="R217" s="80"/>
    </row>
    <row r="218" ht="15.75" customHeight="1">
      <c r="A218" s="79">
        <v>44873.0</v>
      </c>
      <c r="B218" s="23" t="s">
        <v>138</v>
      </c>
      <c r="C218" s="23" t="s">
        <v>135</v>
      </c>
      <c r="D218" s="23" t="s">
        <v>139</v>
      </c>
      <c r="E218" s="23">
        <v>1460.0</v>
      </c>
      <c r="F218" s="23">
        <v>280.0</v>
      </c>
      <c r="G218" s="25">
        <v>403.0</v>
      </c>
      <c r="I218" s="23">
        <v>2.0</v>
      </c>
      <c r="J218" s="25">
        <v>29910.0</v>
      </c>
      <c r="K218" s="23">
        <v>0.1917808219178082</v>
      </c>
      <c r="L218" s="23">
        <v>1.0</v>
      </c>
      <c r="M218" s="23">
        <v>1.4392857142857143</v>
      </c>
      <c r="N218" s="23">
        <v>201.5</v>
      </c>
      <c r="O218" s="23">
        <v>74.21836228287842</v>
      </c>
      <c r="P218" s="23">
        <v>73.21836228287842</v>
      </c>
      <c r="Q218" s="23" t="s">
        <v>137</v>
      </c>
      <c r="R218" s="80"/>
    </row>
    <row r="219" ht="15.75" customHeight="1">
      <c r="A219" s="79">
        <v>44875.0</v>
      </c>
      <c r="B219" s="23" t="s">
        <v>138</v>
      </c>
      <c r="C219" s="23" t="s">
        <v>135</v>
      </c>
      <c r="D219" s="23" t="s">
        <v>139</v>
      </c>
      <c r="E219" s="23">
        <v>1550.0</v>
      </c>
      <c r="F219" s="23">
        <v>200.0</v>
      </c>
      <c r="G219" s="25">
        <v>329.20000000000005</v>
      </c>
      <c r="I219" s="23">
        <v>2.0</v>
      </c>
      <c r="J219" s="25">
        <v>18180.0</v>
      </c>
      <c r="K219" s="23">
        <v>0.12903225806451613</v>
      </c>
      <c r="L219" s="23">
        <v>1.0</v>
      </c>
      <c r="M219" s="23">
        <v>1.6460000000000001</v>
      </c>
      <c r="N219" s="23">
        <v>164.60000000000002</v>
      </c>
      <c r="O219" s="23">
        <v>55.224787363304976</v>
      </c>
      <c r="P219" s="23">
        <v>54.22478736330497</v>
      </c>
      <c r="Q219" s="23" t="s">
        <v>137</v>
      </c>
      <c r="R219" s="80"/>
    </row>
    <row r="220" ht="15.75" customHeight="1">
      <c r="A220" s="79">
        <v>44875.0</v>
      </c>
      <c r="B220" s="23" t="s">
        <v>140</v>
      </c>
      <c r="C220" s="23" t="s">
        <v>135</v>
      </c>
      <c r="D220" s="23" t="s">
        <v>139</v>
      </c>
      <c r="E220" s="23">
        <v>47910.0</v>
      </c>
      <c r="F220" s="23">
        <v>170.0</v>
      </c>
      <c r="G220" s="25">
        <v>1165.9</v>
      </c>
      <c r="H220" s="23">
        <v>0.0</v>
      </c>
      <c r="I220" s="23">
        <v>2.0</v>
      </c>
      <c r="J220" s="25">
        <v>36379.5</v>
      </c>
      <c r="K220" s="23">
        <v>0.003548319766228345</v>
      </c>
      <c r="L220" s="23">
        <v>0.011764705882352941</v>
      </c>
      <c r="M220" s="23">
        <v>6.858235294117647</v>
      </c>
      <c r="N220" s="23">
        <v>582.95</v>
      </c>
      <c r="O220" s="23">
        <v>31.202933356205506</v>
      </c>
      <c r="P220" s="23">
        <v>30.202933356205502</v>
      </c>
      <c r="Q220" s="23" t="s">
        <v>141</v>
      </c>
      <c r="R220" s="80"/>
    </row>
    <row r="221" ht="15.75" customHeight="1">
      <c r="A221" s="79">
        <v>44875.0</v>
      </c>
      <c r="B221" s="23" t="s">
        <v>140</v>
      </c>
      <c r="C221" s="23" t="s">
        <v>135</v>
      </c>
      <c r="D221" s="23" t="s">
        <v>136</v>
      </c>
      <c r="E221" s="23">
        <v>20230.0</v>
      </c>
      <c r="F221" s="23">
        <v>100.0</v>
      </c>
      <c r="G221" s="25">
        <v>1137.3</v>
      </c>
      <c r="H221" s="23">
        <v>0.0</v>
      </c>
      <c r="I221" s="23">
        <v>2.0</v>
      </c>
      <c r="J221" s="25">
        <v>34559.7</v>
      </c>
      <c r="K221" s="23">
        <v>0.004943153732081068</v>
      </c>
      <c r="L221" s="23">
        <v>0.02</v>
      </c>
      <c r="M221" s="23">
        <v>11.373</v>
      </c>
      <c r="N221" s="23">
        <v>568.65</v>
      </c>
      <c r="O221" s="23">
        <v>30.38749670271696</v>
      </c>
      <c r="P221" s="23">
        <v>29.38749670271696</v>
      </c>
      <c r="Q221" s="23" t="s">
        <v>141</v>
      </c>
      <c r="R221" s="80"/>
    </row>
    <row r="222" ht="15.75" customHeight="1">
      <c r="A222" s="79">
        <v>44876.0</v>
      </c>
      <c r="B222" s="23" t="s">
        <v>140</v>
      </c>
      <c r="C222" s="23" t="s">
        <v>135</v>
      </c>
      <c r="D222" s="23" t="s">
        <v>139</v>
      </c>
      <c r="E222" s="23">
        <v>13430.0</v>
      </c>
      <c r="F222" s="23">
        <v>260.0</v>
      </c>
      <c r="G222" s="25">
        <v>432.5</v>
      </c>
      <c r="H222" s="23">
        <v>0.0</v>
      </c>
      <c r="I222" s="23">
        <v>2.0</v>
      </c>
      <c r="J222" s="25">
        <v>36379.5</v>
      </c>
      <c r="K222" s="23">
        <v>0.0193596425912137</v>
      </c>
      <c r="L222" s="23">
        <v>0.007692307692307693</v>
      </c>
      <c r="M222" s="23">
        <v>1.6634615384615385</v>
      </c>
      <c r="N222" s="23">
        <v>216.25</v>
      </c>
      <c r="O222" s="23">
        <v>84.11445086705203</v>
      </c>
      <c r="P222" s="23">
        <v>83.11445086705203</v>
      </c>
      <c r="Q222" s="23" t="s">
        <v>141</v>
      </c>
      <c r="R222" s="80"/>
    </row>
    <row r="223" ht="15.75" customHeight="1">
      <c r="A223" s="79">
        <v>44880.0</v>
      </c>
      <c r="B223" s="23" t="s">
        <v>138</v>
      </c>
      <c r="C223" s="23" t="s">
        <v>135</v>
      </c>
      <c r="D223" s="23" t="s">
        <v>139</v>
      </c>
      <c r="E223" s="23">
        <v>740.0</v>
      </c>
      <c r="F223" s="23">
        <v>200.0</v>
      </c>
      <c r="G223" s="25">
        <v>219.8</v>
      </c>
      <c r="I223" s="23">
        <v>2.0</v>
      </c>
      <c r="J223" s="25">
        <v>29910.0</v>
      </c>
      <c r="K223" s="23">
        <v>0.2702702702702703</v>
      </c>
      <c r="L223" s="23">
        <v>1.0</v>
      </c>
      <c r="M223" s="23">
        <v>1.099</v>
      </c>
      <c r="N223" s="23">
        <v>109.9</v>
      </c>
      <c r="O223" s="23">
        <v>136.07825295723384</v>
      </c>
      <c r="P223" s="23">
        <v>135.07825295723384</v>
      </c>
      <c r="Q223" s="23" t="s">
        <v>137</v>
      </c>
      <c r="R223" s="80"/>
    </row>
    <row r="224" ht="15.75" customHeight="1">
      <c r="A224" s="79">
        <v>44886.0</v>
      </c>
      <c r="B224" s="23" t="s">
        <v>140</v>
      </c>
      <c r="C224" s="23" t="s">
        <v>135</v>
      </c>
      <c r="D224" s="23" t="s">
        <v>136</v>
      </c>
      <c r="E224" s="23">
        <v>17050.0</v>
      </c>
      <c r="F224" s="23">
        <v>90.0</v>
      </c>
      <c r="G224" s="25">
        <v>1340.8000000000002</v>
      </c>
      <c r="H224" s="23">
        <v>0.0</v>
      </c>
      <c r="I224" s="23">
        <v>2.0</v>
      </c>
      <c r="J224" s="25">
        <v>36379.5</v>
      </c>
      <c r="K224" s="23">
        <v>0.005278592375366569</v>
      </c>
      <c r="L224" s="23">
        <v>0.022222222222222223</v>
      </c>
      <c r="M224" s="23">
        <v>14.89777777777778</v>
      </c>
      <c r="N224" s="23">
        <v>670.4000000000001</v>
      </c>
      <c r="O224" s="23">
        <v>27.132681980906916</v>
      </c>
      <c r="P224" s="23">
        <v>26.132681980906916</v>
      </c>
      <c r="Q224" s="23" t="s">
        <v>141</v>
      </c>
      <c r="R224" s="80"/>
    </row>
    <row r="225" ht="15.75" customHeight="1">
      <c r="A225" s="79">
        <v>44887.0</v>
      </c>
      <c r="B225" s="23" t="s">
        <v>140</v>
      </c>
      <c r="C225" s="23" t="s">
        <v>135</v>
      </c>
      <c r="D225" s="23" t="s">
        <v>139</v>
      </c>
      <c r="E225" s="23">
        <v>20020.0</v>
      </c>
      <c r="F225" s="23">
        <v>210.0</v>
      </c>
      <c r="G225" s="25">
        <v>743.8</v>
      </c>
      <c r="H225" s="23">
        <v>0.0</v>
      </c>
      <c r="I225" s="23">
        <v>2.0</v>
      </c>
      <c r="J225" s="25">
        <v>36379.5</v>
      </c>
      <c r="K225" s="23">
        <v>0.01048951048951049</v>
      </c>
      <c r="L225" s="23">
        <v>0.009523809523809525</v>
      </c>
      <c r="M225" s="23">
        <v>3.5419047619047617</v>
      </c>
      <c r="N225" s="23">
        <v>371.9</v>
      </c>
      <c r="O225" s="23">
        <v>48.91032535627857</v>
      </c>
      <c r="P225" s="23">
        <v>47.91032535627857</v>
      </c>
      <c r="Q225" s="23" t="s">
        <v>141</v>
      </c>
      <c r="R225" s="80"/>
    </row>
    <row r="226" ht="15.75" customHeight="1">
      <c r="A226" s="79">
        <v>44889.0</v>
      </c>
      <c r="B226" s="23" t="s">
        <v>138</v>
      </c>
      <c r="C226" s="23" t="s">
        <v>135</v>
      </c>
      <c r="D226" s="23" t="s">
        <v>139</v>
      </c>
      <c r="E226" s="23">
        <v>900.0</v>
      </c>
      <c r="F226" s="23">
        <v>120.0</v>
      </c>
      <c r="G226" s="25">
        <v>186.9</v>
      </c>
      <c r="I226" s="23">
        <v>2.0</v>
      </c>
      <c r="J226" s="25">
        <v>33300.0</v>
      </c>
      <c r="K226" s="23">
        <v>0.13333333333333333</v>
      </c>
      <c r="L226" s="23">
        <v>1.0</v>
      </c>
      <c r="M226" s="23">
        <v>1.5575</v>
      </c>
      <c r="N226" s="23">
        <v>93.45</v>
      </c>
      <c r="O226" s="23">
        <v>178.1701444622793</v>
      </c>
      <c r="P226" s="23">
        <v>177.17014446227927</v>
      </c>
      <c r="Q226" s="23" t="s">
        <v>137</v>
      </c>
      <c r="R226" s="80"/>
    </row>
    <row r="227" ht="15.75" customHeight="1">
      <c r="A227" s="79">
        <v>44889.0</v>
      </c>
      <c r="B227" s="23" t="s">
        <v>140</v>
      </c>
      <c r="C227" s="23" t="s">
        <v>135</v>
      </c>
      <c r="D227" s="23" t="s">
        <v>139</v>
      </c>
      <c r="E227" s="23">
        <v>34460.0</v>
      </c>
      <c r="F227" s="23">
        <v>190.0</v>
      </c>
      <c r="G227" s="25">
        <v>1110.0</v>
      </c>
      <c r="H227" s="23">
        <v>0.0</v>
      </c>
      <c r="I227" s="23">
        <v>2.0</v>
      </c>
      <c r="J227" s="25">
        <v>36379.5</v>
      </c>
      <c r="K227" s="23">
        <v>0.005513639001741149</v>
      </c>
      <c r="L227" s="23">
        <v>0.010526315789473684</v>
      </c>
      <c r="M227" s="23">
        <v>5.842105263157895</v>
      </c>
      <c r="N227" s="23">
        <v>555.0</v>
      </c>
      <c r="O227" s="23">
        <v>32.774324324324326</v>
      </c>
      <c r="P227" s="23">
        <v>31.774324324324326</v>
      </c>
      <c r="Q227" s="23" t="s">
        <v>141</v>
      </c>
      <c r="R227" s="80"/>
    </row>
    <row r="228" ht="15.75" customHeight="1">
      <c r="A228" s="79">
        <v>44890.0</v>
      </c>
      <c r="B228" s="23" t="s">
        <v>138</v>
      </c>
      <c r="C228" s="23" t="s">
        <v>135</v>
      </c>
      <c r="D228" s="23" t="s">
        <v>139</v>
      </c>
      <c r="E228" s="23">
        <v>1260.0</v>
      </c>
      <c r="F228" s="23">
        <v>240.0</v>
      </c>
      <c r="G228" s="25">
        <v>299.6</v>
      </c>
      <c r="I228" s="23">
        <v>2.0</v>
      </c>
      <c r="J228" s="25">
        <v>18180.0</v>
      </c>
      <c r="K228" s="23">
        <v>0.19047619047619047</v>
      </c>
      <c r="L228" s="23">
        <v>1.0</v>
      </c>
      <c r="M228" s="23">
        <v>1.2483333333333335</v>
      </c>
      <c r="N228" s="23">
        <v>149.8</v>
      </c>
      <c r="O228" s="23">
        <v>60.68090787716955</v>
      </c>
      <c r="P228" s="23">
        <v>59.68090787716956</v>
      </c>
      <c r="Q228" s="23" t="s">
        <v>137</v>
      </c>
      <c r="R228" s="80"/>
    </row>
    <row r="229" ht="15.75" customHeight="1">
      <c r="A229" s="79">
        <v>44893.0</v>
      </c>
      <c r="B229" s="23" t="s">
        <v>138</v>
      </c>
      <c r="C229" s="23" t="s">
        <v>135</v>
      </c>
      <c r="D229" s="23" t="s">
        <v>139</v>
      </c>
      <c r="E229" s="23">
        <v>1220.0</v>
      </c>
      <c r="F229" s="23">
        <v>190.0</v>
      </c>
      <c r="G229" s="25">
        <v>343.40000000000003</v>
      </c>
      <c r="I229" s="23">
        <v>2.0</v>
      </c>
      <c r="J229" s="25">
        <v>33300.0</v>
      </c>
      <c r="K229" s="23">
        <v>0.1557377049180328</v>
      </c>
      <c r="L229" s="23">
        <v>1.0</v>
      </c>
      <c r="M229" s="23">
        <v>1.8073684210526317</v>
      </c>
      <c r="N229" s="23">
        <v>171.70000000000002</v>
      </c>
      <c r="O229" s="23">
        <v>96.97146185206755</v>
      </c>
      <c r="P229" s="23">
        <v>95.97146185206755</v>
      </c>
      <c r="Q229" s="23" t="s">
        <v>137</v>
      </c>
      <c r="R229" s="80"/>
    </row>
    <row r="230" ht="15.75" customHeight="1">
      <c r="A230" s="79">
        <v>44907.0</v>
      </c>
      <c r="B230" s="23" t="s">
        <v>138</v>
      </c>
      <c r="C230" s="23" t="s">
        <v>135</v>
      </c>
      <c r="D230" s="23" t="s">
        <v>139</v>
      </c>
      <c r="E230" s="23">
        <v>1070.0</v>
      </c>
      <c r="F230" s="23">
        <v>160.0</v>
      </c>
      <c r="G230" s="25">
        <v>293.2</v>
      </c>
      <c r="I230" s="23">
        <v>2.0</v>
      </c>
      <c r="J230" s="25">
        <v>20205.0</v>
      </c>
      <c r="K230" s="23">
        <v>0.14953271028037382</v>
      </c>
      <c r="L230" s="23">
        <v>1.0</v>
      </c>
      <c r="M230" s="23">
        <v>1.8325</v>
      </c>
      <c r="N230" s="23">
        <v>146.6</v>
      </c>
      <c r="O230" s="23">
        <v>68.91200545702593</v>
      </c>
      <c r="P230" s="23">
        <v>67.91200545702593</v>
      </c>
      <c r="Q230" s="23" t="s">
        <v>137</v>
      </c>
      <c r="R230" s="80"/>
    </row>
    <row r="231" ht="15.75" customHeight="1">
      <c r="A231" s="79">
        <v>44921.0</v>
      </c>
      <c r="B231" s="23" t="s">
        <v>138</v>
      </c>
      <c r="C231" s="23" t="s">
        <v>135</v>
      </c>
      <c r="D231" s="23" t="s">
        <v>139</v>
      </c>
      <c r="E231" s="23">
        <v>890.0</v>
      </c>
      <c r="F231" s="23">
        <v>160.0</v>
      </c>
      <c r="G231" s="25">
        <v>216.70000000000002</v>
      </c>
      <c r="I231" s="23">
        <v>2.0</v>
      </c>
      <c r="J231" s="25">
        <v>20205.0</v>
      </c>
      <c r="K231" s="23">
        <v>0.1797752808988764</v>
      </c>
      <c r="L231" s="23">
        <v>1.0</v>
      </c>
      <c r="M231" s="23">
        <v>1.354375</v>
      </c>
      <c r="N231" s="23">
        <v>108.35000000000001</v>
      </c>
      <c r="O231" s="23">
        <v>93.23950161513612</v>
      </c>
      <c r="P231" s="23">
        <v>92.23950161513612</v>
      </c>
      <c r="Q231" s="23" t="s">
        <v>137</v>
      </c>
      <c r="R231" s="80"/>
    </row>
    <row r="232" ht="15.75" customHeight="1">
      <c r="A232" s="79">
        <v>44924.0</v>
      </c>
      <c r="B232" s="23" t="s">
        <v>138</v>
      </c>
      <c r="C232" s="23" t="s">
        <v>135</v>
      </c>
      <c r="D232" s="23" t="s">
        <v>139</v>
      </c>
      <c r="E232" s="23">
        <v>770.0</v>
      </c>
      <c r="F232" s="23">
        <v>130.0</v>
      </c>
      <c r="G232" s="25">
        <v>259.7</v>
      </c>
      <c r="I232" s="23">
        <v>2.0</v>
      </c>
      <c r="J232" s="25">
        <v>20205.0</v>
      </c>
      <c r="K232" s="23">
        <v>0.16883116883116883</v>
      </c>
      <c r="L232" s="23">
        <v>1.0</v>
      </c>
      <c r="M232" s="23">
        <v>1.9976923076923077</v>
      </c>
      <c r="N232" s="23">
        <v>129.85</v>
      </c>
      <c r="O232" s="23">
        <v>77.80130920292646</v>
      </c>
      <c r="P232" s="23">
        <v>76.80130920292646</v>
      </c>
      <c r="Q232" s="23" t="s">
        <v>137</v>
      </c>
      <c r="R232" s="80"/>
    </row>
    <row r="233" ht="15.75" customHeight="1">
      <c r="A233" s="79">
        <v>44930.0</v>
      </c>
      <c r="B233" s="23" t="s">
        <v>140</v>
      </c>
      <c r="C233" s="23" t="s">
        <v>135</v>
      </c>
      <c r="D233" s="23" t="s">
        <v>136</v>
      </c>
      <c r="E233" s="23">
        <v>19470.0</v>
      </c>
      <c r="F233" s="23">
        <v>90.0</v>
      </c>
      <c r="G233" s="25">
        <v>893.1</v>
      </c>
      <c r="H233" s="23">
        <v>0.0</v>
      </c>
      <c r="I233" s="23">
        <v>2.0</v>
      </c>
      <c r="J233" s="25">
        <v>40434.0</v>
      </c>
      <c r="K233" s="23">
        <v>0.004622496147919877</v>
      </c>
      <c r="L233" s="23">
        <v>0.022222222222222223</v>
      </c>
      <c r="M233" s="23">
        <v>9.923333333333334</v>
      </c>
      <c r="N233" s="23">
        <v>446.55</v>
      </c>
      <c r="O233" s="23">
        <v>45.27376553577427</v>
      </c>
      <c r="P233" s="23">
        <v>44.27376553577427</v>
      </c>
      <c r="Q233" s="23" t="s">
        <v>141</v>
      </c>
      <c r="R233" s="80"/>
    </row>
    <row r="234" ht="15.75" customHeight="1">
      <c r="A234" s="79">
        <v>44932.0</v>
      </c>
      <c r="B234" s="23" t="s">
        <v>140</v>
      </c>
      <c r="C234" s="23" t="s">
        <v>135</v>
      </c>
      <c r="D234" s="23" t="s">
        <v>139</v>
      </c>
      <c r="E234" s="23">
        <v>80290.0</v>
      </c>
      <c r="F234" s="23">
        <v>190.0</v>
      </c>
      <c r="G234" s="25">
        <v>1731.2</v>
      </c>
      <c r="H234" s="23">
        <v>0.0</v>
      </c>
      <c r="I234" s="23">
        <v>2.0</v>
      </c>
      <c r="J234" s="25">
        <v>40434.0</v>
      </c>
      <c r="K234" s="23">
        <v>0.002366421721260431</v>
      </c>
      <c r="L234" s="23">
        <v>0.010526315789473684</v>
      </c>
      <c r="M234" s="23">
        <v>9.111578947368422</v>
      </c>
      <c r="N234" s="23">
        <v>865.6</v>
      </c>
      <c r="O234" s="23">
        <v>23.35605360443623</v>
      </c>
      <c r="P234" s="23">
        <v>22.35605360443623</v>
      </c>
      <c r="Q234" s="23" t="s">
        <v>141</v>
      </c>
      <c r="R234" s="80"/>
    </row>
    <row r="235" ht="15.75" customHeight="1">
      <c r="A235" s="79">
        <v>44936.0</v>
      </c>
      <c r="B235" s="23" t="s">
        <v>138</v>
      </c>
      <c r="C235" s="23" t="s">
        <v>135</v>
      </c>
      <c r="D235" s="23" t="s">
        <v>139</v>
      </c>
      <c r="E235" s="23">
        <v>1840.0</v>
      </c>
      <c r="F235" s="23">
        <v>270.0</v>
      </c>
      <c r="G235" s="25">
        <v>416.59999999999997</v>
      </c>
      <c r="I235" s="23">
        <v>2.0</v>
      </c>
      <c r="J235" s="25">
        <v>20205.0</v>
      </c>
      <c r="K235" s="23">
        <v>0.14673913043478262</v>
      </c>
      <c r="L235" s="23">
        <v>1.0</v>
      </c>
      <c r="M235" s="23">
        <v>1.5429629629629629</v>
      </c>
      <c r="N235" s="23">
        <v>208.29999999999998</v>
      </c>
      <c r="O235" s="23">
        <v>48.49975996159386</v>
      </c>
      <c r="P235" s="23">
        <v>47.49975996159386</v>
      </c>
      <c r="Q235" s="23" t="s">
        <v>137</v>
      </c>
      <c r="R235" s="80"/>
    </row>
    <row r="236" ht="15.75" customHeight="1">
      <c r="A236" s="79">
        <v>44937.0</v>
      </c>
      <c r="B236" s="23" t="s">
        <v>145</v>
      </c>
      <c r="C236" s="23" t="s">
        <v>135</v>
      </c>
      <c r="D236" s="23" t="s">
        <v>139</v>
      </c>
      <c r="E236" s="23">
        <v>15180.0</v>
      </c>
      <c r="F236" s="23">
        <v>110.0</v>
      </c>
      <c r="G236" s="25">
        <v>509.09999999999997</v>
      </c>
      <c r="I236" s="23">
        <v>2.0</v>
      </c>
      <c r="J236" s="25">
        <v>20205.0</v>
      </c>
      <c r="K236" s="23">
        <v>0.007246376811594203</v>
      </c>
      <c r="L236" s="23">
        <v>1.0</v>
      </c>
      <c r="M236" s="23">
        <v>4.628181818181818</v>
      </c>
      <c r="N236" s="23">
        <v>254.54999999999998</v>
      </c>
      <c r="O236" s="23">
        <v>39.687684148497354</v>
      </c>
      <c r="P236" s="23">
        <v>38.687684148497354</v>
      </c>
      <c r="Q236" s="23" t="s">
        <v>137</v>
      </c>
      <c r="R236" s="80"/>
    </row>
    <row r="237" ht="15.75" customHeight="1">
      <c r="A237" s="79">
        <v>44942.0</v>
      </c>
      <c r="B237" s="23" t="s">
        <v>138</v>
      </c>
      <c r="C237" s="23" t="s">
        <v>135</v>
      </c>
      <c r="D237" s="23" t="s">
        <v>139</v>
      </c>
      <c r="E237" s="23">
        <v>1590.0</v>
      </c>
      <c r="F237" s="23">
        <v>330.0</v>
      </c>
      <c r="G237" s="25">
        <v>392.5</v>
      </c>
      <c r="I237" s="23">
        <v>2.0</v>
      </c>
      <c r="J237" s="25">
        <v>20205.0</v>
      </c>
      <c r="K237" s="23">
        <v>0.20754716981132076</v>
      </c>
      <c r="L237" s="23">
        <v>1.0</v>
      </c>
      <c r="M237" s="23">
        <v>1.1893939393939394</v>
      </c>
      <c r="N237" s="23">
        <v>196.25</v>
      </c>
      <c r="O237" s="23">
        <v>51.47770700636943</v>
      </c>
      <c r="P237" s="23">
        <v>50.47770700636943</v>
      </c>
      <c r="Q237" s="23" t="s">
        <v>137</v>
      </c>
      <c r="R237" s="80"/>
    </row>
    <row r="238" ht="15.75" customHeight="1">
      <c r="A238" s="79">
        <v>44943.0</v>
      </c>
      <c r="B238" s="23" t="s">
        <v>145</v>
      </c>
      <c r="C238" s="23" t="s">
        <v>135</v>
      </c>
      <c r="D238" s="23" t="s">
        <v>139</v>
      </c>
      <c r="E238" s="23">
        <v>11900.0</v>
      </c>
      <c r="F238" s="23">
        <v>120.0</v>
      </c>
      <c r="G238" s="25">
        <v>514.7</v>
      </c>
      <c r="I238" s="23">
        <v>2.0</v>
      </c>
      <c r="J238" s="25">
        <v>20205.0</v>
      </c>
      <c r="K238" s="23">
        <v>0.010084033613445379</v>
      </c>
      <c r="L238" s="23">
        <v>1.0</v>
      </c>
      <c r="M238" s="23">
        <v>4.2891666666666675</v>
      </c>
      <c r="N238" s="23">
        <v>257.35</v>
      </c>
      <c r="O238" s="23">
        <v>39.255877210025254</v>
      </c>
      <c r="P238" s="23">
        <v>38.255877210025254</v>
      </c>
      <c r="Q238" s="23" t="s">
        <v>137</v>
      </c>
      <c r="R238" s="80"/>
    </row>
    <row r="239" ht="15.75" customHeight="1">
      <c r="A239" s="79">
        <v>44945.0</v>
      </c>
      <c r="B239" s="23" t="s">
        <v>138</v>
      </c>
      <c r="C239" s="23" t="s">
        <v>135</v>
      </c>
      <c r="D239" s="23" t="s">
        <v>139</v>
      </c>
      <c r="E239" s="23">
        <v>1550.0</v>
      </c>
      <c r="F239" s="23">
        <v>300.0</v>
      </c>
      <c r="G239" s="25">
        <v>269.20000000000005</v>
      </c>
      <c r="I239" s="23">
        <v>2.0</v>
      </c>
      <c r="J239" s="25">
        <v>20205.0</v>
      </c>
      <c r="K239" s="23">
        <v>0.1935483870967742</v>
      </c>
      <c r="L239" s="23">
        <v>1.0</v>
      </c>
      <c r="M239" s="23">
        <v>0.8973333333333335</v>
      </c>
      <c r="N239" s="23">
        <v>134.60000000000002</v>
      </c>
      <c r="O239" s="23">
        <v>75.055720653789</v>
      </c>
      <c r="P239" s="23">
        <v>74.055720653789</v>
      </c>
      <c r="Q239" s="23" t="s">
        <v>137</v>
      </c>
      <c r="R239" s="80"/>
    </row>
    <row r="240" ht="15.75" customHeight="1">
      <c r="A240" s="79">
        <v>44974.0</v>
      </c>
      <c r="B240" s="23" t="s">
        <v>140</v>
      </c>
      <c r="C240" s="23" t="s">
        <v>135</v>
      </c>
      <c r="D240" s="23" t="s">
        <v>136</v>
      </c>
      <c r="E240" s="23">
        <v>15450.0</v>
      </c>
      <c r="F240" s="23">
        <v>80.0</v>
      </c>
      <c r="G240" s="25">
        <v>994.5</v>
      </c>
      <c r="H240" s="23">
        <v>0.0</v>
      </c>
      <c r="I240" s="23">
        <v>2.0</v>
      </c>
      <c r="J240" s="25">
        <v>40410.0</v>
      </c>
      <c r="K240" s="23">
        <v>0.005177993527508091</v>
      </c>
      <c r="L240" s="23">
        <v>0.025</v>
      </c>
      <c r="M240" s="23">
        <v>12.43125</v>
      </c>
      <c r="N240" s="23">
        <v>497.25</v>
      </c>
      <c r="O240" s="23">
        <v>40.633484162895925</v>
      </c>
      <c r="P240" s="23">
        <v>39.633484162895925</v>
      </c>
      <c r="Q240" s="23" t="s">
        <v>141</v>
      </c>
      <c r="R240" s="80"/>
    </row>
    <row r="241" ht="15.75" customHeight="1">
      <c r="A241" s="79">
        <v>44979.0</v>
      </c>
      <c r="B241" s="23" t="s">
        <v>140</v>
      </c>
      <c r="C241" s="23" t="s">
        <v>135</v>
      </c>
      <c r="D241" s="23" t="s">
        <v>136</v>
      </c>
      <c r="E241" s="23">
        <v>9950.0</v>
      </c>
      <c r="F241" s="23">
        <v>50.0</v>
      </c>
      <c r="G241" s="25">
        <v>1012.4</v>
      </c>
      <c r="H241" s="23">
        <v>0.0</v>
      </c>
      <c r="I241" s="23">
        <v>2.0</v>
      </c>
      <c r="J241" s="25">
        <v>56910.0</v>
      </c>
      <c r="K241" s="23">
        <v>0.005025125628140704</v>
      </c>
      <c r="L241" s="23">
        <v>0.04</v>
      </c>
      <c r="M241" s="23">
        <v>20.248</v>
      </c>
      <c r="N241" s="23">
        <v>506.2</v>
      </c>
      <c r="O241" s="23">
        <v>56.21295930462268</v>
      </c>
      <c r="P241" s="23">
        <v>55.21295930462268</v>
      </c>
      <c r="Q241" s="23" t="s">
        <v>141</v>
      </c>
      <c r="R241" s="80"/>
    </row>
    <row r="242" ht="15.75" customHeight="1">
      <c r="A242" s="79">
        <v>44984.0</v>
      </c>
      <c r="B242" s="23" t="s">
        <v>138</v>
      </c>
      <c r="C242" s="23" t="s">
        <v>135</v>
      </c>
      <c r="D242" s="23" t="s">
        <v>139</v>
      </c>
      <c r="E242" s="23">
        <v>1940.0</v>
      </c>
      <c r="F242" s="23">
        <v>300.0</v>
      </c>
      <c r="G242" s="25">
        <v>334.6</v>
      </c>
      <c r="I242" s="23">
        <v>2.0</v>
      </c>
      <c r="J242" s="25">
        <v>18180.0</v>
      </c>
      <c r="K242" s="23">
        <v>0.15463917525773196</v>
      </c>
      <c r="L242" s="23">
        <v>1.0</v>
      </c>
      <c r="M242" s="23">
        <v>1.1153333333333335</v>
      </c>
      <c r="N242" s="23">
        <v>167.3</v>
      </c>
      <c r="O242" s="23">
        <v>54.333532576210395</v>
      </c>
      <c r="P242" s="23">
        <v>53.3335325762104</v>
      </c>
      <c r="Q242" s="23" t="s">
        <v>137</v>
      </c>
      <c r="R242" s="80"/>
    </row>
    <row r="243" ht="15.75" customHeight="1">
      <c r="A243" s="79">
        <v>44984.0</v>
      </c>
      <c r="B243" s="23" t="s">
        <v>140</v>
      </c>
      <c r="C243" s="23" t="s">
        <v>135</v>
      </c>
      <c r="D243" s="23" t="s">
        <v>139</v>
      </c>
      <c r="E243" s="23">
        <v>21910.0</v>
      </c>
      <c r="F243" s="23">
        <v>110.0</v>
      </c>
      <c r="G243" s="25">
        <v>865.4000000000001</v>
      </c>
      <c r="H243" s="23">
        <v>0.0</v>
      </c>
      <c r="I243" s="23">
        <v>2.0</v>
      </c>
      <c r="J243" s="25">
        <v>51210.0</v>
      </c>
      <c r="K243" s="23">
        <v>0.005020538566864446</v>
      </c>
      <c r="L243" s="23">
        <v>0.01818181818181818</v>
      </c>
      <c r="M243" s="23">
        <v>7.867272727272728</v>
      </c>
      <c r="N243" s="23">
        <v>432.70000000000005</v>
      </c>
      <c r="O243" s="23">
        <v>59.174948000924424</v>
      </c>
      <c r="P243" s="23">
        <v>58.174948000924424</v>
      </c>
      <c r="Q243" s="23" t="s">
        <v>141</v>
      </c>
      <c r="R243" s="80"/>
    </row>
    <row r="244" ht="15.75" customHeight="1">
      <c r="A244" s="79">
        <v>44985.0</v>
      </c>
      <c r="B244" s="23" t="s">
        <v>140</v>
      </c>
      <c r="C244" s="23" t="s">
        <v>135</v>
      </c>
      <c r="D244" s="23" t="s">
        <v>139</v>
      </c>
      <c r="E244" s="23">
        <v>22440.0</v>
      </c>
      <c r="F244" s="23">
        <v>190.0</v>
      </c>
      <c r="G244" s="25">
        <v>858.9</v>
      </c>
      <c r="H244" s="23">
        <v>0.0</v>
      </c>
      <c r="I244" s="23">
        <v>2.0</v>
      </c>
      <c r="J244" s="25">
        <v>37260.0</v>
      </c>
      <c r="K244" s="23">
        <v>0.008467023172905526</v>
      </c>
      <c r="L244" s="23">
        <v>0.010526315789473684</v>
      </c>
      <c r="M244" s="23">
        <v>4.520526315789474</v>
      </c>
      <c r="N244" s="23">
        <v>429.45</v>
      </c>
      <c r="O244" s="23">
        <v>43.38106880894167</v>
      </c>
      <c r="P244" s="23">
        <v>42.38106880894167</v>
      </c>
      <c r="Q244" s="23" t="s">
        <v>141</v>
      </c>
      <c r="R244" s="80"/>
    </row>
    <row r="245" ht="15.75" customHeight="1">
      <c r="A245" s="79">
        <v>44985.0</v>
      </c>
      <c r="B245" s="23" t="s">
        <v>140</v>
      </c>
      <c r="C245" s="23" t="s">
        <v>135</v>
      </c>
      <c r="D245" s="23" t="s">
        <v>139</v>
      </c>
      <c r="E245" s="23">
        <v>12780.0</v>
      </c>
      <c r="F245" s="23">
        <v>70.0</v>
      </c>
      <c r="G245" s="25">
        <v>600.0</v>
      </c>
      <c r="H245" s="23">
        <v>0.0</v>
      </c>
      <c r="I245" s="23">
        <v>2.0</v>
      </c>
      <c r="J245" s="25">
        <v>56910.0</v>
      </c>
      <c r="K245" s="23">
        <v>0.005477308294209703</v>
      </c>
      <c r="L245" s="23">
        <v>0.02857142857142857</v>
      </c>
      <c r="M245" s="23">
        <v>8.571428571428571</v>
      </c>
      <c r="N245" s="23">
        <v>300.0</v>
      </c>
      <c r="O245" s="23">
        <v>94.85</v>
      </c>
      <c r="P245" s="23">
        <v>93.85</v>
      </c>
      <c r="Q245" s="23" t="s">
        <v>141</v>
      </c>
      <c r="R245" s="80"/>
    </row>
    <row r="246" ht="15.75" customHeight="1">
      <c r="A246" s="79">
        <v>44985.0</v>
      </c>
      <c r="B246" s="23" t="s">
        <v>140</v>
      </c>
      <c r="C246" s="23" t="s">
        <v>135</v>
      </c>
      <c r="D246" s="23" t="s">
        <v>139</v>
      </c>
      <c r="E246" s="23">
        <v>55570.0</v>
      </c>
      <c r="F246" s="23">
        <v>370.0</v>
      </c>
      <c r="G246" s="25">
        <v>2014.5</v>
      </c>
      <c r="H246" s="23">
        <v>0.0</v>
      </c>
      <c r="I246" s="23">
        <v>2.0</v>
      </c>
      <c r="J246" s="25">
        <v>44910.0</v>
      </c>
      <c r="K246" s="23">
        <v>0.006658268850098974</v>
      </c>
      <c r="L246" s="23">
        <v>0.005405405405405406</v>
      </c>
      <c r="M246" s="23">
        <v>5.444594594594594</v>
      </c>
      <c r="N246" s="23">
        <v>1007.25</v>
      </c>
      <c r="O246" s="23">
        <v>22.2933730454207</v>
      </c>
      <c r="P246" s="23">
        <v>21.2933730454207</v>
      </c>
      <c r="Q246" s="23" t="s">
        <v>141</v>
      </c>
      <c r="R246" s="80"/>
    </row>
    <row r="247" ht="15.75" customHeight="1">
      <c r="A247" s="79">
        <v>44840.0</v>
      </c>
      <c r="B247" s="23" t="s">
        <v>138</v>
      </c>
      <c r="C247" s="23" t="s">
        <v>135</v>
      </c>
      <c r="D247" s="23" t="s">
        <v>139</v>
      </c>
      <c r="E247" s="23">
        <v>1630.0</v>
      </c>
      <c r="F247" s="23">
        <v>210.0</v>
      </c>
      <c r="G247" s="25">
        <v>360.09999999999997</v>
      </c>
      <c r="I247" s="23">
        <v>3.0</v>
      </c>
      <c r="J247" s="25">
        <v>14955.0</v>
      </c>
      <c r="K247" s="23">
        <v>0.12883435582822086</v>
      </c>
      <c r="L247" s="23">
        <v>1.0</v>
      </c>
      <c r="M247" s="23">
        <v>1.7147619047619047</v>
      </c>
      <c r="N247" s="23">
        <v>120.03333333333332</v>
      </c>
      <c r="O247" s="23">
        <v>41.5301305193002</v>
      </c>
      <c r="P247" s="23">
        <v>40.530130519300194</v>
      </c>
      <c r="Q247" s="23" t="s">
        <v>137</v>
      </c>
      <c r="R247" s="80"/>
    </row>
    <row r="248" ht="15.75" customHeight="1">
      <c r="A248" s="79">
        <v>44841.0</v>
      </c>
      <c r="B248" s="23" t="s">
        <v>138</v>
      </c>
      <c r="C248" s="23" t="s">
        <v>135</v>
      </c>
      <c r="D248" s="23" t="s">
        <v>139</v>
      </c>
      <c r="E248" s="23">
        <v>1410.0</v>
      </c>
      <c r="F248" s="23">
        <v>310.0</v>
      </c>
      <c r="G248" s="25">
        <v>465.79999999999995</v>
      </c>
      <c r="I248" s="23">
        <v>3.0</v>
      </c>
      <c r="J248" s="25">
        <v>45000.0</v>
      </c>
      <c r="K248" s="23">
        <v>0.2198581560283688</v>
      </c>
      <c r="L248" s="23">
        <v>1.0</v>
      </c>
      <c r="M248" s="23">
        <v>1.5025806451612902</v>
      </c>
      <c r="N248" s="23">
        <v>155.26666666666665</v>
      </c>
      <c r="O248" s="23">
        <v>96.60798626019752</v>
      </c>
      <c r="P248" s="23">
        <v>95.6079862601975</v>
      </c>
      <c r="Q248" s="23" t="s">
        <v>137</v>
      </c>
      <c r="R248" s="80"/>
    </row>
    <row r="249" ht="15.75" customHeight="1">
      <c r="A249" s="79">
        <v>44847.0</v>
      </c>
      <c r="B249" s="23" t="s">
        <v>138</v>
      </c>
      <c r="C249" s="23" t="s">
        <v>135</v>
      </c>
      <c r="D249" s="23" t="s">
        <v>139</v>
      </c>
      <c r="E249" s="23">
        <v>1250.0</v>
      </c>
      <c r="F249" s="23">
        <v>260.0</v>
      </c>
      <c r="G249" s="25">
        <v>414.4</v>
      </c>
      <c r="I249" s="23">
        <v>3.0</v>
      </c>
      <c r="J249" s="25">
        <v>45000.0</v>
      </c>
      <c r="K249" s="23">
        <v>0.208</v>
      </c>
      <c r="L249" s="23">
        <v>1.0</v>
      </c>
      <c r="M249" s="23">
        <v>1.5938461538461537</v>
      </c>
      <c r="N249" s="23">
        <v>138.13333333333333</v>
      </c>
      <c r="O249" s="23">
        <v>108.59073359073359</v>
      </c>
      <c r="P249" s="23">
        <v>107.59073359073359</v>
      </c>
      <c r="Q249" s="23" t="s">
        <v>137</v>
      </c>
      <c r="R249" s="80"/>
    </row>
    <row r="250" ht="15.75" customHeight="1">
      <c r="A250" s="79">
        <v>44887.0</v>
      </c>
      <c r="B250" s="23" t="s">
        <v>134</v>
      </c>
      <c r="C250" s="23" t="s">
        <v>135</v>
      </c>
      <c r="D250" s="23" t="s">
        <v>136</v>
      </c>
      <c r="E250" s="23">
        <v>20860.0</v>
      </c>
      <c r="F250" s="23">
        <v>230.0</v>
      </c>
      <c r="G250" s="25">
        <v>190.3</v>
      </c>
      <c r="I250" s="23">
        <v>3.0</v>
      </c>
      <c r="J250" s="25">
        <v>18180.0</v>
      </c>
      <c r="K250" s="23">
        <v>0.01102588686481304</v>
      </c>
      <c r="L250" s="23">
        <v>1.0</v>
      </c>
      <c r="M250" s="23">
        <v>0.8273913043478262</v>
      </c>
      <c r="N250" s="23">
        <v>63.43333333333334</v>
      </c>
      <c r="O250" s="23">
        <v>95.5333683657383</v>
      </c>
      <c r="P250" s="23">
        <v>94.53336836573831</v>
      </c>
      <c r="Q250" s="23" t="s">
        <v>137</v>
      </c>
      <c r="R250" s="80"/>
    </row>
    <row r="251" ht="15.75" customHeight="1">
      <c r="A251" s="79">
        <v>44887.0</v>
      </c>
      <c r="B251" s="23" t="s">
        <v>140</v>
      </c>
      <c r="C251" s="23" t="s">
        <v>135</v>
      </c>
      <c r="D251" s="23" t="s">
        <v>139</v>
      </c>
      <c r="E251" s="23">
        <v>56790.0</v>
      </c>
      <c r="F251" s="23">
        <v>310.0</v>
      </c>
      <c r="G251" s="25">
        <v>1586.8000000000002</v>
      </c>
      <c r="H251" s="23">
        <v>0.0</v>
      </c>
      <c r="I251" s="23">
        <v>3.0</v>
      </c>
      <c r="J251" s="25">
        <v>54569.25</v>
      </c>
      <c r="K251" s="23">
        <v>0.005458707518929389</v>
      </c>
      <c r="L251" s="23">
        <v>0.00967741935483871</v>
      </c>
      <c r="M251" s="23">
        <v>5.118709677419355</v>
      </c>
      <c r="N251" s="23">
        <v>528.9333333333334</v>
      </c>
      <c r="O251" s="23">
        <v>34.38949458028737</v>
      </c>
      <c r="P251" s="23">
        <v>33.38949458028736</v>
      </c>
      <c r="Q251" s="23" t="s">
        <v>141</v>
      </c>
      <c r="R251" s="80"/>
    </row>
    <row r="252" ht="15.75" customHeight="1">
      <c r="A252" s="79">
        <v>44895.0</v>
      </c>
      <c r="B252" s="23" t="s">
        <v>140</v>
      </c>
      <c r="C252" s="23" t="s">
        <v>135</v>
      </c>
      <c r="D252" s="23" t="s">
        <v>136</v>
      </c>
      <c r="E252" s="23">
        <v>4580.0</v>
      </c>
      <c r="F252" s="23">
        <v>30.0</v>
      </c>
      <c r="G252" s="25">
        <v>352.40000000000003</v>
      </c>
      <c r="H252" s="23">
        <v>0.0</v>
      </c>
      <c r="I252" s="23">
        <v>3.0</v>
      </c>
      <c r="J252" s="25">
        <v>54569.25</v>
      </c>
      <c r="K252" s="23">
        <v>0.006550218340611353</v>
      </c>
      <c r="L252" s="23">
        <v>0.1</v>
      </c>
      <c r="M252" s="23">
        <v>11.746666666666668</v>
      </c>
      <c r="N252" s="23">
        <v>117.46666666666668</v>
      </c>
      <c r="O252" s="23">
        <v>154.85031214528942</v>
      </c>
      <c r="P252" s="23">
        <v>153.85031214528942</v>
      </c>
      <c r="Q252" s="23" t="s">
        <v>141</v>
      </c>
      <c r="R252" s="80"/>
    </row>
    <row r="253" ht="15.75" customHeight="1">
      <c r="A253" s="79">
        <v>44895.0</v>
      </c>
      <c r="B253" s="23" t="s">
        <v>140</v>
      </c>
      <c r="C253" s="23" t="s">
        <v>135</v>
      </c>
      <c r="D253" s="23" t="s">
        <v>139</v>
      </c>
      <c r="E253" s="23">
        <v>72550.0</v>
      </c>
      <c r="F253" s="23">
        <v>340.0</v>
      </c>
      <c r="G253" s="25">
        <v>1938.1</v>
      </c>
      <c r="H253" s="23">
        <v>0.0</v>
      </c>
      <c r="I253" s="23">
        <v>3.0</v>
      </c>
      <c r="J253" s="25">
        <v>54569.25</v>
      </c>
      <c r="K253" s="23">
        <v>0.004686423156443832</v>
      </c>
      <c r="L253" s="23">
        <v>0.008823529411764706</v>
      </c>
      <c r="M253" s="23">
        <v>5.700294117647059</v>
      </c>
      <c r="N253" s="23">
        <v>646.0333333333333</v>
      </c>
      <c r="O253" s="23">
        <v>28.156054899128012</v>
      </c>
      <c r="P253" s="23">
        <v>27.156054899128016</v>
      </c>
      <c r="Q253" s="23" t="s">
        <v>141</v>
      </c>
      <c r="R253" s="80"/>
    </row>
    <row r="254" ht="15.75" customHeight="1">
      <c r="A254" s="79">
        <v>44931.0</v>
      </c>
      <c r="B254" s="23" t="s">
        <v>145</v>
      </c>
      <c r="C254" s="23" t="s">
        <v>135</v>
      </c>
      <c r="D254" s="23" t="s">
        <v>139</v>
      </c>
      <c r="E254" s="23">
        <v>21040.0</v>
      </c>
      <c r="F254" s="23">
        <v>190.0</v>
      </c>
      <c r="G254" s="25">
        <v>559.9</v>
      </c>
      <c r="I254" s="23">
        <v>3.0</v>
      </c>
      <c r="J254" s="25">
        <v>20205.0</v>
      </c>
      <c r="K254" s="23">
        <v>0.00903041825095057</v>
      </c>
      <c r="L254" s="23">
        <v>1.0</v>
      </c>
      <c r="M254" s="23">
        <v>2.946842105263158</v>
      </c>
      <c r="N254" s="23">
        <v>186.63333333333333</v>
      </c>
      <c r="O254" s="23">
        <v>36.08680121450259</v>
      </c>
      <c r="P254" s="23">
        <v>35.086801214502586</v>
      </c>
      <c r="Q254" s="23" t="s">
        <v>137</v>
      </c>
      <c r="R254" s="80"/>
    </row>
    <row r="255" ht="15.75" customHeight="1">
      <c r="A255" s="79">
        <v>44938.0</v>
      </c>
      <c r="B255" s="23" t="s">
        <v>143</v>
      </c>
      <c r="C255" s="23" t="s">
        <v>135</v>
      </c>
      <c r="D255" s="23" t="s">
        <v>139</v>
      </c>
      <c r="E255" s="23">
        <v>4760.0</v>
      </c>
      <c r="F255" s="23">
        <v>230.0</v>
      </c>
      <c r="G255" s="25">
        <v>733.7</v>
      </c>
      <c r="I255" s="23">
        <v>3.0</v>
      </c>
      <c r="J255" s="25">
        <v>20205.0</v>
      </c>
      <c r="K255" s="23">
        <v>0.04831932773109244</v>
      </c>
      <c r="L255" s="23">
        <v>1.0</v>
      </c>
      <c r="M255" s="23">
        <v>3.1900000000000004</v>
      </c>
      <c r="N255" s="23">
        <v>244.5666666666667</v>
      </c>
      <c r="O255" s="23">
        <v>27.53850347553496</v>
      </c>
      <c r="P255" s="23">
        <v>26.538503475534956</v>
      </c>
      <c r="Q255" s="23" t="s">
        <v>137</v>
      </c>
      <c r="R255" s="80"/>
    </row>
    <row r="256" ht="15.75" customHeight="1">
      <c r="A256" s="79">
        <v>44945.0</v>
      </c>
      <c r="B256" s="23" t="s">
        <v>145</v>
      </c>
      <c r="C256" s="23" t="s">
        <v>135</v>
      </c>
      <c r="D256" s="23" t="s">
        <v>139</v>
      </c>
      <c r="E256" s="23">
        <v>10550.0</v>
      </c>
      <c r="F256" s="23">
        <v>180.0</v>
      </c>
      <c r="G256" s="25">
        <v>464.0</v>
      </c>
      <c r="I256" s="23">
        <v>3.0</v>
      </c>
      <c r="J256" s="25">
        <v>20205.0</v>
      </c>
      <c r="K256" s="23">
        <v>0.017061611374407582</v>
      </c>
      <c r="L256" s="23">
        <v>1.0</v>
      </c>
      <c r="M256" s="23">
        <v>2.577777777777778</v>
      </c>
      <c r="N256" s="23">
        <v>154.66666666666666</v>
      </c>
      <c r="O256" s="23">
        <v>43.54525862068966</v>
      </c>
      <c r="P256" s="23">
        <v>42.54525862068966</v>
      </c>
      <c r="Q256" s="23" t="s">
        <v>137</v>
      </c>
      <c r="R256" s="80"/>
    </row>
    <row r="257" ht="15.75" customHeight="1">
      <c r="A257" s="79">
        <v>44949.0</v>
      </c>
      <c r="B257" s="23" t="s">
        <v>138</v>
      </c>
      <c r="C257" s="23" t="s">
        <v>135</v>
      </c>
      <c r="D257" s="23" t="s">
        <v>139</v>
      </c>
      <c r="E257" s="23">
        <v>1590.0</v>
      </c>
      <c r="F257" s="23">
        <v>350.0</v>
      </c>
      <c r="G257" s="25">
        <v>379.0</v>
      </c>
      <c r="I257" s="23">
        <v>3.0</v>
      </c>
      <c r="J257" s="25">
        <v>20205.0</v>
      </c>
      <c r="K257" s="23">
        <v>0.22012578616352202</v>
      </c>
      <c r="L257" s="23">
        <v>1.0</v>
      </c>
      <c r="M257" s="23">
        <v>1.082857142857143</v>
      </c>
      <c r="N257" s="23">
        <v>126.33333333333333</v>
      </c>
      <c r="O257" s="23">
        <v>53.31134564643799</v>
      </c>
      <c r="P257" s="23">
        <v>52.31134564643799</v>
      </c>
      <c r="Q257" s="23" t="s">
        <v>137</v>
      </c>
      <c r="R257" s="80"/>
    </row>
    <row r="258" ht="15.75" customHeight="1">
      <c r="A258" s="79">
        <v>44971.0</v>
      </c>
      <c r="B258" s="23" t="s">
        <v>145</v>
      </c>
      <c r="C258" s="23" t="s">
        <v>135</v>
      </c>
      <c r="D258" s="23" t="s">
        <v>139</v>
      </c>
      <c r="E258" s="23">
        <v>19650.0</v>
      </c>
      <c r="F258" s="23">
        <v>250.0</v>
      </c>
      <c r="G258" s="25">
        <v>769.3000000000001</v>
      </c>
      <c r="I258" s="23">
        <v>3.0</v>
      </c>
      <c r="J258" s="25">
        <v>18180.0</v>
      </c>
      <c r="K258" s="23">
        <v>0.01272264631043257</v>
      </c>
      <c r="L258" s="23">
        <v>1.0</v>
      </c>
      <c r="M258" s="23">
        <v>3.0772000000000004</v>
      </c>
      <c r="N258" s="23">
        <v>256.43333333333334</v>
      </c>
      <c r="O258" s="23">
        <v>23.63187313141817</v>
      </c>
      <c r="P258" s="23">
        <v>22.63187313141817</v>
      </c>
      <c r="Q258" s="23" t="s">
        <v>137</v>
      </c>
      <c r="R258" s="80"/>
    </row>
    <row r="259" ht="15.75" customHeight="1">
      <c r="A259" s="79">
        <v>44977.0</v>
      </c>
      <c r="B259" s="23" t="s">
        <v>145</v>
      </c>
      <c r="C259" s="23" t="s">
        <v>135</v>
      </c>
      <c r="D259" s="23" t="s">
        <v>139</v>
      </c>
      <c r="E259" s="23">
        <v>24580.0</v>
      </c>
      <c r="F259" s="23">
        <v>260.0</v>
      </c>
      <c r="G259" s="25">
        <v>723.8</v>
      </c>
      <c r="I259" s="23">
        <v>3.0</v>
      </c>
      <c r="J259" s="25">
        <v>18180.0</v>
      </c>
      <c r="K259" s="23">
        <v>0.010577705451586655</v>
      </c>
      <c r="L259" s="23">
        <v>1.0</v>
      </c>
      <c r="M259" s="23">
        <v>2.7838461538461536</v>
      </c>
      <c r="N259" s="23">
        <v>241.26666666666665</v>
      </c>
      <c r="O259" s="23">
        <v>25.11743575573363</v>
      </c>
      <c r="P259" s="23">
        <v>24.11743575573363</v>
      </c>
      <c r="Q259" s="23" t="s">
        <v>137</v>
      </c>
      <c r="R259" s="80"/>
    </row>
    <row r="260" ht="15.75" customHeight="1">
      <c r="A260" s="79">
        <v>44978.0</v>
      </c>
      <c r="B260" s="23" t="s">
        <v>145</v>
      </c>
      <c r="C260" s="23" t="s">
        <v>135</v>
      </c>
      <c r="D260" s="23" t="s">
        <v>139</v>
      </c>
      <c r="E260" s="23">
        <v>22840.0</v>
      </c>
      <c r="F260" s="23">
        <v>220.0</v>
      </c>
      <c r="G260" s="25">
        <v>732.5</v>
      </c>
      <c r="I260" s="23">
        <v>3.0</v>
      </c>
      <c r="J260" s="25">
        <v>22455.0</v>
      </c>
      <c r="K260" s="23">
        <v>0.009632224168126095</v>
      </c>
      <c r="L260" s="23">
        <v>1.0</v>
      </c>
      <c r="M260" s="23">
        <v>3.3295454545454546</v>
      </c>
      <c r="N260" s="23">
        <v>244.16666666666666</v>
      </c>
      <c r="O260" s="23">
        <v>30.655290102389078</v>
      </c>
      <c r="P260" s="23">
        <v>29.655290102389078</v>
      </c>
      <c r="Q260" s="23" t="s">
        <v>137</v>
      </c>
      <c r="R260" s="80"/>
    </row>
    <row r="261" ht="15.75" customHeight="1">
      <c r="A261" s="79">
        <v>44840.0</v>
      </c>
      <c r="B261" s="23" t="s">
        <v>138</v>
      </c>
      <c r="C261" s="23" t="s">
        <v>135</v>
      </c>
      <c r="D261" s="23" t="s">
        <v>139</v>
      </c>
      <c r="E261" s="23">
        <v>1630.0</v>
      </c>
      <c r="F261" s="23">
        <v>210.0</v>
      </c>
      <c r="G261" s="25">
        <v>360.09999999999997</v>
      </c>
      <c r="I261" s="23">
        <v>3.0</v>
      </c>
      <c r="J261" s="25">
        <v>14955.0</v>
      </c>
      <c r="K261" s="23">
        <v>0.12883435582822086</v>
      </c>
      <c r="L261" s="23">
        <v>1.0</v>
      </c>
      <c r="M261" s="23">
        <v>1.7147619047619047</v>
      </c>
      <c r="N261" s="23">
        <v>120.03333333333332</v>
      </c>
      <c r="O261" s="23">
        <v>41.5301305193002</v>
      </c>
      <c r="P261" s="23">
        <v>40.530130519300194</v>
      </c>
      <c r="Q261" s="23" t="s">
        <v>137</v>
      </c>
      <c r="R261" s="80"/>
    </row>
    <row r="262" ht="15.75" customHeight="1">
      <c r="A262" s="79">
        <v>44841.0</v>
      </c>
      <c r="B262" s="23" t="s">
        <v>138</v>
      </c>
      <c r="C262" s="23" t="s">
        <v>135</v>
      </c>
      <c r="D262" s="23" t="s">
        <v>139</v>
      </c>
      <c r="E262" s="23">
        <v>1410.0</v>
      </c>
      <c r="F262" s="23">
        <v>310.0</v>
      </c>
      <c r="G262" s="25">
        <v>465.79999999999995</v>
      </c>
      <c r="I262" s="23">
        <v>3.0</v>
      </c>
      <c r="J262" s="25">
        <v>45000.0</v>
      </c>
      <c r="K262" s="23">
        <v>0.2198581560283688</v>
      </c>
      <c r="L262" s="23">
        <v>1.0</v>
      </c>
      <c r="M262" s="23">
        <v>1.5025806451612902</v>
      </c>
      <c r="N262" s="23">
        <v>155.26666666666665</v>
      </c>
      <c r="O262" s="23">
        <v>96.60798626019752</v>
      </c>
      <c r="P262" s="23">
        <v>95.6079862601975</v>
      </c>
      <c r="Q262" s="23" t="s">
        <v>137</v>
      </c>
      <c r="R262" s="80"/>
    </row>
    <row r="263" ht="15.75" customHeight="1">
      <c r="A263" s="79">
        <v>44847.0</v>
      </c>
      <c r="B263" s="23" t="s">
        <v>138</v>
      </c>
      <c r="C263" s="23" t="s">
        <v>135</v>
      </c>
      <c r="D263" s="23" t="s">
        <v>139</v>
      </c>
      <c r="E263" s="23">
        <v>1250.0</v>
      </c>
      <c r="F263" s="23">
        <v>260.0</v>
      </c>
      <c r="G263" s="25">
        <v>414.4</v>
      </c>
      <c r="I263" s="23">
        <v>3.0</v>
      </c>
      <c r="J263" s="25">
        <v>45000.0</v>
      </c>
      <c r="K263" s="23">
        <v>0.208</v>
      </c>
      <c r="L263" s="23">
        <v>1.0</v>
      </c>
      <c r="M263" s="23">
        <v>1.5938461538461537</v>
      </c>
      <c r="N263" s="23">
        <v>138.13333333333333</v>
      </c>
      <c r="O263" s="23">
        <v>108.59073359073359</v>
      </c>
      <c r="P263" s="23">
        <v>107.59073359073359</v>
      </c>
      <c r="Q263" s="23" t="s">
        <v>137</v>
      </c>
      <c r="R263" s="80"/>
    </row>
    <row r="264" ht="15.75" customHeight="1">
      <c r="A264" s="79">
        <v>44887.0</v>
      </c>
      <c r="B264" s="23" t="s">
        <v>134</v>
      </c>
      <c r="C264" s="23" t="s">
        <v>135</v>
      </c>
      <c r="D264" s="23" t="s">
        <v>136</v>
      </c>
      <c r="E264" s="23">
        <v>20860.0</v>
      </c>
      <c r="F264" s="23">
        <v>230.0</v>
      </c>
      <c r="G264" s="25">
        <v>190.3</v>
      </c>
      <c r="I264" s="23">
        <v>3.0</v>
      </c>
      <c r="J264" s="25">
        <v>18180.0</v>
      </c>
      <c r="K264" s="23">
        <v>0.01102588686481304</v>
      </c>
      <c r="L264" s="23">
        <v>1.0</v>
      </c>
      <c r="M264" s="23">
        <v>0.8273913043478262</v>
      </c>
      <c r="N264" s="23">
        <v>63.43333333333334</v>
      </c>
      <c r="O264" s="23">
        <v>95.5333683657383</v>
      </c>
      <c r="P264" s="23">
        <v>94.53336836573831</v>
      </c>
      <c r="Q264" s="23" t="s">
        <v>137</v>
      </c>
      <c r="R264" s="80"/>
    </row>
    <row r="265" ht="15.75" customHeight="1">
      <c r="A265" s="79">
        <v>44887.0</v>
      </c>
      <c r="B265" s="23" t="s">
        <v>140</v>
      </c>
      <c r="C265" s="23" t="s">
        <v>135</v>
      </c>
      <c r="D265" s="23" t="s">
        <v>139</v>
      </c>
      <c r="E265" s="23">
        <v>56790.0</v>
      </c>
      <c r="F265" s="23">
        <v>310.0</v>
      </c>
      <c r="G265" s="25">
        <v>1586.8000000000002</v>
      </c>
      <c r="H265" s="23">
        <v>0.0</v>
      </c>
      <c r="I265" s="23">
        <v>3.0</v>
      </c>
      <c r="J265" s="25">
        <v>54569.25</v>
      </c>
      <c r="K265" s="23">
        <v>0.005458707518929389</v>
      </c>
      <c r="L265" s="23">
        <v>0.00967741935483871</v>
      </c>
      <c r="M265" s="23">
        <v>5.118709677419355</v>
      </c>
      <c r="N265" s="23">
        <v>528.9333333333334</v>
      </c>
      <c r="O265" s="23">
        <v>34.38949458028737</v>
      </c>
      <c r="P265" s="23">
        <v>33.38949458028736</v>
      </c>
      <c r="Q265" s="23" t="s">
        <v>141</v>
      </c>
      <c r="R265" s="80"/>
    </row>
    <row r="266" ht="15.75" customHeight="1">
      <c r="A266" s="79">
        <v>44895.0</v>
      </c>
      <c r="B266" s="23" t="s">
        <v>140</v>
      </c>
      <c r="C266" s="23" t="s">
        <v>135</v>
      </c>
      <c r="D266" s="23" t="s">
        <v>136</v>
      </c>
      <c r="E266" s="23">
        <v>4580.0</v>
      </c>
      <c r="F266" s="23">
        <v>30.0</v>
      </c>
      <c r="G266" s="25">
        <v>352.40000000000003</v>
      </c>
      <c r="H266" s="23">
        <v>0.0</v>
      </c>
      <c r="I266" s="23">
        <v>3.0</v>
      </c>
      <c r="J266" s="25">
        <v>54569.25</v>
      </c>
      <c r="K266" s="23">
        <v>0.006550218340611353</v>
      </c>
      <c r="L266" s="23">
        <v>0.1</v>
      </c>
      <c r="M266" s="23">
        <v>11.746666666666668</v>
      </c>
      <c r="N266" s="23">
        <v>117.46666666666668</v>
      </c>
      <c r="O266" s="23">
        <v>154.85031214528942</v>
      </c>
      <c r="P266" s="23">
        <v>153.85031214528942</v>
      </c>
      <c r="Q266" s="23" t="s">
        <v>141</v>
      </c>
      <c r="R266" s="80"/>
    </row>
    <row r="267" ht="15.75" customHeight="1">
      <c r="A267" s="79">
        <v>44895.0</v>
      </c>
      <c r="B267" s="23" t="s">
        <v>140</v>
      </c>
      <c r="C267" s="23" t="s">
        <v>135</v>
      </c>
      <c r="D267" s="23" t="s">
        <v>139</v>
      </c>
      <c r="E267" s="23">
        <v>72550.0</v>
      </c>
      <c r="F267" s="23">
        <v>340.0</v>
      </c>
      <c r="G267" s="25">
        <v>1938.1</v>
      </c>
      <c r="H267" s="23">
        <v>0.0</v>
      </c>
      <c r="I267" s="23">
        <v>3.0</v>
      </c>
      <c r="J267" s="25">
        <v>54569.25</v>
      </c>
      <c r="K267" s="23">
        <v>0.004686423156443832</v>
      </c>
      <c r="L267" s="23">
        <v>0.008823529411764706</v>
      </c>
      <c r="M267" s="23">
        <v>5.700294117647059</v>
      </c>
      <c r="N267" s="23">
        <v>646.0333333333333</v>
      </c>
      <c r="O267" s="23">
        <v>28.156054899128012</v>
      </c>
      <c r="P267" s="23">
        <v>27.156054899128016</v>
      </c>
      <c r="Q267" s="23" t="s">
        <v>141</v>
      </c>
      <c r="R267" s="80"/>
    </row>
    <row r="268" ht="15.75" customHeight="1">
      <c r="A268" s="79">
        <v>44931.0</v>
      </c>
      <c r="B268" s="23" t="s">
        <v>145</v>
      </c>
      <c r="C268" s="23" t="s">
        <v>135</v>
      </c>
      <c r="D268" s="23" t="s">
        <v>139</v>
      </c>
      <c r="E268" s="23">
        <v>21040.0</v>
      </c>
      <c r="F268" s="23">
        <v>190.0</v>
      </c>
      <c r="G268" s="25">
        <v>559.9</v>
      </c>
      <c r="I268" s="23">
        <v>3.0</v>
      </c>
      <c r="J268" s="25">
        <v>20205.0</v>
      </c>
      <c r="K268" s="23">
        <v>0.00903041825095057</v>
      </c>
      <c r="L268" s="23">
        <v>1.0</v>
      </c>
      <c r="M268" s="23">
        <v>2.946842105263158</v>
      </c>
      <c r="N268" s="23">
        <v>186.63333333333333</v>
      </c>
      <c r="O268" s="23">
        <v>36.08680121450259</v>
      </c>
      <c r="P268" s="23">
        <v>35.086801214502586</v>
      </c>
      <c r="Q268" s="23" t="s">
        <v>137</v>
      </c>
      <c r="R268" s="80"/>
    </row>
    <row r="269" ht="15.75" customHeight="1">
      <c r="A269" s="79">
        <v>44938.0</v>
      </c>
      <c r="B269" s="23" t="s">
        <v>143</v>
      </c>
      <c r="C269" s="23" t="s">
        <v>135</v>
      </c>
      <c r="D269" s="23" t="s">
        <v>139</v>
      </c>
      <c r="E269" s="23">
        <v>4760.0</v>
      </c>
      <c r="F269" s="23">
        <v>230.0</v>
      </c>
      <c r="G269" s="25">
        <v>733.7</v>
      </c>
      <c r="I269" s="23">
        <v>3.0</v>
      </c>
      <c r="J269" s="25">
        <v>20205.0</v>
      </c>
      <c r="K269" s="23">
        <v>0.04831932773109244</v>
      </c>
      <c r="L269" s="23">
        <v>1.0</v>
      </c>
      <c r="M269" s="23">
        <v>3.1900000000000004</v>
      </c>
      <c r="N269" s="23">
        <v>244.5666666666667</v>
      </c>
      <c r="O269" s="23">
        <v>27.53850347553496</v>
      </c>
      <c r="P269" s="23">
        <v>26.538503475534956</v>
      </c>
      <c r="Q269" s="23" t="s">
        <v>137</v>
      </c>
      <c r="R269" s="80"/>
    </row>
    <row r="270" ht="15.75" customHeight="1">
      <c r="A270" s="79">
        <v>44945.0</v>
      </c>
      <c r="B270" s="23" t="s">
        <v>145</v>
      </c>
      <c r="C270" s="23" t="s">
        <v>135</v>
      </c>
      <c r="D270" s="23" t="s">
        <v>139</v>
      </c>
      <c r="E270" s="23">
        <v>10550.0</v>
      </c>
      <c r="F270" s="23">
        <v>180.0</v>
      </c>
      <c r="G270" s="25">
        <v>464.0</v>
      </c>
      <c r="I270" s="23">
        <v>3.0</v>
      </c>
      <c r="J270" s="25">
        <v>20205.0</v>
      </c>
      <c r="K270" s="23">
        <v>0.017061611374407582</v>
      </c>
      <c r="L270" s="23">
        <v>1.0</v>
      </c>
      <c r="M270" s="23">
        <v>2.577777777777778</v>
      </c>
      <c r="N270" s="23">
        <v>154.66666666666666</v>
      </c>
      <c r="O270" s="23">
        <v>43.54525862068966</v>
      </c>
      <c r="P270" s="23">
        <v>42.54525862068966</v>
      </c>
      <c r="Q270" s="23" t="s">
        <v>137</v>
      </c>
      <c r="R270" s="80"/>
    </row>
    <row r="271" ht="15.75" customHeight="1">
      <c r="A271" s="79">
        <v>44949.0</v>
      </c>
      <c r="B271" s="23" t="s">
        <v>138</v>
      </c>
      <c r="C271" s="23" t="s">
        <v>135</v>
      </c>
      <c r="D271" s="23" t="s">
        <v>139</v>
      </c>
      <c r="E271" s="23">
        <v>1590.0</v>
      </c>
      <c r="F271" s="23">
        <v>350.0</v>
      </c>
      <c r="G271" s="25">
        <v>379.0</v>
      </c>
      <c r="I271" s="23">
        <v>3.0</v>
      </c>
      <c r="J271" s="25">
        <v>20205.0</v>
      </c>
      <c r="K271" s="23">
        <v>0.22012578616352202</v>
      </c>
      <c r="L271" s="23">
        <v>1.0</v>
      </c>
      <c r="M271" s="23">
        <v>1.082857142857143</v>
      </c>
      <c r="N271" s="23">
        <v>126.33333333333333</v>
      </c>
      <c r="O271" s="23">
        <v>53.31134564643799</v>
      </c>
      <c r="P271" s="23">
        <v>52.31134564643799</v>
      </c>
      <c r="Q271" s="23" t="s">
        <v>137</v>
      </c>
      <c r="R271" s="80"/>
    </row>
    <row r="272" ht="15.75" customHeight="1">
      <c r="A272" s="79">
        <v>44971.0</v>
      </c>
      <c r="B272" s="23" t="s">
        <v>145</v>
      </c>
      <c r="C272" s="23" t="s">
        <v>135</v>
      </c>
      <c r="D272" s="23" t="s">
        <v>139</v>
      </c>
      <c r="E272" s="23">
        <v>19650.0</v>
      </c>
      <c r="F272" s="23">
        <v>250.0</v>
      </c>
      <c r="G272" s="25">
        <v>769.3000000000001</v>
      </c>
      <c r="I272" s="23">
        <v>3.0</v>
      </c>
      <c r="J272" s="25">
        <v>18180.0</v>
      </c>
      <c r="K272" s="23">
        <v>0.01272264631043257</v>
      </c>
      <c r="L272" s="23">
        <v>1.0</v>
      </c>
      <c r="M272" s="23">
        <v>3.0772000000000004</v>
      </c>
      <c r="N272" s="23">
        <v>256.43333333333334</v>
      </c>
      <c r="O272" s="23">
        <v>23.63187313141817</v>
      </c>
      <c r="P272" s="23">
        <v>22.63187313141817</v>
      </c>
      <c r="Q272" s="23" t="s">
        <v>137</v>
      </c>
      <c r="R272" s="80"/>
    </row>
    <row r="273" ht="15.75" customHeight="1">
      <c r="A273" s="79">
        <v>44977.0</v>
      </c>
      <c r="B273" s="23" t="s">
        <v>145</v>
      </c>
      <c r="C273" s="23" t="s">
        <v>135</v>
      </c>
      <c r="D273" s="23" t="s">
        <v>139</v>
      </c>
      <c r="E273" s="23">
        <v>24580.0</v>
      </c>
      <c r="F273" s="23">
        <v>260.0</v>
      </c>
      <c r="G273" s="25">
        <v>723.8</v>
      </c>
      <c r="I273" s="23">
        <v>3.0</v>
      </c>
      <c r="J273" s="25">
        <v>18180.0</v>
      </c>
      <c r="K273" s="23">
        <v>0.010577705451586655</v>
      </c>
      <c r="L273" s="23">
        <v>1.0</v>
      </c>
      <c r="M273" s="23">
        <v>2.7838461538461536</v>
      </c>
      <c r="N273" s="23">
        <v>241.26666666666665</v>
      </c>
      <c r="O273" s="23">
        <v>25.11743575573363</v>
      </c>
      <c r="P273" s="23">
        <v>24.11743575573363</v>
      </c>
      <c r="Q273" s="23" t="s">
        <v>137</v>
      </c>
      <c r="R273" s="80"/>
    </row>
    <row r="274" ht="15.75" customHeight="1">
      <c r="A274" s="79">
        <v>44978.0</v>
      </c>
      <c r="B274" s="23" t="s">
        <v>145</v>
      </c>
      <c r="C274" s="23" t="s">
        <v>135</v>
      </c>
      <c r="D274" s="23" t="s">
        <v>139</v>
      </c>
      <c r="E274" s="23">
        <v>22840.0</v>
      </c>
      <c r="F274" s="23">
        <v>220.0</v>
      </c>
      <c r="G274" s="25">
        <v>732.5</v>
      </c>
      <c r="I274" s="23">
        <v>3.0</v>
      </c>
      <c r="J274" s="25">
        <v>22455.0</v>
      </c>
      <c r="K274" s="23">
        <v>0.009632224168126095</v>
      </c>
      <c r="L274" s="23">
        <v>1.0</v>
      </c>
      <c r="M274" s="23">
        <v>3.3295454545454546</v>
      </c>
      <c r="N274" s="23">
        <v>244.16666666666666</v>
      </c>
      <c r="O274" s="23">
        <v>30.655290102389078</v>
      </c>
      <c r="P274" s="23">
        <v>29.655290102389078</v>
      </c>
      <c r="Q274" s="23" t="s">
        <v>137</v>
      </c>
      <c r="R274" s="80"/>
    </row>
    <row r="275" ht="15.75" customHeight="1">
      <c r="A275" s="79">
        <v>44840.0</v>
      </c>
      <c r="B275" s="23" t="s">
        <v>138</v>
      </c>
      <c r="C275" s="23" t="s">
        <v>135</v>
      </c>
      <c r="D275" s="23" t="s">
        <v>139</v>
      </c>
      <c r="E275" s="23">
        <v>1630.0</v>
      </c>
      <c r="F275" s="23">
        <v>210.0</v>
      </c>
      <c r="G275" s="25">
        <v>360.09999999999997</v>
      </c>
      <c r="I275" s="23">
        <v>3.0</v>
      </c>
      <c r="J275" s="25">
        <v>14955.0</v>
      </c>
      <c r="K275" s="23">
        <v>0.12883435582822086</v>
      </c>
      <c r="L275" s="23">
        <v>1.0</v>
      </c>
      <c r="M275" s="23">
        <v>1.7147619047619047</v>
      </c>
      <c r="N275" s="23">
        <v>120.03333333333332</v>
      </c>
      <c r="O275" s="23">
        <v>41.5301305193002</v>
      </c>
      <c r="P275" s="23">
        <v>40.530130519300194</v>
      </c>
      <c r="Q275" s="23" t="s">
        <v>137</v>
      </c>
      <c r="R275" s="80"/>
    </row>
    <row r="276" ht="15.75" customHeight="1">
      <c r="A276" s="79">
        <v>44841.0</v>
      </c>
      <c r="B276" s="23" t="s">
        <v>138</v>
      </c>
      <c r="C276" s="23" t="s">
        <v>135</v>
      </c>
      <c r="D276" s="23" t="s">
        <v>139</v>
      </c>
      <c r="E276" s="23">
        <v>1410.0</v>
      </c>
      <c r="F276" s="23">
        <v>310.0</v>
      </c>
      <c r="G276" s="25">
        <v>465.79999999999995</v>
      </c>
      <c r="I276" s="23">
        <v>3.0</v>
      </c>
      <c r="J276" s="25">
        <v>45000.0</v>
      </c>
      <c r="K276" s="23">
        <v>0.2198581560283688</v>
      </c>
      <c r="L276" s="23">
        <v>1.0</v>
      </c>
      <c r="M276" s="23">
        <v>1.5025806451612902</v>
      </c>
      <c r="N276" s="23">
        <v>155.26666666666665</v>
      </c>
      <c r="O276" s="23">
        <v>96.60798626019752</v>
      </c>
      <c r="P276" s="23">
        <v>95.6079862601975</v>
      </c>
      <c r="Q276" s="23" t="s">
        <v>137</v>
      </c>
      <c r="R276" s="80"/>
    </row>
    <row r="277" ht="15.75" customHeight="1">
      <c r="A277" s="79">
        <v>44847.0</v>
      </c>
      <c r="B277" s="23" t="s">
        <v>138</v>
      </c>
      <c r="C277" s="23" t="s">
        <v>135</v>
      </c>
      <c r="D277" s="23" t="s">
        <v>139</v>
      </c>
      <c r="E277" s="23">
        <v>1250.0</v>
      </c>
      <c r="F277" s="23">
        <v>260.0</v>
      </c>
      <c r="G277" s="25">
        <v>414.4</v>
      </c>
      <c r="I277" s="23">
        <v>3.0</v>
      </c>
      <c r="J277" s="25">
        <v>45000.0</v>
      </c>
      <c r="K277" s="23">
        <v>0.208</v>
      </c>
      <c r="L277" s="23">
        <v>1.0</v>
      </c>
      <c r="M277" s="23">
        <v>1.5938461538461537</v>
      </c>
      <c r="N277" s="23">
        <v>138.13333333333333</v>
      </c>
      <c r="O277" s="23">
        <v>108.59073359073359</v>
      </c>
      <c r="P277" s="23">
        <v>107.59073359073359</v>
      </c>
      <c r="Q277" s="23" t="s">
        <v>137</v>
      </c>
      <c r="R277" s="80"/>
    </row>
    <row r="278" ht="15.75" customHeight="1">
      <c r="A278" s="79">
        <v>44887.0</v>
      </c>
      <c r="B278" s="23" t="s">
        <v>134</v>
      </c>
      <c r="C278" s="23" t="s">
        <v>135</v>
      </c>
      <c r="D278" s="23" t="s">
        <v>136</v>
      </c>
      <c r="E278" s="23">
        <v>20860.0</v>
      </c>
      <c r="F278" s="23">
        <v>230.0</v>
      </c>
      <c r="G278" s="25">
        <v>190.3</v>
      </c>
      <c r="I278" s="23">
        <v>3.0</v>
      </c>
      <c r="J278" s="25">
        <v>18180.0</v>
      </c>
      <c r="K278" s="23">
        <v>0.01102588686481304</v>
      </c>
      <c r="L278" s="23">
        <v>1.0</v>
      </c>
      <c r="M278" s="23">
        <v>0.8273913043478262</v>
      </c>
      <c r="N278" s="23">
        <v>63.43333333333334</v>
      </c>
      <c r="O278" s="23">
        <v>95.5333683657383</v>
      </c>
      <c r="P278" s="23">
        <v>94.53336836573831</v>
      </c>
      <c r="Q278" s="23" t="s">
        <v>137</v>
      </c>
      <c r="R278" s="80"/>
    </row>
    <row r="279" ht="15.75" customHeight="1">
      <c r="A279" s="79">
        <v>44887.0</v>
      </c>
      <c r="B279" s="23" t="s">
        <v>140</v>
      </c>
      <c r="C279" s="23" t="s">
        <v>135</v>
      </c>
      <c r="D279" s="23" t="s">
        <v>139</v>
      </c>
      <c r="E279" s="23">
        <v>56790.0</v>
      </c>
      <c r="F279" s="23">
        <v>310.0</v>
      </c>
      <c r="G279" s="25">
        <v>1586.8000000000002</v>
      </c>
      <c r="H279" s="23">
        <v>0.0</v>
      </c>
      <c r="I279" s="23">
        <v>3.0</v>
      </c>
      <c r="J279" s="25">
        <v>54569.25</v>
      </c>
      <c r="K279" s="23">
        <v>0.005458707518929389</v>
      </c>
      <c r="L279" s="23">
        <v>0.00967741935483871</v>
      </c>
      <c r="M279" s="23">
        <v>5.118709677419355</v>
      </c>
      <c r="N279" s="23">
        <v>528.9333333333334</v>
      </c>
      <c r="O279" s="23">
        <v>34.38949458028737</v>
      </c>
      <c r="P279" s="23">
        <v>33.38949458028736</v>
      </c>
      <c r="Q279" s="23" t="s">
        <v>141</v>
      </c>
      <c r="R279" s="80"/>
    </row>
    <row r="280" ht="15.75" customHeight="1">
      <c r="A280" s="79">
        <v>44895.0</v>
      </c>
      <c r="B280" s="23" t="s">
        <v>140</v>
      </c>
      <c r="C280" s="23" t="s">
        <v>135</v>
      </c>
      <c r="D280" s="23" t="s">
        <v>136</v>
      </c>
      <c r="E280" s="23">
        <v>4580.0</v>
      </c>
      <c r="F280" s="23">
        <v>30.0</v>
      </c>
      <c r="G280" s="25">
        <v>352.40000000000003</v>
      </c>
      <c r="H280" s="23">
        <v>0.0</v>
      </c>
      <c r="I280" s="23">
        <v>3.0</v>
      </c>
      <c r="J280" s="25">
        <v>54569.25</v>
      </c>
      <c r="K280" s="23">
        <v>0.006550218340611353</v>
      </c>
      <c r="L280" s="23">
        <v>0.1</v>
      </c>
      <c r="M280" s="23">
        <v>11.746666666666668</v>
      </c>
      <c r="N280" s="23">
        <v>117.46666666666668</v>
      </c>
      <c r="O280" s="23">
        <v>154.85031214528942</v>
      </c>
      <c r="P280" s="23">
        <v>153.85031214528942</v>
      </c>
      <c r="Q280" s="23" t="s">
        <v>141</v>
      </c>
      <c r="R280" s="80"/>
    </row>
    <row r="281" ht="15.75" customHeight="1">
      <c r="A281" s="79">
        <v>44895.0</v>
      </c>
      <c r="B281" s="23" t="s">
        <v>140</v>
      </c>
      <c r="C281" s="23" t="s">
        <v>135</v>
      </c>
      <c r="D281" s="23" t="s">
        <v>139</v>
      </c>
      <c r="E281" s="23">
        <v>72550.0</v>
      </c>
      <c r="F281" s="23">
        <v>340.0</v>
      </c>
      <c r="G281" s="25">
        <v>1938.1</v>
      </c>
      <c r="H281" s="23">
        <v>0.0</v>
      </c>
      <c r="I281" s="23">
        <v>3.0</v>
      </c>
      <c r="J281" s="25">
        <v>54569.25</v>
      </c>
      <c r="K281" s="23">
        <v>0.004686423156443832</v>
      </c>
      <c r="L281" s="23">
        <v>0.008823529411764706</v>
      </c>
      <c r="M281" s="23">
        <v>5.700294117647059</v>
      </c>
      <c r="N281" s="23">
        <v>646.0333333333333</v>
      </c>
      <c r="O281" s="23">
        <v>28.156054899128012</v>
      </c>
      <c r="P281" s="23">
        <v>27.156054899128016</v>
      </c>
      <c r="Q281" s="23" t="s">
        <v>141</v>
      </c>
      <c r="R281" s="80"/>
    </row>
    <row r="282" ht="15.75" customHeight="1">
      <c r="A282" s="79">
        <v>44931.0</v>
      </c>
      <c r="B282" s="23" t="s">
        <v>145</v>
      </c>
      <c r="C282" s="23" t="s">
        <v>135</v>
      </c>
      <c r="D282" s="23" t="s">
        <v>139</v>
      </c>
      <c r="E282" s="23">
        <v>21040.0</v>
      </c>
      <c r="F282" s="23">
        <v>190.0</v>
      </c>
      <c r="G282" s="25">
        <v>559.9</v>
      </c>
      <c r="I282" s="23">
        <v>3.0</v>
      </c>
      <c r="J282" s="25">
        <v>20205.0</v>
      </c>
      <c r="K282" s="23">
        <v>0.00903041825095057</v>
      </c>
      <c r="L282" s="23">
        <v>1.0</v>
      </c>
      <c r="M282" s="23">
        <v>2.946842105263158</v>
      </c>
      <c r="N282" s="23">
        <v>186.63333333333333</v>
      </c>
      <c r="O282" s="23">
        <v>36.08680121450259</v>
      </c>
      <c r="P282" s="23">
        <v>35.086801214502586</v>
      </c>
      <c r="Q282" s="23" t="s">
        <v>137</v>
      </c>
      <c r="R282" s="80"/>
    </row>
    <row r="283" ht="15.75" customHeight="1">
      <c r="A283" s="79">
        <v>44938.0</v>
      </c>
      <c r="B283" s="23" t="s">
        <v>143</v>
      </c>
      <c r="C283" s="23" t="s">
        <v>135</v>
      </c>
      <c r="D283" s="23" t="s">
        <v>139</v>
      </c>
      <c r="E283" s="23">
        <v>4760.0</v>
      </c>
      <c r="F283" s="23">
        <v>230.0</v>
      </c>
      <c r="G283" s="25">
        <v>733.7</v>
      </c>
      <c r="I283" s="23">
        <v>3.0</v>
      </c>
      <c r="J283" s="25">
        <v>20205.0</v>
      </c>
      <c r="K283" s="23">
        <v>0.04831932773109244</v>
      </c>
      <c r="L283" s="23">
        <v>1.0</v>
      </c>
      <c r="M283" s="23">
        <v>3.1900000000000004</v>
      </c>
      <c r="N283" s="23">
        <v>244.5666666666667</v>
      </c>
      <c r="O283" s="23">
        <v>27.53850347553496</v>
      </c>
      <c r="P283" s="23">
        <v>26.538503475534956</v>
      </c>
      <c r="Q283" s="23" t="s">
        <v>137</v>
      </c>
      <c r="R283" s="80"/>
    </row>
    <row r="284" ht="15.75" customHeight="1">
      <c r="A284" s="79">
        <v>44945.0</v>
      </c>
      <c r="B284" s="23" t="s">
        <v>145</v>
      </c>
      <c r="C284" s="23" t="s">
        <v>135</v>
      </c>
      <c r="D284" s="23" t="s">
        <v>139</v>
      </c>
      <c r="E284" s="23">
        <v>10550.0</v>
      </c>
      <c r="F284" s="23">
        <v>180.0</v>
      </c>
      <c r="G284" s="25">
        <v>464.0</v>
      </c>
      <c r="I284" s="23">
        <v>3.0</v>
      </c>
      <c r="J284" s="25">
        <v>20205.0</v>
      </c>
      <c r="K284" s="23">
        <v>0.017061611374407582</v>
      </c>
      <c r="L284" s="23">
        <v>1.0</v>
      </c>
      <c r="M284" s="23">
        <v>2.577777777777778</v>
      </c>
      <c r="N284" s="23">
        <v>154.66666666666666</v>
      </c>
      <c r="O284" s="23">
        <v>43.54525862068966</v>
      </c>
      <c r="P284" s="23">
        <v>42.54525862068966</v>
      </c>
      <c r="Q284" s="23" t="s">
        <v>137</v>
      </c>
      <c r="R284" s="80"/>
    </row>
    <row r="285" ht="15.75" customHeight="1">
      <c r="A285" s="79">
        <v>44949.0</v>
      </c>
      <c r="B285" s="23" t="s">
        <v>138</v>
      </c>
      <c r="C285" s="23" t="s">
        <v>135</v>
      </c>
      <c r="D285" s="23" t="s">
        <v>139</v>
      </c>
      <c r="E285" s="23">
        <v>1590.0</v>
      </c>
      <c r="F285" s="23">
        <v>350.0</v>
      </c>
      <c r="G285" s="25">
        <v>379.0</v>
      </c>
      <c r="I285" s="23">
        <v>3.0</v>
      </c>
      <c r="J285" s="25">
        <v>20205.0</v>
      </c>
      <c r="K285" s="23">
        <v>0.22012578616352202</v>
      </c>
      <c r="L285" s="23">
        <v>1.0</v>
      </c>
      <c r="M285" s="23">
        <v>1.082857142857143</v>
      </c>
      <c r="N285" s="23">
        <v>126.33333333333333</v>
      </c>
      <c r="O285" s="23">
        <v>53.31134564643799</v>
      </c>
      <c r="P285" s="23">
        <v>52.31134564643799</v>
      </c>
      <c r="Q285" s="23" t="s">
        <v>137</v>
      </c>
      <c r="R285" s="80"/>
    </row>
    <row r="286" ht="15.75" customHeight="1">
      <c r="A286" s="79">
        <v>44971.0</v>
      </c>
      <c r="B286" s="23" t="s">
        <v>145</v>
      </c>
      <c r="C286" s="23" t="s">
        <v>135</v>
      </c>
      <c r="D286" s="23" t="s">
        <v>139</v>
      </c>
      <c r="E286" s="23">
        <v>19650.0</v>
      </c>
      <c r="F286" s="23">
        <v>250.0</v>
      </c>
      <c r="G286" s="25">
        <v>769.3000000000001</v>
      </c>
      <c r="I286" s="23">
        <v>3.0</v>
      </c>
      <c r="J286" s="25">
        <v>18180.0</v>
      </c>
      <c r="K286" s="23">
        <v>0.01272264631043257</v>
      </c>
      <c r="L286" s="23">
        <v>1.0</v>
      </c>
      <c r="M286" s="23">
        <v>3.0772000000000004</v>
      </c>
      <c r="N286" s="23">
        <v>256.43333333333334</v>
      </c>
      <c r="O286" s="23">
        <v>23.63187313141817</v>
      </c>
      <c r="P286" s="23">
        <v>22.63187313141817</v>
      </c>
      <c r="Q286" s="23" t="s">
        <v>137</v>
      </c>
      <c r="R286" s="80"/>
    </row>
    <row r="287" ht="15.75" customHeight="1">
      <c r="A287" s="79">
        <v>44977.0</v>
      </c>
      <c r="B287" s="23" t="s">
        <v>145</v>
      </c>
      <c r="C287" s="23" t="s">
        <v>135</v>
      </c>
      <c r="D287" s="23" t="s">
        <v>139</v>
      </c>
      <c r="E287" s="23">
        <v>24580.0</v>
      </c>
      <c r="F287" s="23">
        <v>260.0</v>
      </c>
      <c r="G287" s="25">
        <v>723.8</v>
      </c>
      <c r="I287" s="23">
        <v>3.0</v>
      </c>
      <c r="J287" s="25">
        <v>18180.0</v>
      </c>
      <c r="K287" s="23">
        <v>0.010577705451586655</v>
      </c>
      <c r="L287" s="23">
        <v>1.0</v>
      </c>
      <c r="M287" s="23">
        <v>2.7838461538461536</v>
      </c>
      <c r="N287" s="23">
        <v>241.26666666666665</v>
      </c>
      <c r="O287" s="23">
        <v>25.11743575573363</v>
      </c>
      <c r="P287" s="23">
        <v>24.11743575573363</v>
      </c>
      <c r="Q287" s="23" t="s">
        <v>137</v>
      </c>
      <c r="R287" s="80"/>
    </row>
    <row r="288" ht="15.75" customHeight="1">
      <c r="A288" s="79">
        <v>44978.0</v>
      </c>
      <c r="B288" s="23" t="s">
        <v>145</v>
      </c>
      <c r="C288" s="23" t="s">
        <v>135</v>
      </c>
      <c r="D288" s="23" t="s">
        <v>139</v>
      </c>
      <c r="E288" s="23">
        <v>22840.0</v>
      </c>
      <c r="F288" s="23">
        <v>220.0</v>
      </c>
      <c r="G288" s="25">
        <v>732.5</v>
      </c>
      <c r="I288" s="23">
        <v>3.0</v>
      </c>
      <c r="J288" s="25">
        <v>22455.0</v>
      </c>
      <c r="K288" s="23">
        <v>0.009632224168126095</v>
      </c>
      <c r="L288" s="23">
        <v>1.0</v>
      </c>
      <c r="M288" s="23">
        <v>3.3295454545454546</v>
      </c>
      <c r="N288" s="23">
        <v>244.16666666666666</v>
      </c>
      <c r="O288" s="23">
        <v>30.655290102389078</v>
      </c>
      <c r="P288" s="23">
        <v>29.655290102389078</v>
      </c>
      <c r="Q288" s="23" t="s">
        <v>137</v>
      </c>
      <c r="R288" s="80"/>
    </row>
    <row r="289" ht="15.75" customHeight="1">
      <c r="A289" s="79">
        <v>44815.0</v>
      </c>
      <c r="B289" s="23" t="s">
        <v>134</v>
      </c>
      <c r="C289" s="23" t="s">
        <v>135</v>
      </c>
      <c r="D289" s="23" t="s">
        <v>136</v>
      </c>
      <c r="E289" s="23">
        <v>23080.0</v>
      </c>
      <c r="F289" s="23">
        <v>340.0</v>
      </c>
      <c r="G289" s="25">
        <v>212.89999999999998</v>
      </c>
      <c r="I289" s="23">
        <v>4.0</v>
      </c>
      <c r="J289" s="25">
        <v>29910.0</v>
      </c>
      <c r="K289" s="23">
        <v>0.014731369150779897</v>
      </c>
      <c r="L289" s="23">
        <v>1.0</v>
      </c>
      <c r="M289" s="23">
        <v>0.6261764705882352</v>
      </c>
      <c r="N289" s="23">
        <v>53.224999999999994</v>
      </c>
      <c r="O289" s="23">
        <v>140.4884922498826</v>
      </c>
      <c r="P289" s="23">
        <v>139.48849224988257</v>
      </c>
      <c r="Q289" s="23" t="s">
        <v>137</v>
      </c>
      <c r="R289" s="80"/>
    </row>
    <row r="290" ht="15.75" customHeight="1">
      <c r="A290" s="79">
        <v>44840.0</v>
      </c>
      <c r="B290" s="23" t="s">
        <v>140</v>
      </c>
      <c r="C290" s="23" t="s">
        <v>135</v>
      </c>
      <c r="D290" s="23" t="s">
        <v>136</v>
      </c>
      <c r="E290" s="23">
        <v>116320.0</v>
      </c>
      <c r="F290" s="23">
        <v>800.0</v>
      </c>
      <c r="G290" s="25">
        <v>2711.8</v>
      </c>
      <c r="H290" s="23">
        <v>0.0</v>
      </c>
      <c r="I290" s="23">
        <v>4.0</v>
      </c>
      <c r="J290" s="25">
        <v>53838.0</v>
      </c>
      <c r="K290" s="23">
        <v>0.0068775790921595595</v>
      </c>
      <c r="L290" s="23">
        <v>0.005</v>
      </c>
      <c r="M290" s="23">
        <v>3.3897500000000003</v>
      </c>
      <c r="N290" s="23">
        <v>677.95</v>
      </c>
      <c r="O290" s="23">
        <v>19.853234014307837</v>
      </c>
      <c r="P290" s="23">
        <v>18.853234014307837</v>
      </c>
      <c r="Q290" s="23" t="s">
        <v>141</v>
      </c>
      <c r="R290" s="80"/>
    </row>
    <row r="291" ht="15.75" customHeight="1">
      <c r="A291" s="79">
        <v>44893.0</v>
      </c>
      <c r="B291" s="23" t="s">
        <v>140</v>
      </c>
      <c r="C291" s="23" t="s">
        <v>135</v>
      </c>
      <c r="D291" s="23" t="s">
        <v>136</v>
      </c>
      <c r="E291" s="23">
        <v>13190.0</v>
      </c>
      <c r="F291" s="23">
        <v>100.0</v>
      </c>
      <c r="G291" s="25">
        <v>1065.8</v>
      </c>
      <c r="H291" s="23">
        <v>0.0</v>
      </c>
      <c r="I291" s="23">
        <v>4.0</v>
      </c>
      <c r="J291" s="25">
        <v>70938.45</v>
      </c>
      <c r="K291" s="23">
        <v>0.0075815011372251705</v>
      </c>
      <c r="L291" s="23">
        <v>0.04</v>
      </c>
      <c r="M291" s="23">
        <v>10.658</v>
      </c>
      <c r="N291" s="23">
        <v>266.45</v>
      </c>
      <c r="O291" s="23">
        <v>66.5588759617189</v>
      </c>
      <c r="P291" s="23">
        <v>65.5588759617189</v>
      </c>
      <c r="Q291" s="23" t="s">
        <v>141</v>
      </c>
      <c r="R291" s="80"/>
    </row>
    <row r="292" ht="15.75" customHeight="1">
      <c r="A292" s="79">
        <v>44895.0</v>
      </c>
      <c r="B292" s="23" t="s">
        <v>142</v>
      </c>
      <c r="C292" s="23" t="s">
        <v>135</v>
      </c>
      <c r="D292" s="23" t="s">
        <v>139</v>
      </c>
      <c r="E292" s="23">
        <v>22590.0</v>
      </c>
      <c r="F292" s="23">
        <v>130.0</v>
      </c>
      <c r="G292" s="25">
        <v>934.0999999999999</v>
      </c>
      <c r="H292" s="23">
        <v>0.0</v>
      </c>
      <c r="I292" s="23">
        <v>4.0</v>
      </c>
      <c r="J292" s="25">
        <v>70939.2</v>
      </c>
      <c r="K292" s="23">
        <v>0.005754758742806552</v>
      </c>
      <c r="L292" s="23">
        <v>0.03076923076923077</v>
      </c>
      <c r="M292" s="23">
        <v>7.185384615384614</v>
      </c>
      <c r="N292" s="23">
        <v>233.52499999999998</v>
      </c>
      <c r="O292" s="23">
        <v>75.94390322235307</v>
      </c>
      <c r="P292" s="23">
        <v>74.94390322235307</v>
      </c>
      <c r="Q292" s="23" t="s">
        <v>141</v>
      </c>
      <c r="R292" s="80"/>
    </row>
    <row r="293" ht="15.75" customHeight="1">
      <c r="A293" s="79">
        <v>44895.0</v>
      </c>
      <c r="B293" s="23" t="s">
        <v>140</v>
      </c>
      <c r="C293" s="23" t="s">
        <v>135</v>
      </c>
      <c r="D293" s="23" t="s">
        <v>139</v>
      </c>
      <c r="E293" s="23">
        <v>41880.0</v>
      </c>
      <c r="F293" s="23">
        <v>400.0</v>
      </c>
      <c r="G293" s="25">
        <v>1170.4</v>
      </c>
      <c r="H293" s="23">
        <v>0.0</v>
      </c>
      <c r="I293" s="23">
        <v>4.0</v>
      </c>
      <c r="J293" s="25">
        <v>72759.0</v>
      </c>
      <c r="K293" s="23">
        <v>0.009551098376313277</v>
      </c>
      <c r="L293" s="23">
        <v>0.01</v>
      </c>
      <c r="M293" s="23">
        <v>2.926</v>
      </c>
      <c r="N293" s="23">
        <v>292.6</v>
      </c>
      <c r="O293" s="23">
        <v>62.16592617908407</v>
      </c>
      <c r="P293" s="23">
        <v>61.165926179084074</v>
      </c>
      <c r="Q293" s="23" t="s">
        <v>141</v>
      </c>
      <c r="R293" s="80"/>
    </row>
    <row r="294" ht="15.75" customHeight="1">
      <c r="A294" s="79">
        <v>44936.0</v>
      </c>
      <c r="B294" s="23" t="s">
        <v>143</v>
      </c>
      <c r="C294" s="23" t="s">
        <v>135</v>
      </c>
      <c r="D294" s="23" t="s">
        <v>139</v>
      </c>
      <c r="E294" s="23">
        <v>3390.0</v>
      </c>
      <c r="F294" s="23">
        <v>270.0</v>
      </c>
      <c r="G294" s="25">
        <v>897.5</v>
      </c>
      <c r="I294" s="23">
        <v>4.0</v>
      </c>
      <c r="J294" s="25">
        <v>20205.0</v>
      </c>
      <c r="K294" s="23">
        <v>0.07964601769911504</v>
      </c>
      <c r="L294" s="23">
        <v>1.0</v>
      </c>
      <c r="M294" s="23">
        <v>3.324074074074074</v>
      </c>
      <c r="N294" s="23">
        <v>224.375</v>
      </c>
      <c r="O294" s="23">
        <v>22.512534818941504</v>
      </c>
      <c r="P294" s="23">
        <v>21.512534818941504</v>
      </c>
      <c r="Q294" s="23" t="s">
        <v>137</v>
      </c>
      <c r="R294" s="80"/>
    </row>
    <row r="295" ht="15.75" customHeight="1">
      <c r="A295" s="79">
        <v>44951.0</v>
      </c>
      <c r="B295" s="23" t="s">
        <v>145</v>
      </c>
      <c r="C295" s="23" t="s">
        <v>135</v>
      </c>
      <c r="D295" s="23" t="s">
        <v>139</v>
      </c>
      <c r="E295" s="23">
        <v>11260.0</v>
      </c>
      <c r="F295" s="23">
        <v>60.0</v>
      </c>
      <c r="G295" s="25">
        <v>599.4</v>
      </c>
      <c r="I295" s="23">
        <v>4.0</v>
      </c>
      <c r="J295" s="25">
        <v>20205.0</v>
      </c>
      <c r="K295" s="23">
        <v>0.0053285968028419185</v>
      </c>
      <c r="L295" s="23">
        <v>1.0</v>
      </c>
      <c r="M295" s="23">
        <v>9.99</v>
      </c>
      <c r="N295" s="23">
        <v>149.85</v>
      </c>
      <c r="O295" s="23">
        <v>33.70870870870871</v>
      </c>
      <c r="P295" s="23">
        <v>32.708708708708706</v>
      </c>
      <c r="Q295" s="23" t="s">
        <v>137</v>
      </c>
      <c r="R295" s="80"/>
    </row>
    <row r="296" ht="15.75" customHeight="1">
      <c r="A296" s="79">
        <v>44952.0</v>
      </c>
      <c r="B296" s="23" t="s">
        <v>140</v>
      </c>
      <c r="C296" s="23" t="s">
        <v>135</v>
      </c>
      <c r="D296" s="23" t="s">
        <v>136</v>
      </c>
      <c r="E296" s="23">
        <v>15510.0</v>
      </c>
      <c r="F296" s="23">
        <v>110.0</v>
      </c>
      <c r="G296" s="25">
        <v>1028.4</v>
      </c>
      <c r="H296" s="23">
        <v>0.0</v>
      </c>
      <c r="I296" s="23">
        <v>4.0</v>
      </c>
      <c r="J296" s="25">
        <v>80868.0</v>
      </c>
      <c r="K296" s="23">
        <v>0.0070921985815602835</v>
      </c>
      <c r="L296" s="23">
        <v>0.03636363636363636</v>
      </c>
      <c r="M296" s="23">
        <v>9.34909090909091</v>
      </c>
      <c r="N296" s="23">
        <v>257.1</v>
      </c>
      <c r="O296" s="23">
        <v>78.63477246207701</v>
      </c>
      <c r="P296" s="23">
        <v>77.63477246207701</v>
      </c>
      <c r="Q296" s="23" t="s">
        <v>141</v>
      </c>
      <c r="R296" s="80"/>
    </row>
    <row r="297" ht="15.75" customHeight="1">
      <c r="A297" s="79">
        <v>44970.0</v>
      </c>
      <c r="B297" s="23" t="s">
        <v>145</v>
      </c>
      <c r="C297" s="23" t="s">
        <v>135</v>
      </c>
      <c r="D297" s="23" t="s">
        <v>139</v>
      </c>
      <c r="E297" s="23">
        <v>20700.0</v>
      </c>
      <c r="F297" s="23">
        <v>220.0</v>
      </c>
      <c r="G297" s="25">
        <v>767.3000000000001</v>
      </c>
      <c r="I297" s="23">
        <v>4.0</v>
      </c>
      <c r="J297" s="25">
        <v>14955.0</v>
      </c>
      <c r="K297" s="23">
        <v>0.010628019323671498</v>
      </c>
      <c r="L297" s="23">
        <v>1.0</v>
      </c>
      <c r="M297" s="23">
        <v>3.4877272727272732</v>
      </c>
      <c r="N297" s="23">
        <v>191.82500000000002</v>
      </c>
      <c r="O297" s="23">
        <v>19.490420956601067</v>
      </c>
      <c r="P297" s="23">
        <v>18.490420956601067</v>
      </c>
      <c r="Q297" s="23" t="s">
        <v>137</v>
      </c>
      <c r="R297" s="80"/>
    </row>
    <row r="298" ht="15.75" customHeight="1">
      <c r="A298" s="79">
        <v>44815.0</v>
      </c>
      <c r="B298" s="23" t="s">
        <v>134</v>
      </c>
      <c r="C298" s="23" t="s">
        <v>135</v>
      </c>
      <c r="D298" s="23" t="s">
        <v>136</v>
      </c>
      <c r="E298" s="23">
        <v>23080.0</v>
      </c>
      <c r="F298" s="23">
        <v>340.0</v>
      </c>
      <c r="G298" s="25">
        <v>212.89999999999998</v>
      </c>
      <c r="I298" s="23">
        <v>4.0</v>
      </c>
      <c r="J298" s="25">
        <v>29910.0</v>
      </c>
      <c r="K298" s="23">
        <v>0.014731369150779897</v>
      </c>
      <c r="L298" s="23">
        <v>1.0</v>
      </c>
      <c r="M298" s="23">
        <v>0.6261764705882352</v>
      </c>
      <c r="N298" s="23">
        <v>53.224999999999994</v>
      </c>
      <c r="O298" s="23">
        <v>140.4884922498826</v>
      </c>
      <c r="P298" s="23">
        <v>139.48849224988257</v>
      </c>
      <c r="Q298" s="23" t="s">
        <v>137</v>
      </c>
      <c r="R298" s="80"/>
    </row>
    <row r="299" ht="15.75" customHeight="1">
      <c r="A299" s="79">
        <v>44840.0</v>
      </c>
      <c r="B299" s="23" t="s">
        <v>140</v>
      </c>
      <c r="C299" s="23" t="s">
        <v>135</v>
      </c>
      <c r="D299" s="23" t="s">
        <v>136</v>
      </c>
      <c r="E299" s="23">
        <v>116320.0</v>
      </c>
      <c r="F299" s="23">
        <v>800.0</v>
      </c>
      <c r="G299" s="25">
        <v>2711.8</v>
      </c>
      <c r="H299" s="23">
        <v>0.0</v>
      </c>
      <c r="I299" s="23">
        <v>4.0</v>
      </c>
      <c r="J299" s="25">
        <v>53838.0</v>
      </c>
      <c r="K299" s="23">
        <v>0.0068775790921595595</v>
      </c>
      <c r="L299" s="23">
        <v>0.005</v>
      </c>
      <c r="M299" s="23">
        <v>3.3897500000000003</v>
      </c>
      <c r="N299" s="23">
        <v>677.95</v>
      </c>
      <c r="O299" s="23">
        <v>19.853234014307837</v>
      </c>
      <c r="P299" s="23">
        <v>18.853234014307837</v>
      </c>
      <c r="Q299" s="23" t="s">
        <v>141</v>
      </c>
      <c r="R299" s="80"/>
    </row>
    <row r="300" ht="15.75" customHeight="1">
      <c r="A300" s="79">
        <v>44893.0</v>
      </c>
      <c r="B300" s="23" t="s">
        <v>140</v>
      </c>
      <c r="C300" s="23" t="s">
        <v>135</v>
      </c>
      <c r="D300" s="23" t="s">
        <v>136</v>
      </c>
      <c r="E300" s="23">
        <v>13190.0</v>
      </c>
      <c r="F300" s="23">
        <v>100.0</v>
      </c>
      <c r="G300" s="25">
        <v>1065.8</v>
      </c>
      <c r="H300" s="23">
        <v>0.0</v>
      </c>
      <c r="I300" s="23">
        <v>4.0</v>
      </c>
      <c r="J300" s="25">
        <v>70938.45</v>
      </c>
      <c r="K300" s="23">
        <v>0.0075815011372251705</v>
      </c>
      <c r="L300" s="23">
        <v>0.04</v>
      </c>
      <c r="M300" s="23">
        <v>10.658</v>
      </c>
      <c r="N300" s="23">
        <v>266.45</v>
      </c>
      <c r="O300" s="23">
        <v>66.5588759617189</v>
      </c>
      <c r="P300" s="23">
        <v>65.5588759617189</v>
      </c>
      <c r="Q300" s="23" t="s">
        <v>141</v>
      </c>
      <c r="R300" s="80"/>
    </row>
    <row r="301" ht="15.75" customHeight="1">
      <c r="A301" s="79">
        <v>44895.0</v>
      </c>
      <c r="B301" s="23" t="s">
        <v>142</v>
      </c>
      <c r="C301" s="23" t="s">
        <v>135</v>
      </c>
      <c r="D301" s="23" t="s">
        <v>139</v>
      </c>
      <c r="E301" s="23">
        <v>22590.0</v>
      </c>
      <c r="F301" s="23">
        <v>130.0</v>
      </c>
      <c r="G301" s="25">
        <v>934.0999999999999</v>
      </c>
      <c r="H301" s="23">
        <v>0.0</v>
      </c>
      <c r="I301" s="23">
        <v>4.0</v>
      </c>
      <c r="J301" s="25">
        <v>70939.2</v>
      </c>
      <c r="K301" s="23">
        <v>0.005754758742806552</v>
      </c>
      <c r="L301" s="23">
        <v>0.03076923076923077</v>
      </c>
      <c r="M301" s="23">
        <v>7.185384615384614</v>
      </c>
      <c r="N301" s="23">
        <v>233.52499999999998</v>
      </c>
      <c r="O301" s="23">
        <v>75.94390322235307</v>
      </c>
      <c r="P301" s="23">
        <v>74.94390322235307</v>
      </c>
      <c r="Q301" s="23" t="s">
        <v>141</v>
      </c>
      <c r="R301" s="80"/>
    </row>
    <row r="302" ht="15.75" customHeight="1">
      <c r="A302" s="79">
        <v>44895.0</v>
      </c>
      <c r="B302" s="23" t="s">
        <v>140</v>
      </c>
      <c r="C302" s="23" t="s">
        <v>135</v>
      </c>
      <c r="D302" s="23" t="s">
        <v>139</v>
      </c>
      <c r="E302" s="23">
        <v>41880.0</v>
      </c>
      <c r="F302" s="23">
        <v>400.0</v>
      </c>
      <c r="G302" s="25">
        <v>1170.4</v>
      </c>
      <c r="H302" s="23">
        <v>0.0</v>
      </c>
      <c r="I302" s="23">
        <v>4.0</v>
      </c>
      <c r="J302" s="25">
        <v>72759.0</v>
      </c>
      <c r="K302" s="23">
        <v>0.009551098376313277</v>
      </c>
      <c r="L302" s="23">
        <v>0.01</v>
      </c>
      <c r="M302" s="23">
        <v>2.926</v>
      </c>
      <c r="N302" s="23">
        <v>292.6</v>
      </c>
      <c r="O302" s="23">
        <v>62.16592617908407</v>
      </c>
      <c r="P302" s="23">
        <v>61.165926179084074</v>
      </c>
      <c r="Q302" s="23" t="s">
        <v>141</v>
      </c>
      <c r="R302" s="80"/>
    </row>
    <row r="303" ht="15.75" customHeight="1">
      <c r="A303" s="79">
        <v>44936.0</v>
      </c>
      <c r="B303" s="23" t="s">
        <v>143</v>
      </c>
      <c r="C303" s="23" t="s">
        <v>135</v>
      </c>
      <c r="D303" s="23" t="s">
        <v>139</v>
      </c>
      <c r="E303" s="23">
        <v>3390.0</v>
      </c>
      <c r="F303" s="23">
        <v>270.0</v>
      </c>
      <c r="G303" s="25">
        <v>897.5</v>
      </c>
      <c r="I303" s="23">
        <v>4.0</v>
      </c>
      <c r="J303" s="25">
        <v>20205.0</v>
      </c>
      <c r="K303" s="23">
        <v>0.07964601769911504</v>
      </c>
      <c r="L303" s="23">
        <v>1.0</v>
      </c>
      <c r="M303" s="23">
        <v>3.324074074074074</v>
      </c>
      <c r="N303" s="23">
        <v>224.375</v>
      </c>
      <c r="O303" s="23">
        <v>22.512534818941504</v>
      </c>
      <c r="P303" s="23">
        <v>21.512534818941504</v>
      </c>
      <c r="Q303" s="23" t="s">
        <v>137</v>
      </c>
      <c r="R303" s="80"/>
    </row>
    <row r="304" ht="15.75" customHeight="1">
      <c r="A304" s="79">
        <v>44951.0</v>
      </c>
      <c r="B304" s="23" t="s">
        <v>145</v>
      </c>
      <c r="C304" s="23" t="s">
        <v>135</v>
      </c>
      <c r="D304" s="23" t="s">
        <v>139</v>
      </c>
      <c r="E304" s="23">
        <v>11260.0</v>
      </c>
      <c r="F304" s="23">
        <v>60.0</v>
      </c>
      <c r="G304" s="25">
        <v>599.4</v>
      </c>
      <c r="I304" s="23">
        <v>4.0</v>
      </c>
      <c r="J304" s="25">
        <v>20205.0</v>
      </c>
      <c r="K304" s="23">
        <v>0.0053285968028419185</v>
      </c>
      <c r="L304" s="23">
        <v>1.0</v>
      </c>
      <c r="M304" s="23">
        <v>9.99</v>
      </c>
      <c r="N304" s="23">
        <v>149.85</v>
      </c>
      <c r="O304" s="23">
        <v>33.70870870870871</v>
      </c>
      <c r="P304" s="23">
        <v>32.708708708708706</v>
      </c>
      <c r="Q304" s="23" t="s">
        <v>137</v>
      </c>
      <c r="R304" s="80"/>
    </row>
    <row r="305" ht="15.75" customHeight="1">
      <c r="A305" s="79">
        <v>44952.0</v>
      </c>
      <c r="B305" s="23" t="s">
        <v>140</v>
      </c>
      <c r="C305" s="23" t="s">
        <v>135</v>
      </c>
      <c r="D305" s="23" t="s">
        <v>136</v>
      </c>
      <c r="E305" s="23">
        <v>15510.0</v>
      </c>
      <c r="F305" s="23">
        <v>110.0</v>
      </c>
      <c r="G305" s="25">
        <v>1028.4</v>
      </c>
      <c r="H305" s="23">
        <v>0.0</v>
      </c>
      <c r="I305" s="23">
        <v>4.0</v>
      </c>
      <c r="J305" s="25">
        <v>80868.0</v>
      </c>
      <c r="K305" s="23">
        <v>0.0070921985815602835</v>
      </c>
      <c r="L305" s="23">
        <v>0.03636363636363636</v>
      </c>
      <c r="M305" s="23">
        <v>9.34909090909091</v>
      </c>
      <c r="N305" s="23">
        <v>257.1</v>
      </c>
      <c r="O305" s="23">
        <v>78.63477246207701</v>
      </c>
      <c r="P305" s="23">
        <v>77.63477246207701</v>
      </c>
      <c r="Q305" s="23" t="s">
        <v>141</v>
      </c>
      <c r="R305" s="80"/>
    </row>
    <row r="306" ht="15.75" customHeight="1">
      <c r="A306" s="79">
        <v>44970.0</v>
      </c>
      <c r="B306" s="23" t="s">
        <v>145</v>
      </c>
      <c r="C306" s="23" t="s">
        <v>135</v>
      </c>
      <c r="D306" s="23" t="s">
        <v>139</v>
      </c>
      <c r="E306" s="23">
        <v>20700.0</v>
      </c>
      <c r="F306" s="23">
        <v>220.0</v>
      </c>
      <c r="G306" s="25">
        <v>767.3000000000001</v>
      </c>
      <c r="I306" s="23">
        <v>4.0</v>
      </c>
      <c r="J306" s="25">
        <v>14955.0</v>
      </c>
      <c r="K306" s="23">
        <v>0.010628019323671498</v>
      </c>
      <c r="L306" s="23">
        <v>1.0</v>
      </c>
      <c r="M306" s="23">
        <v>3.4877272727272732</v>
      </c>
      <c r="N306" s="23">
        <v>191.82500000000002</v>
      </c>
      <c r="O306" s="23">
        <v>19.490420956601067</v>
      </c>
      <c r="P306" s="23">
        <v>18.490420956601067</v>
      </c>
      <c r="Q306" s="23" t="s">
        <v>137</v>
      </c>
      <c r="R306" s="80"/>
    </row>
    <row r="307" ht="15.75" customHeight="1">
      <c r="A307" s="79">
        <v>44815.0</v>
      </c>
      <c r="B307" s="23" t="s">
        <v>134</v>
      </c>
      <c r="C307" s="23" t="s">
        <v>135</v>
      </c>
      <c r="D307" s="23" t="s">
        <v>136</v>
      </c>
      <c r="E307" s="23">
        <v>23080.0</v>
      </c>
      <c r="F307" s="23">
        <v>340.0</v>
      </c>
      <c r="G307" s="25">
        <v>212.89999999999998</v>
      </c>
      <c r="I307" s="23">
        <v>4.0</v>
      </c>
      <c r="J307" s="25">
        <v>29910.0</v>
      </c>
      <c r="K307" s="23">
        <v>0.014731369150779897</v>
      </c>
      <c r="L307" s="23">
        <v>1.0</v>
      </c>
      <c r="M307" s="23">
        <v>0.6261764705882352</v>
      </c>
      <c r="N307" s="23">
        <v>53.224999999999994</v>
      </c>
      <c r="O307" s="23">
        <v>140.4884922498826</v>
      </c>
      <c r="P307" s="23">
        <v>139.48849224988257</v>
      </c>
      <c r="Q307" s="23" t="s">
        <v>137</v>
      </c>
      <c r="R307" s="80"/>
    </row>
    <row r="308" ht="15.75" customHeight="1">
      <c r="A308" s="79">
        <v>44840.0</v>
      </c>
      <c r="B308" s="23" t="s">
        <v>140</v>
      </c>
      <c r="C308" s="23" t="s">
        <v>135</v>
      </c>
      <c r="D308" s="23" t="s">
        <v>136</v>
      </c>
      <c r="E308" s="23">
        <v>116320.0</v>
      </c>
      <c r="F308" s="23">
        <v>800.0</v>
      </c>
      <c r="G308" s="25">
        <v>2711.8</v>
      </c>
      <c r="H308" s="23">
        <v>0.0</v>
      </c>
      <c r="I308" s="23">
        <v>4.0</v>
      </c>
      <c r="J308" s="25">
        <v>53838.0</v>
      </c>
      <c r="K308" s="23">
        <v>0.0068775790921595595</v>
      </c>
      <c r="L308" s="23">
        <v>0.005</v>
      </c>
      <c r="M308" s="23">
        <v>3.3897500000000003</v>
      </c>
      <c r="N308" s="23">
        <v>677.95</v>
      </c>
      <c r="O308" s="23">
        <v>19.853234014307837</v>
      </c>
      <c r="P308" s="23">
        <v>18.853234014307837</v>
      </c>
      <c r="Q308" s="23" t="s">
        <v>141</v>
      </c>
      <c r="R308" s="80"/>
    </row>
    <row r="309" ht="15.75" customHeight="1">
      <c r="A309" s="79">
        <v>44893.0</v>
      </c>
      <c r="B309" s="23" t="s">
        <v>140</v>
      </c>
      <c r="C309" s="23" t="s">
        <v>135</v>
      </c>
      <c r="D309" s="23" t="s">
        <v>136</v>
      </c>
      <c r="E309" s="23">
        <v>13190.0</v>
      </c>
      <c r="F309" s="23">
        <v>100.0</v>
      </c>
      <c r="G309" s="25">
        <v>1065.8</v>
      </c>
      <c r="H309" s="23">
        <v>0.0</v>
      </c>
      <c r="I309" s="23">
        <v>4.0</v>
      </c>
      <c r="J309" s="25">
        <v>70938.45</v>
      </c>
      <c r="K309" s="23">
        <v>0.0075815011372251705</v>
      </c>
      <c r="L309" s="23">
        <v>0.04</v>
      </c>
      <c r="M309" s="23">
        <v>10.658</v>
      </c>
      <c r="N309" s="23">
        <v>266.45</v>
      </c>
      <c r="O309" s="23">
        <v>66.5588759617189</v>
      </c>
      <c r="P309" s="23">
        <v>65.5588759617189</v>
      </c>
      <c r="Q309" s="23" t="s">
        <v>141</v>
      </c>
      <c r="R309" s="80"/>
    </row>
    <row r="310" ht="15.75" customHeight="1">
      <c r="A310" s="79">
        <v>44895.0</v>
      </c>
      <c r="B310" s="23" t="s">
        <v>142</v>
      </c>
      <c r="C310" s="23" t="s">
        <v>135</v>
      </c>
      <c r="D310" s="23" t="s">
        <v>139</v>
      </c>
      <c r="E310" s="23">
        <v>22590.0</v>
      </c>
      <c r="F310" s="23">
        <v>130.0</v>
      </c>
      <c r="G310" s="25">
        <v>934.0999999999999</v>
      </c>
      <c r="H310" s="23">
        <v>0.0</v>
      </c>
      <c r="I310" s="23">
        <v>4.0</v>
      </c>
      <c r="J310" s="25">
        <v>70939.2</v>
      </c>
      <c r="K310" s="23">
        <v>0.005754758742806552</v>
      </c>
      <c r="L310" s="23">
        <v>0.03076923076923077</v>
      </c>
      <c r="M310" s="23">
        <v>7.185384615384614</v>
      </c>
      <c r="N310" s="23">
        <v>233.52499999999998</v>
      </c>
      <c r="O310" s="23">
        <v>75.94390322235307</v>
      </c>
      <c r="P310" s="23">
        <v>74.94390322235307</v>
      </c>
      <c r="Q310" s="23" t="s">
        <v>141</v>
      </c>
      <c r="R310" s="80"/>
    </row>
    <row r="311" ht="15.75" customHeight="1">
      <c r="A311" s="79">
        <v>44895.0</v>
      </c>
      <c r="B311" s="23" t="s">
        <v>140</v>
      </c>
      <c r="C311" s="23" t="s">
        <v>135</v>
      </c>
      <c r="D311" s="23" t="s">
        <v>139</v>
      </c>
      <c r="E311" s="23">
        <v>41880.0</v>
      </c>
      <c r="F311" s="23">
        <v>400.0</v>
      </c>
      <c r="G311" s="25">
        <v>1170.4</v>
      </c>
      <c r="H311" s="23">
        <v>0.0</v>
      </c>
      <c r="I311" s="23">
        <v>4.0</v>
      </c>
      <c r="J311" s="25">
        <v>72759.0</v>
      </c>
      <c r="K311" s="23">
        <v>0.009551098376313277</v>
      </c>
      <c r="L311" s="23">
        <v>0.01</v>
      </c>
      <c r="M311" s="23">
        <v>2.926</v>
      </c>
      <c r="N311" s="23">
        <v>292.6</v>
      </c>
      <c r="O311" s="23">
        <v>62.16592617908407</v>
      </c>
      <c r="P311" s="23">
        <v>61.165926179084074</v>
      </c>
      <c r="Q311" s="23" t="s">
        <v>141</v>
      </c>
      <c r="R311" s="80"/>
    </row>
    <row r="312" ht="15.75" customHeight="1">
      <c r="A312" s="79">
        <v>44936.0</v>
      </c>
      <c r="B312" s="23" t="s">
        <v>143</v>
      </c>
      <c r="C312" s="23" t="s">
        <v>135</v>
      </c>
      <c r="D312" s="23" t="s">
        <v>139</v>
      </c>
      <c r="E312" s="23">
        <v>3390.0</v>
      </c>
      <c r="F312" s="23">
        <v>270.0</v>
      </c>
      <c r="G312" s="25">
        <v>897.5</v>
      </c>
      <c r="I312" s="23">
        <v>4.0</v>
      </c>
      <c r="J312" s="25">
        <v>20205.0</v>
      </c>
      <c r="K312" s="23">
        <v>0.07964601769911504</v>
      </c>
      <c r="L312" s="23">
        <v>1.0</v>
      </c>
      <c r="M312" s="23">
        <v>3.324074074074074</v>
      </c>
      <c r="N312" s="23">
        <v>224.375</v>
      </c>
      <c r="O312" s="23">
        <v>22.512534818941504</v>
      </c>
      <c r="P312" s="23">
        <v>21.512534818941504</v>
      </c>
      <c r="Q312" s="23" t="s">
        <v>137</v>
      </c>
      <c r="R312" s="80"/>
    </row>
    <row r="313" ht="15.75" customHeight="1">
      <c r="A313" s="79">
        <v>44951.0</v>
      </c>
      <c r="B313" s="23" t="s">
        <v>145</v>
      </c>
      <c r="C313" s="23" t="s">
        <v>135</v>
      </c>
      <c r="D313" s="23" t="s">
        <v>139</v>
      </c>
      <c r="E313" s="23">
        <v>11260.0</v>
      </c>
      <c r="F313" s="23">
        <v>60.0</v>
      </c>
      <c r="G313" s="25">
        <v>599.4</v>
      </c>
      <c r="I313" s="23">
        <v>4.0</v>
      </c>
      <c r="J313" s="25">
        <v>20205.0</v>
      </c>
      <c r="K313" s="23">
        <v>0.0053285968028419185</v>
      </c>
      <c r="L313" s="23">
        <v>1.0</v>
      </c>
      <c r="M313" s="23">
        <v>9.99</v>
      </c>
      <c r="N313" s="23">
        <v>149.85</v>
      </c>
      <c r="O313" s="23">
        <v>33.70870870870871</v>
      </c>
      <c r="P313" s="23">
        <v>32.708708708708706</v>
      </c>
      <c r="Q313" s="23" t="s">
        <v>137</v>
      </c>
      <c r="R313" s="80"/>
    </row>
    <row r="314" ht="15.75" customHeight="1">
      <c r="A314" s="79">
        <v>44952.0</v>
      </c>
      <c r="B314" s="23" t="s">
        <v>140</v>
      </c>
      <c r="C314" s="23" t="s">
        <v>135</v>
      </c>
      <c r="D314" s="23" t="s">
        <v>136</v>
      </c>
      <c r="E314" s="23">
        <v>15510.0</v>
      </c>
      <c r="F314" s="23">
        <v>110.0</v>
      </c>
      <c r="G314" s="25">
        <v>1028.4</v>
      </c>
      <c r="H314" s="23">
        <v>0.0</v>
      </c>
      <c r="I314" s="23">
        <v>4.0</v>
      </c>
      <c r="J314" s="25">
        <v>80868.0</v>
      </c>
      <c r="K314" s="23">
        <v>0.0070921985815602835</v>
      </c>
      <c r="L314" s="23">
        <v>0.03636363636363636</v>
      </c>
      <c r="M314" s="23">
        <v>9.34909090909091</v>
      </c>
      <c r="N314" s="23">
        <v>257.1</v>
      </c>
      <c r="O314" s="23">
        <v>78.63477246207701</v>
      </c>
      <c r="P314" s="23">
        <v>77.63477246207701</v>
      </c>
      <c r="Q314" s="23" t="s">
        <v>141</v>
      </c>
      <c r="R314" s="80"/>
    </row>
    <row r="315" ht="15.75" customHeight="1">
      <c r="A315" s="79">
        <v>44970.0</v>
      </c>
      <c r="B315" s="23" t="s">
        <v>145</v>
      </c>
      <c r="C315" s="23" t="s">
        <v>135</v>
      </c>
      <c r="D315" s="23" t="s">
        <v>139</v>
      </c>
      <c r="E315" s="23">
        <v>20700.0</v>
      </c>
      <c r="F315" s="23">
        <v>220.0</v>
      </c>
      <c r="G315" s="25">
        <v>767.3000000000001</v>
      </c>
      <c r="I315" s="23">
        <v>4.0</v>
      </c>
      <c r="J315" s="25">
        <v>14955.0</v>
      </c>
      <c r="K315" s="23">
        <v>0.010628019323671498</v>
      </c>
      <c r="L315" s="23">
        <v>1.0</v>
      </c>
      <c r="M315" s="23">
        <v>3.4877272727272732</v>
      </c>
      <c r="N315" s="23">
        <v>191.82500000000002</v>
      </c>
      <c r="O315" s="23">
        <v>19.490420956601067</v>
      </c>
      <c r="P315" s="23">
        <v>18.490420956601067</v>
      </c>
      <c r="Q315" s="23" t="s">
        <v>137</v>
      </c>
      <c r="R315" s="80"/>
    </row>
    <row r="316" ht="15.75" customHeight="1">
      <c r="A316" s="79">
        <v>44815.0</v>
      </c>
      <c r="B316" s="23" t="s">
        <v>134</v>
      </c>
      <c r="C316" s="23" t="s">
        <v>135</v>
      </c>
      <c r="D316" s="23" t="s">
        <v>136</v>
      </c>
      <c r="E316" s="23">
        <v>23080.0</v>
      </c>
      <c r="F316" s="23">
        <v>340.0</v>
      </c>
      <c r="G316" s="25">
        <v>212.89999999999998</v>
      </c>
      <c r="I316" s="23">
        <v>4.0</v>
      </c>
      <c r="J316" s="25">
        <v>29910.0</v>
      </c>
      <c r="K316" s="23">
        <v>0.014731369150779897</v>
      </c>
      <c r="L316" s="23">
        <v>1.0</v>
      </c>
      <c r="M316" s="23">
        <v>0.6261764705882352</v>
      </c>
      <c r="N316" s="23">
        <v>53.224999999999994</v>
      </c>
      <c r="O316" s="23">
        <v>140.4884922498826</v>
      </c>
      <c r="P316" s="23">
        <v>139.48849224988257</v>
      </c>
      <c r="Q316" s="23" t="s">
        <v>137</v>
      </c>
      <c r="R316" s="80"/>
    </row>
    <row r="317" ht="15.75" customHeight="1">
      <c r="A317" s="79">
        <v>44840.0</v>
      </c>
      <c r="B317" s="23" t="s">
        <v>140</v>
      </c>
      <c r="C317" s="23" t="s">
        <v>135</v>
      </c>
      <c r="D317" s="23" t="s">
        <v>136</v>
      </c>
      <c r="E317" s="23">
        <v>116320.0</v>
      </c>
      <c r="F317" s="23">
        <v>800.0</v>
      </c>
      <c r="G317" s="25">
        <v>2711.8</v>
      </c>
      <c r="H317" s="23">
        <v>0.0</v>
      </c>
      <c r="I317" s="23">
        <v>4.0</v>
      </c>
      <c r="J317" s="25">
        <v>53838.0</v>
      </c>
      <c r="K317" s="23">
        <v>0.0068775790921595595</v>
      </c>
      <c r="L317" s="23">
        <v>0.005</v>
      </c>
      <c r="M317" s="23">
        <v>3.3897500000000003</v>
      </c>
      <c r="N317" s="23">
        <v>677.95</v>
      </c>
      <c r="O317" s="23">
        <v>19.853234014307837</v>
      </c>
      <c r="P317" s="23">
        <v>18.853234014307837</v>
      </c>
      <c r="Q317" s="23" t="s">
        <v>141</v>
      </c>
      <c r="R317" s="80"/>
    </row>
    <row r="318" ht="15.75" customHeight="1">
      <c r="A318" s="79">
        <v>44893.0</v>
      </c>
      <c r="B318" s="23" t="s">
        <v>140</v>
      </c>
      <c r="C318" s="23" t="s">
        <v>135</v>
      </c>
      <c r="D318" s="23" t="s">
        <v>136</v>
      </c>
      <c r="E318" s="23">
        <v>13190.0</v>
      </c>
      <c r="F318" s="23">
        <v>100.0</v>
      </c>
      <c r="G318" s="25">
        <v>1065.8</v>
      </c>
      <c r="H318" s="23">
        <v>0.0</v>
      </c>
      <c r="I318" s="23">
        <v>4.0</v>
      </c>
      <c r="J318" s="25">
        <v>70938.45</v>
      </c>
      <c r="K318" s="23">
        <v>0.0075815011372251705</v>
      </c>
      <c r="L318" s="23">
        <v>0.04</v>
      </c>
      <c r="M318" s="23">
        <v>10.658</v>
      </c>
      <c r="N318" s="23">
        <v>266.45</v>
      </c>
      <c r="O318" s="23">
        <v>66.5588759617189</v>
      </c>
      <c r="P318" s="23">
        <v>65.5588759617189</v>
      </c>
      <c r="Q318" s="23" t="s">
        <v>141</v>
      </c>
      <c r="R318" s="80"/>
    </row>
    <row r="319" ht="15.75" customHeight="1">
      <c r="A319" s="79">
        <v>44895.0</v>
      </c>
      <c r="B319" s="23" t="s">
        <v>142</v>
      </c>
      <c r="C319" s="23" t="s">
        <v>135</v>
      </c>
      <c r="D319" s="23" t="s">
        <v>139</v>
      </c>
      <c r="E319" s="23">
        <v>22590.0</v>
      </c>
      <c r="F319" s="23">
        <v>130.0</v>
      </c>
      <c r="G319" s="25">
        <v>934.0999999999999</v>
      </c>
      <c r="H319" s="23">
        <v>0.0</v>
      </c>
      <c r="I319" s="23">
        <v>4.0</v>
      </c>
      <c r="J319" s="25">
        <v>70939.2</v>
      </c>
      <c r="K319" s="23">
        <v>0.005754758742806552</v>
      </c>
      <c r="L319" s="23">
        <v>0.03076923076923077</v>
      </c>
      <c r="M319" s="23">
        <v>7.185384615384614</v>
      </c>
      <c r="N319" s="23">
        <v>233.52499999999998</v>
      </c>
      <c r="O319" s="23">
        <v>75.94390322235307</v>
      </c>
      <c r="P319" s="23">
        <v>74.94390322235307</v>
      </c>
      <c r="Q319" s="23" t="s">
        <v>141</v>
      </c>
      <c r="R319" s="80"/>
    </row>
    <row r="320" ht="15.75" customHeight="1">
      <c r="A320" s="79">
        <v>44895.0</v>
      </c>
      <c r="B320" s="23" t="s">
        <v>140</v>
      </c>
      <c r="C320" s="23" t="s">
        <v>135</v>
      </c>
      <c r="D320" s="23" t="s">
        <v>139</v>
      </c>
      <c r="E320" s="23">
        <v>41880.0</v>
      </c>
      <c r="F320" s="23">
        <v>400.0</v>
      </c>
      <c r="G320" s="25">
        <v>1170.4</v>
      </c>
      <c r="H320" s="23">
        <v>0.0</v>
      </c>
      <c r="I320" s="23">
        <v>4.0</v>
      </c>
      <c r="J320" s="25">
        <v>72759.0</v>
      </c>
      <c r="K320" s="23">
        <v>0.009551098376313277</v>
      </c>
      <c r="L320" s="23">
        <v>0.01</v>
      </c>
      <c r="M320" s="23">
        <v>2.926</v>
      </c>
      <c r="N320" s="23">
        <v>292.6</v>
      </c>
      <c r="O320" s="23">
        <v>62.16592617908407</v>
      </c>
      <c r="P320" s="23">
        <v>61.165926179084074</v>
      </c>
      <c r="Q320" s="23" t="s">
        <v>141</v>
      </c>
      <c r="R320" s="80"/>
    </row>
    <row r="321" ht="15.75" customHeight="1">
      <c r="A321" s="79">
        <v>44936.0</v>
      </c>
      <c r="B321" s="23" t="s">
        <v>143</v>
      </c>
      <c r="C321" s="23" t="s">
        <v>135</v>
      </c>
      <c r="D321" s="23" t="s">
        <v>139</v>
      </c>
      <c r="E321" s="23">
        <v>3390.0</v>
      </c>
      <c r="F321" s="23">
        <v>270.0</v>
      </c>
      <c r="G321" s="25">
        <v>897.5</v>
      </c>
      <c r="I321" s="23">
        <v>4.0</v>
      </c>
      <c r="J321" s="25">
        <v>20205.0</v>
      </c>
      <c r="K321" s="23">
        <v>0.07964601769911504</v>
      </c>
      <c r="L321" s="23">
        <v>1.0</v>
      </c>
      <c r="M321" s="23">
        <v>3.324074074074074</v>
      </c>
      <c r="N321" s="23">
        <v>224.375</v>
      </c>
      <c r="O321" s="23">
        <v>22.512534818941504</v>
      </c>
      <c r="P321" s="23">
        <v>21.512534818941504</v>
      </c>
      <c r="Q321" s="23" t="s">
        <v>137</v>
      </c>
      <c r="R321" s="80"/>
    </row>
    <row r="322" ht="15.75" customHeight="1">
      <c r="A322" s="79">
        <v>44951.0</v>
      </c>
      <c r="B322" s="23" t="s">
        <v>145</v>
      </c>
      <c r="C322" s="23" t="s">
        <v>135</v>
      </c>
      <c r="D322" s="23" t="s">
        <v>139</v>
      </c>
      <c r="E322" s="23">
        <v>11260.0</v>
      </c>
      <c r="F322" s="23">
        <v>60.0</v>
      </c>
      <c r="G322" s="25">
        <v>599.4</v>
      </c>
      <c r="I322" s="23">
        <v>4.0</v>
      </c>
      <c r="J322" s="25">
        <v>20205.0</v>
      </c>
      <c r="K322" s="23">
        <v>0.0053285968028419185</v>
      </c>
      <c r="L322" s="23">
        <v>1.0</v>
      </c>
      <c r="M322" s="23">
        <v>9.99</v>
      </c>
      <c r="N322" s="23">
        <v>149.85</v>
      </c>
      <c r="O322" s="23">
        <v>33.70870870870871</v>
      </c>
      <c r="P322" s="23">
        <v>32.708708708708706</v>
      </c>
      <c r="Q322" s="23" t="s">
        <v>137</v>
      </c>
      <c r="R322" s="80"/>
    </row>
    <row r="323" ht="15.75" customHeight="1">
      <c r="A323" s="79">
        <v>44952.0</v>
      </c>
      <c r="B323" s="23" t="s">
        <v>140</v>
      </c>
      <c r="C323" s="23" t="s">
        <v>135</v>
      </c>
      <c r="D323" s="23" t="s">
        <v>136</v>
      </c>
      <c r="E323" s="23">
        <v>15510.0</v>
      </c>
      <c r="F323" s="23">
        <v>110.0</v>
      </c>
      <c r="G323" s="25">
        <v>1028.4</v>
      </c>
      <c r="H323" s="23">
        <v>0.0</v>
      </c>
      <c r="I323" s="23">
        <v>4.0</v>
      </c>
      <c r="J323" s="25">
        <v>80868.0</v>
      </c>
      <c r="K323" s="23">
        <v>0.0070921985815602835</v>
      </c>
      <c r="L323" s="23">
        <v>0.03636363636363636</v>
      </c>
      <c r="M323" s="23">
        <v>9.34909090909091</v>
      </c>
      <c r="N323" s="23">
        <v>257.1</v>
      </c>
      <c r="O323" s="23">
        <v>78.63477246207701</v>
      </c>
      <c r="P323" s="23">
        <v>77.63477246207701</v>
      </c>
      <c r="Q323" s="23" t="s">
        <v>141</v>
      </c>
      <c r="R323" s="80"/>
    </row>
    <row r="324" ht="15.75" customHeight="1">
      <c r="A324" s="79">
        <v>44970.0</v>
      </c>
      <c r="B324" s="23" t="s">
        <v>145</v>
      </c>
      <c r="C324" s="23" t="s">
        <v>135</v>
      </c>
      <c r="D324" s="23" t="s">
        <v>139</v>
      </c>
      <c r="E324" s="23">
        <v>20700.0</v>
      </c>
      <c r="F324" s="23">
        <v>220.0</v>
      </c>
      <c r="G324" s="25">
        <v>767.3000000000001</v>
      </c>
      <c r="I324" s="23">
        <v>4.0</v>
      </c>
      <c r="J324" s="25">
        <v>14955.0</v>
      </c>
      <c r="K324" s="23">
        <v>0.010628019323671498</v>
      </c>
      <c r="L324" s="23">
        <v>1.0</v>
      </c>
      <c r="M324" s="23">
        <v>3.4877272727272732</v>
      </c>
      <c r="N324" s="23">
        <v>191.82500000000002</v>
      </c>
      <c r="O324" s="23">
        <v>19.490420956601067</v>
      </c>
      <c r="P324" s="23">
        <v>18.490420956601067</v>
      </c>
      <c r="Q324" s="23" t="s">
        <v>137</v>
      </c>
      <c r="R324" s="80"/>
    </row>
    <row r="325" ht="15.75" customHeight="1">
      <c r="A325" s="79">
        <v>44895.0</v>
      </c>
      <c r="B325" s="23" t="s">
        <v>138</v>
      </c>
      <c r="C325" s="23" t="s">
        <v>135</v>
      </c>
      <c r="D325" s="23" t="s">
        <v>139</v>
      </c>
      <c r="E325" s="23">
        <v>1440.0</v>
      </c>
      <c r="F325" s="23">
        <v>400.0</v>
      </c>
      <c r="G325" s="25">
        <v>516.8</v>
      </c>
      <c r="I325" s="23">
        <v>10.0</v>
      </c>
      <c r="J325" s="25">
        <v>135000.0</v>
      </c>
      <c r="K325" s="23">
        <v>0.2777777777777778</v>
      </c>
      <c r="L325" s="23">
        <v>1.0</v>
      </c>
      <c r="M325" s="23">
        <v>1.2919999999999998</v>
      </c>
      <c r="N325" s="23">
        <v>51.67999999999999</v>
      </c>
      <c r="O325" s="23">
        <v>261.2229102167183</v>
      </c>
      <c r="P325" s="23">
        <v>260.22291021671833</v>
      </c>
      <c r="Q325" s="23" t="s">
        <v>137</v>
      </c>
      <c r="R325" s="80"/>
    </row>
    <row r="326" ht="15.75" customHeight="1">
      <c r="A326" s="79">
        <v>44895.0</v>
      </c>
      <c r="B326" s="23" t="s">
        <v>140</v>
      </c>
      <c r="C326" s="23" t="s">
        <v>135</v>
      </c>
      <c r="D326" s="23" t="s">
        <v>139</v>
      </c>
      <c r="E326" s="23">
        <v>21360.0</v>
      </c>
      <c r="F326" s="23">
        <v>110.0</v>
      </c>
      <c r="G326" s="25">
        <v>707.0999999999999</v>
      </c>
      <c r="H326" s="23">
        <v>0.0</v>
      </c>
      <c r="I326" s="23">
        <v>7.0</v>
      </c>
      <c r="J326" s="25">
        <v>125508.45</v>
      </c>
      <c r="K326" s="23">
        <v>0.005149812734082397</v>
      </c>
      <c r="L326" s="23">
        <v>0.06363636363636363</v>
      </c>
      <c r="M326" s="23">
        <v>6.428181818181818</v>
      </c>
      <c r="N326" s="23">
        <v>101.0142857142857</v>
      </c>
      <c r="O326" s="23">
        <v>177.49745439117524</v>
      </c>
      <c r="P326" s="23">
        <v>176.49745439117524</v>
      </c>
      <c r="Q326" s="23" t="s">
        <v>141</v>
      </c>
      <c r="R326" s="80"/>
    </row>
    <row r="327" ht="15.75" customHeight="1">
      <c r="A327" s="79">
        <v>44895.0</v>
      </c>
      <c r="B327" s="23" t="s">
        <v>140</v>
      </c>
      <c r="C327" s="23" t="s">
        <v>135</v>
      </c>
      <c r="D327" s="23" t="s">
        <v>136</v>
      </c>
      <c r="E327" s="23">
        <v>12230.0</v>
      </c>
      <c r="F327" s="23">
        <v>80.0</v>
      </c>
      <c r="G327" s="25">
        <v>954.7</v>
      </c>
      <c r="H327" s="23">
        <v>0.0</v>
      </c>
      <c r="I327" s="23">
        <v>6.0</v>
      </c>
      <c r="J327" s="25">
        <v>109138.5</v>
      </c>
      <c r="K327" s="23">
        <v>0.006541291905151268</v>
      </c>
      <c r="L327" s="23">
        <v>0.075</v>
      </c>
      <c r="M327" s="23">
        <v>11.93375</v>
      </c>
      <c r="N327" s="23">
        <v>159.11666666666667</v>
      </c>
      <c r="O327" s="23">
        <v>114.31706295171257</v>
      </c>
      <c r="P327" s="23">
        <v>113.31706295171257</v>
      </c>
      <c r="Q327" s="23" t="s">
        <v>141</v>
      </c>
      <c r="R327" s="80"/>
    </row>
    <row r="328" ht="15.75" customHeight="1">
      <c r="A328" s="79">
        <v>44895.0</v>
      </c>
      <c r="B328" s="23" t="s">
        <v>138</v>
      </c>
      <c r="C328" s="23" t="s">
        <v>135</v>
      </c>
      <c r="D328" s="23" t="s">
        <v>139</v>
      </c>
      <c r="E328" s="23">
        <v>1440.0</v>
      </c>
      <c r="F328" s="23">
        <v>400.0</v>
      </c>
      <c r="G328" s="25">
        <v>516.8</v>
      </c>
      <c r="I328" s="23">
        <v>10.0</v>
      </c>
      <c r="J328" s="25">
        <v>135000.0</v>
      </c>
      <c r="K328" s="23">
        <v>0.2777777777777778</v>
      </c>
      <c r="L328" s="23">
        <v>1.0</v>
      </c>
      <c r="M328" s="23">
        <v>1.2919999999999998</v>
      </c>
      <c r="N328" s="23">
        <v>51.67999999999999</v>
      </c>
      <c r="O328" s="23">
        <v>261.2229102167183</v>
      </c>
      <c r="P328" s="23">
        <v>260.22291021671833</v>
      </c>
      <c r="Q328" s="23" t="s">
        <v>137</v>
      </c>
      <c r="R328" s="80"/>
    </row>
    <row r="329" ht="15.75" customHeight="1">
      <c r="A329" s="79">
        <v>44895.0</v>
      </c>
      <c r="B329" s="23" t="s">
        <v>140</v>
      </c>
      <c r="C329" s="23" t="s">
        <v>135</v>
      </c>
      <c r="D329" s="23" t="s">
        <v>139</v>
      </c>
      <c r="E329" s="23">
        <v>21360.0</v>
      </c>
      <c r="F329" s="23">
        <v>110.0</v>
      </c>
      <c r="G329" s="25">
        <v>707.0999999999999</v>
      </c>
      <c r="H329" s="23">
        <v>0.0</v>
      </c>
      <c r="I329" s="23">
        <v>7.0</v>
      </c>
      <c r="J329" s="25">
        <v>125508.45</v>
      </c>
      <c r="K329" s="23">
        <v>0.005149812734082397</v>
      </c>
      <c r="L329" s="23">
        <v>0.06363636363636363</v>
      </c>
      <c r="M329" s="23">
        <v>6.428181818181818</v>
      </c>
      <c r="N329" s="23">
        <v>101.0142857142857</v>
      </c>
      <c r="O329" s="23">
        <v>177.49745439117524</v>
      </c>
      <c r="P329" s="23">
        <v>176.49745439117524</v>
      </c>
      <c r="Q329" s="23" t="s">
        <v>141</v>
      </c>
      <c r="R329" s="80"/>
    </row>
    <row r="330" ht="15.75" customHeight="1">
      <c r="A330" s="79">
        <v>44895.0</v>
      </c>
      <c r="B330" s="23" t="s">
        <v>140</v>
      </c>
      <c r="C330" s="23" t="s">
        <v>135</v>
      </c>
      <c r="D330" s="23" t="s">
        <v>136</v>
      </c>
      <c r="E330" s="23">
        <v>12230.0</v>
      </c>
      <c r="F330" s="23">
        <v>80.0</v>
      </c>
      <c r="G330" s="25">
        <v>954.7</v>
      </c>
      <c r="H330" s="23">
        <v>0.0</v>
      </c>
      <c r="I330" s="23">
        <v>6.0</v>
      </c>
      <c r="J330" s="25">
        <v>109138.5</v>
      </c>
      <c r="K330" s="23">
        <v>0.006541291905151268</v>
      </c>
      <c r="L330" s="23">
        <v>0.075</v>
      </c>
      <c r="M330" s="23">
        <v>11.93375</v>
      </c>
      <c r="N330" s="23">
        <v>159.11666666666667</v>
      </c>
      <c r="O330" s="23">
        <v>114.31706295171257</v>
      </c>
      <c r="P330" s="23">
        <v>113.31706295171257</v>
      </c>
      <c r="Q330" s="23" t="s">
        <v>141</v>
      </c>
      <c r="R330" s="80"/>
    </row>
    <row r="331" ht="15.75" customHeight="1">
      <c r="A331" s="79">
        <v>44895.0</v>
      </c>
      <c r="B331" s="23" t="s">
        <v>138</v>
      </c>
      <c r="C331" s="23" t="s">
        <v>135</v>
      </c>
      <c r="D331" s="23" t="s">
        <v>139</v>
      </c>
      <c r="E331" s="23">
        <v>1440.0</v>
      </c>
      <c r="F331" s="23">
        <v>400.0</v>
      </c>
      <c r="G331" s="25">
        <v>516.8</v>
      </c>
      <c r="I331" s="23">
        <v>10.0</v>
      </c>
      <c r="J331" s="25">
        <v>135000.0</v>
      </c>
      <c r="K331" s="23">
        <v>0.2777777777777778</v>
      </c>
      <c r="L331" s="23">
        <v>1.0</v>
      </c>
      <c r="M331" s="23">
        <v>1.2919999999999998</v>
      </c>
      <c r="N331" s="23">
        <v>51.67999999999999</v>
      </c>
      <c r="O331" s="23">
        <v>261.2229102167183</v>
      </c>
      <c r="P331" s="23">
        <v>260.22291021671833</v>
      </c>
      <c r="Q331" s="23" t="s">
        <v>137</v>
      </c>
      <c r="R331" s="80"/>
    </row>
    <row r="332" ht="15.75" customHeight="1">
      <c r="A332" s="79">
        <v>44895.0</v>
      </c>
      <c r="B332" s="23" t="s">
        <v>140</v>
      </c>
      <c r="C332" s="23" t="s">
        <v>135</v>
      </c>
      <c r="D332" s="23" t="s">
        <v>139</v>
      </c>
      <c r="E332" s="23">
        <v>21360.0</v>
      </c>
      <c r="F332" s="23">
        <v>110.0</v>
      </c>
      <c r="G332" s="25">
        <v>707.0999999999999</v>
      </c>
      <c r="H332" s="23">
        <v>0.0</v>
      </c>
      <c r="I332" s="23">
        <v>7.0</v>
      </c>
      <c r="J332" s="25">
        <v>125508.45</v>
      </c>
      <c r="K332" s="23">
        <v>0.005149812734082397</v>
      </c>
      <c r="L332" s="23">
        <v>0.06363636363636363</v>
      </c>
      <c r="M332" s="23">
        <v>6.428181818181818</v>
      </c>
      <c r="N332" s="23">
        <v>101.0142857142857</v>
      </c>
      <c r="O332" s="23">
        <v>177.49745439117524</v>
      </c>
      <c r="P332" s="23">
        <v>176.49745439117524</v>
      </c>
      <c r="Q332" s="23" t="s">
        <v>141</v>
      </c>
      <c r="R332" s="80"/>
    </row>
    <row r="333" ht="15.75" customHeight="1">
      <c r="A333" s="79">
        <v>44895.0</v>
      </c>
      <c r="B333" s="23" t="s">
        <v>140</v>
      </c>
      <c r="C333" s="23" t="s">
        <v>135</v>
      </c>
      <c r="D333" s="23" t="s">
        <v>136</v>
      </c>
      <c r="E333" s="23">
        <v>12230.0</v>
      </c>
      <c r="F333" s="23">
        <v>80.0</v>
      </c>
      <c r="G333" s="25">
        <v>954.7</v>
      </c>
      <c r="H333" s="23">
        <v>0.0</v>
      </c>
      <c r="I333" s="23">
        <v>6.0</v>
      </c>
      <c r="J333" s="25">
        <v>109138.5</v>
      </c>
      <c r="K333" s="23">
        <v>0.006541291905151268</v>
      </c>
      <c r="L333" s="23">
        <v>0.075</v>
      </c>
      <c r="M333" s="23">
        <v>11.93375</v>
      </c>
      <c r="N333" s="23">
        <v>159.11666666666667</v>
      </c>
      <c r="O333" s="23">
        <v>114.31706295171257</v>
      </c>
      <c r="P333" s="23">
        <v>113.31706295171257</v>
      </c>
      <c r="Q333" s="23" t="s">
        <v>141</v>
      </c>
      <c r="R333" s="80"/>
    </row>
    <row r="334" ht="15.75" customHeight="1">
      <c r="A334" s="79">
        <v>44895.0</v>
      </c>
      <c r="B334" s="23" t="s">
        <v>138</v>
      </c>
      <c r="C334" s="23" t="s">
        <v>135</v>
      </c>
      <c r="D334" s="23" t="s">
        <v>139</v>
      </c>
      <c r="E334" s="23">
        <v>1440.0</v>
      </c>
      <c r="F334" s="23">
        <v>400.0</v>
      </c>
      <c r="G334" s="25">
        <v>516.8</v>
      </c>
      <c r="I334" s="23">
        <v>10.0</v>
      </c>
      <c r="J334" s="25">
        <v>135000.0</v>
      </c>
      <c r="K334" s="23">
        <v>0.2777777777777778</v>
      </c>
      <c r="L334" s="23">
        <v>1.0</v>
      </c>
      <c r="M334" s="23">
        <v>1.2919999999999998</v>
      </c>
      <c r="N334" s="23">
        <v>51.67999999999999</v>
      </c>
      <c r="O334" s="23">
        <v>261.2229102167183</v>
      </c>
      <c r="P334" s="23">
        <v>260.22291021671833</v>
      </c>
      <c r="Q334" s="23" t="s">
        <v>137</v>
      </c>
      <c r="R334" s="80"/>
    </row>
    <row r="335" ht="15.75" customHeight="1">
      <c r="A335" s="79">
        <v>44895.0</v>
      </c>
      <c r="B335" s="23" t="s">
        <v>140</v>
      </c>
      <c r="C335" s="23" t="s">
        <v>135</v>
      </c>
      <c r="D335" s="23" t="s">
        <v>139</v>
      </c>
      <c r="E335" s="23">
        <v>21360.0</v>
      </c>
      <c r="F335" s="23">
        <v>110.0</v>
      </c>
      <c r="G335" s="25">
        <v>707.0999999999999</v>
      </c>
      <c r="H335" s="23">
        <v>0.0</v>
      </c>
      <c r="I335" s="23">
        <v>7.0</v>
      </c>
      <c r="J335" s="25">
        <v>125508.45</v>
      </c>
      <c r="K335" s="23">
        <v>0.005149812734082397</v>
      </c>
      <c r="L335" s="23">
        <v>0.06363636363636363</v>
      </c>
      <c r="M335" s="23">
        <v>6.428181818181818</v>
      </c>
      <c r="N335" s="23">
        <v>101.0142857142857</v>
      </c>
      <c r="O335" s="23">
        <v>177.49745439117524</v>
      </c>
      <c r="P335" s="23">
        <v>176.49745439117524</v>
      </c>
      <c r="Q335" s="23" t="s">
        <v>141</v>
      </c>
      <c r="R335" s="80"/>
    </row>
    <row r="336" ht="15.75" customHeight="1">
      <c r="A336" s="79">
        <v>44895.0</v>
      </c>
      <c r="B336" s="23" t="s">
        <v>140</v>
      </c>
      <c r="C336" s="23" t="s">
        <v>135</v>
      </c>
      <c r="D336" s="23" t="s">
        <v>136</v>
      </c>
      <c r="E336" s="23">
        <v>12230.0</v>
      </c>
      <c r="F336" s="23">
        <v>80.0</v>
      </c>
      <c r="G336" s="25">
        <v>954.7</v>
      </c>
      <c r="H336" s="23">
        <v>0.0</v>
      </c>
      <c r="I336" s="23">
        <v>6.0</v>
      </c>
      <c r="J336" s="25">
        <v>109138.5</v>
      </c>
      <c r="K336" s="23">
        <v>0.006541291905151268</v>
      </c>
      <c r="L336" s="23">
        <v>0.075</v>
      </c>
      <c r="M336" s="23">
        <v>11.93375</v>
      </c>
      <c r="N336" s="23">
        <v>159.11666666666667</v>
      </c>
      <c r="O336" s="23">
        <v>114.31706295171257</v>
      </c>
      <c r="P336" s="23">
        <v>113.31706295171257</v>
      </c>
      <c r="Q336" s="23" t="s">
        <v>141</v>
      </c>
      <c r="R336" s="80"/>
    </row>
    <row r="337" ht="15.75" customHeight="1">
      <c r="A337" s="79">
        <v>44895.0</v>
      </c>
      <c r="B337" s="23" t="s">
        <v>138</v>
      </c>
      <c r="C337" s="23" t="s">
        <v>135</v>
      </c>
      <c r="D337" s="23" t="s">
        <v>139</v>
      </c>
      <c r="E337" s="23">
        <v>1440.0</v>
      </c>
      <c r="F337" s="23">
        <v>400.0</v>
      </c>
      <c r="G337" s="25">
        <v>516.8</v>
      </c>
      <c r="I337" s="23">
        <v>10.0</v>
      </c>
      <c r="J337" s="25">
        <v>135000.0</v>
      </c>
      <c r="K337" s="23">
        <v>0.2777777777777778</v>
      </c>
      <c r="L337" s="23">
        <v>1.0</v>
      </c>
      <c r="M337" s="23">
        <v>1.2919999999999998</v>
      </c>
      <c r="N337" s="23">
        <v>51.67999999999999</v>
      </c>
      <c r="O337" s="23">
        <v>261.2229102167183</v>
      </c>
      <c r="P337" s="23">
        <v>260.22291021671833</v>
      </c>
      <c r="Q337" s="23" t="s">
        <v>137</v>
      </c>
      <c r="R337" s="80"/>
    </row>
    <row r="338" ht="15.75" customHeight="1">
      <c r="A338" s="79">
        <v>44895.0</v>
      </c>
      <c r="B338" s="23" t="s">
        <v>140</v>
      </c>
      <c r="C338" s="23" t="s">
        <v>135</v>
      </c>
      <c r="D338" s="23" t="s">
        <v>139</v>
      </c>
      <c r="E338" s="23">
        <v>21360.0</v>
      </c>
      <c r="F338" s="23">
        <v>110.0</v>
      </c>
      <c r="G338" s="25">
        <v>707.0999999999999</v>
      </c>
      <c r="H338" s="23">
        <v>0.0</v>
      </c>
      <c r="I338" s="23">
        <v>7.0</v>
      </c>
      <c r="J338" s="25">
        <v>125508.45</v>
      </c>
      <c r="K338" s="23">
        <v>0.005149812734082397</v>
      </c>
      <c r="L338" s="23">
        <v>0.06363636363636363</v>
      </c>
      <c r="M338" s="23">
        <v>6.428181818181818</v>
      </c>
      <c r="N338" s="23">
        <v>101.0142857142857</v>
      </c>
      <c r="O338" s="23">
        <v>177.49745439117524</v>
      </c>
      <c r="P338" s="23">
        <v>176.49745439117524</v>
      </c>
      <c r="Q338" s="23" t="s">
        <v>141</v>
      </c>
      <c r="R338" s="80"/>
    </row>
    <row r="339" ht="15.75" customHeight="1">
      <c r="A339" s="79">
        <v>44895.0</v>
      </c>
      <c r="B339" s="23" t="s">
        <v>140</v>
      </c>
      <c r="C339" s="23" t="s">
        <v>135</v>
      </c>
      <c r="D339" s="23" t="s">
        <v>136</v>
      </c>
      <c r="E339" s="23">
        <v>12230.0</v>
      </c>
      <c r="F339" s="23">
        <v>80.0</v>
      </c>
      <c r="G339" s="25">
        <v>954.7</v>
      </c>
      <c r="H339" s="23">
        <v>0.0</v>
      </c>
      <c r="I339" s="23">
        <v>6.0</v>
      </c>
      <c r="J339" s="25">
        <v>109138.5</v>
      </c>
      <c r="K339" s="23">
        <v>0.006541291905151268</v>
      </c>
      <c r="L339" s="23">
        <v>0.075</v>
      </c>
      <c r="M339" s="23">
        <v>11.93375</v>
      </c>
      <c r="N339" s="23">
        <v>159.11666666666667</v>
      </c>
      <c r="O339" s="23">
        <v>114.31706295171257</v>
      </c>
      <c r="P339" s="23">
        <v>113.31706295171257</v>
      </c>
      <c r="Q339" s="23" t="s">
        <v>141</v>
      </c>
      <c r="R339" s="80"/>
    </row>
    <row r="340" ht="15.75" customHeight="1">
      <c r="A340" s="79">
        <v>44895.0</v>
      </c>
      <c r="B340" s="23" t="s">
        <v>138</v>
      </c>
      <c r="C340" s="23" t="s">
        <v>135</v>
      </c>
      <c r="D340" s="23" t="s">
        <v>139</v>
      </c>
      <c r="E340" s="23">
        <v>1440.0</v>
      </c>
      <c r="F340" s="23">
        <v>400.0</v>
      </c>
      <c r="G340" s="25">
        <v>516.8</v>
      </c>
      <c r="I340" s="23">
        <v>10.0</v>
      </c>
      <c r="J340" s="25">
        <v>135000.0</v>
      </c>
      <c r="K340" s="23">
        <v>0.2777777777777778</v>
      </c>
      <c r="L340" s="23">
        <v>1.0</v>
      </c>
      <c r="M340" s="23">
        <v>1.2919999999999998</v>
      </c>
      <c r="N340" s="23">
        <v>51.67999999999999</v>
      </c>
      <c r="O340" s="23">
        <v>261.2229102167183</v>
      </c>
      <c r="P340" s="23">
        <v>260.22291021671833</v>
      </c>
      <c r="Q340" s="23" t="s">
        <v>137</v>
      </c>
      <c r="R340" s="80"/>
    </row>
    <row r="341" ht="15.75" customHeight="1">
      <c r="A341" s="79">
        <v>44895.0</v>
      </c>
      <c r="B341" s="23" t="s">
        <v>140</v>
      </c>
      <c r="C341" s="23" t="s">
        <v>135</v>
      </c>
      <c r="D341" s="23" t="s">
        <v>139</v>
      </c>
      <c r="E341" s="23">
        <v>21360.0</v>
      </c>
      <c r="F341" s="23">
        <v>110.0</v>
      </c>
      <c r="G341" s="25">
        <v>707.0999999999999</v>
      </c>
      <c r="H341" s="23">
        <v>0.0</v>
      </c>
      <c r="I341" s="23">
        <v>7.0</v>
      </c>
      <c r="J341" s="25">
        <v>125508.45</v>
      </c>
      <c r="K341" s="23">
        <v>0.005149812734082397</v>
      </c>
      <c r="L341" s="23">
        <v>0.06363636363636363</v>
      </c>
      <c r="M341" s="23">
        <v>6.428181818181818</v>
      </c>
      <c r="N341" s="23">
        <v>101.0142857142857</v>
      </c>
      <c r="O341" s="23">
        <v>177.49745439117524</v>
      </c>
      <c r="P341" s="23">
        <v>176.49745439117524</v>
      </c>
      <c r="Q341" s="23" t="s">
        <v>141</v>
      </c>
      <c r="R341" s="80"/>
    </row>
    <row r="342" ht="15.75" customHeight="1">
      <c r="A342" s="79">
        <v>44895.0</v>
      </c>
      <c r="B342" s="23" t="s">
        <v>140</v>
      </c>
      <c r="C342" s="23" t="s">
        <v>135</v>
      </c>
      <c r="D342" s="23" t="s">
        <v>136</v>
      </c>
      <c r="E342" s="23">
        <v>12230.0</v>
      </c>
      <c r="F342" s="23">
        <v>80.0</v>
      </c>
      <c r="G342" s="25">
        <v>954.7</v>
      </c>
      <c r="H342" s="23">
        <v>0.0</v>
      </c>
      <c r="I342" s="23">
        <v>6.0</v>
      </c>
      <c r="J342" s="25">
        <v>109138.5</v>
      </c>
      <c r="K342" s="23">
        <v>0.006541291905151268</v>
      </c>
      <c r="L342" s="23">
        <v>0.075</v>
      </c>
      <c r="M342" s="23">
        <v>11.93375</v>
      </c>
      <c r="N342" s="23">
        <v>159.11666666666667</v>
      </c>
      <c r="O342" s="23">
        <v>114.31706295171257</v>
      </c>
      <c r="P342" s="23">
        <v>113.31706295171257</v>
      </c>
      <c r="Q342" s="23" t="s">
        <v>141</v>
      </c>
      <c r="R342" s="80"/>
    </row>
    <row r="343" ht="15.75" customHeight="1">
      <c r="A343" s="79">
        <v>44895.0</v>
      </c>
      <c r="B343" s="23" t="s">
        <v>138</v>
      </c>
      <c r="C343" s="23" t="s">
        <v>135</v>
      </c>
      <c r="D343" s="23" t="s">
        <v>139</v>
      </c>
      <c r="E343" s="23">
        <v>1440.0</v>
      </c>
      <c r="F343" s="23">
        <v>400.0</v>
      </c>
      <c r="G343" s="25">
        <v>516.8</v>
      </c>
      <c r="I343" s="23">
        <v>10.0</v>
      </c>
      <c r="J343" s="25">
        <v>135000.0</v>
      </c>
      <c r="K343" s="23">
        <v>0.2777777777777778</v>
      </c>
      <c r="L343" s="23">
        <v>1.0</v>
      </c>
      <c r="M343" s="23">
        <v>1.2919999999999998</v>
      </c>
      <c r="N343" s="23">
        <v>51.67999999999999</v>
      </c>
      <c r="O343" s="23">
        <v>261.2229102167183</v>
      </c>
      <c r="P343" s="23">
        <v>260.22291021671833</v>
      </c>
      <c r="Q343" s="23" t="s">
        <v>137</v>
      </c>
      <c r="R343" s="80"/>
    </row>
    <row r="344" ht="15.75" customHeight="1">
      <c r="A344" s="79">
        <v>44895.0</v>
      </c>
      <c r="B344" s="23" t="s">
        <v>140</v>
      </c>
      <c r="C344" s="23" t="s">
        <v>135</v>
      </c>
      <c r="D344" s="23" t="s">
        <v>139</v>
      </c>
      <c r="E344" s="23">
        <v>21360.0</v>
      </c>
      <c r="F344" s="23">
        <v>110.0</v>
      </c>
      <c r="G344" s="25">
        <v>707.0999999999999</v>
      </c>
      <c r="H344" s="23">
        <v>0.0</v>
      </c>
      <c r="I344" s="23">
        <v>7.0</v>
      </c>
      <c r="J344" s="25">
        <v>125508.45</v>
      </c>
      <c r="K344" s="23">
        <v>0.005149812734082397</v>
      </c>
      <c r="L344" s="23">
        <v>0.06363636363636363</v>
      </c>
      <c r="M344" s="23">
        <v>6.428181818181818</v>
      </c>
      <c r="N344" s="23">
        <v>101.0142857142857</v>
      </c>
      <c r="O344" s="23">
        <v>177.49745439117524</v>
      </c>
      <c r="P344" s="23">
        <v>176.49745439117524</v>
      </c>
      <c r="Q344" s="23" t="s">
        <v>141</v>
      </c>
      <c r="R344" s="80"/>
    </row>
    <row r="345" ht="15.75" customHeight="1">
      <c r="A345" s="79">
        <v>44895.0</v>
      </c>
      <c r="B345" s="23" t="s">
        <v>138</v>
      </c>
      <c r="C345" s="23" t="s">
        <v>135</v>
      </c>
      <c r="D345" s="23" t="s">
        <v>139</v>
      </c>
      <c r="E345" s="23">
        <v>1440.0</v>
      </c>
      <c r="F345" s="23">
        <v>400.0</v>
      </c>
      <c r="G345" s="25">
        <v>516.8</v>
      </c>
      <c r="I345" s="23">
        <v>10.0</v>
      </c>
      <c r="J345" s="25">
        <v>135000.0</v>
      </c>
      <c r="K345" s="23">
        <v>0.2777777777777778</v>
      </c>
      <c r="L345" s="23">
        <v>1.0</v>
      </c>
      <c r="M345" s="23">
        <v>1.2919999999999998</v>
      </c>
      <c r="N345" s="23">
        <v>51.67999999999999</v>
      </c>
      <c r="O345" s="23">
        <v>261.2229102167183</v>
      </c>
      <c r="P345" s="23">
        <v>260.22291021671833</v>
      </c>
      <c r="Q345" s="23" t="s">
        <v>137</v>
      </c>
      <c r="R345" s="80"/>
    </row>
    <row r="346" ht="15.75" customHeight="1">
      <c r="A346" s="79">
        <v>44895.0</v>
      </c>
      <c r="B346" s="23" t="s">
        <v>138</v>
      </c>
      <c r="C346" s="23" t="s">
        <v>135</v>
      </c>
      <c r="D346" s="23" t="s">
        <v>139</v>
      </c>
      <c r="E346" s="23">
        <v>1440.0</v>
      </c>
      <c r="F346" s="23">
        <v>400.0</v>
      </c>
      <c r="G346" s="25">
        <v>516.8</v>
      </c>
      <c r="I346" s="23">
        <v>10.0</v>
      </c>
      <c r="J346" s="25">
        <v>135000.0</v>
      </c>
      <c r="K346" s="23">
        <v>0.2777777777777778</v>
      </c>
      <c r="L346" s="23">
        <v>1.0</v>
      </c>
      <c r="M346" s="23">
        <v>1.2919999999999998</v>
      </c>
      <c r="N346" s="23">
        <v>51.67999999999999</v>
      </c>
      <c r="O346" s="23">
        <v>261.2229102167183</v>
      </c>
      <c r="P346" s="23">
        <v>260.22291021671833</v>
      </c>
      <c r="Q346" s="23" t="s">
        <v>137</v>
      </c>
      <c r="R346" s="80"/>
    </row>
    <row r="347" ht="15.75" customHeight="1">
      <c r="A347" s="79">
        <v>44895.0</v>
      </c>
      <c r="B347" s="23" t="s">
        <v>138</v>
      </c>
      <c r="C347" s="23" t="s">
        <v>135</v>
      </c>
      <c r="D347" s="23" t="s">
        <v>139</v>
      </c>
      <c r="E347" s="23">
        <v>1440.0</v>
      </c>
      <c r="F347" s="23">
        <v>400.0</v>
      </c>
      <c r="G347" s="25">
        <v>516.8</v>
      </c>
      <c r="I347" s="23">
        <v>10.0</v>
      </c>
      <c r="J347" s="25">
        <v>135000.0</v>
      </c>
      <c r="K347" s="23">
        <v>0.2777777777777778</v>
      </c>
      <c r="L347" s="23">
        <v>1.0</v>
      </c>
      <c r="M347" s="23">
        <v>1.2919999999999998</v>
      </c>
      <c r="N347" s="23">
        <v>51.67999999999999</v>
      </c>
      <c r="O347" s="23">
        <v>261.2229102167183</v>
      </c>
      <c r="P347" s="23">
        <v>260.22291021671833</v>
      </c>
      <c r="Q347" s="23" t="s">
        <v>137</v>
      </c>
      <c r="R347" s="80"/>
    </row>
    <row r="348" ht="15.75" customHeight="1">
      <c r="A348" s="79"/>
      <c r="G348" s="25"/>
      <c r="J348" s="25"/>
      <c r="R348" s="80"/>
    </row>
    <row r="349" ht="15.75" customHeight="1">
      <c r="A349" s="79"/>
      <c r="G349" s="25"/>
      <c r="J349" s="25"/>
      <c r="R349" s="82"/>
    </row>
    <row r="350" ht="15.75" customHeight="1">
      <c r="A350" s="79"/>
      <c r="G350" s="25"/>
      <c r="J350" s="25"/>
      <c r="R350" s="80"/>
    </row>
    <row r="351" ht="15.75" customHeight="1">
      <c r="A351" s="79"/>
      <c r="G351" s="25"/>
      <c r="J351" s="25"/>
      <c r="R351" s="82"/>
    </row>
    <row r="352" ht="15.75" customHeight="1">
      <c r="A352" s="79"/>
      <c r="G352" s="25"/>
      <c r="J352" s="25"/>
      <c r="R352" s="80"/>
    </row>
    <row r="353" ht="15.75" customHeight="1">
      <c r="A353" s="79"/>
      <c r="G353" s="25"/>
      <c r="J353" s="25"/>
      <c r="R353" s="82"/>
    </row>
    <row r="354" ht="15.75" customHeight="1">
      <c r="A354" s="79"/>
      <c r="G354" s="25"/>
      <c r="J354" s="25"/>
      <c r="R354" s="80"/>
    </row>
    <row r="355" ht="15.75" customHeight="1">
      <c r="A355" s="79"/>
      <c r="G355" s="25"/>
      <c r="J355" s="25"/>
      <c r="R355" s="82"/>
    </row>
    <row r="356" ht="15.75" customHeight="1">
      <c r="A356" s="79"/>
      <c r="G356" s="25"/>
      <c r="J356" s="25"/>
      <c r="R356" s="80"/>
    </row>
    <row r="357" ht="15.75" customHeight="1">
      <c r="A357" s="79"/>
      <c r="G357" s="25"/>
      <c r="J357" s="25"/>
      <c r="R357" s="82"/>
    </row>
    <row r="358" ht="15.75" customHeight="1">
      <c r="A358" s="79"/>
      <c r="G358" s="25"/>
      <c r="J358" s="25"/>
      <c r="R358" s="80"/>
    </row>
    <row r="359" ht="15.75" customHeight="1">
      <c r="A359" s="79"/>
      <c r="G359" s="25"/>
      <c r="J359" s="25"/>
      <c r="R359" s="82"/>
    </row>
    <row r="360" ht="15.75" customHeight="1">
      <c r="A360" s="79"/>
      <c r="G360" s="25"/>
      <c r="J360" s="25"/>
      <c r="R360" s="80"/>
    </row>
    <row r="361" ht="15.75" customHeight="1">
      <c r="A361" s="79"/>
      <c r="G361" s="25"/>
      <c r="J361" s="25"/>
      <c r="R361" s="82"/>
    </row>
    <row r="362" ht="15.75" customHeight="1">
      <c r="A362" s="79"/>
      <c r="G362" s="25"/>
      <c r="J362" s="25"/>
      <c r="R362" s="80"/>
    </row>
    <row r="363" ht="15.75" customHeight="1">
      <c r="A363" s="79"/>
      <c r="G363" s="25"/>
      <c r="J363" s="25"/>
      <c r="R363" s="82"/>
    </row>
    <row r="364" ht="15.75" customHeight="1">
      <c r="A364" s="79"/>
      <c r="G364" s="25"/>
      <c r="J364" s="25"/>
      <c r="R364" s="80"/>
    </row>
    <row r="365" ht="15.75" customHeight="1">
      <c r="A365" s="79"/>
      <c r="G365" s="25"/>
      <c r="J365" s="25"/>
      <c r="R365" s="82"/>
    </row>
    <row r="366" ht="15.75" customHeight="1">
      <c r="A366" s="79"/>
      <c r="G366" s="25"/>
      <c r="J366" s="25"/>
      <c r="R366" s="80"/>
    </row>
    <row r="367" ht="15.75" customHeight="1">
      <c r="A367" s="79"/>
      <c r="G367" s="25"/>
      <c r="J367" s="25"/>
      <c r="R367" s="82"/>
    </row>
    <row r="368" ht="15.75" customHeight="1">
      <c r="A368" s="79"/>
      <c r="G368" s="25"/>
      <c r="J368" s="25"/>
      <c r="R368" s="80"/>
    </row>
    <row r="369" ht="15.75" customHeight="1">
      <c r="A369" s="79"/>
      <c r="G369" s="25"/>
      <c r="J369" s="25"/>
      <c r="R369" s="82"/>
    </row>
    <row r="370" ht="15.75" customHeight="1">
      <c r="A370" s="79"/>
      <c r="G370" s="25"/>
      <c r="J370" s="25"/>
      <c r="R370" s="80"/>
    </row>
    <row r="371" ht="15.75" customHeight="1">
      <c r="A371" s="79"/>
      <c r="G371" s="25"/>
      <c r="J371" s="25"/>
      <c r="R371" s="82"/>
    </row>
    <row r="372" ht="15.75" customHeight="1">
      <c r="A372" s="79"/>
      <c r="G372" s="25"/>
      <c r="J372" s="25"/>
      <c r="R372" s="80"/>
    </row>
    <row r="373" ht="15.75" customHeight="1">
      <c r="A373" s="79"/>
      <c r="G373" s="25"/>
      <c r="J373" s="25"/>
      <c r="R373" s="82"/>
    </row>
    <row r="374" ht="15.75" customHeight="1">
      <c r="A374" s="79"/>
      <c r="G374" s="25"/>
      <c r="J374" s="25"/>
      <c r="R374" s="80"/>
    </row>
    <row r="375" ht="15.75" customHeight="1">
      <c r="A375" s="79"/>
      <c r="G375" s="25"/>
      <c r="J375" s="25"/>
      <c r="R375" s="82"/>
    </row>
    <row r="376" ht="15.75" customHeight="1">
      <c r="A376" s="79"/>
      <c r="G376" s="25"/>
      <c r="J376" s="25"/>
      <c r="R376" s="80"/>
    </row>
    <row r="377" ht="15.75" customHeight="1">
      <c r="A377" s="79"/>
      <c r="G377" s="25"/>
      <c r="J377" s="25"/>
      <c r="R377" s="82"/>
    </row>
    <row r="378" ht="15.75" customHeight="1">
      <c r="A378" s="79"/>
      <c r="G378" s="25"/>
      <c r="J378" s="25"/>
      <c r="R378" s="80"/>
    </row>
    <row r="379" ht="15.75" customHeight="1">
      <c r="A379" s="79"/>
      <c r="G379" s="25"/>
      <c r="J379" s="25"/>
      <c r="R379" s="82"/>
    </row>
    <row r="380" ht="15.75" customHeight="1">
      <c r="A380" s="79"/>
      <c r="G380" s="25"/>
      <c r="J380" s="25"/>
      <c r="R380" s="80"/>
    </row>
    <row r="381" ht="15.75" customHeight="1">
      <c r="A381" s="79"/>
      <c r="G381" s="25"/>
      <c r="J381" s="25"/>
      <c r="R381" s="82"/>
    </row>
    <row r="382" ht="15.75" customHeight="1">
      <c r="A382" s="79"/>
      <c r="G382" s="25"/>
      <c r="J382" s="25"/>
      <c r="R382" s="80"/>
    </row>
    <row r="383" ht="15.75" customHeight="1">
      <c r="A383" s="79"/>
      <c r="G383" s="25"/>
      <c r="J383" s="25"/>
      <c r="R383" s="82"/>
    </row>
    <row r="384" ht="15.75" customHeight="1">
      <c r="A384" s="79"/>
      <c r="G384" s="25"/>
      <c r="J384" s="25"/>
      <c r="R384" s="80"/>
    </row>
    <row r="385" ht="15.75" customHeight="1">
      <c r="A385" s="79"/>
      <c r="G385" s="25"/>
      <c r="J385" s="25"/>
      <c r="R385" s="82"/>
    </row>
    <row r="386" ht="15.75" customHeight="1">
      <c r="A386" s="79"/>
      <c r="G386" s="25"/>
      <c r="J386" s="25"/>
      <c r="R386" s="80"/>
    </row>
    <row r="387" ht="15.75" customHeight="1">
      <c r="A387" s="79"/>
      <c r="G387" s="25"/>
      <c r="J387" s="25"/>
      <c r="R387" s="82"/>
    </row>
    <row r="388" ht="15.75" customHeight="1">
      <c r="A388" s="79"/>
      <c r="G388" s="25"/>
      <c r="J388" s="25"/>
      <c r="R388" s="80"/>
    </row>
    <row r="389" ht="15.75" customHeight="1">
      <c r="A389" s="79"/>
      <c r="G389" s="25"/>
      <c r="J389" s="25"/>
      <c r="R389" s="82"/>
    </row>
    <row r="390" ht="15.75" customHeight="1">
      <c r="A390" s="79"/>
      <c r="G390" s="25"/>
      <c r="J390" s="25"/>
      <c r="R390" s="80"/>
    </row>
    <row r="391" ht="15.75" customHeight="1">
      <c r="A391" s="79"/>
      <c r="G391" s="25"/>
      <c r="J391" s="25"/>
      <c r="R391" s="82"/>
    </row>
    <row r="392" ht="15.75" customHeight="1">
      <c r="A392" s="79"/>
      <c r="G392" s="25"/>
      <c r="J392" s="25"/>
      <c r="R392" s="80"/>
    </row>
    <row r="393" ht="15.75" customHeight="1">
      <c r="A393" s="79"/>
      <c r="G393" s="25"/>
      <c r="J393" s="25"/>
      <c r="R393" s="82"/>
    </row>
    <row r="394" ht="15.75" customHeight="1">
      <c r="A394" s="79"/>
      <c r="G394" s="25"/>
      <c r="J394" s="25"/>
      <c r="R394" s="80"/>
    </row>
    <row r="395" ht="15.75" customHeight="1">
      <c r="A395" s="79"/>
      <c r="G395" s="25"/>
      <c r="J395" s="25"/>
      <c r="R395" s="82"/>
    </row>
    <row r="396" ht="15.75" customHeight="1">
      <c r="A396" s="79"/>
      <c r="G396" s="25"/>
      <c r="J396" s="25"/>
      <c r="R396" s="80"/>
    </row>
    <row r="397" ht="15.75" customHeight="1">
      <c r="A397" s="79"/>
      <c r="G397" s="25"/>
      <c r="J397" s="25"/>
      <c r="R397" s="82"/>
    </row>
    <row r="398" ht="15.75" customHeight="1">
      <c r="A398" s="79"/>
      <c r="G398" s="25"/>
      <c r="J398" s="25"/>
      <c r="R398" s="80"/>
    </row>
    <row r="399" ht="15.75" customHeight="1">
      <c r="A399" s="79"/>
      <c r="G399" s="25"/>
      <c r="J399" s="25"/>
      <c r="R399" s="82"/>
    </row>
    <row r="400" ht="15.75" customHeight="1">
      <c r="A400" s="79"/>
      <c r="G400" s="25"/>
      <c r="J400" s="25"/>
      <c r="R400" s="80"/>
    </row>
    <row r="401" ht="15.75" customHeight="1">
      <c r="A401" s="79"/>
      <c r="G401" s="25"/>
      <c r="J401" s="25"/>
      <c r="R401" s="82"/>
    </row>
    <row r="402" ht="15.75" customHeight="1">
      <c r="A402" s="79"/>
      <c r="G402" s="25"/>
      <c r="J402" s="25"/>
      <c r="R402" s="80"/>
    </row>
    <row r="403" ht="15.75" customHeight="1">
      <c r="A403" s="79"/>
      <c r="G403" s="25"/>
      <c r="J403" s="25"/>
      <c r="R403" s="82"/>
    </row>
    <row r="404" ht="15.75" customHeight="1">
      <c r="A404" s="79"/>
      <c r="G404" s="25"/>
      <c r="J404" s="25"/>
      <c r="R404" s="80"/>
    </row>
    <row r="405" ht="15.75" customHeight="1">
      <c r="A405" s="79"/>
      <c r="G405" s="25"/>
      <c r="J405" s="25"/>
      <c r="R405" s="82"/>
    </row>
    <row r="406" ht="15.75" customHeight="1">
      <c r="A406" s="79"/>
      <c r="G406" s="25"/>
      <c r="J406" s="25"/>
      <c r="R406" s="80"/>
    </row>
    <row r="407" ht="15.75" customHeight="1">
      <c r="A407" s="79"/>
      <c r="G407" s="25"/>
      <c r="J407" s="25"/>
      <c r="R407" s="82"/>
    </row>
    <row r="408" ht="15.75" customHeight="1">
      <c r="A408" s="79"/>
      <c r="G408" s="25"/>
      <c r="J408" s="25"/>
      <c r="R408" s="80"/>
    </row>
    <row r="409" ht="15.75" customHeight="1">
      <c r="A409" s="79"/>
      <c r="G409" s="25"/>
      <c r="J409" s="25"/>
      <c r="R409" s="82"/>
    </row>
    <row r="410" ht="15.75" customHeight="1">
      <c r="A410" s="79"/>
      <c r="G410" s="25"/>
      <c r="J410" s="25"/>
      <c r="R410" s="80"/>
    </row>
    <row r="411" ht="15.75" customHeight="1">
      <c r="A411" s="79"/>
      <c r="G411" s="25"/>
      <c r="J411" s="25"/>
      <c r="R411" s="82"/>
    </row>
    <row r="412" ht="15.75" customHeight="1">
      <c r="A412" s="79"/>
      <c r="G412" s="25"/>
      <c r="J412" s="25"/>
      <c r="R412" s="80"/>
    </row>
    <row r="413" ht="15.75" customHeight="1">
      <c r="A413" s="79"/>
      <c r="G413" s="25"/>
      <c r="J413" s="25"/>
      <c r="R413" s="82"/>
    </row>
    <row r="414" ht="15.75" customHeight="1">
      <c r="A414" s="79"/>
      <c r="G414" s="25"/>
      <c r="J414" s="25"/>
      <c r="R414" s="80"/>
    </row>
    <row r="415" ht="15.75" customHeight="1">
      <c r="A415" s="79"/>
      <c r="G415" s="25"/>
      <c r="J415" s="25"/>
      <c r="R415" s="82"/>
    </row>
    <row r="416" ht="15.75" customHeight="1">
      <c r="A416" s="79"/>
      <c r="G416" s="25"/>
      <c r="J416" s="25"/>
      <c r="R416" s="80"/>
    </row>
    <row r="417" ht="15.75" customHeight="1">
      <c r="A417" s="79"/>
      <c r="G417" s="25"/>
      <c r="J417" s="25"/>
      <c r="R417" s="82"/>
    </row>
    <row r="418" ht="15.75" customHeight="1">
      <c r="A418" s="79"/>
      <c r="G418" s="25"/>
      <c r="J418" s="25"/>
      <c r="R418" s="80"/>
    </row>
    <row r="419" ht="15.75" customHeight="1">
      <c r="A419" s="79"/>
      <c r="G419" s="25"/>
      <c r="J419" s="25"/>
      <c r="R419" s="82"/>
    </row>
    <row r="420" ht="15.75" customHeight="1">
      <c r="A420" s="79"/>
      <c r="G420" s="25"/>
      <c r="J420" s="25"/>
      <c r="R420" s="80"/>
    </row>
    <row r="421" ht="15.75" customHeight="1">
      <c r="A421" s="79"/>
      <c r="G421" s="25"/>
      <c r="J421" s="25"/>
      <c r="R421" s="82"/>
    </row>
    <row r="422" ht="15.75" customHeight="1">
      <c r="A422" s="79"/>
      <c r="G422" s="25"/>
      <c r="J422" s="25"/>
      <c r="R422" s="80"/>
    </row>
    <row r="423" ht="15.75" customHeight="1">
      <c r="A423" s="79"/>
      <c r="G423" s="25"/>
      <c r="J423" s="25"/>
      <c r="R423" s="82"/>
    </row>
    <row r="424" ht="15.75" customHeight="1">
      <c r="A424" s="79"/>
      <c r="G424" s="25"/>
      <c r="J424" s="25"/>
      <c r="R424" s="80"/>
    </row>
    <row r="425" ht="15.75" customHeight="1">
      <c r="A425" s="79"/>
      <c r="G425" s="25"/>
      <c r="J425" s="25"/>
      <c r="R425" s="82"/>
    </row>
    <row r="426" ht="15.75" customHeight="1">
      <c r="A426" s="79"/>
      <c r="G426" s="25"/>
      <c r="J426" s="25"/>
      <c r="R426" s="80"/>
    </row>
    <row r="427" ht="15.75" customHeight="1">
      <c r="A427" s="79"/>
      <c r="G427" s="25"/>
      <c r="J427" s="25"/>
      <c r="R427" s="82"/>
    </row>
    <row r="428" ht="15.75" customHeight="1">
      <c r="A428" s="79"/>
      <c r="G428" s="25"/>
      <c r="J428" s="25"/>
      <c r="R428" s="80"/>
    </row>
    <row r="429" ht="15.75" customHeight="1">
      <c r="A429" s="79"/>
      <c r="G429" s="25"/>
      <c r="J429" s="25"/>
      <c r="R429" s="82"/>
    </row>
    <row r="430" ht="15.75" customHeight="1">
      <c r="A430" s="79"/>
      <c r="G430" s="25"/>
      <c r="J430" s="25"/>
      <c r="R430" s="80"/>
    </row>
    <row r="431" ht="15.75" customHeight="1">
      <c r="A431" s="79"/>
      <c r="G431" s="25"/>
      <c r="J431" s="25"/>
      <c r="R431" s="82"/>
    </row>
    <row r="432" ht="15.75" customHeight="1">
      <c r="A432" s="79"/>
      <c r="G432" s="25"/>
      <c r="J432" s="25"/>
      <c r="R432" s="80"/>
    </row>
    <row r="433" ht="15.75" customHeight="1">
      <c r="A433" s="79"/>
      <c r="G433" s="25"/>
      <c r="J433" s="25"/>
      <c r="R433" s="82"/>
    </row>
    <row r="434" ht="15.75" customHeight="1">
      <c r="A434" s="79"/>
      <c r="G434" s="25"/>
      <c r="J434" s="25"/>
      <c r="R434" s="80"/>
    </row>
    <row r="435" ht="15.75" customHeight="1">
      <c r="A435" s="79"/>
      <c r="G435" s="25"/>
      <c r="J435" s="25"/>
      <c r="R435" s="82"/>
    </row>
    <row r="436" ht="15.75" customHeight="1">
      <c r="A436" s="79"/>
      <c r="G436" s="25"/>
      <c r="J436" s="25"/>
      <c r="R436" s="80"/>
    </row>
    <row r="437" ht="15.75" customHeight="1">
      <c r="A437" s="79"/>
      <c r="G437" s="25"/>
      <c r="J437" s="25"/>
      <c r="R437" s="82"/>
    </row>
    <row r="438" ht="15.75" customHeight="1">
      <c r="A438" s="79"/>
      <c r="G438" s="25"/>
      <c r="J438" s="25"/>
      <c r="R438" s="80"/>
    </row>
    <row r="439" ht="15.75" customHeight="1">
      <c r="A439" s="79"/>
      <c r="G439" s="25"/>
      <c r="J439" s="25"/>
      <c r="R439" s="82"/>
    </row>
    <row r="440" ht="15.75" customHeight="1">
      <c r="A440" s="79"/>
      <c r="G440" s="25"/>
      <c r="J440" s="25"/>
      <c r="R440" s="80"/>
    </row>
    <row r="441" ht="15.75" customHeight="1">
      <c r="A441" s="79"/>
      <c r="G441" s="25"/>
      <c r="J441" s="25"/>
      <c r="R441" s="82"/>
    </row>
    <row r="442" ht="15.75" customHeight="1">
      <c r="A442" s="79"/>
      <c r="G442" s="25"/>
      <c r="J442" s="25"/>
      <c r="R442" s="80"/>
    </row>
    <row r="443" ht="15.75" customHeight="1">
      <c r="A443" s="79"/>
      <c r="G443" s="25"/>
      <c r="J443" s="25"/>
      <c r="R443" s="82"/>
    </row>
    <row r="444" ht="15.75" customHeight="1">
      <c r="A444" s="79"/>
      <c r="G444" s="25"/>
      <c r="J444" s="25"/>
      <c r="R444" s="80"/>
    </row>
    <row r="445" ht="15.75" customHeight="1">
      <c r="A445" s="79"/>
      <c r="G445" s="25"/>
      <c r="J445" s="25"/>
      <c r="R445" s="82"/>
    </row>
    <row r="446" ht="15.75" customHeight="1">
      <c r="A446" s="79"/>
      <c r="G446" s="25"/>
      <c r="J446" s="25"/>
      <c r="R446" s="80"/>
    </row>
    <row r="447" ht="15.75" customHeight="1">
      <c r="A447" s="79"/>
      <c r="G447" s="25"/>
      <c r="J447" s="25"/>
      <c r="R447" s="82"/>
    </row>
    <row r="448" ht="15.75" customHeight="1">
      <c r="A448" s="79"/>
      <c r="G448" s="25"/>
      <c r="J448" s="25"/>
      <c r="R448" s="80"/>
    </row>
    <row r="449" ht="15.75" customHeight="1">
      <c r="A449" s="79"/>
      <c r="G449" s="25"/>
      <c r="J449" s="25"/>
      <c r="R449" s="82"/>
    </row>
    <row r="450" ht="15.75" customHeight="1">
      <c r="A450" s="79"/>
      <c r="G450" s="25"/>
      <c r="J450" s="25"/>
      <c r="R450" s="80"/>
    </row>
    <row r="451" ht="15.75" customHeight="1">
      <c r="A451" s="79"/>
      <c r="G451" s="25"/>
      <c r="J451" s="25"/>
      <c r="R451" s="82"/>
    </row>
    <row r="452" ht="15.75" customHeight="1">
      <c r="A452" s="79"/>
      <c r="G452" s="25"/>
      <c r="J452" s="25"/>
      <c r="R452" s="80"/>
    </row>
    <row r="453" ht="15.75" customHeight="1">
      <c r="A453" s="79"/>
      <c r="G453" s="25"/>
      <c r="J453" s="25"/>
      <c r="R453" s="82"/>
    </row>
    <row r="454" ht="15.75" customHeight="1">
      <c r="A454" s="79"/>
      <c r="G454" s="25"/>
      <c r="J454" s="25"/>
      <c r="R454" s="80"/>
    </row>
    <row r="455" ht="15.75" customHeight="1">
      <c r="A455" s="79"/>
      <c r="G455" s="25"/>
      <c r="J455" s="25"/>
      <c r="R455" s="82"/>
    </row>
    <row r="456" ht="15.75" customHeight="1">
      <c r="A456" s="79"/>
      <c r="G456" s="25"/>
      <c r="J456" s="25"/>
      <c r="R456" s="80"/>
    </row>
    <row r="457" ht="15.75" customHeight="1">
      <c r="A457" s="79"/>
      <c r="G457" s="25"/>
      <c r="J457" s="25"/>
      <c r="R457" s="82"/>
    </row>
    <row r="458" ht="15.75" customHeight="1">
      <c r="A458" s="79"/>
      <c r="G458" s="25"/>
      <c r="J458" s="25"/>
      <c r="R458" s="80"/>
    </row>
    <row r="459" ht="15.75" customHeight="1">
      <c r="A459" s="79"/>
      <c r="G459" s="25"/>
      <c r="J459" s="25"/>
      <c r="R459" s="82"/>
    </row>
    <row r="460" ht="15.75" customHeight="1">
      <c r="A460" s="79"/>
      <c r="G460" s="25"/>
      <c r="J460" s="25"/>
      <c r="R460" s="80"/>
    </row>
    <row r="461" ht="15.75" customHeight="1">
      <c r="A461" s="79"/>
      <c r="G461" s="25"/>
      <c r="J461" s="25"/>
      <c r="R461" s="82"/>
    </row>
    <row r="462" ht="15.75" customHeight="1">
      <c r="A462" s="79"/>
      <c r="G462" s="25"/>
      <c r="J462" s="25"/>
      <c r="R462" s="80"/>
    </row>
    <row r="463" ht="15.75" customHeight="1">
      <c r="A463" s="79"/>
      <c r="G463" s="25"/>
      <c r="J463" s="25"/>
      <c r="R463" s="82"/>
    </row>
    <row r="464" ht="15.75" customHeight="1">
      <c r="A464" s="79"/>
      <c r="G464" s="25"/>
      <c r="J464" s="25"/>
      <c r="R464" s="80"/>
    </row>
    <row r="465" ht="15.75" customHeight="1">
      <c r="A465" s="79"/>
      <c r="G465" s="25"/>
      <c r="J465" s="25"/>
      <c r="R465" s="82"/>
    </row>
    <row r="466" ht="15.75" customHeight="1">
      <c r="A466" s="79"/>
      <c r="G466" s="25"/>
      <c r="J466" s="25"/>
      <c r="R466" s="80"/>
    </row>
    <row r="467" ht="15.75" customHeight="1">
      <c r="A467" s="79"/>
      <c r="G467" s="25"/>
      <c r="J467" s="25"/>
      <c r="R467" s="82"/>
    </row>
    <row r="468" ht="15.75" customHeight="1">
      <c r="A468" s="79"/>
      <c r="G468" s="25"/>
      <c r="J468" s="25"/>
      <c r="R468" s="80"/>
    </row>
    <row r="469" ht="15.75" customHeight="1">
      <c r="A469" s="79"/>
      <c r="G469" s="25"/>
      <c r="J469" s="25"/>
      <c r="R469" s="82"/>
    </row>
    <row r="470" ht="15.75" customHeight="1">
      <c r="A470" s="79"/>
      <c r="G470" s="25"/>
      <c r="J470" s="25"/>
      <c r="R470" s="80"/>
    </row>
    <row r="471" ht="15.75" customHeight="1">
      <c r="A471" s="79"/>
      <c r="G471" s="25"/>
      <c r="J471" s="25"/>
      <c r="R471" s="82"/>
    </row>
    <row r="472" ht="15.75" customHeight="1">
      <c r="A472" s="79"/>
      <c r="G472" s="25"/>
      <c r="J472" s="25"/>
      <c r="R472" s="80"/>
    </row>
    <row r="473" ht="15.75" customHeight="1">
      <c r="A473" s="79"/>
      <c r="G473" s="25"/>
      <c r="J473" s="25"/>
      <c r="R473" s="82"/>
    </row>
    <row r="474" ht="15.75" customHeight="1">
      <c r="A474" s="79"/>
      <c r="G474" s="25"/>
      <c r="J474" s="25"/>
      <c r="R474" s="80"/>
    </row>
    <row r="475" ht="15.75" customHeight="1">
      <c r="A475" s="79"/>
      <c r="G475" s="25"/>
      <c r="J475" s="25"/>
      <c r="R475" s="82"/>
    </row>
    <row r="476" ht="15.75" customHeight="1">
      <c r="A476" s="79"/>
      <c r="G476" s="25"/>
      <c r="J476" s="25"/>
      <c r="R476" s="80"/>
    </row>
    <row r="477" ht="15.75" customHeight="1">
      <c r="A477" s="79"/>
      <c r="G477" s="25"/>
      <c r="J477" s="25"/>
      <c r="R477" s="82"/>
    </row>
    <row r="478" ht="15.75" customHeight="1">
      <c r="A478" s="79"/>
      <c r="G478" s="25"/>
      <c r="J478" s="25"/>
      <c r="R478" s="80"/>
    </row>
    <row r="479" ht="15.75" customHeight="1">
      <c r="A479" s="79"/>
      <c r="G479" s="25"/>
      <c r="J479" s="25"/>
      <c r="R479" s="82"/>
    </row>
    <row r="480" ht="15.75" customHeight="1">
      <c r="A480" s="79"/>
      <c r="G480" s="25"/>
      <c r="J480" s="25"/>
      <c r="R480" s="80"/>
    </row>
    <row r="481" ht="15.75" customHeight="1">
      <c r="A481" s="79"/>
      <c r="G481" s="25"/>
      <c r="J481" s="25"/>
      <c r="R481" s="82"/>
    </row>
    <row r="482" ht="15.75" customHeight="1">
      <c r="A482" s="79"/>
      <c r="G482" s="25"/>
      <c r="J482" s="25"/>
      <c r="R482" s="80"/>
    </row>
    <row r="483" ht="15.75" customHeight="1">
      <c r="A483" s="79"/>
      <c r="G483" s="25"/>
      <c r="J483" s="25"/>
      <c r="R483" s="82"/>
    </row>
    <row r="484" ht="15.75" customHeight="1">
      <c r="A484" s="79"/>
      <c r="G484" s="25"/>
      <c r="J484" s="25"/>
      <c r="R484" s="80"/>
    </row>
    <row r="485" ht="15.75" customHeight="1">
      <c r="A485" s="79"/>
      <c r="G485" s="25"/>
      <c r="J485" s="25"/>
      <c r="R485" s="82"/>
    </row>
    <row r="486" ht="15.75" customHeight="1">
      <c r="A486" s="79"/>
      <c r="G486" s="25"/>
      <c r="J486" s="25"/>
      <c r="R486" s="80"/>
    </row>
    <row r="487" ht="15.75" customHeight="1">
      <c r="A487" s="79"/>
      <c r="G487" s="25"/>
      <c r="J487" s="25"/>
      <c r="R487" s="82"/>
    </row>
    <row r="488" ht="15.75" customHeight="1">
      <c r="A488" s="79"/>
      <c r="G488" s="25"/>
      <c r="J488" s="25"/>
      <c r="R488" s="80"/>
    </row>
    <row r="489" ht="15.75" customHeight="1">
      <c r="A489" s="79"/>
      <c r="G489" s="25"/>
      <c r="J489" s="25"/>
      <c r="R489" s="82"/>
    </row>
    <row r="490" ht="15.75" customHeight="1">
      <c r="A490" s="79"/>
      <c r="G490" s="25"/>
      <c r="J490" s="25"/>
      <c r="R490" s="80"/>
    </row>
    <row r="491" ht="15.75" customHeight="1">
      <c r="A491" s="79"/>
      <c r="G491" s="25"/>
      <c r="J491" s="25"/>
      <c r="R491" s="82"/>
    </row>
    <row r="492" ht="15.75" customHeight="1">
      <c r="A492" s="79"/>
      <c r="G492" s="25"/>
      <c r="J492" s="25"/>
      <c r="R492" s="80"/>
    </row>
    <row r="493" ht="15.75" customHeight="1">
      <c r="A493" s="79"/>
      <c r="G493" s="25"/>
      <c r="J493" s="25"/>
      <c r="R493" s="82"/>
    </row>
    <row r="494" ht="15.75" customHeight="1">
      <c r="A494" s="79"/>
      <c r="G494" s="25"/>
      <c r="J494" s="25"/>
      <c r="R494" s="80"/>
    </row>
    <row r="495" ht="15.75" customHeight="1">
      <c r="A495" s="79"/>
      <c r="G495" s="25"/>
      <c r="J495" s="25"/>
      <c r="R495" s="82"/>
    </row>
    <row r="496" ht="15.75" customHeight="1">
      <c r="A496" s="79"/>
      <c r="G496" s="25"/>
      <c r="J496" s="25"/>
      <c r="R496" s="80"/>
    </row>
    <row r="497" ht="15.75" customHeight="1">
      <c r="A497" s="79"/>
      <c r="G497" s="25"/>
      <c r="J497" s="25"/>
      <c r="R497" s="82"/>
    </row>
    <row r="498" ht="15.75" customHeight="1">
      <c r="A498" s="79"/>
      <c r="G498" s="25"/>
      <c r="J498" s="25"/>
      <c r="R498" s="80"/>
    </row>
    <row r="499" ht="15.75" customHeight="1">
      <c r="A499" s="79"/>
      <c r="G499" s="25"/>
      <c r="J499" s="25"/>
      <c r="R499" s="82"/>
    </row>
    <row r="500" ht="15.75" customHeight="1">
      <c r="A500" s="79"/>
      <c r="G500" s="25"/>
      <c r="J500" s="25"/>
      <c r="R500" s="80"/>
    </row>
    <row r="501" ht="15.75" customHeight="1">
      <c r="A501" s="79"/>
      <c r="G501" s="25"/>
      <c r="J501" s="25"/>
      <c r="R501" s="82"/>
    </row>
    <row r="502" ht="15.75" customHeight="1">
      <c r="A502" s="79"/>
      <c r="G502" s="25"/>
      <c r="J502" s="25"/>
      <c r="R502" s="80"/>
    </row>
    <row r="503" ht="15.75" customHeight="1">
      <c r="A503" s="79"/>
      <c r="G503" s="25"/>
      <c r="J503" s="25"/>
      <c r="R503" s="82"/>
    </row>
    <row r="504" ht="15.75" customHeight="1">
      <c r="A504" s="79"/>
      <c r="G504" s="25"/>
      <c r="J504" s="25"/>
      <c r="R504" s="80"/>
    </row>
    <row r="505" ht="15.75" customHeight="1">
      <c r="A505" s="79"/>
      <c r="G505" s="25"/>
      <c r="J505" s="25"/>
      <c r="R505" s="82"/>
    </row>
    <row r="506" ht="15.75" customHeight="1">
      <c r="A506" s="79"/>
      <c r="G506" s="25"/>
      <c r="J506" s="25"/>
      <c r="R506" s="80"/>
    </row>
    <row r="507" ht="15.75" customHeight="1">
      <c r="A507" s="79"/>
      <c r="G507" s="25"/>
      <c r="J507" s="25"/>
      <c r="R507" s="82"/>
    </row>
    <row r="508" ht="15.75" customHeight="1">
      <c r="A508" s="79"/>
      <c r="G508" s="25"/>
      <c r="J508" s="25"/>
      <c r="R508" s="80"/>
    </row>
    <row r="509" ht="15.75" customHeight="1">
      <c r="A509" s="79"/>
      <c r="G509" s="25"/>
      <c r="J509" s="25"/>
      <c r="R509" s="82"/>
    </row>
    <row r="510" ht="15.75" customHeight="1">
      <c r="A510" s="79"/>
      <c r="G510" s="25"/>
      <c r="J510" s="25"/>
      <c r="R510" s="80"/>
    </row>
    <row r="511" ht="15.75" customHeight="1">
      <c r="A511" s="79"/>
      <c r="G511" s="25"/>
      <c r="J511" s="25"/>
      <c r="R511" s="82"/>
    </row>
    <row r="512" ht="15.75" customHeight="1">
      <c r="A512" s="79"/>
      <c r="G512" s="25"/>
      <c r="J512" s="25"/>
      <c r="R512" s="80"/>
    </row>
    <row r="513" ht="15.75" customHeight="1">
      <c r="A513" s="79"/>
      <c r="G513" s="25"/>
      <c r="J513" s="25"/>
      <c r="R513" s="82"/>
    </row>
    <row r="514" ht="15.75" customHeight="1">
      <c r="A514" s="79"/>
      <c r="G514" s="25"/>
      <c r="J514" s="25"/>
      <c r="R514" s="80"/>
    </row>
    <row r="515" ht="15.75" customHeight="1">
      <c r="A515" s="79"/>
      <c r="G515" s="25"/>
      <c r="J515" s="25"/>
      <c r="R515" s="82"/>
    </row>
    <row r="516" ht="15.75" customHeight="1">
      <c r="A516" s="79"/>
      <c r="G516" s="25"/>
      <c r="J516" s="25"/>
      <c r="R516" s="80"/>
    </row>
    <row r="517" ht="15.75" customHeight="1">
      <c r="A517" s="79"/>
      <c r="G517" s="25"/>
      <c r="J517" s="25"/>
      <c r="R517" s="82"/>
    </row>
    <row r="518" ht="15.75" customHeight="1">
      <c r="A518" s="79"/>
      <c r="G518" s="25"/>
      <c r="J518" s="25"/>
      <c r="R518" s="80"/>
    </row>
    <row r="519" ht="15.75" customHeight="1">
      <c r="A519" s="79"/>
      <c r="G519" s="25"/>
      <c r="J519" s="25"/>
      <c r="R519" s="82"/>
    </row>
    <row r="520" ht="15.75" customHeight="1">
      <c r="A520" s="79"/>
      <c r="G520" s="25"/>
      <c r="J520" s="25"/>
      <c r="R520" s="80"/>
    </row>
    <row r="521" ht="15.75" customHeight="1">
      <c r="A521" s="79"/>
      <c r="G521" s="25"/>
      <c r="J521" s="25"/>
      <c r="R521" s="82"/>
    </row>
    <row r="522" ht="15.75" customHeight="1">
      <c r="A522" s="79"/>
      <c r="G522" s="25"/>
      <c r="J522" s="25"/>
      <c r="R522" s="80"/>
    </row>
    <row r="523" ht="15.75" customHeight="1">
      <c r="A523" s="79"/>
      <c r="G523" s="25"/>
      <c r="J523" s="25"/>
      <c r="R523" s="82"/>
    </row>
    <row r="524" ht="15.75" customHeight="1">
      <c r="A524" s="79"/>
      <c r="G524" s="25"/>
      <c r="J524" s="25"/>
      <c r="R524" s="80"/>
    </row>
    <row r="525" ht="15.75" customHeight="1">
      <c r="A525" s="79"/>
      <c r="G525" s="25"/>
      <c r="J525" s="25"/>
      <c r="R525" s="82"/>
    </row>
    <row r="526" ht="15.75" customHeight="1">
      <c r="A526" s="79"/>
      <c r="G526" s="25"/>
      <c r="J526" s="25"/>
      <c r="R526" s="80"/>
    </row>
    <row r="527" ht="15.75" customHeight="1">
      <c r="A527" s="79"/>
      <c r="G527" s="25"/>
      <c r="J527" s="25"/>
      <c r="R527" s="82"/>
    </row>
    <row r="528" ht="15.75" customHeight="1">
      <c r="A528" s="79"/>
      <c r="G528" s="25"/>
      <c r="J528" s="25"/>
      <c r="R528" s="80"/>
    </row>
    <row r="529" ht="15.75" customHeight="1">
      <c r="A529" s="79"/>
      <c r="G529" s="25"/>
      <c r="J529" s="25"/>
      <c r="R529" s="82"/>
    </row>
    <row r="530" ht="15.75" customHeight="1">
      <c r="A530" s="79"/>
      <c r="G530" s="25"/>
      <c r="J530" s="25"/>
      <c r="R530" s="80"/>
    </row>
    <row r="531" ht="15.75" customHeight="1">
      <c r="A531" s="79"/>
      <c r="G531" s="25"/>
      <c r="J531" s="25"/>
      <c r="R531" s="82"/>
    </row>
    <row r="532" ht="15.75" customHeight="1">
      <c r="A532" s="79"/>
      <c r="G532" s="25"/>
      <c r="J532" s="25"/>
      <c r="R532" s="80"/>
    </row>
    <row r="533" ht="15.75" customHeight="1">
      <c r="A533" s="79"/>
      <c r="G533" s="25"/>
      <c r="J533" s="25"/>
      <c r="R533" s="82"/>
    </row>
    <row r="534" ht="15.75" customHeight="1">
      <c r="A534" s="79"/>
      <c r="G534" s="25"/>
      <c r="J534" s="25"/>
      <c r="R534" s="80"/>
    </row>
    <row r="535" ht="15.75" customHeight="1">
      <c r="A535" s="79"/>
      <c r="G535" s="25"/>
      <c r="J535" s="25"/>
      <c r="R535" s="82"/>
    </row>
    <row r="536" ht="15.75" customHeight="1">
      <c r="A536" s="79"/>
      <c r="G536" s="25"/>
      <c r="J536" s="25"/>
      <c r="R536" s="80"/>
    </row>
    <row r="537" ht="15.75" customHeight="1">
      <c r="A537" s="79"/>
      <c r="G537" s="25"/>
      <c r="J537" s="25"/>
      <c r="R537" s="82"/>
    </row>
    <row r="538" ht="15.75" customHeight="1">
      <c r="A538" s="79"/>
      <c r="G538" s="25"/>
      <c r="J538" s="25"/>
      <c r="R538" s="80"/>
    </row>
    <row r="539" ht="15.75" customHeight="1">
      <c r="A539" s="79"/>
      <c r="G539" s="25"/>
      <c r="J539" s="25"/>
      <c r="R539" s="82"/>
    </row>
    <row r="540" ht="15.75" customHeight="1">
      <c r="A540" s="79"/>
      <c r="G540" s="25"/>
      <c r="J540" s="25"/>
      <c r="R540" s="80"/>
    </row>
    <row r="541" ht="15.75" customHeight="1">
      <c r="A541" s="79"/>
      <c r="G541" s="25"/>
      <c r="J541" s="25"/>
      <c r="R541" s="82"/>
    </row>
    <row r="542" ht="15.75" customHeight="1">
      <c r="A542" s="79"/>
      <c r="G542" s="25"/>
      <c r="J542" s="25"/>
      <c r="R542" s="80"/>
    </row>
    <row r="543" ht="15.75" customHeight="1">
      <c r="A543" s="79"/>
      <c r="G543" s="25"/>
      <c r="J543" s="25"/>
      <c r="R543" s="82"/>
    </row>
    <row r="544" ht="15.75" customHeight="1">
      <c r="A544" s="79"/>
      <c r="G544" s="25"/>
      <c r="J544" s="25"/>
      <c r="R544" s="80"/>
    </row>
    <row r="545" ht="15.75" customHeight="1">
      <c r="A545" s="79"/>
      <c r="G545" s="25"/>
      <c r="J545" s="25"/>
      <c r="R545" s="82"/>
    </row>
    <row r="546" ht="15.75" customHeight="1">
      <c r="A546" s="79"/>
      <c r="G546" s="25"/>
      <c r="J546" s="25"/>
      <c r="R546" s="80"/>
    </row>
    <row r="547" ht="15.75" customHeight="1">
      <c r="A547" s="79"/>
      <c r="G547" s="25"/>
      <c r="J547" s="25"/>
      <c r="R547" s="82"/>
    </row>
    <row r="548" ht="15.75" customHeight="1">
      <c r="A548" s="79"/>
      <c r="G548" s="25"/>
      <c r="J548" s="25"/>
    </row>
    <row r="549" ht="15.75" customHeight="1">
      <c r="A549" s="79"/>
      <c r="G549" s="25"/>
      <c r="J549" s="25"/>
    </row>
    <row r="550" ht="15.75" customHeight="1">
      <c r="A550" s="79"/>
      <c r="G550" s="25"/>
      <c r="J550" s="25"/>
    </row>
    <row r="551" ht="15.75" customHeight="1">
      <c r="A551" s="79"/>
      <c r="G551" s="25"/>
      <c r="J551" s="25"/>
    </row>
    <row r="552" ht="15.75" customHeight="1">
      <c r="A552" s="79"/>
      <c r="G552" s="25"/>
      <c r="J552" s="25"/>
    </row>
    <row r="553" ht="15.75" customHeight="1">
      <c r="A553" s="79"/>
      <c r="G553" s="25"/>
      <c r="J553" s="25"/>
    </row>
    <row r="554" ht="15.75" customHeight="1">
      <c r="A554" s="79"/>
      <c r="G554" s="25"/>
      <c r="J554" s="25"/>
    </row>
    <row r="555" ht="15.75" customHeight="1">
      <c r="A555" s="79"/>
      <c r="G555" s="25"/>
      <c r="J555" s="25"/>
    </row>
    <row r="556" ht="15.75" customHeight="1">
      <c r="A556" s="79"/>
      <c r="G556" s="25"/>
      <c r="J556" s="25"/>
    </row>
    <row r="557" ht="15.75" customHeight="1">
      <c r="A557" s="79"/>
      <c r="G557" s="25"/>
      <c r="J557" s="25"/>
    </row>
    <row r="558" ht="15.75" customHeight="1">
      <c r="A558" s="79"/>
      <c r="G558" s="25"/>
      <c r="J558" s="25"/>
    </row>
    <row r="559" ht="15.75" customHeight="1">
      <c r="A559" s="79"/>
      <c r="G559" s="25"/>
      <c r="J559" s="25"/>
    </row>
    <row r="560" ht="15.75" customHeight="1">
      <c r="A560" s="79"/>
      <c r="G560" s="25"/>
      <c r="J560" s="25"/>
    </row>
    <row r="561" ht="15.75" customHeight="1">
      <c r="A561" s="79"/>
      <c r="G561" s="25"/>
      <c r="J561" s="25"/>
    </row>
    <row r="562" ht="15.75" customHeight="1">
      <c r="A562" s="79"/>
      <c r="G562" s="25"/>
      <c r="J562" s="25"/>
    </row>
    <row r="563" ht="15.75" customHeight="1">
      <c r="A563" s="79"/>
      <c r="G563" s="25"/>
      <c r="J563" s="25"/>
    </row>
    <row r="564" ht="15.75" customHeight="1">
      <c r="A564" s="79"/>
      <c r="G564" s="25"/>
      <c r="J564" s="25"/>
    </row>
    <row r="565" ht="15.75" customHeight="1">
      <c r="A565" s="79"/>
      <c r="G565" s="25"/>
      <c r="J565" s="25"/>
    </row>
    <row r="566" ht="15.75" customHeight="1">
      <c r="A566" s="79"/>
      <c r="G566" s="25"/>
      <c r="J566" s="25"/>
    </row>
    <row r="567" ht="15.75" customHeight="1">
      <c r="A567" s="79"/>
      <c r="G567" s="25"/>
      <c r="J567" s="25"/>
    </row>
    <row r="568" ht="15.75" customHeight="1">
      <c r="A568" s="79"/>
      <c r="G568" s="25"/>
      <c r="J568" s="25"/>
    </row>
    <row r="569" ht="15.75" customHeight="1">
      <c r="A569" s="79"/>
      <c r="G569" s="25"/>
      <c r="J569" s="25"/>
    </row>
    <row r="570" ht="15.75" customHeight="1">
      <c r="A570" s="79"/>
      <c r="G570" s="25"/>
      <c r="J570" s="25"/>
    </row>
    <row r="571" ht="15.75" customHeight="1">
      <c r="A571" s="79"/>
      <c r="G571" s="25"/>
      <c r="J571" s="25"/>
    </row>
    <row r="572" ht="15.75" customHeight="1">
      <c r="A572" s="79"/>
      <c r="G572" s="25"/>
      <c r="J572" s="25"/>
    </row>
    <row r="573" ht="15.75" customHeight="1">
      <c r="A573" s="79"/>
      <c r="G573" s="25"/>
      <c r="J573" s="25"/>
    </row>
    <row r="574" ht="15.75" customHeight="1">
      <c r="A574" s="79"/>
      <c r="G574" s="25"/>
      <c r="J574" s="25"/>
    </row>
    <row r="575" ht="15.75" customHeight="1">
      <c r="A575" s="79"/>
      <c r="G575" s="25"/>
      <c r="J575" s="25"/>
    </row>
    <row r="576" ht="15.75" customHeight="1">
      <c r="A576" s="79"/>
      <c r="G576" s="25"/>
      <c r="J576" s="25"/>
    </row>
    <row r="577" ht="15.75" customHeight="1">
      <c r="A577" s="79"/>
      <c r="G577" s="25"/>
      <c r="J577" s="25"/>
    </row>
    <row r="578" ht="15.75" customHeight="1">
      <c r="A578" s="79"/>
      <c r="G578" s="25"/>
      <c r="J578" s="25"/>
    </row>
    <row r="579" ht="15.75" customHeight="1">
      <c r="A579" s="79"/>
      <c r="G579" s="25"/>
      <c r="J579" s="25"/>
    </row>
    <row r="580" ht="15.75" customHeight="1">
      <c r="A580" s="79"/>
      <c r="G580" s="25"/>
      <c r="J580" s="25"/>
    </row>
    <row r="581" ht="15.75" customHeight="1">
      <c r="A581" s="79"/>
      <c r="G581" s="25"/>
      <c r="J581" s="25"/>
    </row>
    <row r="582" ht="15.75" customHeight="1">
      <c r="A582" s="79"/>
      <c r="G582" s="25"/>
      <c r="J582" s="25"/>
    </row>
    <row r="583" ht="15.75" customHeight="1">
      <c r="A583" s="79"/>
      <c r="G583" s="25"/>
      <c r="J583" s="25"/>
    </row>
    <row r="584" ht="15.75" customHeight="1">
      <c r="A584" s="79"/>
      <c r="G584" s="25"/>
      <c r="J584" s="25"/>
    </row>
    <row r="585" ht="15.75" customHeight="1">
      <c r="A585" s="79"/>
      <c r="G585" s="25"/>
      <c r="J585" s="25"/>
    </row>
    <row r="586" ht="15.75" customHeight="1">
      <c r="A586" s="79"/>
      <c r="G586" s="25"/>
      <c r="J586" s="25"/>
    </row>
    <row r="587" ht="15.75" customHeight="1">
      <c r="A587" s="79"/>
      <c r="G587" s="25"/>
      <c r="J587" s="25"/>
    </row>
    <row r="588" ht="15.75" customHeight="1">
      <c r="A588" s="79"/>
      <c r="G588" s="25"/>
      <c r="J588" s="25"/>
    </row>
    <row r="589" ht="15.75" customHeight="1">
      <c r="A589" s="79"/>
      <c r="G589" s="25"/>
      <c r="J589" s="25"/>
    </row>
    <row r="590" ht="15.75" customHeight="1">
      <c r="A590" s="79"/>
      <c r="G590" s="25"/>
      <c r="J590" s="25"/>
    </row>
    <row r="591" ht="15.75" customHeight="1">
      <c r="A591" s="79"/>
      <c r="G591" s="25"/>
      <c r="J591" s="25"/>
    </row>
    <row r="592" ht="15.75" customHeight="1">
      <c r="A592" s="79"/>
      <c r="G592" s="25"/>
      <c r="J592" s="25"/>
    </row>
    <row r="593" ht="15.75" customHeight="1">
      <c r="A593" s="79"/>
      <c r="G593" s="25"/>
      <c r="J593" s="25"/>
    </row>
    <row r="594" ht="15.75" customHeight="1">
      <c r="A594" s="79"/>
      <c r="G594" s="25"/>
      <c r="J594" s="25"/>
    </row>
    <row r="595" ht="15.75" customHeight="1">
      <c r="A595" s="79"/>
      <c r="G595" s="25"/>
      <c r="J595" s="25"/>
    </row>
    <row r="596" ht="15.75" customHeight="1">
      <c r="A596" s="79"/>
      <c r="G596" s="25"/>
      <c r="J596" s="25"/>
    </row>
    <row r="597" ht="15.75" customHeight="1">
      <c r="A597" s="79"/>
      <c r="G597" s="25"/>
      <c r="J597" s="25"/>
    </row>
    <row r="598" ht="15.75" customHeight="1">
      <c r="A598" s="79"/>
      <c r="G598" s="25"/>
      <c r="J598" s="25"/>
    </row>
    <row r="599" ht="15.75" customHeight="1">
      <c r="A599" s="79"/>
      <c r="G599" s="25"/>
      <c r="J599" s="25"/>
    </row>
    <row r="600" ht="15.75" customHeight="1">
      <c r="A600" s="79"/>
      <c r="G600" s="25"/>
      <c r="J600" s="25"/>
    </row>
    <row r="601" ht="15.75" customHeight="1">
      <c r="A601" s="79"/>
      <c r="G601" s="25"/>
      <c r="J601" s="25"/>
    </row>
    <row r="602" ht="15.75" customHeight="1">
      <c r="A602" s="79"/>
      <c r="G602" s="25"/>
      <c r="J602" s="25"/>
    </row>
    <row r="603" ht="15.75" customHeight="1">
      <c r="A603" s="79"/>
      <c r="G603" s="25"/>
      <c r="J603" s="25"/>
    </row>
    <row r="604" ht="15.75" customHeight="1">
      <c r="A604" s="79"/>
      <c r="G604" s="25"/>
      <c r="J604" s="25"/>
    </row>
    <row r="605" ht="15.75" customHeight="1">
      <c r="A605" s="79"/>
      <c r="G605" s="25"/>
      <c r="J605" s="25"/>
    </row>
    <row r="606" ht="15.75" customHeight="1">
      <c r="A606" s="79"/>
      <c r="G606" s="25"/>
      <c r="J606" s="25"/>
    </row>
    <row r="607" ht="15.75" customHeight="1">
      <c r="A607" s="79"/>
      <c r="G607" s="25"/>
      <c r="J607" s="25"/>
    </row>
    <row r="608" ht="15.75" customHeight="1">
      <c r="A608" s="79"/>
      <c r="G608" s="25"/>
      <c r="J608" s="25"/>
    </row>
    <row r="609" ht="15.75" customHeight="1">
      <c r="A609" s="79"/>
      <c r="G609" s="25"/>
      <c r="J609" s="25"/>
    </row>
    <row r="610" ht="15.75" customHeight="1">
      <c r="A610" s="79"/>
      <c r="G610" s="25"/>
      <c r="J610" s="25"/>
    </row>
    <row r="611" ht="15.75" customHeight="1">
      <c r="A611" s="79"/>
      <c r="G611" s="25"/>
      <c r="J611" s="25"/>
    </row>
    <row r="612" ht="15.75" customHeight="1">
      <c r="A612" s="79"/>
      <c r="G612" s="25"/>
      <c r="J612" s="25"/>
    </row>
    <row r="613" ht="15.75" customHeight="1">
      <c r="A613" s="79"/>
      <c r="G613" s="25"/>
      <c r="J613" s="25"/>
    </row>
    <row r="614" ht="15.75" customHeight="1">
      <c r="A614" s="79"/>
      <c r="G614" s="25"/>
      <c r="J614" s="25"/>
    </row>
    <row r="615" ht="15.75" customHeight="1">
      <c r="A615" s="79"/>
      <c r="G615" s="25"/>
      <c r="J615" s="25"/>
    </row>
    <row r="616" ht="15.75" customHeight="1">
      <c r="A616" s="79"/>
      <c r="G616" s="25"/>
      <c r="J616" s="25"/>
    </row>
    <row r="617" ht="15.75" customHeight="1">
      <c r="A617" s="79"/>
      <c r="G617" s="25"/>
      <c r="J617" s="25"/>
    </row>
    <row r="618" ht="15.75" customHeight="1">
      <c r="A618" s="79"/>
      <c r="G618" s="25"/>
      <c r="J618" s="25"/>
    </row>
    <row r="619" ht="15.75" customHeight="1">
      <c r="A619" s="79"/>
      <c r="G619" s="25"/>
      <c r="J619" s="25"/>
    </row>
    <row r="620" ht="15.75" customHeight="1">
      <c r="A620" s="79"/>
      <c r="G620" s="25"/>
      <c r="J620" s="25"/>
    </row>
    <row r="621" ht="15.75" customHeight="1">
      <c r="A621" s="79"/>
      <c r="G621" s="25"/>
      <c r="J621" s="25"/>
    </row>
    <row r="622" ht="15.75" customHeight="1">
      <c r="A622" s="79"/>
      <c r="G622" s="25"/>
      <c r="J622" s="25"/>
    </row>
    <row r="623" ht="15.75" customHeight="1">
      <c r="A623" s="79"/>
      <c r="G623" s="25"/>
      <c r="J623" s="25"/>
    </row>
    <row r="624" ht="15.75" customHeight="1">
      <c r="A624" s="79"/>
      <c r="G624" s="25"/>
      <c r="J624" s="25"/>
    </row>
    <row r="625" ht="15.75" customHeight="1">
      <c r="A625" s="79"/>
      <c r="G625" s="25"/>
      <c r="J625" s="25"/>
    </row>
    <row r="626" ht="15.75" customHeight="1">
      <c r="A626" s="79"/>
      <c r="G626" s="25"/>
      <c r="J626" s="25"/>
    </row>
    <row r="627" ht="15.75" customHeight="1">
      <c r="A627" s="79"/>
      <c r="G627" s="25"/>
      <c r="J627" s="25"/>
    </row>
    <row r="628" ht="15.75" customHeight="1">
      <c r="A628" s="79"/>
      <c r="G628" s="25"/>
      <c r="J628" s="25"/>
    </row>
    <row r="629" ht="15.75" customHeight="1">
      <c r="A629" s="79"/>
      <c r="G629" s="25"/>
      <c r="J629" s="25"/>
    </row>
    <row r="630" ht="15.75" customHeight="1">
      <c r="A630" s="79"/>
      <c r="G630" s="25"/>
      <c r="J630" s="25"/>
    </row>
    <row r="631" ht="15.75" customHeight="1">
      <c r="A631" s="79"/>
      <c r="G631" s="25"/>
      <c r="J631" s="25"/>
    </row>
    <row r="632" ht="15.75" customHeight="1">
      <c r="A632" s="79"/>
      <c r="G632" s="25"/>
      <c r="J632" s="25"/>
    </row>
    <row r="633" ht="15.75" customHeight="1">
      <c r="A633" s="79"/>
      <c r="G633" s="25"/>
      <c r="J633" s="25"/>
    </row>
    <row r="634" ht="15.75" customHeight="1">
      <c r="A634" s="79"/>
      <c r="G634" s="25"/>
      <c r="J634" s="25"/>
    </row>
    <row r="635" ht="15.75" customHeight="1">
      <c r="A635" s="79"/>
      <c r="G635" s="25"/>
      <c r="J635" s="25"/>
    </row>
    <row r="636" ht="15.75" customHeight="1">
      <c r="A636" s="79"/>
      <c r="G636" s="25"/>
      <c r="J636" s="25"/>
    </row>
    <row r="637" ht="15.75" customHeight="1">
      <c r="A637" s="79"/>
      <c r="G637" s="25"/>
      <c r="J637" s="25"/>
    </row>
    <row r="638" ht="15.75" customHeight="1">
      <c r="A638" s="79"/>
      <c r="G638" s="25"/>
      <c r="J638" s="25"/>
    </row>
    <row r="639" ht="15.75" customHeight="1">
      <c r="A639" s="79"/>
      <c r="G639" s="25"/>
      <c r="J639" s="25"/>
    </row>
    <row r="640" ht="15.75" customHeight="1">
      <c r="A640" s="79"/>
      <c r="G640" s="25"/>
      <c r="J640" s="25"/>
    </row>
    <row r="641" ht="15.75" customHeight="1">
      <c r="A641" s="79"/>
      <c r="G641" s="25"/>
      <c r="J641" s="25"/>
    </row>
    <row r="642" ht="15.75" customHeight="1">
      <c r="A642" s="79"/>
      <c r="G642" s="25"/>
      <c r="J642" s="25"/>
    </row>
    <row r="643" ht="15.75" customHeight="1">
      <c r="A643" s="79"/>
      <c r="G643" s="25"/>
      <c r="J643" s="25"/>
    </row>
    <row r="644" ht="15.75" customHeight="1">
      <c r="A644" s="79"/>
      <c r="G644" s="25"/>
      <c r="J644" s="25"/>
    </row>
    <row r="645" ht="15.75" customHeight="1">
      <c r="A645" s="79"/>
      <c r="G645" s="25"/>
      <c r="J645" s="25"/>
    </row>
    <row r="646" ht="15.75" customHeight="1">
      <c r="A646" s="79"/>
      <c r="G646" s="25"/>
      <c r="J646" s="25"/>
    </row>
    <row r="647" ht="15.75" customHeight="1">
      <c r="A647" s="79"/>
      <c r="G647" s="25"/>
      <c r="J647" s="25"/>
    </row>
    <row r="648" ht="15.75" customHeight="1">
      <c r="A648" s="79"/>
      <c r="G648" s="25"/>
      <c r="J648" s="25"/>
    </row>
    <row r="649" ht="15.75" customHeight="1">
      <c r="A649" s="79"/>
      <c r="G649" s="25"/>
      <c r="J649" s="25"/>
    </row>
    <row r="650" ht="15.75" customHeight="1">
      <c r="A650" s="79"/>
      <c r="G650" s="25"/>
      <c r="J650" s="25"/>
    </row>
    <row r="651" ht="15.75" customHeight="1">
      <c r="A651" s="79"/>
      <c r="G651" s="25"/>
      <c r="J651" s="25"/>
    </row>
    <row r="652" ht="15.75" customHeight="1">
      <c r="A652" s="79"/>
      <c r="G652" s="25"/>
      <c r="J652" s="25"/>
    </row>
    <row r="653" ht="15.75" customHeight="1">
      <c r="A653" s="79"/>
      <c r="G653" s="25"/>
      <c r="J653" s="25"/>
    </row>
    <row r="654" ht="15.75" customHeight="1">
      <c r="A654" s="79"/>
      <c r="G654" s="25"/>
      <c r="J654" s="25"/>
    </row>
    <row r="655" ht="15.75" customHeight="1">
      <c r="A655" s="79"/>
      <c r="G655" s="25"/>
      <c r="J655" s="25"/>
    </row>
    <row r="656" ht="15.75" customHeight="1">
      <c r="A656" s="79"/>
      <c r="G656" s="25"/>
      <c r="J656" s="25"/>
    </row>
    <row r="657" ht="15.75" customHeight="1">
      <c r="A657" s="79"/>
      <c r="G657" s="25"/>
      <c r="J657" s="25"/>
    </row>
    <row r="658" ht="15.75" customHeight="1">
      <c r="A658" s="79"/>
      <c r="G658" s="25"/>
      <c r="J658" s="25"/>
    </row>
    <row r="659" ht="15.75" customHeight="1">
      <c r="A659" s="79"/>
      <c r="G659" s="25"/>
      <c r="J659" s="25"/>
    </row>
    <row r="660" ht="15.75" customHeight="1">
      <c r="A660" s="79"/>
      <c r="G660" s="25"/>
      <c r="J660" s="25"/>
    </row>
    <row r="661" ht="15.75" customHeight="1">
      <c r="A661" s="79"/>
      <c r="G661" s="25"/>
      <c r="J661" s="25"/>
    </row>
    <row r="662" ht="15.75" customHeight="1">
      <c r="A662" s="79"/>
      <c r="G662" s="25"/>
      <c r="J662" s="25"/>
    </row>
    <row r="663" ht="15.75" customHeight="1">
      <c r="A663" s="79"/>
      <c r="G663" s="25"/>
      <c r="J663" s="25"/>
    </row>
    <row r="664" ht="15.75" customHeight="1">
      <c r="A664" s="79"/>
      <c r="G664" s="25"/>
      <c r="J664" s="25"/>
    </row>
    <row r="665" ht="15.75" customHeight="1">
      <c r="A665" s="79"/>
      <c r="G665" s="25"/>
      <c r="J665" s="25"/>
    </row>
    <row r="666" ht="15.75" customHeight="1">
      <c r="A666" s="79"/>
      <c r="G666" s="25"/>
      <c r="J666" s="25"/>
    </row>
    <row r="667" ht="15.75" customHeight="1">
      <c r="A667" s="79"/>
      <c r="G667" s="25"/>
      <c r="J667" s="25"/>
    </row>
    <row r="668" ht="15.75" customHeight="1">
      <c r="A668" s="79"/>
      <c r="G668" s="25"/>
      <c r="J668" s="25"/>
    </row>
    <row r="669" ht="15.75" customHeight="1">
      <c r="A669" s="79"/>
      <c r="G669" s="25"/>
      <c r="J669" s="25"/>
    </row>
    <row r="670" ht="15.75" customHeight="1">
      <c r="A670" s="79"/>
      <c r="G670" s="25"/>
      <c r="J670" s="25"/>
    </row>
    <row r="671" ht="15.75" customHeight="1">
      <c r="A671" s="79"/>
      <c r="G671" s="25"/>
      <c r="J671" s="25"/>
    </row>
    <row r="672" ht="15.75" customHeight="1">
      <c r="A672" s="79"/>
      <c r="G672" s="25"/>
      <c r="J672" s="25"/>
    </row>
    <row r="673" ht="15.75" customHeight="1">
      <c r="A673" s="79"/>
      <c r="G673" s="25"/>
      <c r="J673" s="25"/>
    </row>
    <row r="674" ht="15.75" customHeight="1">
      <c r="A674" s="79"/>
      <c r="G674" s="25"/>
      <c r="J674" s="25"/>
    </row>
    <row r="675" ht="15.75" customHeight="1">
      <c r="A675" s="79"/>
      <c r="G675" s="25"/>
      <c r="J675" s="25"/>
    </row>
    <row r="676" ht="15.75" customHeight="1">
      <c r="A676" s="79"/>
      <c r="G676" s="25"/>
      <c r="J676" s="25"/>
    </row>
    <row r="677" ht="15.75" customHeight="1">
      <c r="A677" s="79"/>
      <c r="G677" s="25"/>
      <c r="J677" s="25"/>
    </row>
    <row r="678" ht="15.75" customHeight="1">
      <c r="A678" s="79"/>
      <c r="G678" s="25"/>
      <c r="J678" s="25"/>
    </row>
    <row r="679" ht="15.75" customHeight="1">
      <c r="A679" s="79"/>
      <c r="G679" s="25"/>
      <c r="J679" s="25"/>
    </row>
    <row r="680" ht="15.75" customHeight="1">
      <c r="A680" s="79"/>
      <c r="G680" s="25"/>
      <c r="J680" s="25"/>
    </row>
    <row r="681" ht="15.75" customHeight="1">
      <c r="A681" s="79"/>
      <c r="G681" s="25"/>
      <c r="J681" s="25"/>
    </row>
    <row r="682" ht="15.75" customHeight="1">
      <c r="A682" s="79"/>
      <c r="G682" s="25"/>
      <c r="J682" s="25"/>
    </row>
    <row r="683" ht="15.75" customHeight="1">
      <c r="A683" s="79"/>
      <c r="G683" s="25"/>
      <c r="J683" s="25"/>
    </row>
    <row r="684" ht="15.75" customHeight="1">
      <c r="A684" s="79"/>
      <c r="G684" s="25"/>
      <c r="J684" s="25"/>
    </row>
    <row r="685" ht="15.75" customHeight="1">
      <c r="A685" s="79"/>
      <c r="G685" s="25"/>
      <c r="J685" s="25"/>
    </row>
    <row r="686" ht="15.75" customHeight="1">
      <c r="A686" s="79"/>
      <c r="G686" s="25"/>
      <c r="J686" s="25"/>
    </row>
    <row r="687" ht="15.75" customHeight="1">
      <c r="A687" s="79"/>
      <c r="G687" s="25"/>
      <c r="J687" s="25"/>
    </row>
    <row r="688" ht="15.75" customHeight="1">
      <c r="A688" s="79"/>
      <c r="G688" s="25"/>
      <c r="J688" s="25"/>
    </row>
    <row r="689" ht="15.75" customHeight="1">
      <c r="A689" s="79"/>
      <c r="G689" s="25"/>
      <c r="J689" s="25"/>
    </row>
    <row r="690" ht="15.75" customHeight="1">
      <c r="A690" s="79"/>
      <c r="G690" s="25"/>
      <c r="J690" s="25"/>
    </row>
    <row r="691" ht="15.75" customHeight="1">
      <c r="A691" s="79"/>
      <c r="G691" s="25"/>
      <c r="J691" s="25"/>
    </row>
    <row r="692" ht="15.75" customHeight="1">
      <c r="A692" s="79"/>
      <c r="G692" s="25"/>
      <c r="J692" s="25"/>
    </row>
    <row r="693" ht="15.75" customHeight="1">
      <c r="A693" s="79"/>
      <c r="G693" s="25"/>
      <c r="J693" s="25"/>
    </row>
    <row r="694" ht="15.75" customHeight="1">
      <c r="A694" s="79"/>
      <c r="G694" s="25"/>
      <c r="J694" s="25"/>
    </row>
    <row r="695" ht="15.75" customHeight="1">
      <c r="A695" s="79"/>
      <c r="G695" s="25"/>
      <c r="J695" s="25"/>
    </row>
    <row r="696" ht="15.75" customHeight="1">
      <c r="A696" s="79"/>
      <c r="G696" s="25"/>
      <c r="J696" s="25"/>
    </row>
    <row r="697" ht="15.75" customHeight="1">
      <c r="A697" s="79"/>
      <c r="G697" s="25"/>
      <c r="J697" s="25"/>
    </row>
    <row r="698" ht="15.75" customHeight="1">
      <c r="A698" s="79"/>
      <c r="G698" s="25"/>
      <c r="J698" s="25"/>
    </row>
    <row r="699" ht="15.75" customHeight="1">
      <c r="A699" s="79"/>
      <c r="G699" s="25"/>
      <c r="J699" s="25"/>
    </row>
    <row r="700" ht="15.75" customHeight="1">
      <c r="A700" s="79"/>
      <c r="G700" s="25"/>
      <c r="J700" s="25"/>
    </row>
    <row r="701" ht="15.75" customHeight="1">
      <c r="A701" s="79"/>
      <c r="G701" s="25"/>
      <c r="J701" s="25"/>
    </row>
    <row r="702" ht="15.75" customHeight="1">
      <c r="A702" s="79"/>
      <c r="G702" s="25"/>
      <c r="J702" s="25"/>
    </row>
    <row r="703" ht="15.75" customHeight="1">
      <c r="A703" s="79"/>
      <c r="G703" s="25"/>
      <c r="J703" s="25"/>
    </row>
    <row r="704" ht="15.75" customHeight="1">
      <c r="A704" s="79"/>
      <c r="G704" s="25"/>
      <c r="J704" s="25"/>
    </row>
    <row r="705" ht="15.75" customHeight="1">
      <c r="A705" s="79"/>
      <c r="G705" s="25"/>
      <c r="J705" s="25"/>
    </row>
    <row r="706" ht="15.75" customHeight="1">
      <c r="A706" s="79"/>
      <c r="G706" s="25"/>
      <c r="J706" s="25"/>
    </row>
    <row r="707" ht="15.75" customHeight="1">
      <c r="A707" s="79"/>
      <c r="G707" s="25"/>
      <c r="J707" s="25"/>
    </row>
    <row r="708" ht="15.75" customHeight="1">
      <c r="A708" s="79"/>
      <c r="G708" s="25"/>
      <c r="J708" s="25"/>
    </row>
    <row r="709" ht="15.75" customHeight="1">
      <c r="A709" s="79"/>
      <c r="G709" s="25"/>
      <c r="J709" s="25"/>
    </row>
    <row r="710" ht="15.75" customHeight="1">
      <c r="A710" s="79"/>
      <c r="G710" s="25"/>
      <c r="J710" s="25"/>
    </row>
    <row r="711" ht="15.75" customHeight="1">
      <c r="A711" s="79"/>
      <c r="G711" s="25"/>
      <c r="J711" s="25"/>
    </row>
    <row r="712" ht="15.75" customHeight="1">
      <c r="A712" s="79"/>
      <c r="G712" s="25"/>
      <c r="J712" s="25"/>
    </row>
    <row r="713" ht="15.75" customHeight="1">
      <c r="A713" s="79"/>
      <c r="G713" s="25"/>
      <c r="J713" s="25"/>
    </row>
    <row r="714" ht="15.75" customHeight="1">
      <c r="A714" s="79"/>
      <c r="G714" s="25"/>
      <c r="J714" s="25"/>
    </row>
    <row r="715" ht="15.75" customHeight="1">
      <c r="A715" s="79"/>
      <c r="G715" s="25"/>
      <c r="J715" s="25"/>
    </row>
    <row r="716" ht="15.75" customHeight="1">
      <c r="A716" s="79"/>
      <c r="G716" s="25"/>
      <c r="J716" s="25"/>
    </row>
    <row r="717" ht="15.75" customHeight="1">
      <c r="A717" s="79"/>
      <c r="G717" s="25"/>
      <c r="J717" s="25"/>
    </row>
    <row r="718" ht="15.75" customHeight="1">
      <c r="A718" s="79"/>
      <c r="G718" s="25"/>
      <c r="J718" s="25"/>
    </row>
    <row r="719" ht="15.75" customHeight="1">
      <c r="A719" s="79"/>
      <c r="G719" s="25"/>
      <c r="J719" s="25"/>
    </row>
    <row r="720" ht="15.75" customHeight="1">
      <c r="A720" s="79"/>
      <c r="G720" s="25"/>
      <c r="J720" s="25"/>
    </row>
    <row r="721" ht="15.75" customHeight="1">
      <c r="A721" s="79"/>
      <c r="G721" s="25"/>
      <c r="J721" s="25"/>
    </row>
    <row r="722" ht="15.75" customHeight="1">
      <c r="A722" s="79"/>
      <c r="G722" s="25"/>
      <c r="J722" s="25"/>
    </row>
    <row r="723" ht="15.75" customHeight="1">
      <c r="A723" s="79"/>
      <c r="G723" s="25"/>
      <c r="J723" s="25"/>
    </row>
    <row r="724" ht="15.75" customHeight="1">
      <c r="A724" s="79"/>
      <c r="G724" s="25"/>
      <c r="J724" s="25"/>
    </row>
    <row r="725" ht="15.75" customHeight="1">
      <c r="A725" s="79"/>
      <c r="G725" s="25"/>
      <c r="J725" s="25"/>
    </row>
    <row r="726" ht="15.75" customHeight="1">
      <c r="A726" s="79"/>
      <c r="G726" s="25"/>
      <c r="J726" s="25"/>
    </row>
    <row r="727" ht="15.75" customHeight="1">
      <c r="A727" s="79"/>
      <c r="G727" s="25"/>
      <c r="J727" s="25"/>
    </row>
    <row r="728" ht="15.75" customHeight="1">
      <c r="A728" s="79"/>
      <c r="G728" s="25"/>
      <c r="J728" s="25"/>
    </row>
    <row r="729" ht="15.75" customHeight="1">
      <c r="A729" s="79"/>
      <c r="G729" s="25"/>
      <c r="J729" s="25"/>
    </row>
    <row r="730" ht="15.75" customHeight="1">
      <c r="A730" s="79"/>
      <c r="G730" s="25"/>
      <c r="J730" s="25"/>
    </row>
    <row r="731" ht="15.75" customHeight="1">
      <c r="A731" s="79"/>
      <c r="G731" s="25"/>
      <c r="J731" s="25"/>
    </row>
    <row r="732" ht="15.75" customHeight="1">
      <c r="A732" s="79"/>
      <c r="G732" s="25"/>
      <c r="J732" s="25"/>
    </row>
    <row r="733" ht="15.75" customHeight="1">
      <c r="A733" s="79"/>
      <c r="G733" s="25"/>
      <c r="J733" s="25"/>
    </row>
    <row r="734" ht="15.75" customHeight="1">
      <c r="A734" s="79"/>
      <c r="G734" s="25"/>
      <c r="J734" s="25"/>
    </row>
    <row r="735" ht="15.75" customHeight="1">
      <c r="A735" s="79"/>
      <c r="G735" s="25"/>
      <c r="J735" s="25"/>
    </row>
    <row r="736" ht="15.75" customHeight="1">
      <c r="A736" s="79"/>
      <c r="G736" s="25"/>
      <c r="J736" s="25"/>
    </row>
    <row r="737" ht="15.75" customHeight="1">
      <c r="A737" s="79"/>
      <c r="G737" s="25"/>
      <c r="J737" s="25"/>
    </row>
    <row r="738" ht="15.75" customHeight="1">
      <c r="A738" s="79"/>
      <c r="G738" s="25"/>
      <c r="J738" s="25"/>
    </row>
    <row r="739" ht="15.75" customHeight="1">
      <c r="A739" s="79"/>
      <c r="G739" s="25"/>
      <c r="J739" s="25"/>
    </row>
    <row r="740" ht="15.75" customHeight="1">
      <c r="A740" s="79"/>
      <c r="G740" s="25"/>
      <c r="J740" s="25"/>
    </row>
    <row r="741" ht="15.75" customHeight="1">
      <c r="A741" s="79"/>
      <c r="G741" s="25"/>
      <c r="J741" s="25"/>
    </row>
    <row r="742" ht="15.75" customHeight="1">
      <c r="A742" s="79"/>
      <c r="G742" s="25"/>
      <c r="J742" s="25"/>
    </row>
    <row r="743" ht="15.75" customHeight="1">
      <c r="A743" s="79"/>
      <c r="G743" s="25"/>
      <c r="J743" s="25"/>
    </row>
    <row r="744" ht="15.75" customHeight="1">
      <c r="A744" s="79"/>
      <c r="G744" s="25"/>
      <c r="J744" s="25"/>
    </row>
    <row r="745" ht="15.75" customHeight="1">
      <c r="A745" s="79"/>
      <c r="G745" s="25"/>
      <c r="J745" s="25"/>
    </row>
    <row r="746" ht="15.75" customHeight="1">
      <c r="A746" s="79"/>
      <c r="G746" s="25"/>
      <c r="J746" s="25"/>
    </row>
    <row r="747" ht="15.75" customHeight="1">
      <c r="A747" s="79"/>
      <c r="G747" s="25"/>
      <c r="J747" s="25"/>
    </row>
    <row r="748" ht="15.75" customHeight="1">
      <c r="A748" s="79"/>
      <c r="G748" s="25"/>
      <c r="J748" s="25"/>
    </row>
    <row r="749" ht="15.75" customHeight="1">
      <c r="A749" s="79"/>
      <c r="G749" s="25"/>
      <c r="J749" s="25"/>
    </row>
    <row r="750" ht="15.75" customHeight="1">
      <c r="A750" s="79"/>
      <c r="G750" s="25"/>
      <c r="J750" s="25"/>
    </row>
    <row r="751" ht="15.75" customHeight="1">
      <c r="A751" s="79"/>
      <c r="G751" s="25"/>
      <c r="J751" s="25"/>
    </row>
    <row r="752" ht="15.75" customHeight="1">
      <c r="A752" s="79"/>
      <c r="G752" s="25"/>
      <c r="J752" s="25"/>
    </row>
    <row r="753" ht="15.75" customHeight="1">
      <c r="A753" s="79"/>
      <c r="G753" s="25"/>
      <c r="J753" s="25"/>
    </row>
    <row r="754" ht="15.75" customHeight="1">
      <c r="A754" s="79"/>
      <c r="G754" s="25"/>
      <c r="J754" s="25"/>
    </row>
    <row r="755" ht="15.75" customHeight="1">
      <c r="A755" s="79"/>
      <c r="G755" s="25"/>
      <c r="J755" s="25"/>
    </row>
    <row r="756" ht="15.75" customHeight="1">
      <c r="A756" s="79"/>
      <c r="G756" s="25"/>
      <c r="J756" s="25"/>
    </row>
    <row r="757" ht="15.75" customHeight="1">
      <c r="A757" s="79"/>
      <c r="G757" s="25"/>
      <c r="J757" s="25"/>
    </row>
    <row r="758" ht="15.75" customHeight="1">
      <c r="A758" s="79"/>
      <c r="G758" s="25"/>
      <c r="J758" s="25"/>
    </row>
    <row r="759" ht="15.75" customHeight="1">
      <c r="A759" s="79"/>
      <c r="G759" s="25"/>
      <c r="J759" s="25"/>
    </row>
    <row r="760" ht="15.75" customHeight="1">
      <c r="A760" s="79"/>
      <c r="G760" s="25"/>
      <c r="J760" s="25"/>
    </row>
    <row r="761" ht="15.75" customHeight="1">
      <c r="A761" s="79"/>
      <c r="G761" s="25"/>
      <c r="J761" s="25"/>
    </row>
    <row r="762" ht="15.75" customHeight="1">
      <c r="A762" s="79"/>
      <c r="G762" s="25"/>
      <c r="J762" s="25"/>
    </row>
    <row r="763" ht="15.75" customHeight="1">
      <c r="A763" s="79"/>
      <c r="G763" s="25"/>
      <c r="J763" s="25"/>
    </row>
    <row r="764" ht="15.75" customHeight="1">
      <c r="A764" s="79"/>
      <c r="G764" s="25"/>
      <c r="J764" s="25"/>
    </row>
    <row r="765" ht="15.75" customHeight="1">
      <c r="A765" s="79"/>
      <c r="G765" s="25"/>
      <c r="J765" s="25"/>
    </row>
    <row r="766" ht="15.75" customHeight="1">
      <c r="A766" s="79"/>
      <c r="G766" s="25"/>
      <c r="J766" s="25"/>
    </row>
    <row r="767" ht="15.75" customHeight="1">
      <c r="A767" s="79"/>
      <c r="G767" s="25"/>
      <c r="J767" s="25"/>
    </row>
    <row r="768" ht="15.75" customHeight="1">
      <c r="A768" s="79"/>
      <c r="G768" s="25"/>
      <c r="J768" s="25"/>
    </row>
    <row r="769" ht="15.75" customHeight="1">
      <c r="A769" s="79"/>
      <c r="G769" s="25"/>
      <c r="J769" s="25"/>
    </row>
    <row r="770" ht="15.75" customHeight="1">
      <c r="A770" s="79"/>
      <c r="G770" s="25"/>
      <c r="J770" s="25"/>
    </row>
    <row r="771" ht="15.75" customHeight="1">
      <c r="A771" s="79"/>
      <c r="G771" s="25"/>
      <c r="J771" s="25"/>
    </row>
    <row r="772" ht="15.75" customHeight="1">
      <c r="A772" s="79"/>
      <c r="G772" s="25"/>
      <c r="J772" s="25"/>
    </row>
    <row r="773" ht="15.75" customHeight="1">
      <c r="A773" s="79"/>
      <c r="G773" s="25"/>
      <c r="J773" s="25"/>
    </row>
    <row r="774" ht="15.75" customHeight="1">
      <c r="A774" s="79"/>
      <c r="G774" s="25"/>
      <c r="J774" s="25"/>
    </row>
    <row r="775" ht="15.75" customHeight="1">
      <c r="A775" s="79"/>
      <c r="G775" s="25"/>
      <c r="J775" s="25"/>
    </row>
    <row r="776" ht="15.75" customHeight="1">
      <c r="A776" s="79"/>
      <c r="G776" s="25"/>
      <c r="J776" s="25"/>
    </row>
    <row r="777" ht="15.75" customHeight="1">
      <c r="A777" s="79"/>
      <c r="G777" s="25"/>
      <c r="J777" s="25"/>
    </row>
    <row r="778" ht="15.75" customHeight="1">
      <c r="A778" s="79"/>
      <c r="G778" s="25"/>
      <c r="J778" s="25"/>
    </row>
    <row r="779" ht="15.75" customHeight="1">
      <c r="A779" s="79"/>
      <c r="G779" s="25"/>
      <c r="J779" s="25"/>
    </row>
    <row r="780" ht="15.75" customHeight="1">
      <c r="A780" s="79"/>
      <c r="G780" s="25"/>
      <c r="J780" s="25"/>
    </row>
    <row r="781" ht="15.75" customHeight="1">
      <c r="A781" s="79"/>
      <c r="G781" s="25"/>
      <c r="J781" s="25"/>
    </row>
    <row r="782" ht="15.75" customHeight="1">
      <c r="A782" s="79"/>
      <c r="G782" s="25"/>
      <c r="J782" s="25"/>
    </row>
    <row r="783" ht="15.75" customHeight="1">
      <c r="A783" s="79"/>
      <c r="G783" s="25"/>
      <c r="J783" s="25"/>
    </row>
    <row r="784" ht="15.75" customHeight="1">
      <c r="A784" s="79"/>
      <c r="G784" s="25"/>
      <c r="J784" s="25"/>
    </row>
    <row r="785" ht="15.75" customHeight="1">
      <c r="A785" s="79"/>
      <c r="G785" s="25"/>
      <c r="J785" s="25"/>
    </row>
    <row r="786" ht="15.75" customHeight="1">
      <c r="A786" s="79"/>
      <c r="G786" s="25"/>
      <c r="J786" s="25"/>
    </row>
    <row r="787" ht="15.75" customHeight="1">
      <c r="A787" s="79"/>
      <c r="G787" s="25"/>
      <c r="J787" s="25"/>
    </row>
    <row r="788" ht="15.75" customHeight="1">
      <c r="A788" s="79"/>
      <c r="G788" s="25"/>
      <c r="J788" s="25"/>
    </row>
    <row r="789" ht="15.75" customHeight="1">
      <c r="A789" s="79"/>
      <c r="G789" s="25"/>
      <c r="J789" s="25"/>
    </row>
    <row r="790" ht="15.75" customHeight="1">
      <c r="A790" s="79"/>
      <c r="G790" s="25"/>
      <c r="J790" s="25"/>
    </row>
    <row r="791" ht="15.75" customHeight="1">
      <c r="A791" s="79"/>
      <c r="G791" s="25"/>
      <c r="J791" s="25"/>
    </row>
    <row r="792" ht="15.75" customHeight="1">
      <c r="A792" s="79"/>
      <c r="G792" s="25"/>
      <c r="J792" s="25"/>
    </row>
    <row r="793" ht="15.75" customHeight="1">
      <c r="A793" s="79"/>
      <c r="G793" s="25"/>
      <c r="J793" s="25"/>
    </row>
    <row r="794" ht="15.75" customHeight="1">
      <c r="A794" s="79"/>
      <c r="G794" s="25"/>
      <c r="J794" s="25"/>
    </row>
    <row r="795" ht="15.75" customHeight="1">
      <c r="A795" s="79"/>
      <c r="G795" s="25"/>
      <c r="J795" s="25"/>
    </row>
    <row r="796" ht="15.75" customHeight="1">
      <c r="A796" s="79"/>
      <c r="G796" s="25"/>
      <c r="J796" s="25"/>
    </row>
    <row r="797" ht="15.75" customHeight="1">
      <c r="A797" s="79"/>
      <c r="G797" s="25"/>
      <c r="J797" s="25"/>
    </row>
    <row r="798" ht="15.75" customHeight="1">
      <c r="A798" s="79"/>
      <c r="G798" s="25"/>
      <c r="J798" s="25"/>
    </row>
    <row r="799" ht="15.75" customHeight="1">
      <c r="A799" s="79"/>
      <c r="G799" s="25"/>
      <c r="J799" s="25"/>
    </row>
    <row r="800" ht="15.75" customHeight="1">
      <c r="A800" s="79"/>
      <c r="G800" s="25"/>
      <c r="J800" s="25"/>
    </row>
    <row r="801" ht="15.75" customHeight="1">
      <c r="A801" s="79"/>
      <c r="G801" s="25"/>
      <c r="J801" s="25"/>
    </row>
    <row r="802" ht="15.75" customHeight="1">
      <c r="A802" s="79"/>
      <c r="G802" s="25"/>
      <c r="J802" s="25"/>
    </row>
    <row r="803" ht="15.75" customHeight="1">
      <c r="A803" s="79"/>
      <c r="G803" s="25"/>
      <c r="J803" s="25"/>
    </row>
    <row r="804" ht="15.75" customHeight="1">
      <c r="A804" s="79"/>
      <c r="G804" s="25"/>
      <c r="J804" s="25"/>
    </row>
    <row r="805" ht="15.75" customHeight="1">
      <c r="A805" s="79"/>
      <c r="G805" s="25"/>
      <c r="J805" s="25"/>
    </row>
    <row r="806" ht="15.75" customHeight="1">
      <c r="A806" s="79"/>
      <c r="G806" s="25"/>
      <c r="J806" s="25"/>
    </row>
    <row r="807" ht="15.75" customHeight="1">
      <c r="A807" s="79"/>
      <c r="G807" s="25"/>
      <c r="J807" s="25"/>
    </row>
    <row r="808" ht="15.75" customHeight="1">
      <c r="A808" s="79"/>
      <c r="G808" s="25"/>
      <c r="J808" s="25"/>
    </row>
    <row r="809" ht="15.75" customHeight="1">
      <c r="A809" s="79"/>
      <c r="G809" s="25"/>
      <c r="J809" s="25"/>
    </row>
    <row r="810" ht="15.75" customHeight="1">
      <c r="A810" s="79"/>
      <c r="G810" s="25"/>
      <c r="J810" s="25"/>
    </row>
    <row r="811" ht="15.75" customHeight="1">
      <c r="A811" s="79"/>
      <c r="G811" s="25"/>
      <c r="J811" s="25"/>
    </row>
    <row r="812" ht="15.75" customHeight="1">
      <c r="A812" s="79"/>
      <c r="G812" s="25"/>
      <c r="J812" s="25"/>
    </row>
    <row r="813" ht="15.75" customHeight="1">
      <c r="A813" s="79"/>
      <c r="G813" s="25"/>
      <c r="J813" s="25"/>
    </row>
    <row r="814" ht="15.75" customHeight="1">
      <c r="A814" s="79"/>
      <c r="G814" s="25"/>
      <c r="J814" s="25"/>
    </row>
    <row r="815" ht="15.75" customHeight="1">
      <c r="A815" s="79"/>
      <c r="G815" s="25"/>
      <c r="J815" s="25"/>
    </row>
    <row r="816" ht="15.75" customHeight="1">
      <c r="A816" s="79"/>
      <c r="G816" s="25"/>
      <c r="J816" s="25"/>
    </row>
    <row r="817" ht="15.75" customHeight="1">
      <c r="A817" s="79"/>
      <c r="G817" s="25"/>
      <c r="J817" s="25"/>
    </row>
    <row r="818" ht="15.75" customHeight="1">
      <c r="A818" s="79"/>
      <c r="G818" s="25"/>
      <c r="J818" s="25"/>
    </row>
    <row r="819" ht="15.75" customHeight="1">
      <c r="A819" s="79"/>
      <c r="G819" s="25"/>
      <c r="J819" s="25"/>
    </row>
    <row r="820" ht="15.75" customHeight="1">
      <c r="A820" s="79"/>
      <c r="G820" s="25"/>
      <c r="J820" s="25"/>
    </row>
    <row r="821" ht="15.75" customHeight="1">
      <c r="A821" s="79"/>
      <c r="G821" s="25"/>
      <c r="J821" s="25"/>
    </row>
    <row r="822" ht="15.75" customHeight="1">
      <c r="A822" s="79"/>
      <c r="G822" s="25"/>
      <c r="J822" s="25"/>
    </row>
    <row r="823" ht="15.75" customHeight="1">
      <c r="A823" s="79"/>
      <c r="G823" s="25"/>
      <c r="J823" s="25"/>
    </row>
    <row r="824" ht="15.75" customHeight="1">
      <c r="A824" s="79"/>
      <c r="G824" s="25"/>
      <c r="J824" s="25"/>
    </row>
    <row r="825" ht="15.75" customHeight="1">
      <c r="A825" s="79"/>
      <c r="G825" s="25"/>
      <c r="J825" s="25"/>
    </row>
    <row r="826" ht="15.75" customHeight="1">
      <c r="A826" s="79"/>
      <c r="G826" s="25"/>
      <c r="J826" s="25"/>
    </row>
    <row r="827" ht="15.75" customHeight="1">
      <c r="A827" s="79"/>
      <c r="G827" s="25"/>
      <c r="J827" s="25"/>
    </row>
    <row r="828" ht="15.75" customHeight="1">
      <c r="A828" s="79"/>
      <c r="G828" s="25"/>
      <c r="J828" s="25"/>
    </row>
    <row r="829" ht="15.75" customHeight="1">
      <c r="A829" s="79"/>
      <c r="G829" s="25"/>
      <c r="J829" s="25"/>
    </row>
    <row r="830" ht="15.75" customHeight="1">
      <c r="A830" s="79"/>
      <c r="G830" s="25"/>
      <c r="J830" s="25"/>
    </row>
    <row r="831" ht="15.75" customHeight="1">
      <c r="A831" s="79"/>
      <c r="G831" s="25"/>
      <c r="J831" s="25"/>
    </row>
    <row r="832" ht="15.75" customHeight="1">
      <c r="A832" s="79"/>
      <c r="G832" s="25"/>
      <c r="J832" s="25"/>
    </row>
    <row r="833" ht="15.75" customHeight="1">
      <c r="A833" s="79"/>
      <c r="G833" s="25"/>
      <c r="J833" s="25"/>
    </row>
    <row r="834" ht="15.75" customHeight="1">
      <c r="A834" s="79"/>
      <c r="G834" s="25"/>
      <c r="J834" s="25"/>
    </row>
    <row r="835" ht="15.75" customHeight="1">
      <c r="A835" s="79"/>
      <c r="G835" s="25"/>
      <c r="J835" s="25"/>
    </row>
    <row r="836" ht="15.75" customHeight="1">
      <c r="A836" s="79"/>
      <c r="G836" s="25"/>
      <c r="J836" s="25"/>
    </row>
    <row r="837" ht="15.75" customHeight="1">
      <c r="A837" s="79"/>
      <c r="G837" s="25"/>
      <c r="J837" s="25"/>
    </row>
    <row r="838" ht="15.75" customHeight="1">
      <c r="A838" s="79"/>
      <c r="G838" s="25"/>
      <c r="J838" s="25"/>
    </row>
    <row r="839" ht="15.75" customHeight="1">
      <c r="A839" s="79"/>
      <c r="G839" s="25"/>
      <c r="J839" s="25"/>
    </row>
    <row r="840" ht="15.75" customHeight="1">
      <c r="A840" s="79"/>
      <c r="G840" s="25"/>
      <c r="J840" s="25"/>
    </row>
    <row r="841" ht="15.75" customHeight="1">
      <c r="A841" s="79"/>
      <c r="G841" s="25"/>
      <c r="J841" s="25"/>
    </row>
    <row r="842" ht="15.75" customHeight="1">
      <c r="A842" s="79"/>
      <c r="G842" s="25"/>
      <c r="J842" s="25"/>
    </row>
    <row r="843" ht="15.75" customHeight="1">
      <c r="A843" s="79"/>
      <c r="G843" s="25"/>
      <c r="J843" s="25"/>
    </row>
    <row r="844" ht="15.75" customHeight="1">
      <c r="A844" s="79"/>
      <c r="G844" s="25"/>
      <c r="J844" s="25"/>
    </row>
    <row r="845" ht="15.75" customHeight="1">
      <c r="A845" s="79"/>
      <c r="G845" s="25"/>
      <c r="J845" s="25"/>
    </row>
    <row r="846" ht="15.75" customHeight="1">
      <c r="A846" s="79"/>
      <c r="G846" s="25"/>
      <c r="J846" s="25"/>
    </row>
    <row r="847" ht="15.75" customHeight="1">
      <c r="A847" s="79"/>
      <c r="G847" s="25"/>
      <c r="J847" s="25"/>
    </row>
    <row r="848" ht="15.75" customHeight="1">
      <c r="A848" s="79"/>
      <c r="G848" s="25"/>
      <c r="J848" s="25"/>
    </row>
    <row r="849" ht="15.75" customHeight="1">
      <c r="A849" s="79"/>
      <c r="G849" s="25"/>
      <c r="J849" s="25"/>
    </row>
    <row r="850" ht="15.75" customHeight="1">
      <c r="A850" s="79"/>
      <c r="G850" s="25"/>
      <c r="J850" s="25"/>
    </row>
    <row r="851" ht="15.75" customHeight="1">
      <c r="A851" s="79"/>
      <c r="G851" s="25"/>
      <c r="J851" s="25"/>
    </row>
    <row r="852" ht="15.75" customHeight="1">
      <c r="A852" s="79"/>
      <c r="G852" s="25"/>
      <c r="J852" s="25"/>
    </row>
    <row r="853" ht="15.75" customHeight="1">
      <c r="A853" s="79"/>
      <c r="G853" s="25"/>
      <c r="J853" s="25"/>
    </row>
    <row r="854" ht="15.75" customHeight="1">
      <c r="A854" s="79"/>
      <c r="G854" s="25"/>
      <c r="J854" s="25"/>
    </row>
    <row r="855" ht="15.75" customHeight="1">
      <c r="A855" s="79"/>
      <c r="G855" s="25"/>
      <c r="J855" s="25"/>
    </row>
    <row r="856" ht="15.75" customHeight="1">
      <c r="A856" s="79"/>
      <c r="G856" s="25"/>
      <c r="J856" s="25"/>
    </row>
    <row r="857" ht="15.75" customHeight="1">
      <c r="A857" s="79"/>
      <c r="G857" s="25"/>
      <c r="J857" s="25"/>
    </row>
    <row r="858" ht="15.75" customHeight="1">
      <c r="A858" s="79"/>
      <c r="G858" s="25"/>
      <c r="J858" s="25"/>
    </row>
    <row r="859" ht="15.75" customHeight="1">
      <c r="A859" s="79"/>
      <c r="G859" s="25"/>
      <c r="J859" s="25"/>
    </row>
    <row r="860" ht="15.75" customHeight="1">
      <c r="A860" s="79"/>
      <c r="G860" s="25"/>
      <c r="J860" s="25"/>
    </row>
    <row r="861" ht="15.75" customHeight="1">
      <c r="A861" s="79"/>
      <c r="G861" s="25"/>
      <c r="J861" s="25"/>
    </row>
    <row r="862" ht="15.75" customHeight="1">
      <c r="A862" s="79"/>
      <c r="G862" s="25"/>
      <c r="J862" s="25"/>
    </row>
    <row r="863" ht="15.75" customHeight="1">
      <c r="A863" s="79"/>
      <c r="G863" s="25"/>
      <c r="J863" s="25"/>
    </row>
    <row r="864" ht="15.75" customHeight="1">
      <c r="A864" s="79"/>
      <c r="G864" s="25"/>
      <c r="J864" s="25"/>
    </row>
    <row r="865" ht="15.75" customHeight="1">
      <c r="A865" s="79"/>
      <c r="G865" s="25"/>
      <c r="J865" s="25"/>
    </row>
    <row r="866" ht="15.75" customHeight="1">
      <c r="A866" s="79"/>
      <c r="G866" s="25"/>
      <c r="J866" s="25"/>
    </row>
    <row r="867" ht="15.75" customHeight="1">
      <c r="A867" s="79"/>
      <c r="G867" s="25"/>
      <c r="J867" s="25"/>
    </row>
    <row r="868" ht="15.75" customHeight="1">
      <c r="A868" s="79"/>
      <c r="G868" s="25"/>
      <c r="J868" s="25"/>
    </row>
    <row r="869" ht="15.75" customHeight="1">
      <c r="A869" s="79"/>
      <c r="G869" s="25"/>
      <c r="J869" s="25"/>
    </row>
    <row r="870" ht="15.75" customHeight="1">
      <c r="A870" s="79"/>
      <c r="G870" s="25"/>
      <c r="J870" s="25"/>
    </row>
    <row r="871" ht="15.75" customHeight="1">
      <c r="A871" s="79"/>
      <c r="G871" s="25"/>
      <c r="J871" s="25"/>
    </row>
    <row r="872" ht="15.75" customHeight="1">
      <c r="A872" s="79"/>
      <c r="G872" s="25"/>
      <c r="J872" s="25"/>
    </row>
    <row r="873" ht="15.75" customHeight="1">
      <c r="A873" s="79"/>
      <c r="G873" s="25"/>
      <c r="J873" s="25"/>
    </row>
    <row r="874" ht="15.75" customHeight="1">
      <c r="A874" s="79"/>
      <c r="G874" s="25"/>
      <c r="J874" s="25"/>
    </row>
    <row r="875" ht="15.75" customHeight="1">
      <c r="A875" s="79"/>
      <c r="G875" s="25"/>
      <c r="J875" s="25"/>
    </row>
    <row r="876" ht="15.75" customHeight="1">
      <c r="A876" s="79"/>
      <c r="G876" s="25"/>
      <c r="J876" s="25"/>
    </row>
    <row r="877" ht="15.75" customHeight="1">
      <c r="A877" s="79"/>
      <c r="G877" s="25"/>
      <c r="J877" s="25"/>
    </row>
    <row r="878" ht="15.75" customHeight="1">
      <c r="A878" s="79"/>
      <c r="G878" s="25"/>
      <c r="J878" s="25"/>
    </row>
    <row r="879" ht="15.75" customHeight="1">
      <c r="A879" s="79"/>
      <c r="G879" s="25"/>
      <c r="J879" s="25"/>
    </row>
    <row r="880" ht="15.75" customHeight="1">
      <c r="A880" s="79"/>
      <c r="G880" s="25"/>
      <c r="J880" s="25"/>
    </row>
    <row r="881" ht="15.75" customHeight="1">
      <c r="A881" s="79"/>
      <c r="G881" s="25"/>
      <c r="J881" s="25"/>
    </row>
    <row r="882" ht="15.75" customHeight="1">
      <c r="A882" s="79"/>
      <c r="G882" s="25"/>
      <c r="J882" s="25"/>
    </row>
    <row r="883" ht="15.75" customHeight="1">
      <c r="A883" s="79"/>
      <c r="G883" s="25"/>
      <c r="J883" s="25"/>
    </row>
    <row r="884" ht="15.75" customHeight="1">
      <c r="A884" s="79"/>
      <c r="G884" s="25"/>
      <c r="J884" s="25"/>
    </row>
    <row r="885" ht="15.75" customHeight="1">
      <c r="A885" s="79"/>
      <c r="G885" s="25"/>
      <c r="J885" s="25"/>
    </row>
    <row r="886" ht="15.75" customHeight="1">
      <c r="A886" s="79"/>
      <c r="G886" s="25"/>
      <c r="J886" s="25"/>
    </row>
    <row r="887" ht="15.75" customHeight="1">
      <c r="A887" s="79"/>
      <c r="G887" s="25"/>
      <c r="J887" s="25"/>
    </row>
    <row r="888" ht="15.75" customHeight="1">
      <c r="A888" s="79"/>
      <c r="G888" s="25"/>
      <c r="J888" s="25"/>
    </row>
    <row r="889" ht="15.75" customHeight="1">
      <c r="A889" s="79"/>
      <c r="G889" s="25"/>
      <c r="J889" s="25"/>
    </row>
    <row r="890" ht="15.75" customHeight="1">
      <c r="A890" s="79"/>
      <c r="G890" s="25"/>
      <c r="J890" s="25"/>
    </row>
    <row r="891" ht="15.75" customHeight="1">
      <c r="A891" s="79"/>
      <c r="G891" s="25"/>
      <c r="J891" s="25"/>
    </row>
    <row r="892" ht="15.75" customHeight="1">
      <c r="A892" s="79"/>
      <c r="G892" s="25"/>
      <c r="J892" s="25"/>
    </row>
    <row r="893" ht="15.75" customHeight="1">
      <c r="A893" s="79"/>
      <c r="G893" s="25"/>
      <c r="J893" s="25"/>
    </row>
    <row r="894" ht="15.75" customHeight="1">
      <c r="A894" s="79"/>
      <c r="G894" s="25"/>
      <c r="J894" s="25"/>
    </row>
    <row r="895" ht="15.75" customHeight="1">
      <c r="A895" s="79"/>
      <c r="G895" s="25"/>
      <c r="J895" s="25"/>
    </row>
    <row r="896" ht="15.75" customHeight="1">
      <c r="A896" s="79"/>
      <c r="G896" s="25"/>
      <c r="J896" s="25"/>
    </row>
    <row r="897" ht="15.75" customHeight="1">
      <c r="A897" s="79"/>
      <c r="G897" s="25"/>
      <c r="J897" s="25"/>
    </row>
    <row r="898" ht="15.75" customHeight="1">
      <c r="A898" s="79"/>
      <c r="G898" s="25"/>
      <c r="J898" s="25"/>
    </row>
    <row r="899" ht="15.75" customHeight="1">
      <c r="A899" s="79"/>
      <c r="G899" s="25"/>
      <c r="J899" s="25"/>
    </row>
    <row r="900" ht="15.75" customHeight="1">
      <c r="A900" s="79"/>
      <c r="G900" s="25"/>
      <c r="J900" s="25"/>
    </row>
    <row r="901" ht="15.75" customHeight="1">
      <c r="A901" s="79"/>
      <c r="G901" s="25"/>
      <c r="J901" s="25"/>
    </row>
    <row r="902" ht="15.75" customHeight="1">
      <c r="A902" s="79"/>
      <c r="G902" s="25"/>
      <c r="J902" s="25"/>
    </row>
    <row r="903" ht="15.75" customHeight="1">
      <c r="A903" s="79"/>
      <c r="G903" s="25"/>
      <c r="J903" s="25"/>
    </row>
    <row r="904" ht="15.75" customHeight="1">
      <c r="A904" s="79"/>
      <c r="G904" s="25"/>
      <c r="J904" s="25"/>
    </row>
    <row r="905" ht="15.75" customHeight="1">
      <c r="A905" s="79"/>
      <c r="G905" s="25"/>
      <c r="J905" s="25"/>
    </row>
    <row r="906" ht="15.75" customHeight="1">
      <c r="A906" s="79"/>
      <c r="G906" s="25"/>
      <c r="J906" s="25"/>
    </row>
    <row r="907" ht="15.75" customHeight="1">
      <c r="A907" s="79"/>
      <c r="G907" s="25"/>
      <c r="J907" s="25"/>
    </row>
    <row r="908" ht="15.75" customHeight="1">
      <c r="A908" s="79"/>
      <c r="G908" s="25"/>
      <c r="J908" s="25"/>
    </row>
    <row r="909" ht="15.75" customHeight="1">
      <c r="A909" s="79"/>
      <c r="G909" s="25"/>
      <c r="J909" s="25"/>
    </row>
    <row r="910" ht="15.75" customHeight="1">
      <c r="A910" s="79"/>
      <c r="G910" s="25"/>
      <c r="J910" s="25"/>
    </row>
    <row r="911" ht="15.75" customHeight="1">
      <c r="A911" s="79"/>
      <c r="G911" s="25"/>
      <c r="J911" s="25"/>
    </row>
    <row r="912" ht="15.75" customHeight="1">
      <c r="A912" s="79"/>
      <c r="G912" s="25"/>
      <c r="J912" s="25"/>
    </row>
    <row r="913" ht="15.75" customHeight="1">
      <c r="A913" s="79"/>
      <c r="G913" s="25"/>
      <c r="J913" s="25"/>
    </row>
    <row r="914" ht="15.75" customHeight="1">
      <c r="A914" s="79"/>
      <c r="G914" s="25"/>
      <c r="J914" s="25"/>
    </row>
    <row r="915" ht="15.75" customHeight="1">
      <c r="A915" s="79"/>
      <c r="G915" s="25"/>
      <c r="J915" s="25"/>
    </row>
    <row r="916" ht="15.75" customHeight="1">
      <c r="A916" s="79"/>
      <c r="G916" s="25"/>
      <c r="J916" s="25"/>
    </row>
    <row r="917" ht="15.75" customHeight="1">
      <c r="A917" s="79"/>
      <c r="G917" s="25"/>
      <c r="J917" s="25"/>
    </row>
    <row r="918" ht="15.75" customHeight="1">
      <c r="A918" s="79"/>
      <c r="G918" s="25"/>
      <c r="J918" s="25"/>
    </row>
    <row r="919" ht="15.75" customHeight="1">
      <c r="A919" s="79"/>
      <c r="G919" s="25"/>
      <c r="J919" s="25"/>
    </row>
    <row r="920" ht="15.75" customHeight="1">
      <c r="A920" s="79"/>
      <c r="G920" s="25"/>
      <c r="J920" s="25"/>
    </row>
    <row r="921" ht="15.75" customHeight="1">
      <c r="A921" s="79"/>
      <c r="G921" s="25"/>
      <c r="J921" s="25"/>
    </row>
    <row r="922" ht="15.75" customHeight="1">
      <c r="A922" s="79"/>
      <c r="G922" s="25"/>
      <c r="J922" s="25"/>
    </row>
    <row r="923" ht="15.75" customHeight="1">
      <c r="A923" s="79"/>
      <c r="G923" s="25"/>
      <c r="J923" s="25"/>
    </row>
    <row r="924" ht="15.75" customHeight="1">
      <c r="A924" s="79"/>
      <c r="G924" s="25"/>
      <c r="J924" s="25"/>
    </row>
    <row r="925" ht="15.75" customHeight="1">
      <c r="A925" s="79"/>
      <c r="G925" s="25"/>
      <c r="J925" s="25"/>
    </row>
    <row r="926" ht="15.75" customHeight="1">
      <c r="A926" s="79"/>
      <c r="G926" s="25"/>
      <c r="J926" s="25"/>
    </row>
    <row r="927" ht="15.75" customHeight="1">
      <c r="A927" s="79"/>
      <c r="G927" s="25"/>
      <c r="J927" s="25"/>
    </row>
    <row r="928" ht="15.75" customHeight="1">
      <c r="A928" s="79"/>
      <c r="G928" s="25"/>
      <c r="J928" s="25"/>
    </row>
    <row r="929" ht="15.75" customHeight="1">
      <c r="A929" s="79"/>
      <c r="G929" s="25"/>
      <c r="J929" s="25"/>
    </row>
    <row r="930" ht="15.75" customHeight="1">
      <c r="A930" s="79"/>
      <c r="G930" s="25"/>
      <c r="J930" s="25"/>
    </row>
    <row r="931" ht="15.75" customHeight="1">
      <c r="A931" s="79"/>
      <c r="G931" s="25"/>
      <c r="J931" s="25"/>
    </row>
    <row r="932" ht="15.75" customHeight="1">
      <c r="A932" s="79"/>
      <c r="G932" s="25"/>
      <c r="J932" s="25"/>
    </row>
    <row r="933" ht="15.75" customHeight="1">
      <c r="A933" s="79"/>
      <c r="G933" s="25"/>
      <c r="J933" s="25"/>
    </row>
    <row r="934" ht="15.75" customHeight="1">
      <c r="A934" s="79"/>
      <c r="G934" s="25"/>
      <c r="J934" s="25"/>
    </row>
    <row r="935" ht="15.75" customHeight="1">
      <c r="A935" s="79"/>
      <c r="G935" s="25"/>
      <c r="J935" s="25"/>
    </row>
    <row r="936" ht="15.75" customHeight="1">
      <c r="A936" s="79"/>
      <c r="G936" s="25"/>
      <c r="J936" s="25"/>
    </row>
    <row r="937" ht="15.75" customHeight="1">
      <c r="A937" s="79"/>
      <c r="G937" s="25"/>
      <c r="J937" s="25"/>
    </row>
    <row r="938" ht="15.75" customHeight="1">
      <c r="A938" s="79"/>
      <c r="G938" s="25"/>
      <c r="J938" s="25"/>
    </row>
    <row r="939" ht="15.75" customHeight="1">
      <c r="A939" s="79"/>
      <c r="G939" s="25"/>
      <c r="J939" s="25"/>
    </row>
    <row r="940" ht="15.75" customHeight="1">
      <c r="A940" s="79"/>
      <c r="G940" s="25"/>
      <c r="J940" s="25"/>
    </row>
    <row r="941" ht="15.75" customHeight="1">
      <c r="A941" s="79"/>
      <c r="G941" s="25"/>
      <c r="J941" s="25"/>
    </row>
    <row r="942" ht="15.75" customHeight="1">
      <c r="A942" s="79"/>
      <c r="G942" s="25"/>
      <c r="J942" s="25"/>
    </row>
    <row r="943" ht="15.75" customHeight="1">
      <c r="A943" s="79"/>
      <c r="G943" s="25"/>
      <c r="J943" s="25"/>
    </row>
    <row r="944" ht="15.75" customHeight="1">
      <c r="A944" s="79"/>
      <c r="G944" s="25"/>
      <c r="J944" s="25"/>
    </row>
    <row r="945" ht="15.75" customHeight="1">
      <c r="A945" s="79"/>
      <c r="G945" s="25"/>
      <c r="J945" s="25"/>
    </row>
    <row r="946" ht="15.75" customHeight="1">
      <c r="A946" s="79"/>
      <c r="G946" s="25"/>
      <c r="J946" s="25"/>
    </row>
    <row r="947" ht="15.75" customHeight="1">
      <c r="A947" s="79"/>
      <c r="G947" s="25"/>
      <c r="J947" s="25"/>
    </row>
    <row r="948" ht="15.75" customHeight="1">
      <c r="A948" s="79"/>
      <c r="G948" s="25"/>
      <c r="J948" s="25"/>
    </row>
    <row r="949" ht="15.75" customHeight="1">
      <c r="A949" s="79"/>
      <c r="G949" s="25"/>
      <c r="J949" s="25"/>
    </row>
    <row r="950" ht="15.75" customHeight="1">
      <c r="A950" s="79"/>
      <c r="G950" s="25"/>
      <c r="J950" s="25"/>
    </row>
    <row r="951" ht="15.75" customHeight="1">
      <c r="A951" s="79"/>
      <c r="G951" s="25"/>
      <c r="J951" s="25"/>
    </row>
    <row r="952" ht="15.75" customHeight="1">
      <c r="A952" s="79"/>
      <c r="G952" s="25"/>
      <c r="J952" s="25"/>
    </row>
    <row r="953" ht="15.75" customHeight="1">
      <c r="A953" s="79"/>
      <c r="G953" s="25"/>
      <c r="J953" s="25"/>
    </row>
    <row r="954" ht="15.75" customHeight="1">
      <c r="A954" s="79"/>
      <c r="G954" s="25"/>
      <c r="J954" s="25"/>
    </row>
    <row r="955" ht="15.75" customHeight="1">
      <c r="A955" s="79"/>
      <c r="G955" s="25"/>
      <c r="J955" s="25"/>
    </row>
    <row r="956" ht="15.75" customHeight="1">
      <c r="A956" s="79"/>
      <c r="G956" s="25"/>
      <c r="J956" s="25"/>
    </row>
    <row r="957" ht="15.75" customHeight="1">
      <c r="A957" s="79"/>
      <c r="G957" s="25"/>
      <c r="J957" s="25"/>
    </row>
    <row r="958" ht="15.75" customHeight="1">
      <c r="A958" s="79"/>
      <c r="G958" s="25"/>
      <c r="J958" s="25"/>
    </row>
    <row r="959" ht="15.75" customHeight="1">
      <c r="A959" s="79"/>
      <c r="G959" s="25"/>
      <c r="J959" s="25"/>
    </row>
    <row r="960" ht="15.75" customHeight="1">
      <c r="A960" s="79"/>
      <c r="G960" s="25"/>
      <c r="J960" s="25"/>
    </row>
    <row r="961" ht="15.75" customHeight="1">
      <c r="A961" s="79"/>
      <c r="G961" s="25"/>
      <c r="J961" s="25"/>
    </row>
    <row r="962" ht="15.75" customHeight="1">
      <c r="A962" s="79"/>
      <c r="G962" s="25"/>
      <c r="J962" s="25"/>
    </row>
    <row r="963" ht="15.75" customHeight="1">
      <c r="A963" s="79"/>
      <c r="G963" s="25"/>
      <c r="J963" s="25"/>
    </row>
    <row r="964" ht="15.75" customHeight="1">
      <c r="A964" s="79"/>
      <c r="G964" s="25"/>
      <c r="J964" s="25"/>
    </row>
    <row r="965" ht="15.75" customHeight="1">
      <c r="A965" s="79"/>
      <c r="G965" s="25"/>
      <c r="J965" s="25"/>
    </row>
    <row r="966" ht="15.75" customHeight="1">
      <c r="A966" s="79"/>
      <c r="G966" s="25"/>
      <c r="J966" s="25"/>
    </row>
    <row r="967" ht="15.75" customHeight="1">
      <c r="A967" s="79"/>
      <c r="G967" s="25"/>
      <c r="J967" s="25"/>
    </row>
    <row r="968" ht="15.75" customHeight="1">
      <c r="A968" s="79"/>
      <c r="G968" s="25"/>
      <c r="J968" s="25"/>
    </row>
    <row r="969" ht="15.75" customHeight="1">
      <c r="A969" s="79"/>
      <c r="G969" s="25"/>
      <c r="J969" s="25"/>
    </row>
    <row r="970" ht="15.75" customHeight="1">
      <c r="A970" s="79"/>
      <c r="G970" s="25"/>
      <c r="J970" s="25"/>
    </row>
    <row r="971" ht="15.75" customHeight="1">
      <c r="A971" s="79"/>
      <c r="G971" s="25"/>
      <c r="J971" s="25"/>
    </row>
    <row r="972" ht="15.75" customHeight="1">
      <c r="A972" s="79"/>
      <c r="G972" s="25"/>
      <c r="J972" s="25"/>
    </row>
    <row r="973" ht="15.75" customHeight="1">
      <c r="A973" s="79"/>
      <c r="G973" s="25"/>
      <c r="J973" s="25"/>
    </row>
    <row r="974" ht="15.75" customHeight="1">
      <c r="A974" s="79"/>
      <c r="G974" s="25"/>
      <c r="J974" s="25"/>
    </row>
    <row r="975" ht="15.75" customHeight="1">
      <c r="A975" s="79"/>
      <c r="G975" s="25"/>
      <c r="J975" s="25"/>
    </row>
    <row r="976" ht="15.75" customHeight="1">
      <c r="A976" s="79"/>
      <c r="G976" s="25"/>
      <c r="J976" s="25"/>
    </row>
    <row r="977" ht="15.75" customHeight="1">
      <c r="A977" s="79"/>
      <c r="G977" s="25"/>
      <c r="J977" s="25"/>
    </row>
    <row r="978" ht="15.75" customHeight="1">
      <c r="A978" s="79"/>
      <c r="G978" s="25"/>
      <c r="J978" s="25"/>
    </row>
    <row r="979" ht="15.75" customHeight="1">
      <c r="A979" s="79"/>
      <c r="G979" s="25"/>
      <c r="J979" s="25"/>
    </row>
    <row r="980" ht="15.75" customHeight="1">
      <c r="A980" s="79"/>
      <c r="G980" s="25"/>
      <c r="J980" s="25"/>
    </row>
    <row r="981" ht="15.75" customHeight="1">
      <c r="A981" s="79"/>
      <c r="G981" s="25"/>
      <c r="J981" s="25"/>
    </row>
    <row r="982" ht="15.75" customHeight="1">
      <c r="A982" s="79"/>
      <c r="G982" s="25"/>
      <c r="J982" s="25"/>
    </row>
    <row r="983" ht="15.75" customHeight="1">
      <c r="A983" s="79"/>
      <c r="G983" s="25"/>
      <c r="J983" s="25"/>
    </row>
    <row r="984" ht="15.75" customHeight="1">
      <c r="A984" s="79"/>
      <c r="G984" s="25"/>
      <c r="J984" s="25"/>
    </row>
    <row r="985" ht="15.75" customHeight="1">
      <c r="A985" s="79"/>
      <c r="G985" s="25"/>
      <c r="J985" s="25"/>
    </row>
    <row r="986" ht="15.75" customHeight="1">
      <c r="A986" s="79"/>
      <c r="G986" s="25"/>
      <c r="J986" s="25"/>
    </row>
    <row r="987" ht="15.75" customHeight="1">
      <c r="A987" s="79"/>
      <c r="G987" s="25"/>
      <c r="J987" s="25"/>
    </row>
    <row r="988" ht="15.75" customHeight="1">
      <c r="A988" s="79"/>
      <c r="G988" s="25"/>
      <c r="J988" s="25"/>
    </row>
    <row r="989" ht="15.75" customHeight="1">
      <c r="A989" s="79"/>
      <c r="G989" s="25"/>
      <c r="J989" s="25"/>
    </row>
    <row r="990" ht="15.75" customHeight="1">
      <c r="A990" s="79"/>
      <c r="G990" s="25"/>
      <c r="J990" s="25"/>
    </row>
    <row r="991" ht="15.75" customHeight="1">
      <c r="A991" s="79"/>
      <c r="G991" s="25"/>
      <c r="J991" s="25"/>
    </row>
    <row r="992" ht="15.75" customHeight="1">
      <c r="A992" s="79"/>
      <c r="G992" s="25"/>
      <c r="J992" s="25"/>
    </row>
    <row r="993" ht="15.75" customHeight="1">
      <c r="A993" s="79"/>
      <c r="G993" s="25"/>
      <c r="J993" s="25"/>
    </row>
    <row r="994" ht="15.75" customHeight="1">
      <c r="A994" s="79"/>
      <c r="G994" s="25"/>
      <c r="J994" s="25"/>
    </row>
    <row r="995" ht="15.75" customHeight="1">
      <c r="A995" s="79"/>
      <c r="G995" s="25"/>
      <c r="J995" s="25"/>
    </row>
    <row r="996" ht="15.75" customHeight="1">
      <c r="A996" s="79"/>
      <c r="G996" s="25"/>
      <c r="J996" s="25"/>
    </row>
    <row r="997" ht="15.75" customHeight="1">
      <c r="A997" s="79"/>
      <c r="G997" s="25"/>
      <c r="J997" s="25"/>
    </row>
    <row r="998" ht="15.75" customHeight="1">
      <c r="A998" s="79"/>
      <c r="G998" s="25"/>
      <c r="J998" s="25"/>
    </row>
    <row r="999" ht="15.75" customHeight="1">
      <c r="A999" s="79"/>
      <c r="G999" s="25"/>
      <c r="J999" s="25"/>
    </row>
    <row r="1000" ht="15.75" customHeight="1">
      <c r="A1000" s="79"/>
      <c r="G1000" s="25"/>
      <c r="J1000" s="2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2025-03-02T22:22:25Z</dcterms:created>
</cp:coreProperties>
</file>