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showInkAnnotation="0" defaultThemeVersion="124226"/>
  <xr:revisionPtr revIDLastSave="0" documentId="13_ncr:1_{A222E18E-149B-4ED3-BBD8-222FCBB297A9}" xr6:coauthVersionLast="45" xr6:coauthVersionMax="45" xr10:uidLastSave="{00000000-0000-0000-0000-000000000000}"/>
  <bookViews>
    <workbookView xWindow="-120" yWindow="-120" windowWidth="29040" windowHeight="15840" xr2:uid="{00000000-000D-0000-FFFF-FFFF00000000}"/>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91029"/>
</workbook>
</file>

<file path=xl/calcChain.xml><?xml version="1.0" encoding="utf-8"?>
<calcChain xmlns="http://schemas.openxmlformats.org/spreadsheetml/2006/main">
  <c r="A52" i="1" l="1"/>
  <c r="B52" i="1"/>
  <c r="D52" i="1"/>
  <c r="A53" i="1"/>
  <c r="B53" i="1"/>
  <c r="C53" i="1"/>
  <c r="D53" i="1"/>
  <c r="E53" i="1"/>
  <c r="F53" i="1"/>
  <c r="A54" i="1"/>
  <c r="B54" i="1"/>
  <c r="C54" i="1"/>
  <c r="D54" i="1"/>
  <c r="E54" i="1"/>
  <c r="F54" i="1"/>
  <c r="A55" i="1"/>
  <c r="B55" i="1"/>
  <c r="C55" i="1"/>
  <c r="D55" i="1"/>
  <c r="E55" i="1"/>
  <c r="F55" i="1"/>
  <c r="A56" i="1"/>
  <c r="B56" i="1"/>
  <c r="C56" i="1"/>
  <c r="D56" i="1"/>
  <c r="E56" i="1"/>
  <c r="F56" i="1"/>
  <c r="A57" i="1"/>
  <c r="B57" i="1"/>
  <c r="C57" i="1"/>
  <c r="D57" i="1"/>
  <c r="E57" i="1"/>
  <c r="F57" i="1"/>
  <c r="A58" i="1"/>
  <c r="B58" i="1"/>
  <c r="C58" i="1"/>
  <c r="D58" i="1"/>
  <c r="E58" i="1"/>
  <c r="F58" i="1"/>
  <c r="A59" i="1"/>
  <c r="B59" i="1"/>
  <c r="C59" i="1"/>
  <c r="D59" i="1"/>
  <c r="E59" i="1"/>
  <c r="A60" i="1"/>
  <c r="B60" i="1"/>
  <c r="C60" i="1"/>
  <c r="D60" i="1"/>
  <c r="E60" i="1"/>
  <c r="F60" i="1"/>
  <c r="A61" i="1"/>
  <c r="B61" i="1"/>
  <c r="C61" i="1"/>
  <c r="D61" i="1"/>
  <c r="E61" i="1"/>
  <c r="F61" i="1"/>
  <c r="A62" i="1"/>
  <c r="B62" i="1"/>
  <c r="C62" i="1"/>
  <c r="D62" i="1"/>
  <c r="E62" i="1"/>
  <c r="F62" i="1"/>
  <c r="A63" i="1"/>
  <c r="B63" i="1"/>
  <c r="C63" i="1"/>
  <c r="D63" i="1"/>
  <c r="E63" i="1"/>
  <c r="F63" i="1"/>
  <c r="A64" i="1"/>
  <c r="B64" i="1"/>
  <c r="C64" i="1"/>
  <c r="D64" i="1"/>
  <c r="E64" i="1"/>
  <c r="F64" i="1"/>
  <c r="A65" i="1"/>
  <c r="B65" i="1"/>
  <c r="C65" i="1"/>
  <c r="D65" i="1"/>
  <c r="E65" i="1"/>
  <c r="F65" i="1"/>
  <c r="A66" i="1"/>
  <c r="B66" i="1"/>
  <c r="C66" i="1"/>
  <c r="D66" i="1"/>
  <c r="E66" i="1"/>
  <c r="F66" i="1"/>
  <c r="A67" i="1"/>
  <c r="B67" i="1"/>
  <c r="C67" i="1"/>
  <c r="D67" i="1"/>
  <c r="E67" i="1"/>
  <c r="A68" i="1"/>
  <c r="B68" i="1"/>
  <c r="C68" i="1"/>
  <c r="D68" i="1"/>
  <c r="E68" i="1"/>
  <c r="F68" i="1"/>
  <c r="A69" i="1"/>
  <c r="B69" i="1"/>
  <c r="C69" i="1"/>
  <c r="D69" i="1"/>
  <c r="E69" i="1"/>
  <c r="F69" i="1"/>
  <c r="A70" i="1"/>
  <c r="B70" i="1"/>
  <c r="C70" i="1"/>
  <c r="D70" i="1"/>
  <c r="E70" i="1"/>
  <c r="F70" i="1"/>
  <c r="A71" i="1"/>
  <c r="B71" i="1"/>
  <c r="C71" i="1"/>
  <c r="D71" i="1"/>
  <c r="E71" i="1"/>
  <c r="F71" i="1"/>
  <c r="A72" i="1"/>
  <c r="B72" i="1"/>
  <c r="C72" i="1"/>
  <c r="D72" i="1"/>
  <c r="E72" i="1"/>
  <c r="F72" i="1"/>
  <c r="A73" i="1"/>
  <c r="B73" i="1"/>
  <c r="C73" i="1"/>
  <c r="D73" i="1"/>
  <c r="E73" i="1"/>
  <c r="F73" i="1"/>
  <c r="A74" i="1"/>
  <c r="B74" i="1"/>
  <c r="C74" i="1"/>
  <c r="D74" i="1"/>
  <c r="E74" i="1"/>
  <c r="F74" i="1"/>
  <c r="A75" i="1"/>
  <c r="B75" i="1"/>
  <c r="C75" i="1"/>
  <c r="D75" i="1"/>
  <c r="E75" i="1"/>
  <c r="A76" i="1"/>
  <c r="B76" i="1"/>
  <c r="C76" i="1"/>
  <c r="D76" i="1"/>
  <c r="E76" i="1"/>
  <c r="F76" i="1"/>
  <c r="A77" i="1"/>
  <c r="B77" i="1"/>
  <c r="C77" i="1"/>
  <c r="D77" i="1"/>
  <c r="E77" i="1"/>
  <c r="F77" i="1"/>
  <c r="A78" i="1"/>
  <c r="B78" i="1"/>
  <c r="C78" i="1"/>
  <c r="D78" i="1"/>
  <c r="E78" i="1"/>
  <c r="F78" i="1"/>
  <c r="A79" i="1"/>
  <c r="B79" i="1"/>
  <c r="C79" i="1"/>
  <c r="D79" i="1"/>
  <c r="E79" i="1"/>
  <c r="F79" i="1"/>
  <c r="A80" i="1"/>
  <c r="B80" i="1"/>
  <c r="C80" i="1"/>
  <c r="D80" i="1"/>
  <c r="E80" i="1"/>
  <c r="F80" i="1"/>
  <c r="A81" i="1"/>
  <c r="B81" i="1"/>
  <c r="C81" i="1"/>
  <c r="D81" i="1"/>
  <c r="E81" i="1"/>
  <c r="F81" i="1"/>
  <c r="A82" i="1"/>
  <c r="B82" i="1"/>
  <c r="C82" i="1"/>
  <c r="D82" i="1"/>
  <c r="E82" i="1"/>
  <c r="F82" i="1"/>
  <c r="A83" i="1"/>
  <c r="B83" i="1"/>
  <c r="C83" i="1"/>
  <c r="D83" i="1"/>
  <c r="E83" i="1"/>
  <c r="A84" i="1"/>
  <c r="B84" i="1"/>
  <c r="C84" i="1"/>
  <c r="D84" i="1"/>
  <c r="E84" i="1"/>
  <c r="F84" i="1"/>
  <c r="A85" i="1"/>
  <c r="B85" i="1"/>
  <c r="C85" i="1"/>
  <c r="D85" i="1"/>
  <c r="E85" i="1"/>
  <c r="F85" i="1"/>
  <c r="A86" i="1"/>
  <c r="B86" i="1"/>
  <c r="C86" i="1"/>
  <c r="D86" i="1"/>
  <c r="E86" i="1"/>
  <c r="F86" i="1"/>
  <c r="A87" i="1"/>
  <c r="B87" i="1"/>
  <c r="C87" i="1"/>
  <c r="D87" i="1"/>
  <c r="E87" i="1"/>
  <c r="F87" i="1"/>
  <c r="A88" i="1"/>
  <c r="B88" i="1"/>
  <c r="C88" i="1"/>
  <c r="D88" i="1"/>
  <c r="E88" i="1"/>
  <c r="F88" i="1"/>
  <c r="A89" i="1"/>
  <c r="B89" i="1"/>
  <c r="C89" i="1"/>
  <c r="D89" i="1"/>
  <c r="E89" i="1"/>
  <c r="F89" i="1"/>
  <c r="A90" i="1"/>
  <c r="B90" i="1"/>
  <c r="C90" i="1"/>
  <c r="D90" i="1"/>
  <c r="E90" i="1"/>
  <c r="F90" i="1"/>
  <c r="A91" i="1"/>
  <c r="B91" i="1"/>
  <c r="C91" i="1"/>
  <c r="D91" i="1"/>
  <c r="E91" i="1"/>
  <c r="A92" i="1"/>
  <c r="B92" i="1"/>
  <c r="C92" i="1"/>
  <c r="D92" i="1"/>
  <c r="E92" i="1"/>
  <c r="F92" i="1"/>
  <c r="A93" i="1"/>
  <c r="B93" i="1"/>
  <c r="C93" i="1"/>
  <c r="D93" i="1"/>
  <c r="E93" i="1"/>
  <c r="F93" i="1"/>
  <c r="A94" i="1"/>
  <c r="B94" i="1"/>
  <c r="C94" i="1"/>
  <c r="D94" i="1"/>
  <c r="E94" i="1"/>
  <c r="F94" i="1"/>
  <c r="A95" i="1"/>
  <c r="B95" i="1"/>
  <c r="C95" i="1"/>
  <c r="D95" i="1"/>
  <c r="E95" i="1"/>
  <c r="F95" i="1"/>
  <c r="A96" i="1"/>
  <c r="B96" i="1"/>
  <c r="C96" i="1"/>
  <c r="D96" i="1"/>
  <c r="E96" i="1"/>
  <c r="F96" i="1"/>
  <c r="A97" i="1"/>
  <c r="B97" i="1"/>
  <c r="C97" i="1"/>
  <c r="D97" i="1"/>
  <c r="E97" i="1"/>
  <c r="F97" i="1"/>
  <c r="A98" i="1"/>
  <c r="B98" i="1"/>
  <c r="C98" i="1"/>
  <c r="D98" i="1"/>
  <c r="E98" i="1"/>
  <c r="F98" i="1"/>
  <c r="A99" i="1"/>
  <c r="B99" i="1"/>
  <c r="C99" i="1"/>
  <c r="D99" i="1"/>
  <c r="E99" i="1"/>
  <c r="A100" i="1"/>
  <c r="B100" i="1"/>
  <c r="C100" i="1"/>
  <c r="D100" i="1"/>
  <c r="E100" i="1"/>
  <c r="F100" i="1"/>
  <c r="A101" i="1"/>
  <c r="B101" i="1"/>
  <c r="C101" i="1"/>
  <c r="D101" i="1"/>
  <c r="E101" i="1"/>
  <c r="F101" i="1"/>
  <c r="A102" i="1"/>
  <c r="B102" i="1"/>
  <c r="C102" i="1"/>
  <c r="D102" i="1"/>
  <c r="E102" i="1"/>
  <c r="F102" i="1"/>
  <c r="A103" i="1"/>
  <c r="B103" i="1"/>
  <c r="C103" i="1"/>
  <c r="D103" i="1"/>
  <c r="E103" i="1"/>
  <c r="F103" i="1"/>
  <c r="A104" i="1"/>
  <c r="B104" i="1"/>
  <c r="C104" i="1"/>
  <c r="D104" i="1"/>
  <c r="E104" i="1"/>
  <c r="F104" i="1"/>
  <c r="A105" i="1"/>
  <c r="B105" i="1"/>
  <c r="C105" i="1"/>
  <c r="D105" i="1"/>
  <c r="E105" i="1"/>
  <c r="F105" i="1"/>
  <c r="A106" i="1"/>
  <c r="B106" i="1"/>
  <c r="C106" i="1"/>
  <c r="D106" i="1"/>
  <c r="E106" i="1"/>
  <c r="F106" i="1"/>
  <c r="A107" i="1"/>
  <c r="B107" i="1"/>
  <c r="C107" i="1"/>
  <c r="D107" i="1"/>
  <c r="E107" i="1"/>
  <c r="A108" i="1"/>
  <c r="B108" i="1"/>
  <c r="C108" i="1"/>
  <c r="D108" i="1"/>
  <c r="E108" i="1"/>
  <c r="F108" i="1"/>
  <c r="A109" i="1"/>
  <c r="B109" i="1"/>
  <c r="C109" i="1"/>
  <c r="D109" i="1"/>
  <c r="E109" i="1"/>
  <c r="F109" i="1"/>
  <c r="A110" i="1"/>
  <c r="B110" i="1"/>
  <c r="C110" i="1"/>
  <c r="D110" i="1"/>
  <c r="E110" i="1"/>
  <c r="F110" i="1"/>
  <c r="A111" i="1"/>
  <c r="B111" i="1"/>
  <c r="C111" i="1"/>
  <c r="D111" i="1"/>
  <c r="E111" i="1"/>
  <c r="F111" i="1"/>
  <c r="A112" i="1"/>
  <c r="B112" i="1"/>
  <c r="C112" i="1"/>
  <c r="D112" i="1"/>
  <c r="E112" i="1"/>
  <c r="F112" i="1"/>
  <c r="A113" i="1"/>
  <c r="B113" i="1"/>
  <c r="C113" i="1"/>
  <c r="D113" i="1"/>
  <c r="E113" i="1"/>
  <c r="F113" i="1"/>
  <c r="A114" i="1"/>
  <c r="B114" i="1"/>
  <c r="C114" i="1"/>
  <c r="D114" i="1"/>
  <c r="E114" i="1"/>
  <c r="F114" i="1"/>
  <c r="A115" i="1"/>
  <c r="B115" i="1"/>
  <c r="C115" i="1"/>
  <c r="D115" i="1"/>
  <c r="E115" i="1"/>
  <c r="A116" i="1"/>
  <c r="B116" i="1"/>
  <c r="C116" i="1"/>
  <c r="D116" i="1"/>
  <c r="E116" i="1"/>
  <c r="F116" i="1"/>
  <c r="A117" i="1"/>
  <c r="B117" i="1"/>
  <c r="C117" i="1"/>
  <c r="D117" i="1"/>
  <c r="E117" i="1"/>
  <c r="F117" i="1"/>
  <c r="A118" i="1"/>
  <c r="B118" i="1"/>
  <c r="C118" i="1"/>
  <c r="D118" i="1"/>
  <c r="E118" i="1"/>
  <c r="F118" i="1"/>
  <c r="A119" i="1"/>
  <c r="B119" i="1"/>
  <c r="C119" i="1"/>
  <c r="D119" i="1"/>
  <c r="E119" i="1"/>
  <c r="F119" i="1"/>
  <c r="A120" i="1"/>
  <c r="B120" i="1"/>
  <c r="C120" i="1"/>
  <c r="D120" i="1"/>
  <c r="E120" i="1"/>
  <c r="F120" i="1"/>
  <c r="A121" i="1"/>
  <c r="B121" i="1"/>
  <c r="C121" i="1"/>
  <c r="D121" i="1"/>
  <c r="E121" i="1"/>
  <c r="F121" i="1"/>
  <c r="A122" i="1"/>
  <c r="B122" i="1"/>
  <c r="C122" i="1"/>
  <c r="D122" i="1"/>
  <c r="E122" i="1"/>
  <c r="F122" i="1"/>
  <c r="A123" i="1"/>
  <c r="B123" i="1"/>
  <c r="C123" i="1"/>
  <c r="D123" i="1"/>
  <c r="E123" i="1"/>
  <c r="A124" i="1"/>
  <c r="B124" i="1"/>
  <c r="C124" i="1"/>
  <c r="D124" i="1"/>
  <c r="E124" i="1"/>
  <c r="F124" i="1"/>
  <c r="A125" i="1"/>
  <c r="B125" i="1"/>
  <c r="C125" i="1"/>
  <c r="D125" i="1"/>
  <c r="E125" i="1"/>
  <c r="F125" i="1"/>
  <c r="A126" i="1"/>
  <c r="B126" i="1"/>
  <c r="C126" i="1"/>
  <c r="D126" i="1"/>
  <c r="E126" i="1"/>
  <c r="F126" i="1"/>
  <c r="A127" i="1"/>
  <c r="B127" i="1"/>
  <c r="C127" i="1"/>
  <c r="D127" i="1"/>
  <c r="E127" i="1"/>
  <c r="F127" i="1"/>
  <c r="A128" i="1"/>
  <c r="B128" i="1"/>
  <c r="C128" i="1"/>
  <c r="D128" i="1"/>
  <c r="E128" i="1"/>
  <c r="F128" i="1"/>
  <c r="A129" i="1"/>
  <c r="B129" i="1"/>
  <c r="C129" i="1"/>
  <c r="D129" i="1"/>
  <c r="E129" i="1"/>
  <c r="F129" i="1"/>
  <c r="A130" i="1"/>
  <c r="B130" i="1"/>
  <c r="C130" i="1"/>
  <c r="D130" i="1"/>
  <c r="E130" i="1"/>
  <c r="F130" i="1"/>
  <c r="A131" i="1"/>
  <c r="B131" i="1"/>
  <c r="C131" i="1"/>
  <c r="D131" i="1"/>
  <c r="E131" i="1"/>
  <c r="A132" i="1"/>
  <c r="B132" i="1"/>
  <c r="C132" i="1"/>
  <c r="D132" i="1"/>
  <c r="E132" i="1"/>
  <c r="F132" i="1"/>
  <c r="A133" i="1"/>
  <c r="B133" i="1"/>
  <c r="C133" i="1"/>
  <c r="D133" i="1"/>
  <c r="E133" i="1"/>
  <c r="F133" i="1"/>
  <c r="A134" i="1"/>
  <c r="B134" i="1"/>
  <c r="C134" i="1"/>
  <c r="D134" i="1"/>
  <c r="E134" i="1"/>
  <c r="F134" i="1"/>
  <c r="A135" i="1"/>
  <c r="B135" i="1"/>
  <c r="C135" i="1"/>
  <c r="D135" i="1"/>
  <c r="E135" i="1"/>
  <c r="F135" i="1"/>
  <c r="A136" i="1"/>
  <c r="B136" i="1"/>
  <c r="C136" i="1"/>
  <c r="D136" i="1"/>
  <c r="E136" i="1"/>
  <c r="F136" i="1"/>
  <c r="A137" i="1"/>
  <c r="B137" i="1"/>
  <c r="C137" i="1"/>
  <c r="D137" i="1"/>
  <c r="E137" i="1"/>
  <c r="F137" i="1"/>
  <c r="A138" i="1"/>
  <c r="B138" i="1"/>
  <c r="C138" i="1"/>
  <c r="D138" i="1"/>
  <c r="E138" i="1"/>
  <c r="F138" i="1"/>
  <c r="A139" i="1"/>
  <c r="B139" i="1"/>
  <c r="C139" i="1"/>
  <c r="D139" i="1"/>
  <c r="E139" i="1"/>
  <c r="A140" i="1"/>
  <c r="B140" i="1"/>
  <c r="C140" i="1"/>
  <c r="D140" i="1"/>
  <c r="E140" i="1"/>
  <c r="F140" i="1"/>
  <c r="A141" i="1"/>
  <c r="B141" i="1"/>
  <c r="C141" i="1"/>
  <c r="D141" i="1"/>
  <c r="E141" i="1"/>
  <c r="F141" i="1"/>
  <c r="A142" i="1"/>
  <c r="B142" i="1"/>
  <c r="C142" i="1"/>
  <c r="D142" i="1"/>
  <c r="E142" i="1"/>
  <c r="F142" i="1"/>
  <c r="A143" i="1"/>
  <c r="B143" i="1"/>
  <c r="C143" i="1"/>
  <c r="D143" i="1"/>
  <c r="E143" i="1"/>
  <c r="F143" i="1"/>
  <c r="A144" i="1"/>
  <c r="B144" i="1"/>
  <c r="C144" i="1"/>
  <c r="D144" i="1"/>
  <c r="E144" i="1"/>
  <c r="F144" i="1"/>
  <c r="A145" i="1"/>
  <c r="B145" i="1"/>
  <c r="C145" i="1"/>
  <c r="D145" i="1"/>
  <c r="E145" i="1"/>
  <c r="F145" i="1"/>
  <c r="A146" i="1"/>
  <c r="B146" i="1"/>
  <c r="C146" i="1"/>
  <c r="D146" i="1"/>
  <c r="E146" i="1"/>
  <c r="F146" i="1"/>
  <c r="A147" i="1"/>
  <c r="B147" i="1"/>
  <c r="C147" i="1"/>
  <c r="D147" i="1"/>
  <c r="E147" i="1"/>
  <c r="A148" i="1"/>
  <c r="B148" i="1"/>
  <c r="C148" i="1"/>
  <c r="D148" i="1"/>
  <c r="E148" i="1"/>
  <c r="F148" i="1"/>
  <c r="A149" i="1"/>
  <c r="B149" i="1"/>
  <c r="C149" i="1"/>
  <c r="D149" i="1"/>
  <c r="E149" i="1"/>
  <c r="F149" i="1"/>
  <c r="A150" i="1"/>
  <c r="B150" i="1"/>
  <c r="C150" i="1"/>
  <c r="D150" i="1"/>
  <c r="E150" i="1"/>
  <c r="F150" i="1"/>
  <c r="A151" i="1"/>
  <c r="B151" i="1"/>
  <c r="C151" i="1"/>
  <c r="D151" i="1"/>
  <c r="E151" i="1"/>
  <c r="F151" i="1"/>
  <c r="A152" i="1"/>
  <c r="B152" i="1"/>
  <c r="C152" i="1"/>
  <c r="D152" i="1"/>
  <c r="E152" i="1"/>
  <c r="F152" i="1"/>
  <c r="A153" i="1"/>
  <c r="B153" i="1"/>
  <c r="C153" i="1"/>
  <c r="D153" i="1"/>
  <c r="E153" i="1"/>
  <c r="F153" i="1"/>
  <c r="A154" i="1"/>
  <c r="B154" i="1"/>
  <c r="C154" i="1"/>
  <c r="D154" i="1"/>
  <c r="E154" i="1"/>
  <c r="F154" i="1"/>
  <c r="A155" i="1"/>
  <c r="B155" i="1"/>
  <c r="C155" i="1"/>
  <c r="D155" i="1"/>
  <c r="E155" i="1"/>
  <c r="A156" i="1"/>
  <c r="B156" i="1"/>
  <c r="C156" i="1"/>
  <c r="D156" i="1"/>
  <c r="E156" i="1"/>
  <c r="F156" i="1"/>
  <c r="A157" i="1"/>
  <c r="B157" i="1"/>
  <c r="C157" i="1"/>
  <c r="D157" i="1"/>
  <c r="E157" i="1"/>
  <c r="F157" i="1"/>
  <c r="A158" i="1"/>
  <c r="B158" i="1"/>
  <c r="C158" i="1"/>
  <c r="D158" i="1"/>
  <c r="E158" i="1"/>
  <c r="F158" i="1"/>
  <c r="A159" i="1"/>
  <c r="B159" i="1"/>
  <c r="C159" i="1"/>
  <c r="D159" i="1"/>
  <c r="E159" i="1"/>
  <c r="F159" i="1"/>
  <c r="A160" i="1"/>
  <c r="B160" i="1"/>
  <c r="C160" i="1"/>
  <c r="D160" i="1"/>
  <c r="E160" i="1"/>
  <c r="F160" i="1"/>
  <c r="A161" i="1"/>
  <c r="B161" i="1"/>
  <c r="C161" i="1"/>
  <c r="D161" i="1"/>
  <c r="E161" i="1"/>
  <c r="F161" i="1"/>
  <c r="A162" i="1"/>
  <c r="B162" i="1"/>
  <c r="C162" i="1"/>
  <c r="D162" i="1"/>
  <c r="E162" i="1"/>
  <c r="F162" i="1"/>
  <c r="A163" i="1"/>
  <c r="B163" i="1"/>
  <c r="C163" i="1"/>
  <c r="D163" i="1"/>
  <c r="E163" i="1"/>
  <c r="A164" i="1"/>
  <c r="B164" i="1"/>
  <c r="C164" i="1"/>
  <c r="D164" i="1"/>
  <c r="E164" i="1"/>
  <c r="F164" i="1"/>
  <c r="A165" i="1"/>
  <c r="B165" i="1"/>
  <c r="C165" i="1"/>
  <c r="D165" i="1"/>
  <c r="E165" i="1"/>
  <c r="F165" i="1"/>
  <c r="A166" i="1"/>
  <c r="B166" i="1"/>
  <c r="C166" i="1"/>
  <c r="D166" i="1"/>
  <c r="E166" i="1"/>
  <c r="F166" i="1"/>
  <c r="A167" i="1"/>
  <c r="B167" i="1"/>
  <c r="C167" i="1"/>
  <c r="D167" i="1"/>
  <c r="E167" i="1"/>
  <c r="F167" i="1"/>
  <c r="A168" i="1"/>
  <c r="B168" i="1"/>
  <c r="C168" i="1"/>
  <c r="D168" i="1"/>
  <c r="E168" i="1"/>
  <c r="F168" i="1"/>
  <c r="A169" i="1"/>
  <c r="B169" i="1"/>
  <c r="C169" i="1"/>
  <c r="D169" i="1"/>
  <c r="E169" i="1"/>
  <c r="F169" i="1"/>
  <c r="A170" i="1"/>
  <c r="B170" i="1"/>
  <c r="C170" i="1"/>
  <c r="D170" i="1"/>
  <c r="E170" i="1"/>
  <c r="F170" i="1"/>
  <c r="A171" i="1"/>
  <c r="B171" i="1"/>
  <c r="C171" i="1"/>
  <c r="D171" i="1"/>
  <c r="E171" i="1"/>
  <c r="A172" i="1"/>
  <c r="B172" i="1"/>
  <c r="C172" i="1"/>
  <c r="D172" i="1"/>
  <c r="E172" i="1"/>
  <c r="F172" i="1"/>
  <c r="A173" i="1"/>
  <c r="B173" i="1"/>
  <c r="C173" i="1"/>
  <c r="D173" i="1"/>
  <c r="E173" i="1"/>
  <c r="F173" i="1"/>
  <c r="A174" i="1"/>
  <c r="B174" i="1"/>
  <c r="C174" i="1"/>
  <c r="D174" i="1"/>
  <c r="E174" i="1"/>
  <c r="F174" i="1"/>
  <c r="A175" i="1"/>
  <c r="B175" i="1"/>
  <c r="C175" i="1"/>
  <c r="D175" i="1"/>
  <c r="E175" i="1"/>
  <c r="F175" i="1"/>
  <c r="A176" i="1"/>
  <c r="B176" i="1"/>
  <c r="C176" i="1"/>
  <c r="D176" i="1"/>
  <c r="E176" i="1"/>
  <c r="F176" i="1"/>
  <c r="A177" i="1"/>
  <c r="B177" i="1"/>
  <c r="C177" i="1"/>
  <c r="D177" i="1"/>
  <c r="E177" i="1"/>
  <c r="F177" i="1"/>
  <c r="A178" i="1"/>
  <c r="B178" i="1"/>
  <c r="C178" i="1"/>
  <c r="D178" i="1"/>
  <c r="E178" i="1"/>
  <c r="F178" i="1"/>
  <c r="A179" i="1"/>
  <c r="B179" i="1"/>
  <c r="C179" i="1"/>
  <c r="D179" i="1"/>
  <c r="E179" i="1"/>
  <c r="A180" i="1"/>
  <c r="B180" i="1"/>
  <c r="C180" i="1"/>
  <c r="D180" i="1"/>
  <c r="E180" i="1"/>
  <c r="F180" i="1"/>
  <c r="A181" i="1"/>
  <c r="B181" i="1"/>
  <c r="C181" i="1"/>
  <c r="D181" i="1"/>
  <c r="E181" i="1"/>
  <c r="F181" i="1"/>
  <c r="A182" i="1"/>
  <c r="B182" i="1"/>
  <c r="C182" i="1"/>
  <c r="D182" i="1"/>
  <c r="E182" i="1"/>
  <c r="F182" i="1"/>
  <c r="A183" i="1"/>
  <c r="B183" i="1"/>
  <c r="C183" i="1"/>
  <c r="D183" i="1"/>
  <c r="E183" i="1"/>
  <c r="F183" i="1"/>
  <c r="A184" i="1"/>
  <c r="B184" i="1"/>
  <c r="C184" i="1"/>
  <c r="D184" i="1"/>
  <c r="E184" i="1"/>
  <c r="F184" i="1"/>
  <c r="A185" i="1"/>
  <c r="B185" i="1"/>
  <c r="C185" i="1"/>
  <c r="D185" i="1"/>
  <c r="E185" i="1"/>
  <c r="F185" i="1"/>
  <c r="A186" i="1"/>
  <c r="B186" i="1"/>
  <c r="C186" i="1"/>
  <c r="D186" i="1"/>
  <c r="E186" i="1"/>
  <c r="F186" i="1"/>
  <c r="A187" i="1"/>
  <c r="B187" i="1"/>
  <c r="C187" i="1"/>
  <c r="D187" i="1"/>
  <c r="E187" i="1"/>
  <c r="A188" i="1"/>
  <c r="B188" i="1"/>
  <c r="C188" i="1"/>
  <c r="D188" i="1"/>
  <c r="E188" i="1"/>
  <c r="F188" i="1"/>
  <c r="A189" i="1"/>
  <c r="B189" i="1"/>
  <c r="C189" i="1"/>
  <c r="D189" i="1"/>
  <c r="E189" i="1"/>
  <c r="F189" i="1"/>
  <c r="A190" i="1"/>
  <c r="B190" i="1"/>
  <c r="C190" i="1"/>
  <c r="D190" i="1"/>
  <c r="E190" i="1"/>
  <c r="F190" i="1"/>
  <c r="A191" i="1"/>
  <c r="B191" i="1"/>
  <c r="C191" i="1"/>
  <c r="D191" i="1"/>
  <c r="E191" i="1"/>
  <c r="F191" i="1"/>
  <c r="A192" i="1"/>
  <c r="B192" i="1"/>
  <c r="C192" i="1"/>
  <c r="D192" i="1"/>
  <c r="E192" i="1"/>
  <c r="F192" i="1"/>
  <c r="A193" i="1"/>
  <c r="B193" i="1"/>
  <c r="C193" i="1"/>
  <c r="D193" i="1"/>
  <c r="E193" i="1"/>
  <c r="F193" i="1"/>
  <c r="A194" i="1"/>
  <c r="B194" i="1"/>
  <c r="C194" i="1"/>
  <c r="D194" i="1"/>
  <c r="E194" i="1"/>
  <c r="F194" i="1"/>
  <c r="A195" i="1"/>
  <c r="B195" i="1"/>
  <c r="C195" i="1"/>
  <c r="D195" i="1"/>
  <c r="E195" i="1"/>
  <c r="A196" i="1"/>
  <c r="B196" i="1"/>
  <c r="C196" i="1"/>
  <c r="D196" i="1"/>
  <c r="E196" i="1"/>
  <c r="F196" i="1"/>
  <c r="A197" i="1"/>
  <c r="B197" i="1"/>
  <c r="C197" i="1"/>
  <c r="D197" i="1"/>
  <c r="E197" i="1"/>
  <c r="F197" i="1"/>
  <c r="A198" i="1"/>
  <c r="B198" i="1"/>
  <c r="C198" i="1"/>
  <c r="D198" i="1"/>
  <c r="E198" i="1"/>
  <c r="F198" i="1"/>
  <c r="A199" i="1"/>
  <c r="B199" i="1"/>
  <c r="C199" i="1"/>
  <c r="D199" i="1"/>
  <c r="E199" i="1"/>
  <c r="F199" i="1"/>
  <c r="A200" i="1"/>
  <c r="B200" i="1"/>
  <c r="C200" i="1"/>
  <c r="D200" i="1"/>
  <c r="E200" i="1"/>
  <c r="F200" i="1"/>
  <c r="A201" i="1"/>
  <c r="B201" i="1"/>
  <c r="C201" i="1"/>
  <c r="D201" i="1"/>
  <c r="E201" i="1"/>
  <c r="F201" i="1"/>
  <c r="A202" i="1"/>
  <c r="B202" i="1"/>
  <c r="C202" i="1"/>
  <c r="D202" i="1"/>
  <c r="E202" i="1"/>
  <c r="F202" i="1"/>
  <c r="A203" i="1"/>
  <c r="B203" i="1"/>
  <c r="C203" i="1"/>
  <c r="D203" i="1"/>
  <c r="E203" i="1"/>
  <c r="A204" i="1"/>
  <c r="B204" i="1"/>
  <c r="C204" i="1"/>
  <c r="D204" i="1"/>
  <c r="E204" i="1"/>
  <c r="F204" i="1"/>
  <c r="A205" i="1"/>
  <c r="B205" i="1"/>
  <c r="C205" i="1"/>
  <c r="D205" i="1"/>
  <c r="E205" i="1"/>
  <c r="F205" i="1"/>
  <c r="A206" i="1"/>
  <c r="B206" i="1"/>
  <c r="C206" i="1"/>
  <c r="D206" i="1"/>
  <c r="E206" i="1"/>
  <c r="F206" i="1"/>
  <c r="A207" i="1"/>
  <c r="B207" i="1"/>
  <c r="C207" i="1"/>
  <c r="D207" i="1"/>
  <c r="E207" i="1"/>
  <c r="F207" i="1"/>
  <c r="A208" i="1"/>
  <c r="B208" i="1"/>
  <c r="C208" i="1"/>
  <c r="D208" i="1"/>
  <c r="E208" i="1"/>
  <c r="F208" i="1"/>
  <c r="A209" i="1"/>
  <c r="B209" i="1"/>
  <c r="C209" i="1"/>
  <c r="D209" i="1"/>
  <c r="E209" i="1"/>
  <c r="F209" i="1"/>
  <c r="A210" i="1"/>
  <c r="B210" i="1"/>
  <c r="C210" i="1"/>
  <c r="D210" i="1"/>
  <c r="E210" i="1"/>
  <c r="F210" i="1"/>
  <c r="A211" i="1"/>
  <c r="B211" i="1"/>
  <c r="C211" i="1"/>
  <c r="D211" i="1"/>
  <c r="E211" i="1"/>
  <c r="A212" i="1"/>
  <c r="B212" i="1"/>
  <c r="C212" i="1"/>
  <c r="D212" i="1"/>
  <c r="E212" i="1"/>
  <c r="F212" i="1"/>
  <c r="A213" i="1"/>
  <c r="B213" i="1"/>
  <c r="C213" i="1"/>
  <c r="D213" i="1"/>
  <c r="E213" i="1"/>
  <c r="F213" i="1"/>
  <c r="A214" i="1"/>
  <c r="B214" i="1"/>
  <c r="C214" i="1"/>
  <c r="D214" i="1"/>
  <c r="E214" i="1"/>
  <c r="F214" i="1"/>
  <c r="A215" i="1"/>
  <c r="B215" i="1"/>
  <c r="C215" i="1"/>
  <c r="D215" i="1"/>
  <c r="E215" i="1"/>
  <c r="F215" i="1"/>
  <c r="A216" i="1"/>
  <c r="B216" i="1"/>
  <c r="C216" i="1"/>
  <c r="D216" i="1"/>
  <c r="E216" i="1"/>
  <c r="F216" i="1"/>
  <c r="A217" i="1"/>
  <c r="B217" i="1"/>
  <c r="C217" i="1"/>
  <c r="D217" i="1"/>
  <c r="E217" i="1"/>
  <c r="F217" i="1"/>
  <c r="A218" i="1"/>
  <c r="B218" i="1"/>
  <c r="C218" i="1"/>
  <c r="D218" i="1"/>
  <c r="E218" i="1"/>
  <c r="F218" i="1"/>
  <c r="A219" i="1"/>
  <c r="B219" i="1"/>
  <c r="C219" i="1"/>
  <c r="D219" i="1"/>
  <c r="E219" i="1"/>
  <c r="A220" i="1"/>
  <c r="B220" i="1"/>
  <c r="C220" i="1"/>
  <c r="D220" i="1"/>
  <c r="E220" i="1"/>
  <c r="F220" i="1"/>
  <c r="A221" i="1"/>
  <c r="B221" i="1"/>
  <c r="C221" i="1"/>
  <c r="D221" i="1"/>
  <c r="E221" i="1"/>
  <c r="F221" i="1"/>
  <c r="A222" i="1"/>
  <c r="B222" i="1"/>
  <c r="C222" i="1"/>
  <c r="D222" i="1"/>
  <c r="E222" i="1"/>
  <c r="F222" i="1"/>
  <c r="A223" i="1"/>
  <c r="B223" i="1"/>
  <c r="C223" i="1"/>
  <c r="D223" i="1"/>
  <c r="E223" i="1"/>
  <c r="F223" i="1"/>
  <c r="A224" i="1"/>
  <c r="B224" i="1"/>
  <c r="C224" i="1"/>
  <c r="D224" i="1"/>
  <c r="E224" i="1"/>
  <c r="F224" i="1"/>
  <c r="A225" i="1"/>
  <c r="B225" i="1"/>
  <c r="C225" i="1"/>
  <c r="D225" i="1"/>
  <c r="E225" i="1"/>
  <c r="F225" i="1"/>
  <c r="A226" i="1"/>
  <c r="B226" i="1"/>
  <c r="C226" i="1"/>
  <c r="D226" i="1"/>
  <c r="E226" i="1"/>
  <c r="F226" i="1"/>
  <c r="A227" i="1"/>
  <c r="B227" i="1"/>
  <c r="C227" i="1"/>
  <c r="D227" i="1"/>
  <c r="E227" i="1"/>
  <c r="A228" i="1"/>
  <c r="B228" i="1"/>
  <c r="C228" i="1"/>
  <c r="D228" i="1"/>
  <c r="E228" i="1"/>
  <c r="F228" i="1"/>
  <c r="A229" i="1"/>
  <c r="B229" i="1"/>
  <c r="C229" i="1"/>
  <c r="D229" i="1"/>
  <c r="E229" i="1"/>
  <c r="F229" i="1"/>
  <c r="A230" i="1"/>
  <c r="B230" i="1"/>
  <c r="C230" i="1"/>
  <c r="D230" i="1"/>
  <c r="E230" i="1"/>
  <c r="F230" i="1"/>
  <c r="A231" i="1"/>
  <c r="B231" i="1"/>
  <c r="C231" i="1"/>
  <c r="D231" i="1"/>
  <c r="E231" i="1"/>
  <c r="F231" i="1"/>
  <c r="A232" i="1"/>
  <c r="B232" i="1"/>
  <c r="C232" i="1"/>
  <c r="D232" i="1"/>
  <c r="E232" i="1"/>
  <c r="F232" i="1"/>
  <c r="A233" i="1"/>
  <c r="B233" i="1"/>
  <c r="C233" i="1"/>
  <c r="D233" i="1"/>
  <c r="E233" i="1"/>
  <c r="F233" i="1"/>
  <c r="A234" i="1"/>
  <c r="B234" i="1"/>
  <c r="C234" i="1"/>
  <c r="D234" i="1"/>
  <c r="E234" i="1"/>
  <c r="F234" i="1"/>
  <c r="A235" i="1"/>
  <c r="B235" i="1"/>
  <c r="C235" i="1"/>
  <c r="D235" i="1"/>
  <c r="E235" i="1"/>
  <c r="A236" i="1"/>
  <c r="B236" i="1"/>
  <c r="C236" i="1"/>
  <c r="D236" i="1"/>
  <c r="E236" i="1"/>
  <c r="F236" i="1"/>
  <c r="A237" i="1"/>
  <c r="B237" i="1"/>
  <c r="C237" i="1"/>
  <c r="D237" i="1"/>
  <c r="E237" i="1"/>
  <c r="F237" i="1"/>
  <c r="A238" i="1"/>
  <c r="B238" i="1"/>
  <c r="C238" i="1"/>
  <c r="D238" i="1"/>
  <c r="E238" i="1"/>
  <c r="F238" i="1"/>
  <c r="A239" i="1"/>
  <c r="B239" i="1"/>
  <c r="C239" i="1"/>
  <c r="D239" i="1"/>
  <c r="E239" i="1"/>
  <c r="F239" i="1"/>
  <c r="A240" i="1"/>
  <c r="B240" i="1"/>
  <c r="C240" i="1"/>
  <c r="D240" i="1"/>
  <c r="E240" i="1"/>
  <c r="F240" i="1"/>
  <c r="A241" i="1"/>
  <c r="B241" i="1"/>
  <c r="C241" i="1"/>
  <c r="D241" i="1"/>
  <c r="E241" i="1"/>
  <c r="F241" i="1"/>
  <c r="A242" i="1"/>
  <c r="B242" i="1"/>
  <c r="C242" i="1"/>
  <c r="D242" i="1"/>
  <c r="E242" i="1"/>
  <c r="F242" i="1"/>
  <c r="A243" i="1"/>
  <c r="B243" i="1"/>
  <c r="C243" i="1"/>
  <c r="D243" i="1"/>
  <c r="E243" i="1"/>
  <c r="A244" i="1"/>
  <c r="B244" i="1"/>
  <c r="C244" i="1"/>
  <c r="D244" i="1"/>
  <c r="E244" i="1"/>
  <c r="F244" i="1"/>
  <c r="A245" i="1"/>
  <c r="B245" i="1"/>
  <c r="C245" i="1"/>
  <c r="D245" i="1"/>
  <c r="E245" i="1"/>
  <c r="F245" i="1"/>
  <c r="A246" i="1"/>
  <c r="B246" i="1"/>
  <c r="C246" i="1"/>
  <c r="D246" i="1"/>
  <c r="E246" i="1"/>
  <c r="F246" i="1"/>
  <c r="A247" i="1"/>
  <c r="B247" i="1"/>
  <c r="C247" i="1"/>
  <c r="D247" i="1"/>
  <c r="E247" i="1"/>
  <c r="F247" i="1"/>
  <c r="A248" i="1"/>
  <c r="B248" i="1"/>
  <c r="C248" i="1"/>
  <c r="D248" i="1"/>
  <c r="E248" i="1"/>
  <c r="F248" i="1"/>
  <c r="A249" i="1"/>
  <c r="B249" i="1"/>
  <c r="C249" i="1"/>
  <c r="D249" i="1"/>
  <c r="E249" i="1"/>
  <c r="F249" i="1"/>
  <c r="A250" i="1"/>
  <c r="B250" i="1"/>
  <c r="C250" i="1"/>
  <c r="D250" i="1"/>
  <c r="E250" i="1"/>
  <c r="F250" i="1"/>
  <c r="A251" i="1"/>
  <c r="B251" i="1"/>
  <c r="C251" i="1"/>
  <c r="D251" i="1"/>
  <c r="E251" i="1"/>
  <c r="A252" i="1"/>
  <c r="B252" i="1"/>
  <c r="C252" i="1"/>
  <c r="D252" i="1"/>
  <c r="E252" i="1"/>
  <c r="F252" i="1"/>
  <c r="A253" i="1"/>
  <c r="B253" i="1"/>
  <c r="C253" i="1"/>
  <c r="D253" i="1"/>
  <c r="E253" i="1"/>
  <c r="F253" i="1"/>
  <c r="A254" i="1"/>
  <c r="B254" i="1"/>
  <c r="C254" i="1"/>
  <c r="D254" i="1"/>
  <c r="E254" i="1"/>
  <c r="F254" i="1"/>
  <c r="A255" i="1"/>
  <c r="B255" i="1"/>
  <c r="C255" i="1"/>
  <c r="D255" i="1"/>
  <c r="E255" i="1"/>
  <c r="F255" i="1"/>
  <c r="A256" i="1"/>
  <c r="B256" i="1"/>
  <c r="C256" i="1"/>
  <c r="D256" i="1"/>
  <c r="E256" i="1"/>
  <c r="F256" i="1"/>
  <c r="A257" i="1"/>
  <c r="B257" i="1"/>
  <c r="C257" i="1"/>
  <c r="D257" i="1"/>
  <c r="E257" i="1"/>
  <c r="F257" i="1"/>
  <c r="A258" i="1"/>
  <c r="B258" i="1"/>
  <c r="C258" i="1"/>
  <c r="D258" i="1"/>
  <c r="E258" i="1"/>
  <c r="F258" i="1"/>
  <c r="A259" i="1"/>
  <c r="B259" i="1"/>
  <c r="C259" i="1"/>
  <c r="D259" i="1"/>
  <c r="E259" i="1"/>
  <c r="A260" i="1"/>
  <c r="B260" i="1"/>
  <c r="C260" i="1"/>
  <c r="D260" i="1"/>
  <c r="E260" i="1"/>
  <c r="F260" i="1"/>
  <c r="A261" i="1"/>
  <c r="B261" i="1"/>
  <c r="C261" i="1"/>
  <c r="D261" i="1"/>
  <c r="E261" i="1"/>
  <c r="F261" i="1"/>
  <c r="A262" i="1"/>
  <c r="B262" i="1"/>
  <c r="C262" i="1"/>
  <c r="D262" i="1"/>
  <c r="E262" i="1"/>
  <c r="F262" i="1"/>
  <c r="A263" i="1"/>
  <c r="B263" i="1"/>
  <c r="C263" i="1"/>
  <c r="D263" i="1"/>
  <c r="E263" i="1"/>
  <c r="F263" i="1"/>
  <c r="A264" i="1"/>
  <c r="B264" i="1"/>
  <c r="C264" i="1"/>
  <c r="D264" i="1"/>
  <c r="E264" i="1"/>
  <c r="F264" i="1"/>
  <c r="A265" i="1"/>
  <c r="B265" i="1"/>
  <c r="C265" i="1"/>
  <c r="D265" i="1"/>
  <c r="E265" i="1"/>
  <c r="F265" i="1"/>
  <c r="A266" i="1"/>
  <c r="B266" i="1"/>
  <c r="C266" i="1"/>
  <c r="D266" i="1"/>
  <c r="E266" i="1"/>
  <c r="F266" i="1"/>
  <c r="A267" i="1"/>
  <c r="B267" i="1"/>
  <c r="C267" i="1"/>
  <c r="D267" i="1"/>
  <c r="E267" i="1"/>
  <c r="A268" i="1"/>
  <c r="B268" i="1"/>
  <c r="C268" i="1"/>
  <c r="D268" i="1"/>
  <c r="E268" i="1"/>
  <c r="F268" i="1"/>
  <c r="A269" i="1"/>
  <c r="B269" i="1"/>
  <c r="C269" i="1"/>
  <c r="D269" i="1"/>
  <c r="E269" i="1"/>
  <c r="F269" i="1"/>
  <c r="A270" i="1"/>
  <c r="B270" i="1"/>
  <c r="C270" i="1"/>
  <c r="D270" i="1"/>
  <c r="E270" i="1"/>
  <c r="F270" i="1"/>
  <c r="A271" i="1"/>
  <c r="B271" i="1"/>
  <c r="C271" i="1"/>
  <c r="D271" i="1"/>
  <c r="E271" i="1"/>
  <c r="F271" i="1"/>
  <c r="A272" i="1"/>
  <c r="B272" i="1"/>
  <c r="C272" i="1"/>
  <c r="D272" i="1"/>
  <c r="E272" i="1"/>
  <c r="F272" i="1"/>
  <c r="A273" i="1"/>
  <c r="B273" i="1"/>
  <c r="C273" i="1"/>
  <c r="D273" i="1"/>
  <c r="E273" i="1"/>
  <c r="F273" i="1"/>
  <c r="A274" i="1"/>
  <c r="B274" i="1"/>
  <c r="C274" i="1"/>
  <c r="D274" i="1"/>
  <c r="E274" i="1"/>
  <c r="F274" i="1"/>
  <c r="A275" i="1"/>
  <c r="B275" i="1"/>
  <c r="C275" i="1"/>
  <c r="D275" i="1"/>
  <c r="E275" i="1"/>
  <c r="A276" i="1"/>
  <c r="B276" i="1"/>
  <c r="C276" i="1"/>
  <c r="D276" i="1"/>
  <c r="E276" i="1"/>
  <c r="F276" i="1"/>
  <c r="A277" i="1"/>
  <c r="B277" i="1"/>
  <c r="C277" i="1"/>
  <c r="D277" i="1"/>
  <c r="E277" i="1"/>
  <c r="F277" i="1"/>
  <c r="A278" i="1"/>
  <c r="B278" i="1"/>
  <c r="C278" i="1"/>
  <c r="D278" i="1"/>
  <c r="E278" i="1"/>
  <c r="F278" i="1"/>
  <c r="A279" i="1"/>
  <c r="B279" i="1"/>
  <c r="C279" i="1"/>
  <c r="D279" i="1"/>
  <c r="E279" i="1"/>
  <c r="F279" i="1"/>
  <c r="A280" i="1"/>
  <c r="B280" i="1"/>
  <c r="C280" i="1"/>
  <c r="D280" i="1"/>
  <c r="E280" i="1"/>
  <c r="F280" i="1"/>
  <c r="A281" i="1"/>
  <c r="B281" i="1"/>
  <c r="C281" i="1"/>
  <c r="D281" i="1"/>
  <c r="E281" i="1"/>
  <c r="F281" i="1"/>
  <c r="A282" i="1"/>
  <c r="B282" i="1"/>
  <c r="C282" i="1"/>
  <c r="D282" i="1"/>
  <c r="E282" i="1"/>
  <c r="F282" i="1"/>
  <c r="A283" i="1"/>
  <c r="B283" i="1"/>
  <c r="C283" i="1"/>
  <c r="D283" i="1"/>
  <c r="E283" i="1"/>
  <c r="A284" i="1"/>
  <c r="B284" i="1"/>
  <c r="C284" i="1"/>
  <c r="D284" i="1"/>
  <c r="E284" i="1"/>
  <c r="F284" i="1"/>
  <c r="A285" i="1"/>
  <c r="B285" i="1"/>
  <c r="C285" i="1"/>
  <c r="D285" i="1"/>
  <c r="E285" i="1"/>
  <c r="F285" i="1"/>
  <c r="A286" i="1"/>
  <c r="B286" i="1"/>
  <c r="C286" i="1"/>
  <c r="D286" i="1"/>
  <c r="E286" i="1"/>
  <c r="F286" i="1"/>
  <c r="A287" i="1"/>
  <c r="B287" i="1"/>
  <c r="C287" i="1"/>
  <c r="D287" i="1"/>
  <c r="E287" i="1"/>
  <c r="F287" i="1"/>
  <c r="A288" i="1"/>
  <c r="B288" i="1"/>
  <c r="C288" i="1"/>
  <c r="D288" i="1"/>
  <c r="E288" i="1"/>
  <c r="F288" i="1"/>
  <c r="A289" i="1"/>
  <c r="B289" i="1"/>
  <c r="C289" i="1"/>
  <c r="D289" i="1"/>
  <c r="E289" i="1"/>
  <c r="F289" i="1"/>
  <c r="A290" i="1"/>
  <c r="B290" i="1"/>
  <c r="C290" i="1"/>
  <c r="D290" i="1"/>
  <c r="E290" i="1"/>
  <c r="F290" i="1"/>
  <c r="A291" i="1"/>
  <c r="B291" i="1"/>
  <c r="C291" i="1"/>
  <c r="D291" i="1"/>
  <c r="E291" i="1"/>
  <c r="A292" i="1"/>
  <c r="B292" i="1"/>
  <c r="C292" i="1"/>
  <c r="D292" i="1"/>
  <c r="E292" i="1"/>
  <c r="F292" i="1"/>
  <c r="A293" i="1"/>
  <c r="B293" i="1"/>
  <c r="C293" i="1"/>
  <c r="D293" i="1"/>
  <c r="E293" i="1"/>
  <c r="F293" i="1"/>
  <c r="A294" i="1"/>
  <c r="B294" i="1"/>
  <c r="C294" i="1"/>
  <c r="D294" i="1"/>
  <c r="E294" i="1"/>
  <c r="F294" i="1"/>
  <c r="A295" i="1"/>
  <c r="B295" i="1"/>
  <c r="C295" i="1"/>
  <c r="D295" i="1"/>
  <c r="E295" i="1"/>
  <c r="F295" i="1"/>
  <c r="A296" i="1"/>
  <c r="B296" i="1"/>
  <c r="C296" i="1"/>
  <c r="D296" i="1"/>
  <c r="E296" i="1"/>
  <c r="F296" i="1"/>
  <c r="A297" i="1"/>
  <c r="B297" i="1"/>
  <c r="C297" i="1"/>
  <c r="D297" i="1"/>
  <c r="E297" i="1"/>
  <c r="F297" i="1"/>
  <c r="A298" i="1"/>
  <c r="B298" i="1"/>
  <c r="C298" i="1"/>
  <c r="D298" i="1"/>
  <c r="E298" i="1"/>
  <c r="F298" i="1"/>
  <c r="A299" i="1"/>
  <c r="B299" i="1"/>
  <c r="C299" i="1"/>
  <c r="D299" i="1"/>
  <c r="E299" i="1"/>
  <c r="A300" i="1"/>
  <c r="B300" i="1"/>
  <c r="C300" i="1"/>
  <c r="D300" i="1"/>
  <c r="E300" i="1"/>
  <c r="F300" i="1"/>
  <c r="A301" i="1"/>
  <c r="B301" i="1"/>
  <c r="C301" i="1"/>
  <c r="D301" i="1"/>
  <c r="E301" i="1"/>
  <c r="F301" i="1"/>
  <c r="A302" i="1"/>
  <c r="B302" i="1"/>
  <c r="C302" i="1"/>
  <c r="D302" i="1"/>
  <c r="E302" i="1"/>
  <c r="F302" i="1"/>
  <c r="A303" i="1"/>
  <c r="B303" i="1"/>
  <c r="C303" i="1"/>
  <c r="D303" i="1"/>
  <c r="E303" i="1"/>
  <c r="F303" i="1"/>
  <c r="A304" i="1"/>
  <c r="B304" i="1"/>
  <c r="C304" i="1"/>
  <c r="D304" i="1"/>
  <c r="E304" i="1"/>
  <c r="F304" i="1"/>
  <c r="A305" i="1"/>
  <c r="B305" i="1"/>
  <c r="C305" i="1"/>
  <c r="D305" i="1"/>
  <c r="E305" i="1"/>
  <c r="F305" i="1"/>
  <c r="A306" i="1"/>
  <c r="B306" i="1"/>
  <c r="C306" i="1"/>
  <c r="D306" i="1"/>
  <c r="E306" i="1"/>
  <c r="F306" i="1"/>
  <c r="A307" i="1"/>
  <c r="B307" i="1"/>
  <c r="C307" i="1"/>
  <c r="D307" i="1"/>
  <c r="E307" i="1"/>
  <c r="A308" i="1"/>
  <c r="B308" i="1"/>
  <c r="C308" i="1"/>
  <c r="D308" i="1"/>
  <c r="E308" i="1"/>
  <c r="F308" i="1"/>
  <c r="A309" i="1"/>
  <c r="B309" i="1"/>
  <c r="C309" i="1"/>
  <c r="D309" i="1"/>
  <c r="E309" i="1"/>
  <c r="F309" i="1"/>
  <c r="A310" i="1"/>
  <c r="B310" i="1"/>
  <c r="C310" i="1"/>
  <c r="D310" i="1"/>
  <c r="E310" i="1"/>
  <c r="F310" i="1"/>
  <c r="A311" i="1"/>
  <c r="B311" i="1"/>
  <c r="C311" i="1"/>
  <c r="D311" i="1"/>
  <c r="E311" i="1"/>
  <c r="F311" i="1"/>
  <c r="A312" i="1"/>
  <c r="B312" i="1"/>
  <c r="C312" i="1"/>
  <c r="D312" i="1"/>
  <c r="E312" i="1"/>
  <c r="F312" i="1"/>
  <c r="A313" i="1"/>
  <c r="B313" i="1"/>
  <c r="C313" i="1"/>
  <c r="D313" i="1"/>
  <c r="E313" i="1"/>
  <c r="F313" i="1"/>
  <c r="A314" i="1"/>
  <c r="B314" i="1"/>
  <c r="C314" i="1"/>
  <c r="D314" i="1"/>
  <c r="E314" i="1"/>
  <c r="F314" i="1"/>
  <c r="A315" i="1"/>
  <c r="B315" i="1"/>
  <c r="C315" i="1"/>
  <c r="D315" i="1"/>
  <c r="E315" i="1"/>
  <c r="A316" i="1"/>
  <c r="B316" i="1"/>
  <c r="C316" i="1"/>
  <c r="D316" i="1"/>
  <c r="E316" i="1"/>
  <c r="F316" i="1"/>
  <c r="A317" i="1"/>
  <c r="B317" i="1"/>
  <c r="C317" i="1"/>
  <c r="D317" i="1"/>
  <c r="E317" i="1"/>
  <c r="F317" i="1"/>
  <c r="A318" i="1"/>
  <c r="B318" i="1"/>
  <c r="C318" i="1"/>
  <c r="D318" i="1"/>
  <c r="E318" i="1"/>
  <c r="F318" i="1"/>
  <c r="A319" i="1"/>
  <c r="B319" i="1"/>
  <c r="C319" i="1"/>
  <c r="D319" i="1"/>
  <c r="E319" i="1"/>
  <c r="F319" i="1"/>
  <c r="A320" i="1"/>
  <c r="B320" i="1"/>
  <c r="C320" i="1"/>
  <c r="D320" i="1"/>
  <c r="E320" i="1"/>
  <c r="F320" i="1"/>
  <c r="A321" i="1"/>
  <c r="B321" i="1"/>
  <c r="C321" i="1"/>
  <c r="D321" i="1"/>
  <c r="E321" i="1"/>
  <c r="F321" i="1"/>
  <c r="A322" i="1"/>
  <c r="B322" i="1"/>
  <c r="C322" i="1"/>
  <c r="D322" i="1"/>
  <c r="E322" i="1"/>
  <c r="F322" i="1"/>
  <c r="A323" i="1"/>
  <c r="B323" i="1"/>
  <c r="C323" i="1"/>
  <c r="D323" i="1"/>
  <c r="E323" i="1"/>
  <c r="A324" i="1"/>
  <c r="B324" i="1"/>
  <c r="C324" i="1"/>
  <c r="D324" i="1"/>
  <c r="E324" i="1"/>
  <c r="F324" i="1"/>
  <c r="A325" i="1"/>
  <c r="B325" i="1"/>
  <c r="C325" i="1"/>
  <c r="D325" i="1"/>
  <c r="E325" i="1"/>
  <c r="F325" i="1"/>
  <c r="A326" i="1"/>
  <c r="B326" i="1"/>
  <c r="C326" i="1"/>
  <c r="D326" i="1"/>
  <c r="E326" i="1"/>
  <c r="F326" i="1"/>
  <c r="A327" i="1"/>
  <c r="B327" i="1"/>
  <c r="C327" i="1"/>
  <c r="D327" i="1"/>
  <c r="E327" i="1"/>
  <c r="F327" i="1"/>
  <c r="A328" i="1"/>
  <c r="B328" i="1"/>
  <c r="C328" i="1"/>
  <c r="D328" i="1"/>
  <c r="E328" i="1"/>
  <c r="F328" i="1"/>
  <c r="A329" i="1"/>
  <c r="B329" i="1"/>
  <c r="C329" i="1"/>
  <c r="D329" i="1"/>
  <c r="E329" i="1"/>
  <c r="F329" i="1"/>
  <c r="A330" i="1"/>
  <c r="B330" i="1"/>
  <c r="C330" i="1"/>
  <c r="D330" i="1"/>
  <c r="E330" i="1"/>
  <c r="F330" i="1"/>
  <c r="A331" i="1"/>
  <c r="B331" i="1"/>
  <c r="C331" i="1"/>
  <c r="D331" i="1"/>
  <c r="E331" i="1"/>
  <c r="A332" i="1"/>
  <c r="B332" i="1"/>
  <c r="C332" i="1"/>
  <c r="D332" i="1"/>
  <c r="E332" i="1"/>
  <c r="F332" i="1"/>
  <c r="A333" i="1"/>
  <c r="B333" i="1"/>
  <c r="C333" i="1"/>
  <c r="D333" i="1"/>
  <c r="E333" i="1"/>
  <c r="F333" i="1"/>
  <c r="A334" i="1"/>
  <c r="B334" i="1"/>
  <c r="C334" i="1"/>
  <c r="D334" i="1"/>
  <c r="E334" i="1"/>
  <c r="F334" i="1"/>
  <c r="A335" i="1"/>
  <c r="B335" i="1"/>
  <c r="C335" i="1"/>
  <c r="D335" i="1"/>
  <c r="E335" i="1"/>
  <c r="F335" i="1"/>
  <c r="A336" i="1"/>
  <c r="B336" i="1"/>
  <c r="C336" i="1"/>
  <c r="D336" i="1"/>
  <c r="E336" i="1"/>
  <c r="F336" i="1"/>
  <c r="A337" i="1"/>
  <c r="B337" i="1"/>
  <c r="C337" i="1"/>
  <c r="D337" i="1"/>
  <c r="E337" i="1"/>
  <c r="F337" i="1"/>
  <c r="A338" i="1"/>
  <c r="B338" i="1"/>
  <c r="C338" i="1"/>
  <c r="D338" i="1"/>
  <c r="E338" i="1"/>
  <c r="F338" i="1"/>
  <c r="A339" i="1"/>
  <c r="B339" i="1"/>
  <c r="C339" i="1"/>
  <c r="D339" i="1"/>
  <c r="E339" i="1"/>
  <c r="A340" i="1"/>
  <c r="B340" i="1"/>
  <c r="C340" i="1"/>
  <c r="D340" i="1"/>
  <c r="E340" i="1"/>
  <c r="F340" i="1"/>
  <c r="A341" i="1"/>
  <c r="B341" i="1"/>
  <c r="C341" i="1"/>
  <c r="D341" i="1"/>
  <c r="E341" i="1"/>
  <c r="F341" i="1"/>
  <c r="A342" i="1"/>
  <c r="B342" i="1"/>
  <c r="C342" i="1"/>
  <c r="D342" i="1"/>
  <c r="E342" i="1"/>
  <c r="F342" i="1"/>
  <c r="A343" i="1"/>
  <c r="B343" i="1"/>
  <c r="C343" i="1"/>
  <c r="D343" i="1"/>
  <c r="E343" i="1"/>
  <c r="F343" i="1"/>
  <c r="A344" i="1"/>
  <c r="B344" i="1"/>
  <c r="C344" i="1"/>
  <c r="D344" i="1"/>
  <c r="E344" i="1"/>
  <c r="F344" i="1"/>
  <c r="A345" i="1"/>
  <c r="B345" i="1"/>
  <c r="C345" i="1"/>
  <c r="D345" i="1"/>
  <c r="E345" i="1"/>
  <c r="F345" i="1"/>
  <c r="A346" i="1"/>
  <c r="B346" i="1"/>
  <c r="C346" i="1"/>
  <c r="D346" i="1"/>
  <c r="E346" i="1"/>
  <c r="F346" i="1"/>
  <c r="A347" i="1"/>
  <c r="B347" i="1"/>
  <c r="C347" i="1"/>
  <c r="D347" i="1"/>
  <c r="E347" i="1"/>
  <c r="A348" i="1"/>
  <c r="B348" i="1"/>
  <c r="C348" i="1"/>
  <c r="D348" i="1"/>
  <c r="E348" i="1"/>
  <c r="F348" i="1"/>
  <c r="A349" i="1"/>
  <c r="B349" i="1"/>
  <c r="C349" i="1"/>
  <c r="D349" i="1"/>
  <c r="E349" i="1"/>
  <c r="F349" i="1"/>
  <c r="A350" i="1"/>
  <c r="B350" i="1"/>
  <c r="C350" i="1"/>
  <c r="D350" i="1"/>
  <c r="E350" i="1"/>
  <c r="F350" i="1"/>
  <c r="A351" i="1"/>
  <c r="B351" i="1"/>
  <c r="C351" i="1"/>
  <c r="D351" i="1"/>
  <c r="E351" i="1"/>
  <c r="F351" i="1"/>
  <c r="A352" i="1"/>
  <c r="B352" i="1"/>
  <c r="C352" i="1"/>
  <c r="D352" i="1"/>
  <c r="E352" i="1"/>
  <c r="F352" i="1"/>
  <c r="A353" i="1"/>
  <c r="B353" i="1"/>
  <c r="C353" i="1"/>
  <c r="D353" i="1"/>
  <c r="E353" i="1"/>
  <c r="F353" i="1"/>
  <c r="A354" i="1"/>
  <c r="B354" i="1"/>
  <c r="C354" i="1"/>
  <c r="D354" i="1"/>
  <c r="E354" i="1"/>
  <c r="F354" i="1"/>
  <c r="A355" i="1"/>
  <c r="B355" i="1"/>
  <c r="C355" i="1"/>
  <c r="D355" i="1"/>
  <c r="E355" i="1"/>
  <c r="A356" i="1"/>
  <c r="B356" i="1"/>
  <c r="C356" i="1"/>
  <c r="D356" i="1"/>
  <c r="E356" i="1"/>
  <c r="F356" i="1"/>
  <c r="A357" i="1"/>
  <c r="B357" i="1"/>
  <c r="C357" i="1"/>
  <c r="D357" i="1"/>
  <c r="E357" i="1"/>
  <c r="F357" i="1"/>
  <c r="A358" i="1"/>
  <c r="B358" i="1"/>
  <c r="C358" i="1"/>
  <c r="D358" i="1"/>
  <c r="E358" i="1"/>
  <c r="F358" i="1"/>
  <c r="A359" i="1"/>
  <c r="B359" i="1"/>
  <c r="C359" i="1"/>
  <c r="D359" i="1"/>
  <c r="E359" i="1"/>
  <c r="F359" i="1"/>
  <c r="A360" i="1"/>
  <c r="B360" i="1"/>
  <c r="C360" i="1"/>
  <c r="D360" i="1"/>
  <c r="E360" i="1"/>
  <c r="F360" i="1"/>
  <c r="A361" i="1"/>
  <c r="B361" i="1"/>
  <c r="C361" i="1"/>
  <c r="D361" i="1"/>
  <c r="E361" i="1"/>
  <c r="F361" i="1"/>
  <c r="A362" i="1"/>
  <c r="B362" i="1"/>
  <c r="C362" i="1"/>
  <c r="D362" i="1"/>
  <c r="E362" i="1"/>
  <c r="F362" i="1"/>
  <c r="A363" i="1"/>
  <c r="B363" i="1"/>
  <c r="C363" i="1"/>
  <c r="D363" i="1"/>
  <c r="E363" i="1"/>
  <c r="A364" i="1"/>
  <c r="B364" i="1"/>
  <c r="C364" i="1"/>
  <c r="D364" i="1"/>
  <c r="E364" i="1"/>
  <c r="F364" i="1"/>
  <c r="A365" i="1"/>
  <c r="B365" i="1"/>
  <c r="C365" i="1"/>
  <c r="D365" i="1"/>
  <c r="E365" i="1"/>
  <c r="F365" i="1"/>
  <c r="A366" i="1"/>
  <c r="B366" i="1"/>
  <c r="C366" i="1"/>
  <c r="D366" i="1"/>
  <c r="E366" i="1"/>
  <c r="F366" i="1"/>
  <c r="A367" i="1"/>
  <c r="B367" i="1"/>
  <c r="C367" i="1"/>
  <c r="D367" i="1"/>
  <c r="E367" i="1"/>
  <c r="F367" i="1"/>
  <c r="A368" i="1"/>
  <c r="B368" i="1"/>
  <c r="C368" i="1"/>
  <c r="D368" i="1"/>
  <c r="E368" i="1"/>
  <c r="F368" i="1"/>
  <c r="A369" i="1"/>
  <c r="B369" i="1"/>
  <c r="C369" i="1"/>
  <c r="D369" i="1"/>
  <c r="E369" i="1"/>
  <c r="F369" i="1"/>
  <c r="A370" i="1"/>
  <c r="B370" i="1"/>
  <c r="C370" i="1"/>
  <c r="D370" i="1"/>
  <c r="E370" i="1"/>
  <c r="F370" i="1"/>
  <c r="A371" i="1"/>
  <c r="B371" i="1"/>
  <c r="C371" i="1"/>
  <c r="D371" i="1"/>
  <c r="E371" i="1"/>
  <c r="A372" i="1"/>
  <c r="B372" i="1"/>
  <c r="C372" i="1"/>
  <c r="D372" i="1"/>
  <c r="E372" i="1"/>
  <c r="F372" i="1"/>
  <c r="A373" i="1"/>
  <c r="B373" i="1"/>
  <c r="C373" i="1"/>
  <c r="D373" i="1"/>
  <c r="E373" i="1"/>
  <c r="F373" i="1"/>
  <c r="A374" i="1"/>
  <c r="B374" i="1"/>
  <c r="C374" i="1"/>
  <c r="D374" i="1"/>
  <c r="E374" i="1"/>
  <c r="F374" i="1"/>
  <c r="A375" i="1"/>
  <c r="B375" i="1"/>
  <c r="C375" i="1"/>
  <c r="D375" i="1"/>
  <c r="E375" i="1"/>
  <c r="F375" i="1"/>
  <c r="A376" i="1"/>
  <c r="B376" i="1"/>
  <c r="C376" i="1"/>
  <c r="D376" i="1"/>
  <c r="E376" i="1"/>
  <c r="F376" i="1"/>
  <c r="A377" i="1"/>
  <c r="B377" i="1"/>
  <c r="C377" i="1"/>
  <c r="D377" i="1"/>
  <c r="E377" i="1"/>
  <c r="F377" i="1"/>
  <c r="A378" i="1"/>
  <c r="B378" i="1"/>
  <c r="C378" i="1"/>
  <c r="D378" i="1"/>
  <c r="E378" i="1"/>
  <c r="F378" i="1"/>
  <c r="A379" i="1"/>
  <c r="B379" i="1"/>
  <c r="C379" i="1"/>
  <c r="D379" i="1"/>
  <c r="E379" i="1"/>
  <c r="A380" i="1"/>
  <c r="B380" i="1"/>
  <c r="C380" i="1"/>
  <c r="D380" i="1"/>
  <c r="E380" i="1"/>
  <c r="F380" i="1"/>
  <c r="A381" i="1"/>
  <c r="B381" i="1"/>
  <c r="C381" i="1"/>
  <c r="D381" i="1"/>
  <c r="E381" i="1"/>
  <c r="F381" i="1"/>
  <c r="A382" i="1"/>
  <c r="B382" i="1"/>
  <c r="C382" i="1"/>
  <c r="D382" i="1"/>
  <c r="E382" i="1"/>
  <c r="F382" i="1"/>
  <c r="A383" i="1"/>
  <c r="B383" i="1"/>
  <c r="C383" i="1"/>
  <c r="D383" i="1"/>
  <c r="E383" i="1"/>
  <c r="F383" i="1"/>
  <c r="A384" i="1"/>
  <c r="B384" i="1"/>
  <c r="C384" i="1"/>
  <c r="D384" i="1"/>
  <c r="E384" i="1"/>
  <c r="F384" i="1"/>
  <c r="A385" i="1"/>
  <c r="B385" i="1"/>
  <c r="C385" i="1"/>
  <c r="D385" i="1"/>
  <c r="E385" i="1"/>
  <c r="F385" i="1"/>
  <c r="A386" i="1"/>
  <c r="B386" i="1"/>
  <c r="C386" i="1"/>
  <c r="D386" i="1"/>
  <c r="E386" i="1"/>
  <c r="F386" i="1"/>
  <c r="A387" i="1"/>
  <c r="B387" i="1"/>
  <c r="C387" i="1"/>
  <c r="D387" i="1"/>
  <c r="E387" i="1"/>
  <c r="A388" i="1"/>
  <c r="B388" i="1"/>
  <c r="C388" i="1"/>
  <c r="D388" i="1"/>
  <c r="E388" i="1"/>
  <c r="F388" i="1"/>
  <c r="A389" i="1"/>
  <c r="B389" i="1"/>
  <c r="C389" i="1"/>
  <c r="D389" i="1"/>
  <c r="E389" i="1"/>
  <c r="F389" i="1"/>
  <c r="A390" i="1"/>
  <c r="B390" i="1"/>
  <c r="C390" i="1"/>
  <c r="D390" i="1"/>
  <c r="E390" i="1"/>
  <c r="F390" i="1"/>
  <c r="A391" i="1"/>
  <c r="B391" i="1"/>
  <c r="C391" i="1"/>
  <c r="D391" i="1"/>
  <c r="E391" i="1"/>
  <c r="F391" i="1"/>
  <c r="A392" i="1"/>
  <c r="B392" i="1"/>
  <c r="C392" i="1"/>
  <c r="D392" i="1"/>
  <c r="E392" i="1"/>
  <c r="F392" i="1"/>
  <c r="A393" i="1"/>
  <c r="B393" i="1"/>
  <c r="C393" i="1"/>
  <c r="D393" i="1"/>
  <c r="E393" i="1"/>
  <c r="F393" i="1"/>
  <c r="A394" i="1"/>
  <c r="B394" i="1"/>
  <c r="C394" i="1"/>
  <c r="D394" i="1"/>
  <c r="E394" i="1"/>
  <c r="F394" i="1"/>
  <c r="A395" i="1"/>
  <c r="B395" i="1"/>
  <c r="C395" i="1"/>
  <c r="D395" i="1"/>
  <c r="E395" i="1"/>
  <c r="A396" i="1"/>
  <c r="B396" i="1"/>
  <c r="C396" i="1"/>
  <c r="D396" i="1"/>
  <c r="E396" i="1"/>
  <c r="F396" i="1"/>
  <c r="A397" i="1"/>
  <c r="B397" i="1"/>
  <c r="C397" i="1"/>
  <c r="D397" i="1"/>
  <c r="E397" i="1"/>
  <c r="F397" i="1"/>
  <c r="A398" i="1"/>
  <c r="B398" i="1"/>
  <c r="C398" i="1"/>
  <c r="D398" i="1"/>
  <c r="E398" i="1"/>
  <c r="F398" i="1"/>
  <c r="A399" i="1"/>
  <c r="B399" i="1"/>
  <c r="C399" i="1"/>
  <c r="D399" i="1"/>
  <c r="E399" i="1"/>
  <c r="F399" i="1"/>
  <c r="A400" i="1"/>
  <c r="B400" i="1"/>
  <c r="C400" i="1"/>
  <c r="D400" i="1"/>
  <c r="E400" i="1"/>
  <c r="F400" i="1"/>
  <c r="A401" i="1"/>
  <c r="B401" i="1"/>
  <c r="C401" i="1"/>
  <c r="D401" i="1"/>
  <c r="E401" i="1"/>
  <c r="F401" i="1"/>
  <c r="A402" i="1"/>
  <c r="B402" i="1"/>
  <c r="C402" i="1"/>
  <c r="D402" i="1"/>
  <c r="E402" i="1"/>
  <c r="F402" i="1"/>
  <c r="A403" i="1"/>
  <c r="B403" i="1"/>
  <c r="C403" i="1"/>
  <c r="D403" i="1"/>
  <c r="E403" i="1"/>
  <c r="A404" i="1"/>
  <c r="B404" i="1"/>
  <c r="C404" i="1"/>
  <c r="D404" i="1"/>
  <c r="E404" i="1"/>
  <c r="F404" i="1"/>
  <c r="A405" i="1"/>
  <c r="B405" i="1"/>
  <c r="C405" i="1"/>
  <c r="D405" i="1"/>
  <c r="E405" i="1"/>
  <c r="F405" i="1"/>
  <c r="A406" i="1"/>
  <c r="B406" i="1"/>
  <c r="C406" i="1"/>
  <c r="D406" i="1"/>
  <c r="E406" i="1"/>
  <c r="F406" i="1"/>
  <c r="A407" i="1"/>
  <c r="B407" i="1"/>
  <c r="C407" i="1"/>
  <c r="D407" i="1"/>
  <c r="E407" i="1"/>
  <c r="F407" i="1"/>
  <c r="A408" i="1"/>
  <c r="B408" i="1"/>
  <c r="C408" i="1"/>
  <c r="D408" i="1"/>
  <c r="E408" i="1"/>
  <c r="F408" i="1"/>
  <c r="A409" i="1"/>
  <c r="B409" i="1"/>
  <c r="C409" i="1"/>
  <c r="D409" i="1"/>
  <c r="E409" i="1"/>
  <c r="F409" i="1"/>
  <c r="A410" i="1"/>
  <c r="B410" i="1"/>
  <c r="C410" i="1"/>
  <c r="D410" i="1"/>
  <c r="E410" i="1"/>
  <c r="F410" i="1"/>
  <c r="A411" i="1"/>
  <c r="B411" i="1"/>
  <c r="C411" i="1"/>
  <c r="D411" i="1"/>
  <c r="E411" i="1"/>
  <c r="A412" i="1"/>
  <c r="B412" i="1"/>
  <c r="C412" i="1"/>
  <c r="D412" i="1"/>
  <c r="E412" i="1"/>
  <c r="F412" i="1"/>
  <c r="A413" i="1"/>
  <c r="B413" i="1"/>
  <c r="C413" i="1"/>
  <c r="D413" i="1"/>
  <c r="E413" i="1"/>
  <c r="F413" i="1"/>
  <c r="A414" i="1"/>
  <c r="B414" i="1"/>
  <c r="C414" i="1"/>
  <c r="D414" i="1"/>
  <c r="E414" i="1"/>
  <c r="F414" i="1"/>
  <c r="A415" i="1"/>
  <c r="B415" i="1"/>
  <c r="C415" i="1"/>
  <c r="D415" i="1"/>
  <c r="E415" i="1"/>
  <c r="F415" i="1"/>
  <c r="A416" i="1"/>
  <c r="B416" i="1"/>
  <c r="C416" i="1"/>
  <c r="D416" i="1"/>
  <c r="E416" i="1"/>
  <c r="F416" i="1"/>
  <c r="A417" i="1"/>
  <c r="B417" i="1"/>
  <c r="C417" i="1"/>
  <c r="D417" i="1"/>
  <c r="E417" i="1"/>
  <c r="F417" i="1"/>
  <c r="A418" i="1"/>
  <c r="B418" i="1"/>
  <c r="C418" i="1"/>
  <c r="D418" i="1"/>
  <c r="E418" i="1"/>
  <c r="F418" i="1"/>
  <c r="A419" i="1"/>
  <c r="B419" i="1"/>
  <c r="C419" i="1"/>
  <c r="D419" i="1"/>
  <c r="E419" i="1"/>
  <c r="A420" i="1"/>
  <c r="B420" i="1"/>
  <c r="C420" i="1"/>
  <c r="D420" i="1"/>
  <c r="E420" i="1"/>
  <c r="F420" i="1"/>
  <c r="A421" i="1"/>
  <c r="B421" i="1"/>
  <c r="C421" i="1"/>
  <c r="D421" i="1"/>
  <c r="E421" i="1"/>
  <c r="F421" i="1"/>
  <c r="A422" i="1"/>
  <c r="B422" i="1"/>
  <c r="C422" i="1"/>
  <c r="D422" i="1"/>
  <c r="E422" i="1"/>
  <c r="F422" i="1"/>
  <c r="A423" i="1"/>
  <c r="B423" i="1"/>
  <c r="C423" i="1"/>
  <c r="D423" i="1"/>
  <c r="E423" i="1"/>
  <c r="F423" i="1"/>
  <c r="A424" i="1"/>
  <c r="B424" i="1"/>
  <c r="C424" i="1"/>
  <c r="D424" i="1"/>
  <c r="E424" i="1"/>
  <c r="F424" i="1"/>
  <c r="A425" i="1"/>
  <c r="B425" i="1"/>
  <c r="C425" i="1"/>
  <c r="D425" i="1"/>
  <c r="E425" i="1"/>
  <c r="F425" i="1"/>
  <c r="A426" i="1"/>
  <c r="B426" i="1"/>
  <c r="C426" i="1"/>
  <c r="D426" i="1"/>
  <c r="E426" i="1"/>
  <c r="F426" i="1"/>
  <c r="A427" i="1"/>
  <c r="B427" i="1"/>
  <c r="C427" i="1"/>
  <c r="D427" i="1"/>
  <c r="E427" i="1"/>
  <c r="A428" i="1"/>
  <c r="B428" i="1"/>
  <c r="C428" i="1"/>
  <c r="D428" i="1"/>
  <c r="E428" i="1"/>
  <c r="F428" i="1"/>
  <c r="A429" i="1"/>
  <c r="B429" i="1"/>
  <c r="C429" i="1"/>
  <c r="D429" i="1"/>
  <c r="E429" i="1"/>
  <c r="F429" i="1"/>
  <c r="A430" i="1"/>
  <c r="B430" i="1"/>
  <c r="C430" i="1"/>
  <c r="D430" i="1"/>
  <c r="E430" i="1"/>
  <c r="F430" i="1"/>
  <c r="A431" i="1"/>
  <c r="B431" i="1"/>
  <c r="C431" i="1"/>
  <c r="D431" i="1"/>
  <c r="E431" i="1"/>
  <c r="F431" i="1"/>
  <c r="A432" i="1"/>
  <c r="B432" i="1"/>
  <c r="C432" i="1"/>
  <c r="D432" i="1"/>
  <c r="E432" i="1"/>
  <c r="F432" i="1"/>
  <c r="A433" i="1"/>
  <c r="B433" i="1"/>
  <c r="C433" i="1"/>
  <c r="D433" i="1"/>
  <c r="E433" i="1"/>
  <c r="F433" i="1"/>
  <c r="A434" i="1"/>
  <c r="B434" i="1"/>
  <c r="C434" i="1"/>
  <c r="D434" i="1"/>
  <c r="E434" i="1"/>
  <c r="F434" i="1"/>
  <c r="A435" i="1"/>
  <c r="B435" i="1"/>
  <c r="C435" i="1"/>
  <c r="D435" i="1"/>
  <c r="E435" i="1"/>
  <c r="A436" i="1"/>
  <c r="B436" i="1"/>
  <c r="C436" i="1"/>
  <c r="D436" i="1"/>
  <c r="E436" i="1"/>
  <c r="F436" i="1"/>
  <c r="A437" i="1"/>
  <c r="B437" i="1"/>
  <c r="C437" i="1"/>
  <c r="D437" i="1"/>
  <c r="E437" i="1"/>
  <c r="F437" i="1"/>
  <c r="A438" i="1"/>
  <c r="B438" i="1"/>
  <c r="C438" i="1"/>
  <c r="D438" i="1"/>
  <c r="E438" i="1"/>
  <c r="F438" i="1"/>
  <c r="A439" i="1"/>
  <c r="B439" i="1"/>
  <c r="C439" i="1"/>
  <c r="D439" i="1"/>
  <c r="E439" i="1"/>
  <c r="F439" i="1"/>
  <c r="A440" i="1"/>
  <c r="B440" i="1"/>
  <c r="C440" i="1"/>
  <c r="D440" i="1"/>
  <c r="E440" i="1"/>
  <c r="F440" i="1"/>
  <c r="A441" i="1"/>
  <c r="B441" i="1"/>
  <c r="C441" i="1"/>
  <c r="D441" i="1"/>
  <c r="E441" i="1"/>
  <c r="F441" i="1"/>
  <c r="A442" i="1"/>
  <c r="B442" i="1"/>
  <c r="C442" i="1"/>
  <c r="D442" i="1"/>
  <c r="E442" i="1"/>
  <c r="F442" i="1"/>
  <c r="A443" i="1"/>
  <c r="B443" i="1"/>
  <c r="C443" i="1"/>
  <c r="D443" i="1"/>
  <c r="E443" i="1"/>
  <c r="A444" i="1"/>
  <c r="B444" i="1"/>
  <c r="C444" i="1"/>
  <c r="D444" i="1"/>
  <c r="E444" i="1"/>
  <c r="F444" i="1"/>
  <c r="A445" i="1"/>
  <c r="B445" i="1"/>
  <c r="C445" i="1"/>
  <c r="D445" i="1"/>
  <c r="E445" i="1"/>
  <c r="F445" i="1"/>
  <c r="A446" i="1"/>
  <c r="B446" i="1"/>
  <c r="C446" i="1"/>
  <c r="D446" i="1"/>
  <c r="E446" i="1"/>
  <c r="F446" i="1"/>
  <c r="A447" i="1"/>
  <c r="B447" i="1"/>
  <c r="C447" i="1"/>
  <c r="D447" i="1"/>
  <c r="E447" i="1"/>
  <c r="F447" i="1"/>
  <c r="A448" i="1"/>
  <c r="B448" i="1"/>
  <c r="C448" i="1"/>
  <c r="D448" i="1"/>
  <c r="E448" i="1"/>
  <c r="F448" i="1"/>
  <c r="A449" i="1"/>
  <c r="B449" i="1"/>
  <c r="C449" i="1"/>
  <c r="D449" i="1"/>
  <c r="E449" i="1"/>
  <c r="F449" i="1"/>
  <c r="A450" i="1"/>
  <c r="B450" i="1"/>
  <c r="C450" i="1"/>
  <c r="D450" i="1"/>
  <c r="E450" i="1"/>
  <c r="F450" i="1"/>
  <c r="A451" i="1"/>
  <c r="B451" i="1"/>
  <c r="C451" i="1"/>
  <c r="D451" i="1"/>
  <c r="E451" i="1"/>
  <c r="A452" i="1"/>
  <c r="B452" i="1"/>
  <c r="C452" i="1"/>
  <c r="D452" i="1"/>
  <c r="E452" i="1"/>
  <c r="F452" i="1"/>
  <c r="A453" i="1"/>
  <c r="B453" i="1"/>
  <c r="C453" i="1"/>
  <c r="D453" i="1"/>
  <c r="E453" i="1"/>
  <c r="F453" i="1"/>
  <c r="A454" i="1"/>
  <c r="B454" i="1"/>
  <c r="C454" i="1"/>
  <c r="D454" i="1"/>
  <c r="E454" i="1"/>
  <c r="F454" i="1"/>
  <c r="A455" i="1"/>
  <c r="B455" i="1"/>
  <c r="C455" i="1"/>
  <c r="D455" i="1"/>
  <c r="E455" i="1"/>
  <c r="F455" i="1"/>
  <c r="A456" i="1"/>
  <c r="B456" i="1"/>
  <c r="C456" i="1"/>
  <c r="D456" i="1"/>
  <c r="E456" i="1"/>
  <c r="F456" i="1"/>
  <c r="A457" i="1"/>
  <c r="B457" i="1"/>
  <c r="C457" i="1"/>
  <c r="D457" i="1"/>
  <c r="E457" i="1"/>
  <c r="F457" i="1"/>
  <c r="A458" i="1"/>
  <c r="B458" i="1"/>
  <c r="C458" i="1"/>
  <c r="D458" i="1"/>
  <c r="E458" i="1"/>
  <c r="F458" i="1"/>
  <c r="A459" i="1"/>
  <c r="B459" i="1"/>
  <c r="C459" i="1"/>
  <c r="D459" i="1"/>
  <c r="E459" i="1"/>
  <c r="A460" i="1"/>
  <c r="B460" i="1"/>
  <c r="C460" i="1"/>
  <c r="D460" i="1"/>
  <c r="E460" i="1"/>
  <c r="F460" i="1"/>
  <c r="A461" i="1"/>
  <c r="B461" i="1"/>
  <c r="C461" i="1"/>
  <c r="D461" i="1"/>
  <c r="E461" i="1"/>
  <c r="F461" i="1"/>
  <c r="A462" i="1"/>
  <c r="B462" i="1"/>
  <c r="C462" i="1"/>
  <c r="D462" i="1"/>
  <c r="E462" i="1"/>
  <c r="F462" i="1"/>
  <c r="A463" i="1"/>
  <c r="B463" i="1"/>
  <c r="C463" i="1"/>
  <c r="D463" i="1"/>
  <c r="E463" i="1"/>
  <c r="F463" i="1"/>
  <c r="A464" i="1"/>
  <c r="B464" i="1"/>
  <c r="C464" i="1"/>
  <c r="D464" i="1"/>
  <c r="E464" i="1"/>
  <c r="F464" i="1"/>
  <c r="A465" i="1"/>
  <c r="B465" i="1"/>
  <c r="C465" i="1"/>
  <c r="D465" i="1"/>
  <c r="E465" i="1"/>
  <c r="F465" i="1"/>
  <c r="A466" i="1"/>
  <c r="B466" i="1"/>
  <c r="C466" i="1"/>
  <c r="D466" i="1"/>
  <c r="E466" i="1"/>
  <c r="F466" i="1"/>
  <c r="A467" i="1"/>
  <c r="B467" i="1"/>
  <c r="C467" i="1"/>
  <c r="D467" i="1"/>
  <c r="E467" i="1"/>
  <c r="A468" i="1"/>
  <c r="B468" i="1"/>
  <c r="C468" i="1"/>
  <c r="D468" i="1"/>
  <c r="E468" i="1"/>
  <c r="F468" i="1"/>
  <c r="A469" i="1"/>
  <c r="B469" i="1"/>
  <c r="C469" i="1"/>
  <c r="D469" i="1"/>
  <c r="E469" i="1"/>
  <c r="F469" i="1"/>
  <c r="A470" i="1"/>
  <c r="B470" i="1"/>
  <c r="C470" i="1"/>
  <c r="D470" i="1"/>
  <c r="E470" i="1"/>
  <c r="F470" i="1"/>
  <c r="A471" i="1"/>
  <c r="B471" i="1"/>
  <c r="C471" i="1"/>
  <c r="D471" i="1"/>
  <c r="E471" i="1"/>
  <c r="F471" i="1"/>
  <c r="A472" i="1"/>
  <c r="B472" i="1"/>
  <c r="C472" i="1"/>
  <c r="D472" i="1"/>
  <c r="E472" i="1"/>
  <c r="F472" i="1"/>
  <c r="A473" i="1"/>
  <c r="B473" i="1"/>
  <c r="C473" i="1"/>
  <c r="D473" i="1"/>
  <c r="E473" i="1"/>
  <c r="F473" i="1"/>
  <c r="A474" i="1"/>
  <c r="B474" i="1"/>
  <c r="C474" i="1"/>
  <c r="D474" i="1"/>
  <c r="E474" i="1"/>
  <c r="F474" i="1"/>
  <c r="A475" i="1"/>
  <c r="B475" i="1"/>
  <c r="C475" i="1"/>
  <c r="D475" i="1"/>
  <c r="E475" i="1"/>
  <c r="A476" i="1"/>
  <c r="B476" i="1"/>
  <c r="C476" i="1"/>
  <c r="D476" i="1"/>
  <c r="E476" i="1"/>
  <c r="F476" i="1"/>
  <c r="A477" i="1"/>
  <c r="B477" i="1"/>
  <c r="C477" i="1"/>
  <c r="D477" i="1"/>
  <c r="E477" i="1"/>
  <c r="F477" i="1"/>
  <c r="A478" i="1"/>
  <c r="B478" i="1"/>
  <c r="C478" i="1"/>
  <c r="D478" i="1"/>
  <c r="E478" i="1"/>
  <c r="F478" i="1"/>
  <c r="A479" i="1"/>
  <c r="B479" i="1"/>
  <c r="C479" i="1"/>
  <c r="D479" i="1"/>
  <c r="E479" i="1"/>
  <c r="F479" i="1"/>
  <c r="A480" i="1"/>
  <c r="B480" i="1"/>
  <c r="C480" i="1"/>
  <c r="D480" i="1"/>
  <c r="E480" i="1"/>
  <c r="F480" i="1"/>
  <c r="A481" i="1"/>
  <c r="B481" i="1"/>
  <c r="C481" i="1"/>
  <c r="D481" i="1"/>
  <c r="E481" i="1"/>
  <c r="F481" i="1"/>
  <c r="A482" i="1"/>
  <c r="B482" i="1"/>
  <c r="C482" i="1"/>
  <c r="D482" i="1"/>
  <c r="E482" i="1"/>
  <c r="F482" i="1"/>
  <c r="A483" i="1"/>
  <c r="B483" i="1"/>
  <c r="C483" i="1"/>
  <c r="D483" i="1"/>
  <c r="E483" i="1"/>
  <c r="A484" i="1"/>
  <c r="B484" i="1"/>
  <c r="C484" i="1"/>
  <c r="D484" i="1"/>
  <c r="E484" i="1"/>
  <c r="F484" i="1"/>
  <c r="A485" i="1"/>
  <c r="B485" i="1"/>
  <c r="C485" i="1"/>
  <c r="D485" i="1"/>
  <c r="E485" i="1"/>
  <c r="F485" i="1"/>
  <c r="A486" i="1"/>
  <c r="B486" i="1"/>
  <c r="C486" i="1"/>
  <c r="D486" i="1"/>
  <c r="E486" i="1"/>
  <c r="F486" i="1"/>
  <c r="A487" i="1"/>
  <c r="B487" i="1"/>
  <c r="C487" i="1"/>
  <c r="D487" i="1"/>
  <c r="E487" i="1"/>
  <c r="F487" i="1"/>
  <c r="A488" i="1"/>
  <c r="B488" i="1"/>
  <c r="C488" i="1"/>
  <c r="D488" i="1"/>
  <c r="E488" i="1"/>
  <c r="F488" i="1"/>
  <c r="A489" i="1"/>
  <c r="B489" i="1"/>
  <c r="C489" i="1"/>
  <c r="D489" i="1"/>
  <c r="E489" i="1"/>
  <c r="F489" i="1"/>
  <c r="A490" i="1"/>
  <c r="B490" i="1"/>
  <c r="C490" i="1"/>
  <c r="D490" i="1"/>
  <c r="E490" i="1"/>
  <c r="F490" i="1"/>
  <c r="A491" i="1"/>
  <c r="B491" i="1"/>
  <c r="C491" i="1"/>
  <c r="D491" i="1"/>
  <c r="E491" i="1"/>
  <c r="A492" i="1"/>
  <c r="B492" i="1"/>
  <c r="C492" i="1"/>
  <c r="D492" i="1"/>
  <c r="E492" i="1"/>
  <c r="F492" i="1"/>
  <c r="A493" i="1"/>
  <c r="B493" i="1"/>
  <c r="C493" i="1"/>
  <c r="D493" i="1"/>
  <c r="E493" i="1"/>
  <c r="F493" i="1"/>
  <c r="A494" i="1"/>
  <c r="B494" i="1"/>
  <c r="C494" i="1"/>
  <c r="D494" i="1"/>
  <c r="E494" i="1"/>
  <c r="F494" i="1"/>
  <c r="A495" i="1"/>
  <c r="B495" i="1"/>
  <c r="C495" i="1"/>
  <c r="D495" i="1"/>
  <c r="E495" i="1"/>
  <c r="F495" i="1"/>
  <c r="A496" i="1"/>
  <c r="B496" i="1"/>
  <c r="C496" i="1"/>
  <c r="D496" i="1"/>
  <c r="E496" i="1"/>
  <c r="F496" i="1"/>
  <c r="A497" i="1"/>
  <c r="B497" i="1"/>
  <c r="C497" i="1"/>
  <c r="D497" i="1"/>
  <c r="E497" i="1"/>
  <c r="F497" i="1"/>
  <c r="A498" i="1"/>
  <c r="B498" i="1"/>
  <c r="C498" i="1"/>
  <c r="D498" i="1"/>
  <c r="E498" i="1"/>
  <c r="F498" i="1"/>
  <c r="A499" i="1"/>
  <c r="B499" i="1"/>
  <c r="C499" i="1"/>
  <c r="D499" i="1"/>
  <c r="E499" i="1"/>
  <c r="A500" i="1"/>
  <c r="B500" i="1"/>
  <c r="C500" i="1"/>
  <c r="D500" i="1"/>
  <c r="E500" i="1"/>
  <c r="F500" i="1"/>
  <c r="F50" i="1"/>
  <c r="D51" i="1"/>
  <c r="B13" i="1" l="1"/>
  <c r="C12" i="1" l="1"/>
  <c r="C13" i="1"/>
  <c r="C14" i="1"/>
  <c r="C15" i="1"/>
  <c r="C17" i="1"/>
  <c r="C18" i="1"/>
  <c r="C19" i="1"/>
  <c r="C20" i="1"/>
  <c r="C21" i="1"/>
  <c r="C22" i="1"/>
  <c r="C23" i="1"/>
  <c r="C24" i="1"/>
  <c r="C25" i="1"/>
  <c r="C26" i="1"/>
  <c r="C27" i="1"/>
  <c r="C28" i="1"/>
  <c r="C29" i="1"/>
  <c r="C30" i="1"/>
  <c r="C31" i="1"/>
  <c r="C32" i="1"/>
  <c r="C33" i="1"/>
  <c r="C34" i="1"/>
  <c r="C35" i="1"/>
  <c r="C36" i="1"/>
  <c r="C37" i="1"/>
  <c r="C38" i="1"/>
  <c r="C39" i="1"/>
  <c r="C40" i="1"/>
  <c r="C41" i="1"/>
  <c r="C42" i="1"/>
  <c r="C45" i="1"/>
  <c r="C46" i="1"/>
  <c r="C47" i="1"/>
  <c r="C48" i="1"/>
  <c r="C49" i="1"/>
  <c r="C50" i="1"/>
  <c r="C11" i="1"/>
  <c r="C10" i="1"/>
  <c r="C29" i="3"/>
  <c r="L34" i="2"/>
  <c r="N42" i="2"/>
  <c r="N43" i="2"/>
  <c r="M42" i="2"/>
  <c r="M43" i="2"/>
  <c r="I43" i="2"/>
  <c r="C52" i="1" s="1"/>
  <c r="I42" i="2"/>
  <c r="C51" i="1" s="1"/>
  <c r="I41" i="2"/>
  <c r="H35" i="2"/>
  <c r="C44" i="1" s="1"/>
  <c r="E35" i="2"/>
  <c r="H34" i="2"/>
  <c r="C43" i="1" s="1"/>
  <c r="E34" i="2"/>
  <c r="H19" i="2"/>
  <c r="H7" i="2"/>
  <c r="C16" i="1" s="1"/>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F10"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M41" i="2" s="1"/>
  <c r="L36" i="2"/>
  <c r="A51" i="1" l="1"/>
  <c r="B51"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M37" i="2"/>
  <c r="C30" i="3"/>
  <c r="D2" i="1" s="1"/>
  <c r="C32" i="3"/>
  <c r="F2" i="1" s="1"/>
  <c r="P44" i="2" l="1"/>
  <c r="P52" i="2"/>
  <c r="P60" i="2"/>
  <c r="P68" i="2"/>
  <c r="P76" i="2"/>
  <c r="P84" i="2"/>
  <c r="P92" i="2"/>
  <c r="P100" i="2"/>
  <c r="P108" i="2"/>
  <c r="P116" i="2"/>
  <c r="P124" i="2"/>
  <c r="P132" i="2"/>
  <c r="P140" i="2"/>
  <c r="P148" i="2"/>
  <c r="P156" i="2"/>
  <c r="P164" i="2"/>
  <c r="P172" i="2"/>
  <c r="P180" i="2"/>
  <c r="P188" i="2"/>
  <c r="P196" i="2"/>
  <c r="P204" i="2"/>
  <c r="P212" i="2"/>
  <c r="P220" i="2"/>
  <c r="P228" i="2"/>
  <c r="P236" i="2"/>
  <c r="P244" i="2"/>
  <c r="P252" i="2"/>
  <c r="P260" i="2"/>
  <c r="P268" i="2"/>
  <c r="P276" i="2"/>
  <c r="P284" i="2"/>
  <c r="P292" i="2"/>
  <c r="P300" i="2"/>
  <c r="P308" i="2"/>
  <c r="P316" i="2"/>
  <c r="P324" i="2"/>
  <c r="P332" i="2"/>
  <c r="P340" i="2"/>
  <c r="P348" i="2"/>
  <c r="P356" i="2"/>
  <c r="P364" i="2"/>
  <c r="P372" i="2"/>
  <c r="P380" i="2"/>
  <c r="P388" i="2"/>
  <c r="P396" i="2"/>
  <c r="P404" i="2"/>
  <c r="P412" i="2"/>
  <c r="P420" i="2"/>
  <c r="P428" i="2"/>
  <c r="P436" i="2"/>
  <c r="P444" i="2"/>
  <c r="P452" i="2"/>
  <c r="P460" i="2"/>
  <c r="P468" i="2"/>
  <c r="P476" i="2"/>
  <c r="P484" i="2"/>
  <c r="P492" i="2"/>
  <c r="P500" i="2"/>
  <c r="P283" i="2"/>
  <c r="P45" i="2"/>
  <c r="P53" i="2"/>
  <c r="P61" i="2"/>
  <c r="P69" i="2"/>
  <c r="P77" i="2"/>
  <c r="P85" i="2"/>
  <c r="P93" i="2"/>
  <c r="P101" i="2"/>
  <c r="P109" i="2"/>
  <c r="P117" i="2"/>
  <c r="P125" i="2"/>
  <c r="P133" i="2"/>
  <c r="P141" i="2"/>
  <c r="P149" i="2"/>
  <c r="P157" i="2"/>
  <c r="P165" i="2"/>
  <c r="P173" i="2"/>
  <c r="P181" i="2"/>
  <c r="P189" i="2"/>
  <c r="P197" i="2"/>
  <c r="P205" i="2"/>
  <c r="P213" i="2"/>
  <c r="P221" i="2"/>
  <c r="P229" i="2"/>
  <c r="P237" i="2"/>
  <c r="P245" i="2"/>
  <c r="P253" i="2"/>
  <c r="P261" i="2"/>
  <c r="P269" i="2"/>
  <c r="P277" i="2"/>
  <c r="P285" i="2"/>
  <c r="P293" i="2"/>
  <c r="P301" i="2"/>
  <c r="P309" i="2"/>
  <c r="P317" i="2"/>
  <c r="P325" i="2"/>
  <c r="P333" i="2"/>
  <c r="P341" i="2"/>
  <c r="P349" i="2"/>
  <c r="P357" i="2"/>
  <c r="P365" i="2"/>
  <c r="P373" i="2"/>
  <c r="P381" i="2"/>
  <c r="P389" i="2"/>
  <c r="P397" i="2"/>
  <c r="P405" i="2"/>
  <c r="P413" i="2"/>
  <c r="P421" i="2"/>
  <c r="P429" i="2"/>
  <c r="P437" i="2"/>
  <c r="P445" i="2"/>
  <c r="P453" i="2"/>
  <c r="P461" i="2"/>
  <c r="P469" i="2"/>
  <c r="P477" i="2"/>
  <c r="P485" i="2"/>
  <c r="P493" i="2"/>
  <c r="P91" i="2"/>
  <c r="P107" i="2"/>
  <c r="P139" i="2"/>
  <c r="P163" i="2"/>
  <c r="P211" i="2"/>
  <c r="P251" i="2"/>
  <c r="P307" i="2"/>
  <c r="P355" i="2"/>
  <c r="P403" i="2"/>
  <c r="P467" i="2"/>
  <c r="P46" i="2"/>
  <c r="P54" i="2"/>
  <c r="P62" i="2"/>
  <c r="P70" i="2"/>
  <c r="P78" i="2"/>
  <c r="P86" i="2"/>
  <c r="P94" i="2"/>
  <c r="P102" i="2"/>
  <c r="P110" i="2"/>
  <c r="P118" i="2"/>
  <c r="P126" i="2"/>
  <c r="P134" i="2"/>
  <c r="P142" i="2"/>
  <c r="P150" i="2"/>
  <c r="P158" i="2"/>
  <c r="P166" i="2"/>
  <c r="P174" i="2"/>
  <c r="P182" i="2"/>
  <c r="P190" i="2"/>
  <c r="P198" i="2"/>
  <c r="P206" i="2"/>
  <c r="P214" i="2"/>
  <c r="P222" i="2"/>
  <c r="P230" i="2"/>
  <c r="P238" i="2"/>
  <c r="P246" i="2"/>
  <c r="P254" i="2"/>
  <c r="P262" i="2"/>
  <c r="P270" i="2"/>
  <c r="P278" i="2"/>
  <c r="P286" i="2"/>
  <c r="P294" i="2"/>
  <c r="P302" i="2"/>
  <c r="P310" i="2"/>
  <c r="P318" i="2"/>
  <c r="P326" i="2"/>
  <c r="P334" i="2"/>
  <c r="P342" i="2"/>
  <c r="P350" i="2"/>
  <c r="P358" i="2"/>
  <c r="P366" i="2"/>
  <c r="P374" i="2"/>
  <c r="P382" i="2"/>
  <c r="P390" i="2"/>
  <c r="P398" i="2"/>
  <c r="P406" i="2"/>
  <c r="P414" i="2"/>
  <c r="P422" i="2"/>
  <c r="P430" i="2"/>
  <c r="P438" i="2"/>
  <c r="P446" i="2"/>
  <c r="P454" i="2"/>
  <c r="P462" i="2"/>
  <c r="P470" i="2"/>
  <c r="P478" i="2"/>
  <c r="P486" i="2"/>
  <c r="P494" i="2"/>
  <c r="P67" i="2"/>
  <c r="P123" i="2"/>
  <c r="P171" i="2"/>
  <c r="P219" i="2"/>
  <c r="P267" i="2"/>
  <c r="P315" i="2"/>
  <c r="P363" i="2"/>
  <c r="P411" i="2"/>
  <c r="P451" i="2"/>
  <c r="P499" i="2"/>
  <c r="P47" i="2"/>
  <c r="P55" i="2"/>
  <c r="P63" i="2"/>
  <c r="P71" i="2"/>
  <c r="P79" i="2"/>
  <c r="P87" i="2"/>
  <c r="P95" i="2"/>
  <c r="P103" i="2"/>
  <c r="P111" i="2"/>
  <c r="P119" i="2"/>
  <c r="P127" i="2"/>
  <c r="P135" i="2"/>
  <c r="P143" i="2"/>
  <c r="P151" i="2"/>
  <c r="P159" i="2"/>
  <c r="P167" i="2"/>
  <c r="P175" i="2"/>
  <c r="P183" i="2"/>
  <c r="P191" i="2"/>
  <c r="P199" i="2"/>
  <c r="P207" i="2"/>
  <c r="P215" i="2"/>
  <c r="P223" i="2"/>
  <c r="P231" i="2"/>
  <c r="P239" i="2"/>
  <c r="P247" i="2"/>
  <c r="P255" i="2"/>
  <c r="P263" i="2"/>
  <c r="P271" i="2"/>
  <c r="P279" i="2"/>
  <c r="P287" i="2"/>
  <c r="P295" i="2"/>
  <c r="P303" i="2"/>
  <c r="P311" i="2"/>
  <c r="P319" i="2"/>
  <c r="P327" i="2"/>
  <c r="P335" i="2"/>
  <c r="P343" i="2"/>
  <c r="P351" i="2"/>
  <c r="P359" i="2"/>
  <c r="P367" i="2"/>
  <c r="P375" i="2"/>
  <c r="P383" i="2"/>
  <c r="P391" i="2"/>
  <c r="P399" i="2"/>
  <c r="P407" i="2"/>
  <c r="P415" i="2"/>
  <c r="P423" i="2"/>
  <c r="P431" i="2"/>
  <c r="P439" i="2"/>
  <c r="P447" i="2"/>
  <c r="P455" i="2"/>
  <c r="P463" i="2"/>
  <c r="P471" i="2"/>
  <c r="P479" i="2"/>
  <c r="P487" i="2"/>
  <c r="P495" i="2"/>
  <c r="P75" i="2"/>
  <c r="P99" i="2"/>
  <c r="P155" i="2"/>
  <c r="P195" i="2"/>
  <c r="P235" i="2"/>
  <c r="P291" i="2"/>
  <c r="P339" i="2"/>
  <c r="P387" i="2"/>
  <c r="P435" i="2"/>
  <c r="P475" i="2"/>
  <c r="P48" i="2"/>
  <c r="P56" i="2"/>
  <c r="P64" i="2"/>
  <c r="P72" i="2"/>
  <c r="P80" i="2"/>
  <c r="P88" i="2"/>
  <c r="P96" i="2"/>
  <c r="P104" i="2"/>
  <c r="P112" i="2"/>
  <c r="P120" i="2"/>
  <c r="P128" i="2"/>
  <c r="P136" i="2"/>
  <c r="P144" i="2"/>
  <c r="P152" i="2"/>
  <c r="P160" i="2"/>
  <c r="P168" i="2"/>
  <c r="P176" i="2"/>
  <c r="P184" i="2"/>
  <c r="P192" i="2"/>
  <c r="P200" i="2"/>
  <c r="P208" i="2"/>
  <c r="P216" i="2"/>
  <c r="P224" i="2"/>
  <c r="P232" i="2"/>
  <c r="P240" i="2"/>
  <c r="P248" i="2"/>
  <c r="P256" i="2"/>
  <c r="P264" i="2"/>
  <c r="P272" i="2"/>
  <c r="P280" i="2"/>
  <c r="P288" i="2"/>
  <c r="P296" i="2"/>
  <c r="P304" i="2"/>
  <c r="P312" i="2"/>
  <c r="P320" i="2"/>
  <c r="P328" i="2"/>
  <c r="P336" i="2"/>
  <c r="P344" i="2"/>
  <c r="P352" i="2"/>
  <c r="P360" i="2"/>
  <c r="P368" i="2"/>
  <c r="P376" i="2"/>
  <c r="P384" i="2"/>
  <c r="P392" i="2"/>
  <c r="P400" i="2"/>
  <c r="P408" i="2"/>
  <c r="P416" i="2"/>
  <c r="P424" i="2"/>
  <c r="P432" i="2"/>
  <c r="P440" i="2"/>
  <c r="P448" i="2"/>
  <c r="P456" i="2"/>
  <c r="P464" i="2"/>
  <c r="P472" i="2"/>
  <c r="P480" i="2"/>
  <c r="P488" i="2"/>
  <c r="P496" i="2"/>
  <c r="P83" i="2"/>
  <c r="P147" i="2"/>
  <c r="P203" i="2"/>
  <c r="P259" i="2"/>
  <c r="P331" i="2"/>
  <c r="P379" i="2"/>
  <c r="P427" i="2"/>
  <c r="P483" i="2"/>
  <c r="P49" i="2"/>
  <c r="P57" i="2"/>
  <c r="P65" i="2"/>
  <c r="P73" i="2"/>
  <c r="P81" i="2"/>
  <c r="P89" i="2"/>
  <c r="P97" i="2"/>
  <c r="P105" i="2"/>
  <c r="P113" i="2"/>
  <c r="P121" i="2"/>
  <c r="P129" i="2"/>
  <c r="P137" i="2"/>
  <c r="P145" i="2"/>
  <c r="P153" i="2"/>
  <c r="P161" i="2"/>
  <c r="P169" i="2"/>
  <c r="P177" i="2"/>
  <c r="P185" i="2"/>
  <c r="P193" i="2"/>
  <c r="P201" i="2"/>
  <c r="P209" i="2"/>
  <c r="P217" i="2"/>
  <c r="P225" i="2"/>
  <c r="P233" i="2"/>
  <c r="P241" i="2"/>
  <c r="P249" i="2"/>
  <c r="P257" i="2"/>
  <c r="P265" i="2"/>
  <c r="P273" i="2"/>
  <c r="P281" i="2"/>
  <c r="P289" i="2"/>
  <c r="P297" i="2"/>
  <c r="P305" i="2"/>
  <c r="P313" i="2"/>
  <c r="P321" i="2"/>
  <c r="P329" i="2"/>
  <c r="P337" i="2"/>
  <c r="P345" i="2"/>
  <c r="P353" i="2"/>
  <c r="P361" i="2"/>
  <c r="P369" i="2"/>
  <c r="P377" i="2"/>
  <c r="P385" i="2"/>
  <c r="P393" i="2"/>
  <c r="P401" i="2"/>
  <c r="P409" i="2"/>
  <c r="P417" i="2"/>
  <c r="P425" i="2"/>
  <c r="P433" i="2"/>
  <c r="P441" i="2"/>
  <c r="P449" i="2"/>
  <c r="P457" i="2"/>
  <c r="P465" i="2"/>
  <c r="P473" i="2"/>
  <c r="P481" i="2"/>
  <c r="P489" i="2"/>
  <c r="P497" i="2"/>
  <c r="P59" i="2"/>
  <c r="P131" i="2"/>
  <c r="P187" i="2"/>
  <c r="P243" i="2"/>
  <c r="P299" i="2"/>
  <c r="P347" i="2"/>
  <c r="P395" i="2"/>
  <c r="P443" i="2"/>
  <c r="P50" i="2"/>
  <c r="F59" i="1" s="1"/>
  <c r="P58" i="2"/>
  <c r="F67" i="1" s="1"/>
  <c r="P66" i="2"/>
  <c r="F75" i="1" s="1"/>
  <c r="P74" i="2"/>
  <c r="F83" i="1" s="1"/>
  <c r="P82" i="2"/>
  <c r="F91" i="1" s="1"/>
  <c r="P90" i="2"/>
  <c r="F99" i="1" s="1"/>
  <c r="P98" i="2"/>
  <c r="F107" i="1" s="1"/>
  <c r="P106" i="2"/>
  <c r="F115" i="1" s="1"/>
  <c r="P114" i="2"/>
  <c r="F123" i="1" s="1"/>
  <c r="P122" i="2"/>
  <c r="F131" i="1" s="1"/>
  <c r="P130" i="2"/>
  <c r="F139" i="1" s="1"/>
  <c r="P138" i="2"/>
  <c r="F147" i="1" s="1"/>
  <c r="P146" i="2"/>
  <c r="F155" i="1" s="1"/>
  <c r="P154" i="2"/>
  <c r="F163" i="1" s="1"/>
  <c r="P162" i="2"/>
  <c r="F171" i="1" s="1"/>
  <c r="P170" i="2"/>
  <c r="F179" i="1" s="1"/>
  <c r="P178" i="2"/>
  <c r="F187" i="1" s="1"/>
  <c r="P186" i="2"/>
  <c r="F195" i="1" s="1"/>
  <c r="P194" i="2"/>
  <c r="F203" i="1" s="1"/>
  <c r="P202" i="2"/>
  <c r="F211" i="1" s="1"/>
  <c r="P210" i="2"/>
  <c r="F219" i="1" s="1"/>
  <c r="P218" i="2"/>
  <c r="F227" i="1" s="1"/>
  <c r="P226" i="2"/>
  <c r="F235" i="1" s="1"/>
  <c r="P234" i="2"/>
  <c r="F243" i="1" s="1"/>
  <c r="P242" i="2"/>
  <c r="F251" i="1" s="1"/>
  <c r="P250" i="2"/>
  <c r="F259" i="1" s="1"/>
  <c r="P258" i="2"/>
  <c r="F267" i="1" s="1"/>
  <c r="P266" i="2"/>
  <c r="F275" i="1" s="1"/>
  <c r="P274" i="2"/>
  <c r="F283" i="1" s="1"/>
  <c r="P282" i="2"/>
  <c r="F291" i="1" s="1"/>
  <c r="P290" i="2"/>
  <c r="F299" i="1" s="1"/>
  <c r="P298" i="2"/>
  <c r="F307" i="1" s="1"/>
  <c r="P306" i="2"/>
  <c r="F315" i="1" s="1"/>
  <c r="P314" i="2"/>
  <c r="F323" i="1" s="1"/>
  <c r="P322" i="2"/>
  <c r="F331" i="1" s="1"/>
  <c r="P330" i="2"/>
  <c r="F339" i="1" s="1"/>
  <c r="P338" i="2"/>
  <c r="F347" i="1" s="1"/>
  <c r="P346" i="2"/>
  <c r="F355" i="1" s="1"/>
  <c r="P354" i="2"/>
  <c r="F363" i="1" s="1"/>
  <c r="P362" i="2"/>
  <c r="F371" i="1" s="1"/>
  <c r="P370" i="2"/>
  <c r="F379" i="1" s="1"/>
  <c r="P378" i="2"/>
  <c r="F387" i="1" s="1"/>
  <c r="P386" i="2"/>
  <c r="F395" i="1" s="1"/>
  <c r="P394" i="2"/>
  <c r="F403" i="1" s="1"/>
  <c r="P402" i="2"/>
  <c r="F411" i="1" s="1"/>
  <c r="P410" i="2"/>
  <c r="F419" i="1" s="1"/>
  <c r="P418" i="2"/>
  <c r="F427" i="1" s="1"/>
  <c r="P426" i="2"/>
  <c r="F435" i="1" s="1"/>
  <c r="P434" i="2"/>
  <c r="F443" i="1" s="1"/>
  <c r="P442" i="2"/>
  <c r="F451" i="1" s="1"/>
  <c r="P450" i="2"/>
  <c r="F459" i="1" s="1"/>
  <c r="P458" i="2"/>
  <c r="F467" i="1" s="1"/>
  <c r="P466" i="2"/>
  <c r="F475" i="1" s="1"/>
  <c r="P474" i="2"/>
  <c r="F483" i="1" s="1"/>
  <c r="P482" i="2"/>
  <c r="F491" i="1" s="1"/>
  <c r="P490" i="2"/>
  <c r="F499" i="1" s="1"/>
  <c r="P498" i="2"/>
  <c r="P51" i="2"/>
  <c r="P115" i="2"/>
  <c r="P179" i="2"/>
  <c r="P227" i="2"/>
  <c r="P275" i="2"/>
  <c r="P323" i="2"/>
  <c r="P371" i="2"/>
  <c r="P419" i="2"/>
  <c r="P459" i="2"/>
  <c r="P491" i="2"/>
  <c r="P42" i="2"/>
  <c r="F51" i="1" s="1"/>
  <c r="P43" i="2"/>
  <c r="F52" i="1" s="1"/>
  <c r="O42" i="2"/>
  <c r="E51" i="1" s="1"/>
  <c r="O43" i="2"/>
  <c r="E52" i="1" s="1"/>
  <c r="O55" i="2"/>
  <c r="O71" i="2"/>
  <c r="O87" i="2"/>
  <c r="O103" i="2"/>
  <c r="O119" i="2"/>
  <c r="O227" i="2"/>
  <c r="O243" i="2"/>
  <c r="O259" i="2"/>
  <c r="O275" i="2"/>
  <c r="O291" i="2"/>
  <c r="O307" i="2"/>
  <c r="O51" i="2"/>
  <c r="O67" i="2"/>
  <c r="O83" i="2"/>
  <c r="O99" i="2"/>
  <c r="O115" i="2"/>
  <c r="O47" i="2"/>
  <c r="O63" i="2"/>
  <c r="O79" i="2"/>
  <c r="O95" i="2"/>
  <c r="O111" i="2"/>
  <c r="O219" i="2"/>
  <c r="O235" i="2"/>
  <c r="O251" i="2"/>
  <c r="O267" i="2"/>
  <c r="O283" i="2"/>
  <c r="O299" i="2"/>
  <c r="O107" i="2"/>
  <c r="O231" i="2"/>
  <c r="O263" i="2"/>
  <c r="O295" i="2"/>
  <c r="O323" i="2"/>
  <c r="O339" i="2"/>
  <c r="O356" i="2"/>
  <c r="O91" i="2"/>
  <c r="O223" i="2"/>
  <c r="O75" i="2"/>
  <c r="O215" i="2"/>
  <c r="O247" i="2"/>
  <c r="O279" i="2"/>
  <c r="O315" i="2"/>
  <c r="O331" i="2"/>
  <c r="O351" i="2"/>
  <c r="O372" i="2"/>
  <c r="O374" i="2"/>
  <c r="O383" i="2"/>
  <c r="O404" i="2"/>
  <c r="O406" i="2"/>
  <c r="O415" i="2"/>
  <c r="O436" i="2"/>
  <c r="O438" i="2"/>
  <c r="O447" i="2"/>
  <c r="O468" i="2"/>
  <c r="O470" i="2"/>
  <c r="O479" i="2"/>
  <c r="O123" i="2"/>
  <c r="O125" i="2"/>
  <c r="O127" i="2"/>
  <c r="O129" i="2"/>
  <c r="O131" i="2"/>
  <c r="O133" i="2"/>
  <c r="O135" i="2"/>
  <c r="O137" i="2"/>
  <c r="O139" i="2"/>
  <c r="O141" i="2"/>
  <c r="O143" i="2"/>
  <c r="O145" i="2"/>
  <c r="O147" i="2"/>
  <c r="O149" i="2"/>
  <c r="O151" i="2"/>
  <c r="O153" i="2"/>
  <c r="O155" i="2"/>
  <c r="O157" i="2"/>
  <c r="O159" i="2"/>
  <c r="O161" i="2"/>
  <c r="O163" i="2"/>
  <c r="O165" i="2"/>
  <c r="O167" i="2"/>
  <c r="O169" i="2"/>
  <c r="O171" i="2"/>
  <c r="O173" i="2"/>
  <c r="O175" i="2"/>
  <c r="O177" i="2"/>
  <c r="O179" i="2"/>
  <c r="O181" i="2"/>
  <c r="O183" i="2"/>
  <c r="O185" i="2"/>
  <c r="O187" i="2"/>
  <c r="O189" i="2"/>
  <c r="O191" i="2"/>
  <c r="O193" i="2"/>
  <c r="O195" i="2"/>
  <c r="O197" i="2"/>
  <c r="O199" i="2"/>
  <c r="O201" i="2"/>
  <c r="O203" i="2"/>
  <c r="O205" i="2"/>
  <c r="O59" i="2"/>
  <c r="O287" i="2"/>
  <c r="O327" i="2"/>
  <c r="O271" i="2"/>
  <c r="O319" i="2"/>
  <c r="O358" i="2"/>
  <c r="O380" i="2"/>
  <c r="O382" i="2"/>
  <c r="O399" i="2"/>
  <c r="O428" i="2"/>
  <c r="O430" i="2"/>
  <c r="O439" i="2"/>
  <c r="O455" i="2"/>
  <c r="O484" i="2"/>
  <c r="O486" i="2"/>
  <c r="O495" i="2"/>
  <c r="O255" i="2"/>
  <c r="O311" i="2"/>
  <c r="O343" i="2"/>
  <c r="O359" i="2"/>
  <c r="O388" i="2"/>
  <c r="O390" i="2"/>
  <c r="O412" i="2"/>
  <c r="O414" i="2"/>
  <c r="O207" i="2"/>
  <c r="O209" i="2"/>
  <c r="O211" i="2"/>
  <c r="O212" i="2"/>
  <c r="O367" i="2"/>
  <c r="O420" i="2"/>
  <c r="O422" i="2"/>
  <c r="O463" i="2"/>
  <c r="O478" i="2"/>
  <c r="O335" i="2"/>
  <c r="O391" i="2"/>
  <c r="O423" i="2"/>
  <c r="O476" i="2"/>
  <c r="O492" i="2"/>
  <c r="O303" i="2"/>
  <c r="O348" i="2"/>
  <c r="O350" i="2"/>
  <c r="O375" i="2"/>
  <c r="O396" i="2"/>
  <c r="O398" i="2"/>
  <c r="O444" i="2"/>
  <c r="O446" i="2"/>
  <c r="O500" i="2"/>
  <c r="O239" i="2"/>
  <c r="O364" i="2"/>
  <c r="O366" i="2"/>
  <c r="O407" i="2"/>
  <c r="O431" i="2"/>
  <c r="O452" i="2"/>
  <c r="O454" i="2"/>
  <c r="O460" i="2"/>
  <c r="O462" i="2"/>
  <c r="O471" i="2"/>
  <c r="O487" i="2"/>
  <c r="O494" i="2"/>
  <c r="O499" i="2"/>
  <c r="O318" i="2"/>
  <c r="O451" i="2"/>
  <c r="O328" i="2"/>
  <c r="O461" i="2"/>
  <c r="O474" i="2"/>
  <c r="O413" i="2"/>
  <c r="O419" i="2"/>
  <c r="O397" i="2"/>
  <c r="O336" i="2"/>
  <c r="O286" i="2"/>
  <c r="O410" i="2"/>
  <c r="O371" i="2"/>
  <c r="O334" i="2"/>
  <c r="O342" i="2"/>
  <c r="O72" i="2"/>
  <c r="O458" i="2"/>
  <c r="O427" i="2"/>
  <c r="O357" i="2"/>
  <c r="O332" i="2"/>
  <c r="O262" i="2"/>
  <c r="O98" i="2"/>
  <c r="O50" i="2"/>
  <c r="O314" i="2"/>
  <c r="O288" i="2"/>
  <c r="O246" i="2"/>
  <c r="O120" i="2"/>
  <c r="O258" i="2"/>
  <c r="O236" i="2"/>
  <c r="O196" i="2"/>
  <c r="O180" i="2"/>
  <c r="O164" i="2"/>
  <c r="O148" i="2"/>
  <c r="O132" i="2"/>
  <c r="O118" i="2"/>
  <c r="O92" i="2"/>
  <c r="O54" i="2"/>
  <c r="O122" i="2"/>
  <c r="O96" i="2"/>
  <c r="O58" i="2"/>
  <c r="O282" i="2"/>
  <c r="O260" i="2"/>
  <c r="O218" i="2"/>
  <c r="O100" i="2"/>
  <c r="O62" i="2"/>
  <c r="O341" i="2"/>
  <c r="O333" i="2"/>
  <c r="O325" i="2"/>
  <c r="O317" i="2"/>
  <c r="O309" i="2"/>
  <c r="O296" i="2"/>
  <c r="O450" i="2"/>
  <c r="O443" i="2"/>
  <c r="O498" i="2"/>
  <c r="O491" i="2"/>
  <c r="O381" i="2"/>
  <c r="O418" i="2"/>
  <c r="O326" i="2"/>
  <c r="O469" i="2"/>
  <c r="O370" i="2"/>
  <c r="O349" i="2"/>
  <c r="O264" i="2"/>
  <c r="O280" i="2"/>
  <c r="O453" i="2"/>
  <c r="O426" i="2"/>
  <c r="O395" i="2"/>
  <c r="O294" i="2"/>
  <c r="O88" i="2"/>
  <c r="O216" i="2"/>
  <c r="O114" i="2"/>
  <c r="O347" i="2"/>
  <c r="O330" i="2"/>
  <c r="O306" i="2"/>
  <c r="O278" i="2"/>
  <c r="O274" i="2"/>
  <c r="O252" i="2"/>
  <c r="O208" i="2"/>
  <c r="O192" i="2"/>
  <c r="O176" i="2"/>
  <c r="O160" i="2"/>
  <c r="O144" i="2"/>
  <c r="O128" i="2"/>
  <c r="O108" i="2"/>
  <c r="O70" i="2"/>
  <c r="O44" i="2"/>
  <c r="O112" i="2"/>
  <c r="O74" i="2"/>
  <c r="O48" i="2"/>
  <c r="O298" i="2"/>
  <c r="O276" i="2"/>
  <c r="O234" i="2"/>
  <c r="O116" i="2"/>
  <c r="O78" i="2"/>
  <c r="O52" i="2"/>
  <c r="O493" i="2"/>
  <c r="O477" i="2"/>
  <c r="O379" i="2"/>
  <c r="O429" i="2"/>
  <c r="O355" i="2"/>
  <c r="O483" i="2"/>
  <c r="O442" i="2"/>
  <c r="O482" i="2"/>
  <c r="O490" i="2"/>
  <c r="O435" i="2"/>
  <c r="O403" i="2"/>
  <c r="O373" i="2"/>
  <c r="O248" i="2"/>
  <c r="O387" i="2"/>
  <c r="O365" i="2"/>
  <c r="O312" i="2"/>
  <c r="O222" i="2"/>
  <c r="O320" i="2"/>
  <c r="O254" i="2"/>
  <c r="O421" i="2"/>
  <c r="O394" i="2"/>
  <c r="O363" i="2"/>
  <c r="O322" i="2"/>
  <c r="O240" i="2"/>
  <c r="O104" i="2"/>
  <c r="O346" i="2"/>
  <c r="O324" i="2"/>
  <c r="O300" i="2"/>
  <c r="O224" i="2"/>
  <c r="O66" i="2"/>
  <c r="O290" i="2"/>
  <c r="O268" i="2"/>
  <c r="O226" i="2"/>
  <c r="O204" i="2"/>
  <c r="O188" i="2"/>
  <c r="O172" i="2"/>
  <c r="O156" i="2"/>
  <c r="O140" i="2"/>
  <c r="O124" i="2"/>
  <c r="O86" i="2"/>
  <c r="O60" i="2"/>
  <c r="O90" i="2"/>
  <c r="O64" i="2"/>
  <c r="O292" i="2"/>
  <c r="O250" i="2"/>
  <c r="O228" i="2"/>
  <c r="O94" i="2"/>
  <c r="O68" i="2"/>
  <c r="O337" i="2"/>
  <c r="O329" i="2"/>
  <c r="O321" i="2"/>
  <c r="O313" i="2"/>
  <c r="O305" i="2"/>
  <c r="O297" i="2"/>
  <c r="O289" i="2"/>
  <c r="O281" i="2"/>
  <c r="O273" i="2"/>
  <c r="O265" i="2"/>
  <c r="O257" i="2"/>
  <c r="O249" i="2"/>
  <c r="O241" i="2"/>
  <c r="O233" i="2"/>
  <c r="O225" i="2"/>
  <c r="O217" i="2"/>
  <c r="O85" i="2"/>
  <c r="O481" i="2"/>
  <c r="O441" i="2"/>
  <c r="O409" i="2"/>
  <c r="O377" i="2"/>
  <c r="O345" i="2"/>
  <c r="O489" i="2"/>
  <c r="O206" i="2"/>
  <c r="O190" i="2"/>
  <c r="O174" i="2"/>
  <c r="O158" i="2"/>
  <c r="O142" i="2"/>
  <c r="O126" i="2"/>
  <c r="O378" i="2"/>
  <c r="O485" i="2"/>
  <c r="O405" i="2"/>
  <c r="O354" i="2"/>
  <c r="O467" i="2"/>
  <c r="O437" i="2"/>
  <c r="O466" i="2"/>
  <c r="O475" i="2"/>
  <c r="O434" i="2"/>
  <c r="O270" i="2"/>
  <c r="O402" i="2"/>
  <c r="O304" i="2"/>
  <c r="O310" i="2"/>
  <c r="O316" i="2"/>
  <c r="O340" i="2"/>
  <c r="O214" i="2"/>
  <c r="O242" i="2"/>
  <c r="O168" i="2"/>
  <c r="O102" i="2"/>
  <c r="O106" i="2"/>
  <c r="O110" i="2"/>
  <c r="O285" i="2"/>
  <c r="O253" i="2"/>
  <c r="O221" i="2"/>
  <c r="O465" i="2"/>
  <c r="O425" i="2"/>
  <c r="O385" i="2"/>
  <c r="O497" i="2"/>
  <c r="O488" i="2"/>
  <c r="O448" i="2"/>
  <c r="O424" i="2"/>
  <c r="O384" i="2"/>
  <c r="O360" i="2"/>
  <c r="O73" i="2"/>
  <c r="O202" i="2"/>
  <c r="O182" i="2"/>
  <c r="O162" i="2"/>
  <c r="O138" i="2"/>
  <c r="O61" i="2"/>
  <c r="O97" i="2"/>
  <c r="O445" i="2"/>
  <c r="O344" i="2"/>
  <c r="O232" i="2"/>
  <c r="O389" i="2"/>
  <c r="O272" i="2"/>
  <c r="O56" i="2"/>
  <c r="O220" i="2"/>
  <c r="O152" i="2"/>
  <c r="O76" i="2"/>
  <c r="O80" i="2"/>
  <c r="O266" i="2"/>
  <c r="O84" i="2"/>
  <c r="O293" i="2"/>
  <c r="O261" i="2"/>
  <c r="O229" i="2"/>
  <c r="O457" i="2"/>
  <c r="O417" i="2"/>
  <c r="O369" i="2"/>
  <c r="O101" i="2"/>
  <c r="O473" i="2"/>
  <c r="O464" i="2"/>
  <c r="O440" i="2"/>
  <c r="O400" i="2"/>
  <c r="O376" i="2"/>
  <c r="O105" i="2"/>
  <c r="O57" i="2"/>
  <c r="O198" i="2"/>
  <c r="O178" i="2"/>
  <c r="O154" i="2"/>
  <c r="O134" i="2"/>
  <c r="O93" i="2"/>
  <c r="O45" i="2"/>
  <c r="O49" i="2"/>
  <c r="O411" i="2"/>
  <c r="O302" i="2"/>
  <c r="O459" i="2"/>
  <c r="O362" i="2"/>
  <c r="O230" i="2"/>
  <c r="O284" i="2"/>
  <c r="O200" i="2"/>
  <c r="O136" i="2"/>
  <c r="O244" i="2"/>
  <c r="O301" i="2"/>
  <c r="O269" i="2"/>
  <c r="O237" i="2"/>
  <c r="O69" i="2"/>
  <c r="O449" i="2"/>
  <c r="O401" i="2"/>
  <c r="O361" i="2"/>
  <c r="O53" i="2"/>
  <c r="O480" i="2"/>
  <c r="O456" i="2"/>
  <c r="O416" i="2"/>
  <c r="O392" i="2"/>
  <c r="O352" i="2"/>
  <c r="O89" i="2"/>
  <c r="O194" i="2"/>
  <c r="O170" i="2"/>
  <c r="O150" i="2"/>
  <c r="O130" i="2"/>
  <c r="O77" i="2"/>
  <c r="O81" i="2"/>
  <c r="O386" i="2"/>
  <c r="O82" i="2"/>
  <c r="O338" i="2"/>
  <c r="O238" i="2"/>
  <c r="O256" i="2"/>
  <c r="O184" i="2"/>
  <c r="O308" i="2"/>
  <c r="O46" i="2"/>
  <c r="O277" i="2"/>
  <c r="O245" i="2"/>
  <c r="O213" i="2"/>
  <c r="O433" i="2"/>
  <c r="O393" i="2"/>
  <c r="O353" i="2"/>
  <c r="O117" i="2"/>
  <c r="O496" i="2"/>
  <c r="O472" i="2"/>
  <c r="O432" i="2"/>
  <c r="O408" i="2"/>
  <c r="O368" i="2"/>
  <c r="O121" i="2"/>
  <c r="O210" i="2"/>
  <c r="O186" i="2"/>
  <c r="O166" i="2"/>
  <c r="O146" i="2"/>
  <c r="O109" i="2"/>
  <c r="O113" i="2"/>
  <c r="O65" i="2"/>
  <c r="P41" i="2"/>
  <c r="O41" i="2"/>
  <c r="E50" i="1" s="1"/>
  <c r="P2" i="2"/>
  <c r="F11" i="1" s="1"/>
  <c r="P6" i="2"/>
  <c r="F15" i="1" s="1"/>
  <c r="P10" i="2"/>
  <c r="F19" i="1" s="1"/>
  <c r="P14" i="2"/>
  <c r="F23" i="1" s="1"/>
  <c r="P18" i="2"/>
  <c r="F27" i="1" s="1"/>
  <c r="P22" i="2"/>
  <c r="F31" i="1" s="1"/>
  <c r="P26" i="2"/>
  <c r="F35" i="1" s="1"/>
  <c r="P30" i="2"/>
  <c r="F39" i="1" s="1"/>
  <c r="P34" i="2"/>
  <c r="F43" i="1" s="1"/>
  <c r="P38" i="2"/>
  <c r="F47" i="1" s="1"/>
  <c r="P13" i="2"/>
  <c r="F22" i="1" s="1"/>
  <c r="P21" i="2"/>
  <c r="F30" i="1" s="1"/>
  <c r="P33" i="2"/>
  <c r="F42" i="1" s="1"/>
  <c r="P3" i="2"/>
  <c r="F12" i="1" s="1"/>
  <c r="P7" i="2"/>
  <c r="F16" i="1" s="1"/>
  <c r="P11" i="2"/>
  <c r="F20" i="1" s="1"/>
  <c r="P15" i="2"/>
  <c r="F24" i="1" s="1"/>
  <c r="P19" i="2"/>
  <c r="F28" i="1" s="1"/>
  <c r="P23" i="2"/>
  <c r="F32" i="1" s="1"/>
  <c r="P27" i="2"/>
  <c r="F36" i="1" s="1"/>
  <c r="P31" i="2"/>
  <c r="F40" i="1" s="1"/>
  <c r="P35" i="2"/>
  <c r="F44" i="1" s="1"/>
  <c r="P39" i="2"/>
  <c r="F48" i="1" s="1"/>
  <c r="P9" i="2"/>
  <c r="F18" i="1" s="1"/>
  <c r="P17" i="2"/>
  <c r="F26" i="1" s="1"/>
  <c r="P29" i="2"/>
  <c r="F38" i="1" s="1"/>
  <c r="P4" i="2"/>
  <c r="F13" i="1" s="1"/>
  <c r="P8" i="2"/>
  <c r="F17" i="1" s="1"/>
  <c r="P12" i="2"/>
  <c r="F21" i="1" s="1"/>
  <c r="P16" i="2"/>
  <c r="F25" i="1" s="1"/>
  <c r="P20" i="2"/>
  <c r="F29" i="1" s="1"/>
  <c r="P24" i="2"/>
  <c r="F33" i="1" s="1"/>
  <c r="P28" i="2"/>
  <c r="F37" i="1" s="1"/>
  <c r="P32" i="2"/>
  <c r="F41" i="1" s="1"/>
  <c r="P36" i="2"/>
  <c r="F45" i="1" s="1"/>
  <c r="P40" i="2"/>
  <c r="F49" i="1" s="1"/>
  <c r="P5" i="2"/>
  <c r="F14" i="1" s="1"/>
  <c r="P25" i="2"/>
  <c r="F34" i="1" s="1"/>
  <c r="P37" i="2"/>
  <c r="F46" i="1" s="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<sst xmlns="http://schemas.openxmlformats.org/spreadsheetml/2006/main" count="333" uniqueCount="139">
  <si>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</si>
  <si>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</si>
  <si>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</si>
  <si>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</si>
  <si>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</si>
  <si>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</si>
  <si>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</si>
  <si>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</si>
  <si>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</si>
  <si>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</si>
  <si>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</si>
  <si>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</si>
  <si>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</si>
  <si>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</si>
  <si>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</si>
  <si>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</si>
  <si>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</si>
  <si>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</si>
  <si>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</si>
  <si>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</si>
  <si>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</si>
  <si>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</si>
  <si>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</si>
  <si>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</si>
  <si>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</si>
  <si>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</si>
  <si>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</si>
  <si>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</si>
  <si>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</si>
  <si>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</si>
  <si>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</si>
  <si>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</si>
  <si>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</si>
  <si>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</si>
  <si>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</si>
  <si>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</si>
  <si>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</si>
  <si>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</si>
  <si>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</si>
  <si>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</si>
  <si>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</si>
  <si>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</si>
  <si>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</si>
  <si>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</si>
  <si>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</si>
  <si>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</si>
  <si>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</si>
  <si>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</si>
  <si>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</si>
  <si>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</si>
  <si>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</si>
  <si>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</si>
  <si>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</si>
  <si>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</si>
  <si>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</si>
  <si>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</si>
  <si>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</si>
  <si>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</si>
  <si>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</si>
  <si>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</si>
  <si>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</si>
  <si>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</si>
  <si>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</si>
  <si>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</si>
  <si>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</si>
  <si>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</si>
  <si>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</si>
  <si>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</si>
  <si>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</si>
  <si>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</si>
  <si>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</si>
  <si>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</si>
  <si>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</si>
  <si>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</si>
  <si>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</si>
  <si>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</si>
  <si>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</si>
  <si>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</si>
  <si>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</si>
  <si>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</si>
  <si>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</si>
  <si>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</si>
  <si>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</si>
  <si>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</si>
  <si>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</si>
  <si>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</si>
  <si>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</si>
  <si>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</si>
  <si>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</si>
  <si>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</si>
  <si>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</si>
  <si>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</si>
  <si>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</si>
  <si>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</si>
  <si>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</si>
  <si>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</si>
  <si>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</si>
  <si>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</si>
  <si>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</si>
  <si>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</si>
  <si>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</si>
  <si>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</si>
  <si>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</si>
  <si>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</si>
  <si>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</si>
  <si>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</si>
  <si>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</si>
  <si>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</si>
  <si>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</si>
  <si>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</si>
  <si>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</si>
  <si>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</si>
  <si>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</si>
  <si>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</si>
  <si>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sol. Iniettabile</t>
  </si>
  <si>
    <t>fluconazolo</t>
  </si>
  <si>
    <t>alternative in commercio</t>
  </si>
  <si>
    <t>cp</t>
  </si>
  <si>
    <t>fiale</t>
  </si>
  <si>
    <t>sacche</t>
  </si>
  <si>
    <t>Sol. per inalazione</t>
  </si>
  <si>
    <t>Sosp. per inalazione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</si>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</sst>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2">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xf numFmtId="0" fontId="0" fillId="0" borderId="0" xfId="0" applyAlignment="1">
      <alignment horizontal="center"/>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1" fillId="3" borderId="15" xfId="1" applyFill="1" applyBorder="1" applyAlignment="1" applyProtection="1">
      <alignment horizontal="center" vertical="center"/>
      <protection hidden="1"/>
    </xf>
    <xf numFmtId="0" fontId="4" fillId="3" borderId="15" xfId="4" applyBorder="1" applyAlignment="1" applyProtection="1">
      <alignment horizontal="center"/>
      <protection hidden="1"/>
    </xf>
  </cellXfs>
  <cellStyles count="6">
    <cellStyle name="Collegamento ipertestuale" xfId="1" builtinId="8"/>
    <cellStyle name="Input" xfId="3" builtinId="20"/>
    <cellStyle name="Normale" xfId="0" builtinId="0"/>
    <cellStyle name="Output" xfId="4" builtinId="21"/>
    <cellStyle name="Titolo 1" xfId="2" builtinId="16"/>
    <cellStyle name="Titolo 3" xfId="5" builtinId="18"/>
  </cellStyles>
  <dxfs count="73">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da utilizzare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026" y="142875"/>
          <a:ext cx="7277099" cy="419100"/>
        </a:xfrm>
        <a:prstGeom prst="rect">
          <a:avLst/>
        </a:prstGeom>
        <a:solidFill>
          <a:schemeClr val="lt1"/>
        </a:solidFill>
        <a:ln w="349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Istituto Mediterraneo per</a:t>
          </a:r>
          <a:r>
            <a:rPr lang="it-IT" sz="1100" baseline="0">
              <a:solidFill>
                <a:schemeClr val="dk1"/>
              </a:solidFill>
              <a:effectLst/>
              <a:latin typeface="+mn-lt"/>
              <a:ea typeface="+mn-ea"/>
              <a:cs typeface="+mn-cs"/>
            </a:rPr>
            <a:t> i Trapianti e le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a:extLst>
            <a:ext uri="{FF2B5EF4-FFF2-40B4-BE49-F238E27FC236}">
              <a16:creationId xmlns:a16="http://schemas.microsoft.com/office/drawing/2014/main" id="{00000000-0008-0000-0200-000006000000}"/>
            </a:ext>
          </a:extLst>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00000000-0008-0000-0200-000008000000}"/>
            </a:ext>
          </a:extLst>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00000000-0008-0000-0200-000009000000}"/>
            </a:ext>
          </a:extLst>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00000000-0008-0000-0200-000011000000}"/>
            </a:ext>
          </a:extLst>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id="{00000000-0008-0000-0200-000012000000}"/>
            </a:ext>
          </a:extLst>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a:extLst>
            <a:ext uri="{FF2B5EF4-FFF2-40B4-BE49-F238E27FC236}">
              <a16:creationId xmlns:a16="http://schemas.microsoft.com/office/drawing/2014/main" id="{00000000-0008-0000-0200-000015000000}"/>
            </a:ext>
          </a:extLst>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a:extLst>
            <a:ext uri="{FF2B5EF4-FFF2-40B4-BE49-F238E27FC236}">
              <a16:creationId xmlns:a16="http://schemas.microsoft.com/office/drawing/2014/main" id="{00000000-0008-0000-0200-000016000000}"/>
            </a:ext>
          </a:extLst>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a:extLst>
            <a:ext uri="{FF2B5EF4-FFF2-40B4-BE49-F238E27FC236}">
              <a16:creationId xmlns:a16="http://schemas.microsoft.com/office/drawing/2014/main" id="{00000000-0008-0000-0200-000020000000}"/>
            </a:ext>
          </a:extLst>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a:extLst>
            <a:ext uri="{FF2B5EF4-FFF2-40B4-BE49-F238E27FC236}">
              <a16:creationId xmlns:a16="http://schemas.microsoft.com/office/drawing/2014/main" id="{00000000-0008-0000-0200-000028000000}"/>
            </a:ext>
          </a:extLst>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a:extLst>
            <a:ext uri="{FF2B5EF4-FFF2-40B4-BE49-F238E27FC236}">
              <a16:creationId xmlns:a16="http://schemas.microsoft.com/office/drawing/2014/main" id="{00000000-0008-0000-0200-000029000000}"/>
            </a:ext>
          </a:extLst>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a:extLst>
            <a:ext uri="{FF2B5EF4-FFF2-40B4-BE49-F238E27FC236}">
              <a16:creationId xmlns:a16="http://schemas.microsoft.com/office/drawing/2014/main" id="{00000000-0008-0000-0200-00002A000000}"/>
            </a:ext>
          </a:extLst>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a:extLst>
            <a:ext uri="{FF2B5EF4-FFF2-40B4-BE49-F238E27FC236}">
              <a16:creationId xmlns:a16="http://schemas.microsoft.com/office/drawing/2014/main" id="{00000000-0008-0000-0200-00002B000000}"/>
            </a:ext>
          </a:extLst>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a:extLst>
            <a:ext uri="{FF2B5EF4-FFF2-40B4-BE49-F238E27FC236}">
              <a16:creationId xmlns:a16="http://schemas.microsoft.com/office/drawing/2014/main" id="{00000000-0008-0000-0200-000014000000}"/>
            </a:ext>
          </a:extLst>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a:extLst>
            <a:ext uri="{FF2B5EF4-FFF2-40B4-BE49-F238E27FC236}">
              <a16:creationId xmlns:a16="http://schemas.microsoft.com/office/drawing/2014/main" id="{00000000-0008-0000-0200-000017000000}"/>
            </a:ext>
          </a:extLst>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a:extLst>
            <a:ext uri="{FF2B5EF4-FFF2-40B4-BE49-F238E27FC236}">
              <a16:creationId xmlns:a16="http://schemas.microsoft.com/office/drawing/2014/main" id="{00000000-0008-0000-0200-000018000000}"/>
            </a:ext>
          </a:extLst>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a:extLst>
            <a:ext uri="{FF2B5EF4-FFF2-40B4-BE49-F238E27FC236}">
              <a16:creationId xmlns:a16="http://schemas.microsoft.com/office/drawing/2014/main" id="{00000000-0008-0000-0200-000019000000}"/>
            </a:ext>
          </a:extLst>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a:extLst>
            <a:ext uri="{FF2B5EF4-FFF2-40B4-BE49-F238E27FC236}">
              <a16:creationId xmlns:a16="http://schemas.microsoft.com/office/drawing/2014/main" id="{00000000-0008-0000-0200-00001F000000}"/>
            </a:ext>
          </a:extLst>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a:extLst>
            <a:ext uri="{FF2B5EF4-FFF2-40B4-BE49-F238E27FC236}">
              <a16:creationId xmlns:a16="http://schemas.microsoft.com/office/drawing/2014/main" id="{00000000-0008-0000-0200-000022000000}"/>
            </a:ext>
          </a:extLst>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a:extLst>
            <a:ext uri="{FF2B5EF4-FFF2-40B4-BE49-F238E27FC236}">
              <a16:creationId xmlns:a16="http://schemas.microsoft.com/office/drawing/2014/main" id="{00000000-0008-0000-0200-000023000000}"/>
            </a:ext>
          </a:extLst>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a:extLst>
            <a:ext uri="{FF2B5EF4-FFF2-40B4-BE49-F238E27FC236}">
              <a16:creationId xmlns:a16="http://schemas.microsoft.com/office/drawing/2014/main" id="{00000000-0008-0000-0200-000025000000}"/>
            </a:ext>
          </a:extLst>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a:extLst>
            <a:ext uri="{FF2B5EF4-FFF2-40B4-BE49-F238E27FC236}">
              <a16:creationId xmlns:a16="http://schemas.microsoft.com/office/drawing/2014/main" id="{00000000-0008-0000-0200-000027000000}"/>
            </a:ext>
          </a:extLst>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a:extLst>
            <a:ext uri="{FF2B5EF4-FFF2-40B4-BE49-F238E27FC236}">
              <a16:creationId xmlns:a16="http://schemas.microsoft.com/office/drawing/2014/main" id="{00000000-0008-0000-0200-00002C000000}"/>
            </a:ext>
          </a:extLst>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a:extLst>
            <a:ext uri="{FF2B5EF4-FFF2-40B4-BE49-F238E27FC236}">
              <a16:creationId xmlns:a16="http://schemas.microsoft.com/office/drawing/2014/main" id="{00000000-0008-0000-0200-00002D000000}"/>
            </a:ext>
          </a:extLst>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a:extLst>
            <a:ext uri="{FF2B5EF4-FFF2-40B4-BE49-F238E27FC236}">
              <a16:creationId xmlns:a16="http://schemas.microsoft.com/office/drawing/2014/main" id="{00000000-0008-0000-0200-00002E000000}"/>
            </a:ext>
          </a:extLst>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a:extLst>
            <a:ext uri="{FF2B5EF4-FFF2-40B4-BE49-F238E27FC236}">
              <a16:creationId xmlns:a16="http://schemas.microsoft.com/office/drawing/2014/main" id="{00000000-0008-0000-0200-00002F000000}"/>
            </a:ext>
          </a:extLst>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a:extLst>
            <a:ext uri="{FF2B5EF4-FFF2-40B4-BE49-F238E27FC236}">
              <a16:creationId xmlns:a16="http://schemas.microsoft.com/office/drawing/2014/main" id="{00000000-0008-0000-0200-000030000000}"/>
            </a:ext>
          </a:extLst>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a:extLst>
            <a:ext uri="{FF2B5EF4-FFF2-40B4-BE49-F238E27FC236}">
              <a16:creationId xmlns:a16="http://schemas.microsoft.com/office/drawing/2014/main" id="{00000000-0008-0000-0200-000031000000}"/>
            </a:ext>
          </a:extLst>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a:extLst>
            <a:ext uri="{FF2B5EF4-FFF2-40B4-BE49-F238E27FC236}">
              <a16:creationId xmlns:a16="http://schemas.microsoft.com/office/drawing/2014/main" id="{00000000-0008-0000-0200-000032000000}"/>
            </a:ext>
          </a:extLst>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a:extLst>
            <a:ext uri="{FF2B5EF4-FFF2-40B4-BE49-F238E27FC236}">
              <a16:creationId xmlns:a16="http://schemas.microsoft.com/office/drawing/2014/main" id="{00000000-0008-0000-0200-000033000000}"/>
            </a:ext>
          </a:extLst>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a:extLst>
            <a:ext uri="{FF2B5EF4-FFF2-40B4-BE49-F238E27FC236}">
              <a16:creationId xmlns:a16="http://schemas.microsoft.com/office/drawing/2014/main" id="{00000000-0008-0000-0200-000034000000}"/>
            </a:ext>
          </a:extLst>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a:extLst>
            <a:ext uri="{FF2B5EF4-FFF2-40B4-BE49-F238E27FC236}">
              <a16:creationId xmlns:a16="http://schemas.microsoft.com/office/drawing/2014/main" id="{00000000-0008-0000-0200-000035000000}"/>
            </a:ext>
          </a:extLst>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a:extLst>
            <a:ext uri="{FF2B5EF4-FFF2-40B4-BE49-F238E27FC236}">
              <a16:creationId xmlns:a16="http://schemas.microsoft.com/office/drawing/2014/main" id="{00000000-0008-0000-0200-000036000000}"/>
            </a:ext>
          </a:extLst>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a:extLst>
            <a:ext uri="{FF2B5EF4-FFF2-40B4-BE49-F238E27FC236}">
              <a16:creationId xmlns:a16="http://schemas.microsoft.com/office/drawing/2014/main" id="{00000000-0008-0000-0200-000037000000}"/>
            </a:ext>
          </a:extLst>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a:extLst>
            <a:ext uri="{FF2B5EF4-FFF2-40B4-BE49-F238E27FC236}">
              <a16:creationId xmlns:a16="http://schemas.microsoft.com/office/drawing/2014/main" id="{00000000-0008-0000-0200-000038000000}"/>
            </a:ext>
          </a:extLst>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a:extLst>
            <a:ext uri="{FF2B5EF4-FFF2-40B4-BE49-F238E27FC236}">
              <a16:creationId xmlns:a16="http://schemas.microsoft.com/office/drawing/2014/main" id="{00000000-0008-0000-0200-000039000000}"/>
            </a:ext>
          </a:extLst>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a:extLst>
            <a:ext uri="{FF2B5EF4-FFF2-40B4-BE49-F238E27FC236}">
              <a16:creationId xmlns:a16="http://schemas.microsoft.com/office/drawing/2014/main" id="{00000000-0008-0000-0200-00003A000000}"/>
            </a:ext>
          </a:extLst>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a:extLst>
            <a:ext uri="{FF2B5EF4-FFF2-40B4-BE49-F238E27FC236}">
              <a16:creationId xmlns:a16="http://schemas.microsoft.com/office/drawing/2014/main" id="{00000000-0008-0000-0200-00003B000000}"/>
            </a:ext>
          </a:extLst>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a:extLst>
            <a:ext uri="{FF2B5EF4-FFF2-40B4-BE49-F238E27FC236}">
              <a16:creationId xmlns:a16="http://schemas.microsoft.com/office/drawing/2014/main" id="{00000000-0008-0000-0200-00003C000000}"/>
            </a:ext>
          </a:extLst>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a:extLst>
            <a:ext uri="{FF2B5EF4-FFF2-40B4-BE49-F238E27FC236}">
              <a16:creationId xmlns:a16="http://schemas.microsoft.com/office/drawing/2014/main" id="{00000000-0008-0000-0200-00003D000000}"/>
            </a:ext>
          </a:extLst>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a:extLst>
            <a:ext uri="{FF2B5EF4-FFF2-40B4-BE49-F238E27FC236}">
              <a16:creationId xmlns:a16="http://schemas.microsoft.com/office/drawing/2014/main" id="{00000000-0008-0000-0200-00003E000000}"/>
            </a:ext>
          </a:extLst>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a:extLst>
            <a:ext uri="{FF2B5EF4-FFF2-40B4-BE49-F238E27FC236}">
              <a16:creationId xmlns:a16="http://schemas.microsoft.com/office/drawing/2014/main" id="{00000000-0008-0000-0200-00003F000000}"/>
            </a:ext>
          </a:extLst>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a:extLst>
            <a:ext uri="{FF2B5EF4-FFF2-40B4-BE49-F238E27FC236}">
              <a16:creationId xmlns:a16="http://schemas.microsoft.com/office/drawing/2014/main" id="{00000000-0008-0000-0200-000040000000}"/>
            </a:ext>
          </a:extLst>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a:extLst>
            <a:ext uri="{FF2B5EF4-FFF2-40B4-BE49-F238E27FC236}">
              <a16:creationId xmlns:a16="http://schemas.microsoft.com/office/drawing/2014/main" id="{00000000-0008-0000-0200-000041000000}"/>
            </a:ext>
          </a:extLst>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500-000005000000}"/>
            </a:ext>
          </a:extLst>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500-000006000000}"/>
            </a:ext>
          </a:extLst>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00000000-0008-0000-0500-000007000000}"/>
            </a:ext>
          </a:extLst>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 totalsRowShown="0" headerRowDxfId="18" dataDxfId="17" tableBorderDxfId="16">
  <autoFilter ref="A1:P41" xr:uid="{00000000-0009-0000-0100-000001000000}"/>
  <tableColumns count="16">
    <tableColumn id="1" xr3:uid="{00000000-0010-0000-0000-000001000000}" name="Gruppo terapeutico" dataDxfId="15"/>
    <tableColumn id="2" xr3:uid="{00000000-0010-0000-0000-000002000000}" name="Column1" dataDxfId="14"/>
    <tableColumn id="3" xr3:uid="{00000000-0010-0000-0000-000003000000}" name="Principio attivo" dataDxfId="13"/>
    <tableColumn id="4" xr3:uid="{00000000-0010-0000-0000-000004000000}" name="Referenze" dataDxfId="12"/>
    <tableColumn id="5" xr3:uid="{00000000-0010-0000-0000-000005000000}" name="Dosaggio da usare (giornaliero)" dataDxfId="11" dataCellStyle="Input"/>
    <tableColumn id="6" xr3:uid="{00000000-0010-0000-0000-000006000000}" name="UoM" dataDxfId="10" dataCellStyle="Input"/>
    <tableColumn id="16" xr3:uid="{00000000-0010-0000-0000-000010000000}" name="Forma farmaceutica" dataDxfId="9" dataCellStyle="Input"/>
    <tableColumn id="14" xr3:uid="{00000000-0010-0000-0000-00000E000000}" name="Formulazione in commercio considerata" dataDxfId="8" dataCellStyle="Input"/>
    <tableColumn id="17" xr3:uid="{00000000-0010-0000-0000-000011000000}" name="UoM2" dataDxfId="7" dataCellStyle="Input">
      <calculatedColumnFormula>IF(Table1[[#This Row],[UoM]]=0,"",Table1[[#This Row],[UoM]])</calculatedColumnFormula>
    </tableColumn>
    <tableColumn id="7" xr3:uid="{00000000-0010-0000-0000-000007000000}" name="Percentuale di utilizzo nella popolazione ICU (per classe farmacologica)" dataDxfId="6" dataCellStyle="Input"/>
    <tableColumn id="8" xr3:uid="{00000000-0010-0000-0000-000008000000}" name="Percentuale di utilizzo nella popolazione ICU (per principio attivo)" dataDxfId="5" dataCellStyle="Input"/>
    <tableColumn id="9" xr3:uid="{00000000-0010-0000-0000-000009000000}" name="Durata media del trattamento (giorni)" dataDxfId="4" dataCellStyle="Input"/>
    <tableColumn id="10" xr3:uid="{00000000-0010-0000-0000-00000A000000}" name="Quantitativo tot (dosaggio)/paziente" dataDxfId="3">
      <calculatedColumnFormula>ROUND(E2*J2*K2*L2,0)</calculatedColumnFormula>
    </tableColumn>
    <tableColumn id="11" xr3:uid="{00000000-0010-0000-0000-00000B000000}" name="UoM3" dataDxfId="2">
      <calculatedColumnFormula>IF(Table1[[#This Row],[UoM]]=0,"",Table1[[#This Row],[UoM]])</calculatedColumnFormula>
    </tableColumn>
    <tableColumn id="12" xr3:uid="{00000000-0010-0000-0000-00000C000000}" name="Quantitativo tot (dosaggio) per i pazienti considerati" dataDxfId="1">
      <calculatedColumnFormula>IFERROR(M2*Pazienti!$C$2&amp;" "&amp;N2,"")</calculatedColumnFormula>
    </tableColumn>
    <tableColumn id="13" xr3:uid="{00000000-0010-0000-0000-00000D000000}" name="Quantitativo totale di unità posologiche per i pazienti considerati" dataDxfId="0">
      <calculatedColumnFormula>IFERROR(ROUNDUP(IFERROR(M2*Pazienti!$C$2,"")/Table1[[#This Row],[Formulazione in commercio considerata]],0)&amp;" "&amp;INDEX(Sheet1!$B$19:$B$23,MATCH(Terapie!G:G,Sheet1!$A$19:$A$23,0)),"")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workbookViewId="0">
      <selection activeCell="U31" sqref="U31"/>
    </sheetView>
  </sheetViews>
  <sheetFormatPr defaultRowHeight="15" x14ac:dyDescent="0.25"/>
  <cols>
    <col min="1" max="16384" width="9.140625" style="17"/>
  </cols>
  <sheetData/>
  <sheetProtection algorithmName="SHA-512" hashValue="Oeb8s62mUhfgvzM/kshmKiyed7IVX7DY2F3/sMgzwDXGwjsrAe1Ntrn9LszsuN9Ux9kUqiV8CM7uRZGskyzb2Q==" saltValue="4+syrb2utCIo0gnNXuE6v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00"/>
  <sheetViews>
    <sheetView showGridLines="0" zoomScaleNormal="100" workbookViewId="0">
      <pane xSplit="6" ySplit="10" topLeftCell="G11" activePane="bottomRight" state="frozen"/>
      <selection pane="topRight" activeCell="G1" sqref="G1"/>
      <selection pane="bottomLeft" activeCell="A11" sqref="A11"/>
      <selection pane="bottomRight" activeCell="A2" sqref="A2"/>
    </sheetView>
  </sheetViews>
  <sheetFormatPr defaultRowHeight="15" x14ac:dyDescent="0.25"/>
  <cols>
    <col min="1" max="1" width="44.28515625" style="10" bestFit="1" customWidth="1"/>
    <col min="2" max="2" width="29.28515625" style="10" bestFit="1" customWidth="1"/>
    <col min="3" max="3" width="17.7109375" style="10" bestFit="1" customWidth="1"/>
    <col min="4" max="4" width="19" style="10" bestFit="1" customWidth="1"/>
    <col min="5" max="5" width="27.5703125" style="10" bestFit="1" customWidth="1"/>
    <col min="6" max="6" width="27.85546875" style="10" bestFit="1" customWidth="1"/>
    <col min="7" max="16384" width="9.140625" style="10"/>
  </cols>
  <sheetData>
    <row r="1" spans="1:6" x14ac:dyDescent="0.25">
      <c r="A1" s="3" t="s">
        <v>95</v>
      </c>
      <c r="B1" s="54" t="str">
        <f>IF(A2="","","Ospedalizzati non ICU")</f>
        <v/>
      </c>
      <c r="C1" s="54" t="str">
        <f>IF($A$2="","",LEFT('Parametri modificabili'!B29,3))</f>
        <v/>
      </c>
      <c r="D1" s="54" t="str">
        <f>IF($A$2="","",'Parametri modificabili'!B30)</f>
        <v/>
      </c>
      <c r="E1" s="54" t="str">
        <f>IF($A$2="","",'Parametri modificabili'!B31)</f>
        <v/>
      </c>
      <c r="F1" s="54" t="str">
        <f>IF($A$2="","",'Parametri modificabili'!B32)</f>
        <v/>
      </c>
    </row>
    <row r="2" spans="1:6" ht="35.25" customHeight="1" x14ac:dyDescent="0.25">
      <c r="A2" s="9"/>
      <c r="B2" s="11" t="str">
        <f>IF(A2="","",A2-C2)</f>
        <v/>
      </c>
      <c r="C2" s="11" t="str">
        <f>IF($A$2="","",ROUNDUP('Parametri modificabili'!C29*Pazienti!$A$2,0))</f>
        <v/>
      </c>
      <c r="D2" s="11" t="str">
        <f>IF($A$2="","",ROUNDUP('Parametri modificabili'!C30*Pazienti!$A$2,0))</f>
        <v/>
      </c>
      <c r="E2" s="11" t="str">
        <f>IF($A$2="","",ROUNDUP('Parametri modificabili'!C31*Pazienti!$A$2,0))</f>
        <v/>
      </c>
      <c r="F2" s="11" t="str">
        <f>IF($A$2="","",ROUNDUP('Parametri modificabili'!C32*Pazienti!$A$2,0))</f>
        <v/>
      </c>
    </row>
    <row r="5" spans="1:6" ht="18.75" x14ac:dyDescent="0.3">
      <c r="A5" s="12" t="str">
        <f>IF($A$2="","",$B$1)</f>
        <v/>
      </c>
    </row>
    <row r="6" spans="1:6" ht="30" x14ac:dyDescent="0.25">
      <c r="A6" s="13" t="str">
        <f>IF($A$2="","","Per"&amp;" "&amp;B2&amp;" "&amp;"pazienti effettuare trattamento sintomatico e ossigenoterapia al bisogno")</f>
        <v/>
      </c>
    </row>
    <row r="7" spans="1:6" x14ac:dyDescent="0.25">
      <c r="A7" s="13"/>
    </row>
    <row r="9" spans="1:6" ht="18.75" x14ac:dyDescent="0.3">
      <c r="A9" s="20" t="str">
        <f>IF(A2="","",C1)</f>
        <v/>
      </c>
      <c r="B9" s="20"/>
      <c r="C9" s="20"/>
      <c r="D9" s="20"/>
      <c r="E9" s="20"/>
      <c r="F9" s="20"/>
    </row>
    <row r="10" spans="1:6" ht="45" x14ac:dyDescent="0.25">
      <c r="A10" s="14" t="str">
        <f>IF($A$2="","",Terapie!A1)</f>
        <v/>
      </c>
      <c r="B10" s="14" t="str">
        <f>IF($A$2="","",Terapie!C1)</f>
        <v/>
      </c>
      <c r="C10" s="15" t="str">
        <f>IF($A$2="","",Terapie!H1)</f>
        <v/>
      </c>
      <c r="D10" s="15" t="str">
        <f>IF($A$2="","",Terapie!G1)</f>
        <v/>
      </c>
      <c r="E10" s="15" t="str">
        <f>IF($A$2="","",Terapie!O1)</f>
        <v/>
      </c>
      <c r="F10" s="15" t="str">
        <f>IF($A$2="","",Terapie!P1)</f>
        <v/>
      </c>
    </row>
    <row r="11" spans="1:6" x14ac:dyDescent="0.25">
      <c r="A11" s="16" t="str">
        <f>IF($A$2="","",Terapie!A2)</f>
        <v/>
      </c>
      <c r="B11" s="16" t="str">
        <f>IF($A$2="","",Terapie!C2)</f>
        <v/>
      </c>
      <c r="C11" s="16" t="str">
        <f>IF($A$2="","",Terapie!H2&amp;" "&amp;Terapie!I2)</f>
        <v/>
      </c>
      <c r="D11" s="16" t="str">
        <f>IF($A$2="","",Terapie!G2)</f>
        <v/>
      </c>
      <c r="E11" s="16" t="str">
        <f>IF($A$2="","",Terapie!O2)</f>
        <v/>
      </c>
      <c r="F11" s="16" t="str">
        <f>IF($A$2="","",Terapie!P2)</f>
        <v/>
      </c>
    </row>
    <row r="12" spans="1:6" x14ac:dyDescent="0.25">
      <c r="A12" s="16" t="str">
        <f>IF($A$2="","",Terapie!A3)</f>
        <v/>
      </c>
      <c r="B12" s="16" t="str">
        <f>IF($A$2="","",Terapie!C3)</f>
        <v/>
      </c>
      <c r="C12" s="16" t="str">
        <f>IF($A$2="","",Terapie!H3&amp;" "&amp;Terapie!I3)</f>
        <v/>
      </c>
      <c r="D12" s="16" t="str">
        <f>IF($A$2="","",Terapie!G3)</f>
        <v/>
      </c>
      <c r="E12" s="16" t="str">
        <f>IF($A$2="","",Terapie!O3)</f>
        <v/>
      </c>
      <c r="F12" s="16" t="str">
        <f>IF($A$2="","",Terapie!P3)</f>
        <v/>
      </c>
    </row>
    <row r="13" spans="1:6" x14ac:dyDescent="0.25">
      <c r="A13" s="16" t="str">
        <f>IF($A$2="","",Terapie!A4)</f>
        <v/>
      </c>
      <c r="B13" s="16" t="str">
        <f>IF($A$2="","",Terapie!C4)</f>
        <v/>
      </c>
      <c r="C13" s="16" t="str">
        <f>IF($A$2="","",Terapie!H4&amp;" "&amp;Terapie!I4)</f>
        <v/>
      </c>
      <c r="D13" s="16" t="str">
        <f>IF($A$2="","",Terapie!G4)</f>
        <v/>
      </c>
      <c r="E13" s="16" t="str">
        <f>IF($A$2="","",Terapie!O4)</f>
        <v/>
      </c>
      <c r="F13" s="16" t="str">
        <f>IF($A$2="","",Terapie!P4)</f>
        <v/>
      </c>
    </row>
    <row r="14" spans="1:6" x14ac:dyDescent="0.25">
      <c r="A14" s="16" t="str">
        <f>IF($A$2="","",Terapie!A5)</f>
        <v/>
      </c>
      <c r="B14" s="16" t="str">
        <f>IF($A$2="","",Terapie!C5)</f>
        <v/>
      </c>
      <c r="C14" s="16" t="str">
        <f>IF($A$2="","",Terapie!H5&amp;" "&amp;Terapie!I5)</f>
        <v/>
      </c>
      <c r="D14" s="16" t="str">
        <f>IF($A$2="","",Terapie!G5)</f>
        <v/>
      </c>
      <c r="E14" s="16" t="str">
        <f>IF($A$2="","",Terapie!O5)</f>
        <v/>
      </c>
      <c r="F14" s="16" t="str">
        <f>IF($A$2="","",Terapie!P5)</f>
        <v/>
      </c>
    </row>
    <row r="15" spans="1:6" x14ac:dyDescent="0.25">
      <c r="A15" s="16" t="str">
        <f>IF($A$2="","",Terapie!A6)</f>
        <v/>
      </c>
      <c r="B15" s="16" t="str">
        <f>IF($A$2="","",Terapie!C6)</f>
        <v/>
      </c>
      <c r="C15" s="16" t="str">
        <f>IF($A$2="","",Terapie!H6&amp;" "&amp;Terapie!I6)</f>
        <v/>
      </c>
      <c r="D15" s="16" t="str">
        <f>IF($A$2="","",Terapie!G6)</f>
        <v/>
      </c>
      <c r="E15" s="16" t="str">
        <f>IF($A$2="","",Terapie!O6)</f>
        <v/>
      </c>
      <c r="F15" s="16" t="str">
        <f>IF($A$2="","",Terapie!P6)</f>
        <v/>
      </c>
    </row>
    <row r="16" spans="1:6" x14ac:dyDescent="0.25">
      <c r="A16" s="16" t="str">
        <f>IF($A$2="","",Terapie!A7)</f>
        <v/>
      </c>
      <c r="B16" s="16" t="str">
        <f>IF($A$2="","",Terapie!C7)</f>
        <v/>
      </c>
      <c r="C16" s="16" t="str">
        <f>IF($A$2="","",Terapie!H7&amp;" "&amp;Terapie!I7)</f>
        <v/>
      </c>
      <c r="D16" s="16" t="str">
        <f>IF($A$2="","",Terapie!G7)</f>
        <v/>
      </c>
      <c r="E16" s="16" t="str">
        <f>IF($A$2="","",Terapie!O7)</f>
        <v/>
      </c>
      <c r="F16" s="16" t="str">
        <f>IF($A$2="","",Terapie!P7)</f>
        <v/>
      </c>
    </row>
    <row r="17" spans="1:6" x14ac:dyDescent="0.25">
      <c r="A17" s="16" t="str">
        <f>IF($A$2="","",Terapie!A8)</f>
        <v/>
      </c>
      <c r="B17" s="16" t="str">
        <f>IF($A$2="","",Terapie!C8)</f>
        <v/>
      </c>
      <c r="C17" s="16" t="str">
        <f>IF($A$2="","",Terapie!H8&amp;" "&amp;Terapie!I8)</f>
        <v/>
      </c>
      <c r="D17" s="16" t="str">
        <f>IF($A$2="","",Terapie!G8)</f>
        <v/>
      </c>
      <c r="E17" s="16" t="str">
        <f>IF($A$2="","",Terapie!O8)</f>
        <v/>
      </c>
      <c r="F17" s="16" t="str">
        <f>IF($A$2="","",Terapie!P8)</f>
        <v/>
      </c>
    </row>
    <row r="18" spans="1:6" x14ac:dyDescent="0.25">
      <c r="A18" s="16" t="str">
        <f>IF($A$2="","",Terapie!A9)</f>
        <v/>
      </c>
      <c r="B18" s="16" t="str">
        <f>IF($A$2="","",Terapie!C9)</f>
        <v/>
      </c>
      <c r="C18" s="16" t="str">
        <f>IF($A$2="","",Terapie!H9&amp;" "&amp;Terapie!I9)</f>
        <v/>
      </c>
      <c r="D18" s="16" t="str">
        <f>IF($A$2="","",Terapie!G9)</f>
        <v/>
      </c>
      <c r="E18" s="16" t="str">
        <f>IF($A$2="","",Terapie!O9)</f>
        <v/>
      </c>
      <c r="F18" s="16" t="str">
        <f>IF($A$2="","",Terapie!P9)</f>
        <v/>
      </c>
    </row>
    <row r="19" spans="1:6" x14ac:dyDescent="0.25">
      <c r="A19" s="16" t="str">
        <f>IF($A$2="","",Terapie!A10)</f>
        <v/>
      </c>
      <c r="B19" s="16" t="str">
        <f>IF($A$2="","",Terapie!C10)</f>
        <v/>
      </c>
      <c r="C19" s="16" t="str">
        <f>IF($A$2="","",Terapie!H10&amp;" "&amp;Terapie!I10)</f>
        <v/>
      </c>
      <c r="D19" s="16" t="str">
        <f>IF($A$2="","",Terapie!G10)</f>
        <v/>
      </c>
      <c r="E19" s="16" t="str">
        <f>IF($A$2="","",Terapie!O10)</f>
        <v/>
      </c>
      <c r="F19" s="16" t="str">
        <f>IF($A$2="","",Terapie!P10)</f>
        <v/>
      </c>
    </row>
    <row r="20" spans="1:6" x14ac:dyDescent="0.25">
      <c r="A20" s="16" t="str">
        <f>IF($A$2="","",Terapie!A11)</f>
        <v/>
      </c>
      <c r="B20" s="16" t="str">
        <f>IF($A$2="","",Terapie!C11)</f>
        <v/>
      </c>
      <c r="C20" s="16" t="str">
        <f>IF($A$2="","",Terapie!H11&amp;" "&amp;Terapie!I11)</f>
        <v/>
      </c>
      <c r="D20" s="16" t="str">
        <f>IF($A$2="","",Terapie!G11)</f>
        <v/>
      </c>
      <c r="E20" s="16" t="str">
        <f>IF($A$2="","",Terapie!O11)</f>
        <v/>
      </c>
      <c r="F20" s="16" t="str">
        <f>IF($A$2="","",Terapie!P11)</f>
        <v/>
      </c>
    </row>
    <row r="21" spans="1:6" x14ac:dyDescent="0.25">
      <c r="A21" s="16" t="str">
        <f>IF($A$2="","",Terapie!A12)</f>
        <v/>
      </c>
      <c r="B21" s="16" t="str">
        <f>IF($A$2="","",Terapie!C12)</f>
        <v/>
      </c>
      <c r="C21" s="16" t="str">
        <f>IF($A$2="","",Terapie!H12&amp;" "&amp;Terapie!I12)</f>
        <v/>
      </c>
      <c r="D21" s="16" t="str">
        <f>IF($A$2="","",Terapie!G12)</f>
        <v/>
      </c>
      <c r="E21" s="16" t="str">
        <f>IF($A$2="","",Terapie!O12)</f>
        <v/>
      </c>
      <c r="F21" s="16" t="str">
        <f>IF($A$2="","",Terapie!P12)</f>
        <v/>
      </c>
    </row>
    <row r="22" spans="1:6" x14ac:dyDescent="0.25">
      <c r="A22" s="16" t="str">
        <f>IF($A$2="","",Terapie!A13)</f>
        <v/>
      </c>
      <c r="B22" s="16" t="str">
        <f>IF($A$2="","",Terapie!C13)</f>
        <v/>
      </c>
      <c r="C22" s="16" t="str">
        <f>IF($A$2="","",Terapie!H13&amp;" "&amp;Terapie!I13)</f>
        <v/>
      </c>
      <c r="D22" s="16" t="str">
        <f>IF($A$2="","",Terapie!G13)</f>
        <v/>
      </c>
      <c r="E22" s="16" t="str">
        <f>IF($A$2="","",Terapie!O13)</f>
        <v/>
      </c>
      <c r="F22" s="16" t="str">
        <f>IF($A$2="","",Terapie!P13)</f>
        <v/>
      </c>
    </row>
    <row r="23" spans="1:6" x14ac:dyDescent="0.25">
      <c r="A23" s="16" t="str">
        <f>IF($A$2="","",Terapie!A14)</f>
        <v/>
      </c>
      <c r="B23" s="16" t="str">
        <f>IF($A$2="","",Terapie!C14)</f>
        <v/>
      </c>
      <c r="C23" s="16" t="str">
        <f>IF($A$2="","",Terapie!H14&amp;" "&amp;Terapie!I14)</f>
        <v/>
      </c>
      <c r="D23" s="16" t="str">
        <f>IF($A$2="","",Terapie!G14)</f>
        <v/>
      </c>
      <c r="E23" s="16" t="str">
        <f>IF($A$2="","",Terapie!O14)</f>
        <v/>
      </c>
      <c r="F23" s="16" t="str">
        <f>IF($A$2="","",Terapie!P14)</f>
        <v/>
      </c>
    </row>
    <row r="24" spans="1:6" x14ac:dyDescent="0.25">
      <c r="A24" s="16" t="str">
        <f>IF($A$2="","",Terapie!A15)</f>
        <v/>
      </c>
      <c r="B24" s="16" t="str">
        <f>IF($A$2="","",Terapie!C15)</f>
        <v/>
      </c>
      <c r="C24" s="16" t="str">
        <f>IF($A$2="","",Terapie!H15&amp;" "&amp;Terapie!I15)</f>
        <v/>
      </c>
      <c r="D24" s="16" t="str">
        <f>IF($A$2="","",Terapie!G15)</f>
        <v/>
      </c>
      <c r="E24" s="16" t="str">
        <f>IF($A$2="","",Terapie!O15)</f>
        <v/>
      </c>
      <c r="F24" s="16" t="str">
        <f>IF($A$2="","",Terapie!P15)</f>
        <v/>
      </c>
    </row>
    <row r="25" spans="1:6" x14ac:dyDescent="0.25">
      <c r="A25" s="16" t="str">
        <f>IF($A$2="","",Terapie!A16)</f>
        <v/>
      </c>
      <c r="B25" s="16" t="str">
        <f>IF($A$2="","",Terapie!C16)</f>
        <v/>
      </c>
      <c r="C25" s="16" t="str">
        <f>IF($A$2="","",Terapie!H16&amp;" "&amp;Terapie!I16)</f>
        <v/>
      </c>
      <c r="D25" s="16" t="str">
        <f>IF($A$2="","",Terapie!G16)</f>
        <v/>
      </c>
      <c r="E25" s="16" t="str">
        <f>IF($A$2="","",Terapie!O16)</f>
        <v/>
      </c>
      <c r="F25" s="16" t="str">
        <f>IF($A$2="","",Terapie!P16)</f>
        <v/>
      </c>
    </row>
    <row r="26" spans="1:6" x14ac:dyDescent="0.25">
      <c r="A26" s="16" t="str">
        <f>IF($A$2="","",Terapie!A17)</f>
        <v/>
      </c>
      <c r="B26" s="16" t="str">
        <f>IF($A$2="","",Terapie!C17)</f>
        <v/>
      </c>
      <c r="C26" s="16" t="str">
        <f>IF($A$2="","",Terapie!H17&amp;" "&amp;Terapie!I17)</f>
        <v/>
      </c>
      <c r="D26" s="16" t="str">
        <f>IF($A$2="","",Terapie!G17)</f>
        <v/>
      </c>
      <c r="E26" s="16" t="str">
        <f>IF($A$2="","",Terapie!O17)</f>
        <v/>
      </c>
      <c r="F26" s="16" t="str">
        <f>IF($A$2="","",Terapie!P17)</f>
        <v/>
      </c>
    </row>
    <row r="27" spans="1:6" x14ac:dyDescent="0.25">
      <c r="A27" s="16" t="str">
        <f>IF($A$2="","",Terapie!A18)</f>
        <v/>
      </c>
      <c r="B27" s="16" t="str">
        <f>IF($A$2="","",Terapie!C18)</f>
        <v/>
      </c>
      <c r="C27" s="16" t="str">
        <f>IF($A$2="","",Terapie!H18&amp;" "&amp;Terapie!I18)</f>
        <v/>
      </c>
      <c r="D27" s="16" t="str">
        <f>IF($A$2="","",Terapie!G18)</f>
        <v/>
      </c>
      <c r="E27" s="16" t="str">
        <f>IF($A$2="","",Terapie!O18)</f>
        <v/>
      </c>
      <c r="F27" s="16" t="str">
        <f>IF($A$2="","",Terapie!P18)</f>
        <v/>
      </c>
    </row>
    <row r="28" spans="1:6" x14ac:dyDescent="0.25">
      <c r="A28" s="16" t="str">
        <f>IF($A$2="","",Terapie!A19)</f>
        <v/>
      </c>
      <c r="B28" s="16" t="str">
        <f>IF($A$2="","",Terapie!C19)</f>
        <v/>
      </c>
      <c r="C28" s="16" t="str">
        <f>IF($A$2="","",Terapie!H19&amp;" "&amp;Terapie!I19)</f>
        <v/>
      </c>
      <c r="D28" s="16" t="str">
        <f>IF($A$2="","",Terapie!G19)</f>
        <v/>
      </c>
      <c r="E28" s="16" t="str">
        <f>IF($A$2="","",Terapie!O19)</f>
        <v/>
      </c>
      <c r="F28" s="16" t="str">
        <f>IF($A$2="","",Terapie!P19)</f>
        <v/>
      </c>
    </row>
    <row r="29" spans="1:6" x14ac:dyDescent="0.25">
      <c r="A29" s="16" t="str">
        <f>IF($A$2="","",Terapie!A20)</f>
        <v/>
      </c>
      <c r="B29" s="16" t="str">
        <f>IF($A$2="","",Terapie!C20)</f>
        <v/>
      </c>
      <c r="C29" s="16" t="str">
        <f>IF($A$2="","",Terapie!H20&amp;" "&amp;Terapie!I20)</f>
        <v/>
      </c>
      <c r="D29" s="16" t="str">
        <f>IF($A$2="","",Terapie!G20)</f>
        <v/>
      </c>
      <c r="E29" s="16" t="str">
        <f>IF($A$2="","",Terapie!O20)</f>
        <v/>
      </c>
      <c r="F29" s="16" t="str">
        <f>IF($A$2="","",Terapie!P20)</f>
        <v/>
      </c>
    </row>
    <row r="30" spans="1:6" x14ac:dyDescent="0.25">
      <c r="A30" s="16" t="str">
        <f>IF($A$2="","",Terapie!A21)</f>
        <v/>
      </c>
      <c r="B30" s="16" t="str">
        <f>IF($A$2="","",Terapie!C21)</f>
        <v/>
      </c>
      <c r="C30" s="16" t="str">
        <f>IF($A$2="","",Terapie!H21&amp;" "&amp;Terapie!I21)</f>
        <v/>
      </c>
      <c r="D30" s="16" t="str">
        <f>IF($A$2="","",Terapie!G21)</f>
        <v/>
      </c>
      <c r="E30" s="16" t="str">
        <f>IF($A$2="","",Terapie!O21)</f>
        <v/>
      </c>
      <c r="F30" s="16" t="str">
        <f>IF($A$2="","",Terapie!P21)</f>
        <v/>
      </c>
    </row>
    <row r="31" spans="1:6" x14ac:dyDescent="0.25">
      <c r="A31" s="16" t="str">
        <f>IF($A$2="","",Terapie!A22)</f>
        <v/>
      </c>
      <c r="B31" s="16" t="str">
        <f>IF($A$2="","",Terapie!C22)</f>
        <v/>
      </c>
      <c r="C31" s="16" t="str">
        <f>IF($A$2="","",Terapie!H22&amp;" "&amp;Terapie!I22)</f>
        <v/>
      </c>
      <c r="D31" s="16" t="str">
        <f>IF($A$2="","",Terapie!G22)</f>
        <v/>
      </c>
      <c r="E31" s="16" t="str">
        <f>IF($A$2="","",Terapie!O22)</f>
        <v/>
      </c>
      <c r="F31" s="16" t="str">
        <f>IF($A$2="","",Terapie!P22)</f>
        <v/>
      </c>
    </row>
    <row r="32" spans="1:6" x14ac:dyDescent="0.25">
      <c r="A32" s="16" t="str">
        <f>IF($A$2="","",Terapie!A23)</f>
        <v/>
      </c>
      <c r="B32" s="16" t="str">
        <f>IF($A$2="","",Terapie!C23)</f>
        <v/>
      </c>
      <c r="C32" s="16" t="str">
        <f>IF($A$2="","",Terapie!H23&amp;" "&amp;Terapie!I23)</f>
        <v/>
      </c>
      <c r="D32" s="16" t="str">
        <f>IF($A$2="","",Terapie!G23)</f>
        <v/>
      </c>
      <c r="E32" s="16" t="str">
        <f>IF($A$2="","",Terapie!O23)</f>
        <v/>
      </c>
      <c r="F32" s="16" t="str">
        <f>IF($A$2="","",Terapie!P23)</f>
        <v/>
      </c>
    </row>
    <row r="33" spans="1:6" x14ac:dyDescent="0.25">
      <c r="A33" s="16" t="str">
        <f>IF($A$2="","",Terapie!A24)</f>
        <v/>
      </c>
      <c r="B33" s="16" t="str">
        <f>IF($A$2="","",Terapie!C24)</f>
        <v/>
      </c>
      <c r="C33" s="16" t="str">
        <f>IF($A$2="","",Terapie!H24&amp;" "&amp;Terapie!I24)</f>
        <v/>
      </c>
      <c r="D33" s="16" t="str">
        <f>IF($A$2="","",Terapie!G24)</f>
        <v/>
      </c>
      <c r="E33" s="16" t="str">
        <f>IF($A$2="","",Terapie!O24)</f>
        <v/>
      </c>
      <c r="F33" s="16" t="str">
        <f>IF($A$2="","",Terapie!P24)</f>
        <v/>
      </c>
    </row>
    <row r="34" spans="1:6" x14ac:dyDescent="0.25">
      <c r="A34" s="16" t="str">
        <f>IF($A$2="","",Terapie!A25)</f>
        <v/>
      </c>
      <c r="B34" s="16" t="str">
        <f>IF($A$2="","",Terapie!C25)</f>
        <v/>
      </c>
      <c r="C34" s="16" t="str">
        <f>IF($A$2="","",Terapie!H25&amp;" "&amp;Terapie!I25)</f>
        <v/>
      </c>
      <c r="D34" s="16" t="str">
        <f>IF($A$2="","",Terapie!G25)</f>
        <v/>
      </c>
      <c r="E34" s="16" t="str">
        <f>IF($A$2="","",Terapie!O25)</f>
        <v/>
      </c>
      <c r="F34" s="16" t="str">
        <f>IF($A$2="","",Terapie!P25)</f>
        <v/>
      </c>
    </row>
    <row r="35" spans="1:6" x14ac:dyDescent="0.25">
      <c r="A35" s="16" t="str">
        <f>IF($A$2="","",Terapie!A26)</f>
        <v/>
      </c>
      <c r="B35" s="16" t="str">
        <f>IF($A$2="","",Terapie!C26)</f>
        <v/>
      </c>
      <c r="C35" s="16" t="str">
        <f>IF($A$2="","",Terapie!H26&amp;" "&amp;Terapie!I26)</f>
        <v/>
      </c>
      <c r="D35" s="16" t="str">
        <f>IF($A$2="","",Terapie!G26)</f>
        <v/>
      </c>
      <c r="E35" s="16" t="str">
        <f>IF($A$2="","",Terapie!O26)</f>
        <v/>
      </c>
      <c r="F35" s="16" t="str">
        <f>IF($A$2="","",Terapie!P26)</f>
        <v/>
      </c>
    </row>
    <row r="36" spans="1:6" x14ac:dyDescent="0.25">
      <c r="A36" s="16" t="str">
        <f>IF($A$2="","",Terapie!A27)</f>
        <v/>
      </c>
      <c r="B36" s="16" t="str">
        <f>IF($A$2="","",Terapie!C27)</f>
        <v/>
      </c>
      <c r="C36" s="16" t="str">
        <f>IF($A$2="","",Terapie!H27&amp;" "&amp;Terapie!I27)</f>
        <v/>
      </c>
      <c r="D36" s="16" t="str">
        <f>IF($A$2="","",Terapie!G27)</f>
        <v/>
      </c>
      <c r="E36" s="16" t="str">
        <f>IF($A$2="","",Terapie!O27)</f>
        <v/>
      </c>
      <c r="F36" s="16" t="str">
        <f>IF($A$2="","",Terapie!P27)</f>
        <v/>
      </c>
    </row>
    <row r="37" spans="1:6" x14ac:dyDescent="0.25">
      <c r="A37" s="16" t="str">
        <f>IF($A$2="","",Terapie!A28)</f>
        <v/>
      </c>
      <c r="B37" s="16" t="str">
        <f>IF($A$2="","",Terapie!C28)</f>
        <v/>
      </c>
      <c r="C37" s="16" t="str">
        <f>IF($A$2="","",Terapie!H28&amp;" "&amp;Terapie!I28)</f>
        <v/>
      </c>
      <c r="D37" s="16" t="str">
        <f>IF($A$2="","",Terapie!G28)</f>
        <v/>
      </c>
      <c r="E37" s="16" t="str">
        <f>IF($A$2="","",Terapie!O28)</f>
        <v/>
      </c>
      <c r="F37" s="16" t="str">
        <f>IF($A$2="","",Terapie!P28)</f>
        <v/>
      </c>
    </row>
    <row r="38" spans="1:6" x14ac:dyDescent="0.25">
      <c r="A38" s="16" t="str">
        <f>IF($A$2="","",Terapie!A29)</f>
        <v/>
      </c>
      <c r="B38" s="16" t="str">
        <f>IF($A$2="","",Terapie!C29)</f>
        <v/>
      </c>
      <c r="C38" s="16" t="str">
        <f>IF($A$2="","",Terapie!H29&amp;" "&amp;Terapie!I29)</f>
        <v/>
      </c>
      <c r="D38" s="16" t="str">
        <f>IF($A$2="","",Terapie!G29)</f>
        <v/>
      </c>
      <c r="E38" s="16" t="str">
        <f>IF($A$2="","",Terapie!O29)</f>
        <v/>
      </c>
      <c r="F38" s="16" t="str">
        <f>IF($A$2="","",Terapie!P29)</f>
        <v/>
      </c>
    </row>
    <row r="39" spans="1:6" x14ac:dyDescent="0.25">
      <c r="A39" s="16" t="str">
        <f>IF($A$2="","",Terapie!A30)</f>
        <v/>
      </c>
      <c r="B39" s="16" t="str">
        <f>IF($A$2="","",Terapie!C30)</f>
        <v/>
      </c>
      <c r="C39" s="16" t="str">
        <f>IF($A$2="","",Terapie!H30&amp;" "&amp;Terapie!I30)</f>
        <v/>
      </c>
      <c r="D39" s="16" t="str">
        <f>IF($A$2="","",Terapie!G30)</f>
        <v/>
      </c>
      <c r="E39" s="16" t="str">
        <f>IF($A$2="","",Terapie!O30)</f>
        <v/>
      </c>
      <c r="F39" s="16" t="str">
        <f>IF($A$2="","",Terapie!P30)</f>
        <v/>
      </c>
    </row>
    <row r="40" spans="1:6" x14ac:dyDescent="0.25">
      <c r="A40" s="16" t="str">
        <f>IF($A$2="","",Terapie!A31)</f>
        <v/>
      </c>
      <c r="B40" s="16" t="str">
        <f>IF($A$2="","",Terapie!C31)</f>
        <v/>
      </c>
      <c r="C40" s="16" t="str">
        <f>IF($A$2="","",Terapie!H31&amp;" "&amp;Terapie!I31)</f>
        <v/>
      </c>
      <c r="D40" s="16" t="str">
        <f>IF($A$2="","",Terapie!G31)</f>
        <v/>
      </c>
      <c r="E40" s="16" t="str">
        <f>IF($A$2="","",Terapie!O31)</f>
        <v/>
      </c>
      <c r="F40" s="16" t="str">
        <f>IF($A$2="","",Terapie!P31)</f>
        <v/>
      </c>
    </row>
    <row r="41" spans="1:6" x14ac:dyDescent="0.25">
      <c r="A41" s="16" t="str">
        <f>IF($A$2="","",Terapie!A32)</f>
        <v/>
      </c>
      <c r="B41" s="16" t="str">
        <f>IF($A$2="","",Terapie!C32)</f>
        <v/>
      </c>
      <c r="C41" s="16" t="str">
        <f>IF($A$2="","",Terapie!H32&amp;" "&amp;Terapie!I32)</f>
        <v/>
      </c>
      <c r="D41" s="16" t="str">
        <f>IF($A$2="","",Terapie!G32)</f>
        <v/>
      </c>
      <c r="E41" s="16" t="str">
        <f>IF($A$2="","",Terapie!O32)</f>
        <v/>
      </c>
      <c r="F41" s="16" t="str">
        <f>IF($A$2="","",Terapie!P32)</f>
        <v/>
      </c>
    </row>
    <row r="42" spans="1:6" x14ac:dyDescent="0.25">
      <c r="A42" s="16" t="str">
        <f>IF($A$2="","",Terapie!A33)</f>
        <v/>
      </c>
      <c r="B42" s="16" t="str">
        <f>IF($A$2="","",Terapie!C33)</f>
        <v/>
      </c>
      <c r="C42" s="16" t="str">
        <f>IF($A$2="","",Terapie!H33&amp;" "&amp;Terapie!I33)</f>
        <v/>
      </c>
      <c r="D42" s="16" t="str">
        <f>IF($A$2="","",Terapie!G33)</f>
        <v/>
      </c>
      <c r="E42" s="16" t="str">
        <f>IF($A$2="","",Terapie!O33)</f>
        <v/>
      </c>
      <c r="F42" s="16" t="str">
        <f>IF($A$2="","",Terapie!P33)</f>
        <v/>
      </c>
    </row>
    <row r="43" spans="1:6" x14ac:dyDescent="0.25">
      <c r="A43" s="16" t="str">
        <f>IF($A$2="","",Terapie!A34)</f>
        <v/>
      </c>
      <c r="B43" s="16" t="str">
        <f>IF($A$2="","",Terapie!C34)</f>
        <v/>
      </c>
      <c r="C43" s="16" t="str">
        <f>IF($A$2="","",Terapie!H34&amp;" "&amp;Terapie!I34)</f>
        <v/>
      </c>
      <c r="D43" s="16" t="str">
        <f>IF($A$2="","",Terapie!G34)</f>
        <v/>
      </c>
      <c r="E43" s="16" t="str">
        <f>IF($A$2="","",Terapie!O34)</f>
        <v/>
      </c>
      <c r="F43" s="16" t="str">
        <f>IF($A$2="","",Terapie!P34)</f>
        <v/>
      </c>
    </row>
    <row r="44" spans="1:6" x14ac:dyDescent="0.25">
      <c r="A44" s="16" t="str">
        <f>IF($A$2="","",Terapie!A35)</f>
        <v/>
      </c>
      <c r="B44" s="16" t="str">
        <f>IF($A$2="","",Terapie!C35)</f>
        <v/>
      </c>
      <c r="C44" s="16" t="str">
        <f>IF($A$2="","",Terapie!H35&amp;" "&amp;Terapie!I35)</f>
        <v/>
      </c>
      <c r="D44" s="16" t="str">
        <f>IF($A$2="","",Terapie!G35)</f>
        <v/>
      </c>
      <c r="E44" s="16" t="str">
        <f>IF($A$2="","",Terapie!O35)</f>
        <v/>
      </c>
      <c r="F44" s="16" t="str">
        <f>IF($A$2="","",Terapie!P35)</f>
        <v/>
      </c>
    </row>
    <row r="45" spans="1:6" x14ac:dyDescent="0.25">
      <c r="A45" s="16" t="str">
        <f>IF($A$2="","",Terapie!A36)</f>
        <v/>
      </c>
      <c r="B45" s="16" t="str">
        <f>IF($A$2="","",Terapie!C36)</f>
        <v/>
      </c>
      <c r="C45" s="16" t="str">
        <f>IF($A$2="","",Terapie!H36&amp;" "&amp;Terapie!I36)</f>
        <v/>
      </c>
      <c r="D45" s="16" t="str">
        <f>IF($A$2="","",Terapie!G36)</f>
        <v/>
      </c>
      <c r="E45" s="16" t="str">
        <f>IF($A$2="","",Terapie!O36)</f>
        <v/>
      </c>
      <c r="F45" s="16" t="str">
        <f>IF($A$2="","",Terapie!P36)</f>
        <v/>
      </c>
    </row>
    <row r="46" spans="1:6" x14ac:dyDescent="0.25">
      <c r="A46" s="16" t="str">
        <f>IF($A$2="","",Terapie!A37)</f>
        <v/>
      </c>
      <c r="B46" s="16" t="str">
        <f>IF($A$2="","",Terapie!C37)</f>
        <v/>
      </c>
      <c r="C46" s="16" t="str">
        <f>IF($A$2="","",Terapie!H37&amp;" "&amp;Terapie!I37)</f>
        <v/>
      </c>
      <c r="D46" s="16" t="str">
        <f>IF($A$2="","",Terapie!G37)</f>
        <v/>
      </c>
      <c r="E46" s="16" t="str">
        <f>IF($A$2="","",Terapie!O37)</f>
        <v/>
      </c>
      <c r="F46" s="16" t="str">
        <f>IF($A$2="","",Terapie!P37)</f>
        <v/>
      </c>
    </row>
    <row r="47" spans="1:6" x14ac:dyDescent="0.25">
      <c r="A47" s="16" t="str">
        <f>IF($A$2="","",Terapie!A38)</f>
        <v/>
      </c>
      <c r="B47" s="16" t="str">
        <f>IF($A$2="","",Terapie!C38)</f>
        <v/>
      </c>
      <c r="C47" s="16" t="str">
        <f>IF($A$2="","",Terapie!H38&amp;" "&amp;Terapie!I38)</f>
        <v/>
      </c>
      <c r="D47" s="16" t="str">
        <f>IF($A$2="","",Terapie!G38)</f>
        <v/>
      </c>
      <c r="E47" s="16" t="str">
        <f>IF($A$2="","",Terapie!O38)</f>
        <v/>
      </c>
      <c r="F47" s="16" t="str">
        <f>IF($A$2="","",Terapie!P38)</f>
        <v/>
      </c>
    </row>
    <row r="48" spans="1:6" x14ac:dyDescent="0.25">
      <c r="A48" s="16" t="str">
        <f>IF($A$2="","",Terapie!A39)</f>
        <v/>
      </c>
      <c r="B48" s="16" t="str">
        <f>IF($A$2="","",Terapie!C39)</f>
        <v/>
      </c>
      <c r="C48" s="16" t="str">
        <f>IF($A$2="","",Terapie!H39&amp;" "&amp;Terapie!I39)</f>
        <v/>
      </c>
      <c r="D48" s="16" t="str">
        <f>IF($A$2="","",Terapie!G39)</f>
        <v/>
      </c>
      <c r="E48" s="16" t="str">
        <f>IF($A$2="","",Terapie!O39)</f>
        <v/>
      </c>
      <c r="F48" s="16" t="str">
        <f>IF($A$2="","",Terapie!P39)</f>
        <v/>
      </c>
    </row>
    <row r="49" spans="1:6" x14ac:dyDescent="0.25">
      <c r="A49" s="16" t="str">
        <f>IF($A$2="","",Terapie!A40)</f>
        <v/>
      </c>
      <c r="B49" s="16" t="str">
        <f>IF($A$2="","",Terapie!C40)</f>
        <v/>
      </c>
      <c r="C49" s="16" t="str">
        <f>IF($A$2="","",Terapie!H40&amp;" "&amp;Terapie!I40)</f>
        <v/>
      </c>
      <c r="D49" s="16" t="str">
        <f>IF($A$2="","",Terapie!G40)</f>
        <v/>
      </c>
      <c r="E49" s="16" t="str">
        <f>IF($A$2="","",Terapie!O40)</f>
        <v/>
      </c>
      <c r="F49" s="16" t="str">
        <f>IF($A$2="","",Terapie!P40)</f>
        <v/>
      </c>
    </row>
    <row r="50" spans="1:6" x14ac:dyDescent="0.25">
      <c r="A50" s="16" t="str">
        <f>IF($A$2="","",Terapie!A41)</f>
        <v/>
      </c>
      <c r="B50" s="16" t="str">
        <f>IF($A$2="","",Terapie!C41)</f>
        <v/>
      </c>
      <c r="C50" s="16" t="str">
        <f>IF($A$2="","",Terapie!H41&amp;" "&amp;Terapie!I41)</f>
        <v/>
      </c>
      <c r="D50" s="16" t="str">
        <f>IF($A$2="","",Terapie!G41)</f>
        <v/>
      </c>
      <c r="E50" s="16" t="str">
        <f>IF($A$2="","",Terapie!O41)</f>
        <v/>
      </c>
      <c r="F50" s="16" t="str">
        <f>IF($A$2="","",Terapie!P41)</f>
        <v/>
      </c>
    </row>
    <row r="51" spans="1:6" x14ac:dyDescent="0.25">
      <c r="A51" s="16" t="str">
        <f>IF($A$2="","",IF(Terapie!A42=0,"",Terapie!A42))</f>
        <v/>
      </c>
      <c r="B51" s="16" t="str">
        <f>IF($A$2="","",IF(Terapie!C42=0,"",Terapie!C42))</f>
        <v/>
      </c>
      <c r="C51" s="10" t="str">
        <f>IF($A$2="","",IF(Terapie!H42=0,"",Terapie!H42&amp;" "&amp;Terapie!I42))</f>
        <v/>
      </c>
      <c r="D51" s="16" t="str">
        <f>IF($A$2="","",IF(Terapie!G42=0,"",Terapie!G42))</f>
        <v/>
      </c>
      <c r="E51" s="10" t="str">
        <f>IF($A$2="","",IF(Terapie!O42=0,"",Terapie!O42))</f>
        <v/>
      </c>
      <c r="F51" s="10" t="str">
        <f>IF($A$2="","",IF(Terapie!P42=0,"",Terapie!P42))</f>
        <v/>
      </c>
    </row>
    <row r="52" spans="1:6" x14ac:dyDescent="0.25">
      <c r="A52" s="16" t="str">
        <f>IF($A$2="","",IF(Terapie!A43=0,"",Terapie!A43))</f>
        <v/>
      </c>
      <c r="B52" s="16" t="str">
        <f>IF($A$2="","",IF(Terapie!C43=0,"",Terapie!C43))</f>
        <v/>
      </c>
      <c r="C52" s="10" t="str">
        <f>IF($A$2="","",IF(Terapie!H43=0,"",Terapie!H43&amp;" "&amp;Terapie!I43))</f>
        <v/>
      </c>
      <c r="D52" s="16" t="str">
        <f>IF($A$2="","",IF(Terapie!G43=0,"",Terapie!G43))</f>
        <v/>
      </c>
      <c r="E52" s="10" t="str">
        <f>IF($A$2="","",IF(Terapie!O43=0,"",Terapie!O43))</f>
        <v/>
      </c>
      <c r="F52" s="10" t="str">
        <f>IF($A$2="","",IF(Terapie!P43=0,"",Terapie!P43))</f>
        <v/>
      </c>
    </row>
    <row r="53" spans="1:6" x14ac:dyDescent="0.25">
      <c r="A53" s="16" t="str">
        <f>IF($A$2="","",IF(Terapie!A44=0,"",Terapie!A44))</f>
        <v/>
      </c>
      <c r="B53" s="16" t="str">
        <f>IF($A$2="","",IF(Terapie!C44=0,"",Terapie!C44))</f>
        <v/>
      </c>
      <c r="C53" s="10" t="str">
        <f>IF($A$2="","",IF(Terapie!H44=0,"",Terapie!H44&amp;" "&amp;Terapie!I44))</f>
        <v/>
      </c>
      <c r="D53" s="16" t="str">
        <f>IF($A$2="","",IF(Terapie!G44=0,"",Terapie!G44))</f>
        <v/>
      </c>
      <c r="E53" s="10" t="str">
        <f>IF($A$2="","",IF(Terapie!O44=0,"",Terapie!O44))</f>
        <v/>
      </c>
      <c r="F53" s="10" t="str">
        <f>IF($A$2="","",IF(Terapie!P44=0,"",Terapie!P44))</f>
        <v/>
      </c>
    </row>
    <row r="54" spans="1:6" x14ac:dyDescent="0.25">
      <c r="A54" s="16" t="str">
        <f>IF($A$2="","",IF(Terapie!A45=0,"",Terapie!A45))</f>
        <v/>
      </c>
      <c r="B54" s="16" t="str">
        <f>IF($A$2="","",IF(Terapie!C45=0,"",Terapie!C45))</f>
        <v/>
      </c>
      <c r="C54" s="10" t="str">
        <f>IF($A$2="","",IF(Terapie!H45=0,"",Terapie!H45&amp;" "&amp;Terapie!I45))</f>
        <v/>
      </c>
      <c r="D54" s="16" t="str">
        <f>IF($A$2="","",IF(Terapie!G45=0,"",Terapie!G45))</f>
        <v/>
      </c>
      <c r="E54" s="10" t="str">
        <f>IF($A$2="","",IF(Terapie!O45=0,"",Terapie!O45))</f>
        <v/>
      </c>
      <c r="F54" s="10" t="str">
        <f>IF($A$2="","",IF(Terapie!P45=0,"",Terapie!P45))</f>
        <v/>
      </c>
    </row>
    <row r="55" spans="1:6" x14ac:dyDescent="0.25">
      <c r="A55" s="16" t="str">
        <f>IF($A$2="","",IF(Terapie!A46=0,"",Terapie!A46))</f>
        <v/>
      </c>
      <c r="B55" s="16" t="str">
        <f>IF($A$2="","",IF(Terapie!C46=0,"",Terapie!C46))</f>
        <v/>
      </c>
      <c r="C55" s="10" t="str">
        <f>IF($A$2="","",IF(Terapie!H46=0,"",Terapie!H46&amp;" "&amp;Terapie!I46))</f>
        <v/>
      </c>
      <c r="D55" s="16" t="str">
        <f>IF($A$2="","",IF(Terapie!G46=0,"",Terapie!G46))</f>
        <v/>
      </c>
      <c r="E55" s="10" t="str">
        <f>IF($A$2="","",IF(Terapie!O46=0,"",Terapie!O46))</f>
        <v/>
      </c>
      <c r="F55" s="10" t="str">
        <f>IF($A$2="","",IF(Terapie!P46=0,"",Terapie!P46))</f>
        <v/>
      </c>
    </row>
    <row r="56" spans="1:6" x14ac:dyDescent="0.25">
      <c r="A56" s="16" t="str">
        <f>IF($A$2="","",IF(Terapie!A47=0,"",Terapie!A47))</f>
        <v/>
      </c>
      <c r="B56" s="16" t="str">
        <f>IF($A$2="","",IF(Terapie!C47=0,"",Terapie!C47))</f>
        <v/>
      </c>
      <c r="C56" s="10" t="str">
        <f>IF($A$2="","",IF(Terapie!H47=0,"",Terapie!H47&amp;" "&amp;Terapie!I47))</f>
        <v/>
      </c>
      <c r="D56" s="16" t="str">
        <f>IF($A$2="","",IF(Terapie!G47=0,"",Terapie!G47))</f>
        <v/>
      </c>
      <c r="E56" s="10" t="str">
        <f>IF($A$2="","",IF(Terapie!O47=0,"",Terapie!O47))</f>
        <v/>
      </c>
      <c r="F56" s="10" t="str">
        <f>IF($A$2="","",IF(Terapie!P47=0,"",Terapie!P47))</f>
        <v/>
      </c>
    </row>
    <row r="57" spans="1:6" x14ac:dyDescent="0.25">
      <c r="A57" s="16" t="str">
        <f>IF($A$2="","",IF(Terapie!A48=0,"",Terapie!A48))</f>
        <v/>
      </c>
      <c r="B57" s="16" t="str">
        <f>IF($A$2="","",IF(Terapie!C48=0,"",Terapie!C48))</f>
        <v/>
      </c>
      <c r="C57" s="10" t="str">
        <f>IF($A$2="","",IF(Terapie!H48=0,"",Terapie!H48&amp;" "&amp;Terapie!I48))</f>
        <v/>
      </c>
      <c r="D57" s="16" t="str">
        <f>IF($A$2="","",IF(Terapie!G48=0,"",Terapie!G48))</f>
        <v/>
      </c>
      <c r="E57" s="10" t="str">
        <f>IF($A$2="","",IF(Terapie!O48=0,"",Terapie!O48))</f>
        <v/>
      </c>
      <c r="F57" s="10" t="str">
        <f>IF($A$2="","",IF(Terapie!P48=0,"",Terapie!P48))</f>
        <v/>
      </c>
    </row>
    <row r="58" spans="1:6" x14ac:dyDescent="0.25">
      <c r="A58" s="16" t="str">
        <f>IF($A$2="","",IF(Terapie!A49=0,"",Terapie!A49))</f>
        <v/>
      </c>
      <c r="B58" s="16" t="str">
        <f>IF($A$2="","",IF(Terapie!C49=0,"",Terapie!C49))</f>
        <v/>
      </c>
      <c r="C58" s="10" t="str">
        <f>IF($A$2="","",IF(Terapie!H49=0,"",Terapie!H49&amp;" "&amp;Terapie!I49))</f>
        <v/>
      </c>
      <c r="D58" s="16" t="str">
        <f>IF($A$2="","",IF(Terapie!G49=0,"",Terapie!G49))</f>
        <v/>
      </c>
      <c r="E58" s="10" t="str">
        <f>IF($A$2="","",IF(Terapie!O49=0,"",Terapie!O49))</f>
        <v/>
      </c>
      <c r="F58" s="10" t="str">
        <f>IF($A$2="","",IF(Terapie!P49=0,"",Terapie!P49))</f>
        <v/>
      </c>
    </row>
    <row r="59" spans="1:6" x14ac:dyDescent="0.25">
      <c r="A59" s="16" t="str">
        <f>IF($A$2="","",IF(Terapie!A50=0,"",Terapie!A50))</f>
        <v/>
      </c>
      <c r="B59" s="16" t="str">
        <f>IF($A$2="","",IF(Terapie!C50=0,"",Terapie!C50))</f>
        <v/>
      </c>
      <c r="C59" s="10" t="str">
        <f>IF($A$2="","",IF(Terapie!H50=0,"",Terapie!H50&amp;" "&amp;Terapie!I50))</f>
        <v/>
      </c>
      <c r="D59" s="16" t="str">
        <f>IF($A$2="","",IF(Terapie!G50=0,"",Terapie!G50))</f>
        <v/>
      </c>
      <c r="E59" s="10" t="str">
        <f>IF($A$2="","",IF(Terapie!O50=0,"",Terapie!O50))</f>
        <v/>
      </c>
      <c r="F59" s="10" t="str">
        <f>IF($A$2="","",IF(Terapie!P50=0,"",Terapie!P50))</f>
        <v/>
      </c>
    </row>
    <row r="60" spans="1:6" x14ac:dyDescent="0.25">
      <c r="A60" s="16" t="str">
        <f>IF($A$2="","",IF(Terapie!A51=0,"",Terapie!A51))</f>
        <v/>
      </c>
      <c r="B60" s="16" t="str">
        <f>IF($A$2="","",IF(Terapie!C51=0,"",Terapie!C51))</f>
        <v/>
      </c>
      <c r="C60" s="10" t="str">
        <f>IF($A$2="","",IF(Terapie!H51=0,"",Terapie!H51&amp;" "&amp;Terapie!I51))</f>
        <v/>
      </c>
      <c r="D60" s="16" t="str">
        <f>IF($A$2="","",IF(Terapie!G51=0,"",Terapie!G51))</f>
        <v/>
      </c>
      <c r="E60" s="10" t="str">
        <f>IF($A$2="","",IF(Terapie!O51=0,"",Terapie!O51))</f>
        <v/>
      </c>
      <c r="F60" s="10" t="str">
        <f>IF($A$2="","",IF(Terapie!P51=0,"",Terapie!P51))</f>
        <v/>
      </c>
    </row>
    <row r="61" spans="1:6" x14ac:dyDescent="0.25">
      <c r="A61" s="16" t="str">
        <f>IF($A$2="","",IF(Terapie!A52=0,"",Terapie!A52))</f>
        <v/>
      </c>
      <c r="B61" s="16" t="str">
        <f>IF($A$2="","",IF(Terapie!C52=0,"",Terapie!C52))</f>
        <v/>
      </c>
      <c r="C61" s="10" t="str">
        <f>IF($A$2="","",IF(Terapie!H52=0,"",Terapie!H52&amp;" "&amp;Terapie!I52))</f>
        <v/>
      </c>
      <c r="D61" s="16" t="str">
        <f>IF($A$2="","",IF(Terapie!G52=0,"",Terapie!G52))</f>
        <v/>
      </c>
      <c r="E61" s="10" t="str">
        <f>IF($A$2="","",IF(Terapie!O52=0,"",Terapie!O52))</f>
        <v/>
      </c>
      <c r="F61" s="10" t="str">
        <f>IF($A$2="","",IF(Terapie!P52=0,"",Terapie!P52))</f>
        <v/>
      </c>
    </row>
    <row r="62" spans="1:6" x14ac:dyDescent="0.25">
      <c r="A62" s="16" t="str">
        <f>IF($A$2="","",IF(Terapie!A53=0,"",Terapie!A53))</f>
        <v/>
      </c>
      <c r="B62" s="16" t="str">
        <f>IF($A$2="","",IF(Terapie!C53=0,"",Terapie!C53))</f>
        <v/>
      </c>
      <c r="C62" s="10" t="str">
        <f>IF($A$2="","",IF(Terapie!H53=0,"",Terapie!H53&amp;" "&amp;Terapie!I53))</f>
        <v/>
      </c>
      <c r="D62" s="16" t="str">
        <f>IF($A$2="","",IF(Terapie!G53=0,"",Terapie!G53))</f>
        <v/>
      </c>
      <c r="E62" s="10" t="str">
        <f>IF($A$2="","",IF(Terapie!O53=0,"",Terapie!O53))</f>
        <v/>
      </c>
      <c r="F62" s="10" t="str">
        <f>IF($A$2="","",IF(Terapie!P53=0,"",Terapie!P53))</f>
        <v/>
      </c>
    </row>
    <row r="63" spans="1:6" x14ac:dyDescent="0.25">
      <c r="A63" s="16" t="str">
        <f>IF($A$2="","",IF(Terapie!A54=0,"",Terapie!A54))</f>
        <v/>
      </c>
      <c r="B63" s="16" t="str">
        <f>IF($A$2="","",IF(Terapie!C54=0,"",Terapie!C54))</f>
        <v/>
      </c>
      <c r="C63" s="10" t="str">
        <f>IF($A$2="","",IF(Terapie!H54=0,"",Terapie!H54&amp;" "&amp;Terapie!I54))</f>
        <v/>
      </c>
      <c r="D63" s="16" t="str">
        <f>IF($A$2="","",IF(Terapie!G54=0,"",Terapie!G54))</f>
        <v/>
      </c>
      <c r="E63" s="10" t="str">
        <f>IF($A$2="","",IF(Terapie!O54=0,"",Terapie!O54))</f>
        <v/>
      </c>
      <c r="F63" s="10" t="str">
        <f>IF($A$2="","",IF(Terapie!P54=0,"",Terapie!P54))</f>
        <v/>
      </c>
    </row>
    <row r="64" spans="1:6" x14ac:dyDescent="0.25">
      <c r="A64" s="16" t="str">
        <f>IF($A$2="","",IF(Terapie!A55=0,"",Terapie!A55))</f>
        <v/>
      </c>
      <c r="B64" s="16" t="str">
        <f>IF($A$2="","",IF(Terapie!C55=0,"",Terapie!C55))</f>
        <v/>
      </c>
      <c r="C64" s="10" t="str">
        <f>IF($A$2="","",IF(Terapie!H55=0,"",Terapie!H55&amp;" "&amp;Terapie!I55))</f>
        <v/>
      </c>
      <c r="D64" s="16" t="str">
        <f>IF($A$2="","",IF(Terapie!G55=0,"",Terapie!G55))</f>
        <v/>
      </c>
      <c r="E64" s="10" t="str">
        <f>IF($A$2="","",IF(Terapie!O55=0,"",Terapie!O55))</f>
        <v/>
      </c>
      <c r="F64" s="10" t="str">
        <f>IF($A$2="","",IF(Terapie!P55=0,"",Terapie!P55))</f>
        <v/>
      </c>
    </row>
    <row r="65" spans="1:6" x14ac:dyDescent="0.25">
      <c r="A65" s="16" t="str">
        <f>IF($A$2="","",IF(Terapie!A56=0,"",Terapie!A56))</f>
        <v/>
      </c>
      <c r="B65" s="16" t="str">
        <f>IF($A$2="","",IF(Terapie!C56=0,"",Terapie!C56))</f>
        <v/>
      </c>
      <c r="C65" s="10" t="str">
        <f>IF($A$2="","",IF(Terapie!H56=0,"",Terapie!H56&amp;" "&amp;Terapie!I56))</f>
        <v/>
      </c>
      <c r="D65" s="16" t="str">
        <f>IF($A$2="","",IF(Terapie!G56=0,"",Terapie!G56))</f>
        <v/>
      </c>
      <c r="E65" s="10" t="str">
        <f>IF($A$2="","",IF(Terapie!O56=0,"",Terapie!O56))</f>
        <v/>
      </c>
      <c r="F65" s="10" t="str">
        <f>IF($A$2="","",IF(Terapie!P56=0,"",Terapie!P56))</f>
        <v/>
      </c>
    </row>
    <row r="66" spans="1:6" x14ac:dyDescent="0.25">
      <c r="A66" s="16" t="str">
        <f>IF($A$2="","",IF(Terapie!A57=0,"",Terapie!A57))</f>
        <v/>
      </c>
      <c r="B66" s="16" t="str">
        <f>IF($A$2="","",IF(Terapie!C57=0,"",Terapie!C57))</f>
        <v/>
      </c>
      <c r="C66" s="10" t="str">
        <f>IF($A$2="","",IF(Terapie!H57=0,"",Terapie!H57&amp;" "&amp;Terapie!I57))</f>
        <v/>
      </c>
      <c r="D66" s="16" t="str">
        <f>IF($A$2="","",IF(Terapie!G57=0,"",Terapie!G57))</f>
        <v/>
      </c>
      <c r="E66" s="10" t="str">
        <f>IF($A$2="","",IF(Terapie!O57=0,"",Terapie!O57))</f>
        <v/>
      </c>
      <c r="F66" s="10" t="str">
        <f>IF($A$2="","",IF(Terapie!P57=0,"",Terapie!P57))</f>
        <v/>
      </c>
    </row>
    <row r="67" spans="1:6" x14ac:dyDescent="0.25">
      <c r="A67" s="16" t="str">
        <f>IF($A$2="","",IF(Terapie!A58=0,"",Terapie!A58))</f>
        <v/>
      </c>
      <c r="B67" s="16" t="str">
        <f>IF($A$2="","",IF(Terapie!C58=0,"",Terapie!C58))</f>
        <v/>
      </c>
      <c r="C67" s="10" t="str">
        <f>IF($A$2="","",IF(Terapie!H58=0,"",Terapie!H58&amp;" "&amp;Terapie!I58))</f>
        <v/>
      </c>
      <c r="D67" s="16" t="str">
        <f>IF($A$2="","",IF(Terapie!G58=0,"",Terapie!G58))</f>
        <v/>
      </c>
      <c r="E67" s="10" t="str">
        <f>IF($A$2="","",IF(Terapie!O58=0,"",Terapie!O58))</f>
        <v/>
      </c>
      <c r="F67" s="10" t="str">
        <f>IF($A$2="","",IF(Terapie!P58=0,"",Terapie!P58))</f>
        <v/>
      </c>
    </row>
    <row r="68" spans="1:6" x14ac:dyDescent="0.25">
      <c r="A68" s="16" t="str">
        <f>IF($A$2="","",IF(Terapie!A59=0,"",Terapie!A59))</f>
        <v/>
      </c>
      <c r="B68" s="16" t="str">
        <f>IF($A$2="","",IF(Terapie!C59=0,"",Terapie!C59))</f>
        <v/>
      </c>
      <c r="C68" s="10" t="str">
        <f>IF($A$2="","",IF(Terapie!H59=0,"",Terapie!H59&amp;" "&amp;Terapie!I59))</f>
        <v/>
      </c>
      <c r="D68" s="16" t="str">
        <f>IF($A$2="","",IF(Terapie!G59=0,"",Terapie!G59))</f>
        <v/>
      </c>
      <c r="E68" s="10" t="str">
        <f>IF($A$2="","",IF(Terapie!O59=0,"",Terapie!O59))</f>
        <v/>
      </c>
      <c r="F68" s="10" t="str">
        <f>IF($A$2="","",IF(Terapie!P59=0,"",Terapie!P59))</f>
        <v/>
      </c>
    </row>
    <row r="69" spans="1:6" x14ac:dyDescent="0.25">
      <c r="A69" s="16" t="str">
        <f>IF($A$2="","",IF(Terapie!A60=0,"",Terapie!A60))</f>
        <v/>
      </c>
      <c r="B69" s="16" t="str">
        <f>IF($A$2="","",IF(Terapie!C60=0,"",Terapie!C60))</f>
        <v/>
      </c>
      <c r="C69" s="10" t="str">
        <f>IF($A$2="","",IF(Terapie!H60=0,"",Terapie!H60&amp;" "&amp;Terapie!I60))</f>
        <v/>
      </c>
      <c r="D69" s="16" t="str">
        <f>IF($A$2="","",IF(Terapie!G60=0,"",Terapie!G60))</f>
        <v/>
      </c>
      <c r="E69" s="10" t="str">
        <f>IF($A$2="","",IF(Terapie!O60=0,"",Terapie!O60))</f>
        <v/>
      </c>
      <c r="F69" s="10" t="str">
        <f>IF($A$2="","",IF(Terapie!P60=0,"",Terapie!P60))</f>
        <v/>
      </c>
    </row>
    <row r="70" spans="1:6" x14ac:dyDescent="0.25">
      <c r="A70" s="16" t="str">
        <f>IF($A$2="","",IF(Terapie!A61=0,"",Terapie!A61))</f>
        <v/>
      </c>
      <c r="B70" s="16" t="str">
        <f>IF($A$2="","",IF(Terapie!C61=0,"",Terapie!C61))</f>
        <v/>
      </c>
      <c r="C70" s="10" t="str">
        <f>IF($A$2="","",IF(Terapie!H61=0,"",Terapie!H61&amp;" "&amp;Terapie!I61))</f>
        <v/>
      </c>
      <c r="D70" s="16" t="str">
        <f>IF($A$2="","",IF(Terapie!G61=0,"",Terapie!G61))</f>
        <v/>
      </c>
      <c r="E70" s="10" t="str">
        <f>IF($A$2="","",IF(Terapie!O61=0,"",Terapie!O61))</f>
        <v/>
      </c>
      <c r="F70" s="10" t="str">
        <f>IF($A$2="","",IF(Terapie!P61=0,"",Terapie!P61))</f>
        <v/>
      </c>
    </row>
    <row r="71" spans="1:6" x14ac:dyDescent="0.25">
      <c r="A71" s="16" t="str">
        <f>IF($A$2="","",IF(Terapie!A62=0,"",Terapie!A62))</f>
        <v/>
      </c>
      <c r="B71" s="16" t="str">
        <f>IF($A$2="","",IF(Terapie!C62=0,"",Terapie!C62))</f>
        <v/>
      </c>
      <c r="C71" s="10" t="str">
        <f>IF($A$2="","",IF(Terapie!H62=0,"",Terapie!H62&amp;" "&amp;Terapie!I62))</f>
        <v/>
      </c>
      <c r="D71" s="16" t="str">
        <f>IF($A$2="","",IF(Terapie!G62=0,"",Terapie!G62))</f>
        <v/>
      </c>
      <c r="E71" s="10" t="str">
        <f>IF($A$2="","",IF(Terapie!O62=0,"",Terapie!O62))</f>
        <v/>
      </c>
      <c r="F71" s="10" t="str">
        <f>IF($A$2="","",IF(Terapie!P62=0,"",Terapie!P62))</f>
        <v/>
      </c>
    </row>
    <row r="72" spans="1:6" x14ac:dyDescent="0.25">
      <c r="A72" s="16" t="str">
        <f>IF($A$2="","",IF(Terapie!A63=0,"",Terapie!A63))</f>
        <v/>
      </c>
      <c r="B72" s="16" t="str">
        <f>IF($A$2="","",IF(Terapie!C63=0,"",Terapie!C63))</f>
        <v/>
      </c>
      <c r="C72" s="10" t="str">
        <f>IF($A$2="","",IF(Terapie!H63=0,"",Terapie!H63&amp;" "&amp;Terapie!I63))</f>
        <v/>
      </c>
      <c r="D72" s="16" t="str">
        <f>IF($A$2="","",IF(Terapie!G63=0,"",Terapie!G63))</f>
        <v/>
      </c>
      <c r="E72" s="10" t="str">
        <f>IF($A$2="","",IF(Terapie!O63=0,"",Terapie!O63))</f>
        <v/>
      </c>
      <c r="F72" s="10" t="str">
        <f>IF($A$2="","",IF(Terapie!P63=0,"",Terapie!P63))</f>
        <v/>
      </c>
    </row>
    <row r="73" spans="1:6" x14ac:dyDescent="0.25">
      <c r="A73" s="16" t="str">
        <f>IF($A$2="","",IF(Terapie!A64=0,"",Terapie!A64))</f>
        <v/>
      </c>
      <c r="B73" s="16" t="str">
        <f>IF($A$2="","",IF(Terapie!C64=0,"",Terapie!C64))</f>
        <v/>
      </c>
      <c r="C73" s="10" t="str">
        <f>IF($A$2="","",IF(Terapie!H64=0,"",Terapie!H64&amp;" "&amp;Terapie!I64))</f>
        <v/>
      </c>
      <c r="D73" s="16" t="str">
        <f>IF($A$2="","",IF(Terapie!G64=0,"",Terapie!G64))</f>
        <v/>
      </c>
      <c r="E73" s="10" t="str">
        <f>IF($A$2="","",IF(Terapie!O64=0,"",Terapie!O64))</f>
        <v/>
      </c>
      <c r="F73" s="10" t="str">
        <f>IF($A$2="","",IF(Terapie!P64=0,"",Terapie!P64))</f>
        <v/>
      </c>
    </row>
    <row r="74" spans="1:6" x14ac:dyDescent="0.25">
      <c r="A74" s="16" t="str">
        <f>IF($A$2="","",IF(Terapie!A65=0,"",Terapie!A65))</f>
        <v/>
      </c>
      <c r="B74" s="16" t="str">
        <f>IF($A$2="","",IF(Terapie!C65=0,"",Terapie!C65))</f>
        <v/>
      </c>
      <c r="C74" s="10" t="str">
        <f>IF($A$2="","",IF(Terapie!H65=0,"",Terapie!H65&amp;" "&amp;Terapie!I65))</f>
        <v/>
      </c>
      <c r="D74" s="16" t="str">
        <f>IF($A$2="","",IF(Terapie!G65=0,"",Terapie!G65))</f>
        <v/>
      </c>
      <c r="E74" s="10" t="str">
        <f>IF($A$2="","",IF(Terapie!O65=0,"",Terapie!O65))</f>
        <v/>
      </c>
      <c r="F74" s="10" t="str">
        <f>IF($A$2="","",IF(Terapie!P65=0,"",Terapie!P65))</f>
        <v/>
      </c>
    </row>
    <row r="75" spans="1:6" x14ac:dyDescent="0.25">
      <c r="A75" s="16" t="str">
        <f>IF($A$2="","",IF(Terapie!A66=0,"",Terapie!A66))</f>
        <v/>
      </c>
      <c r="B75" s="16" t="str">
        <f>IF($A$2="","",IF(Terapie!C66=0,"",Terapie!C66))</f>
        <v/>
      </c>
      <c r="C75" s="10" t="str">
        <f>IF($A$2="","",IF(Terapie!H66=0,"",Terapie!H66&amp;" "&amp;Terapie!I66))</f>
        <v/>
      </c>
      <c r="D75" s="16" t="str">
        <f>IF($A$2="","",IF(Terapie!G66=0,"",Terapie!G66))</f>
        <v/>
      </c>
      <c r="E75" s="10" t="str">
        <f>IF($A$2="","",IF(Terapie!O66=0,"",Terapie!O66))</f>
        <v/>
      </c>
      <c r="F75" s="10" t="str">
        <f>IF($A$2="","",IF(Terapie!P66=0,"",Terapie!P66))</f>
        <v/>
      </c>
    </row>
    <row r="76" spans="1:6" x14ac:dyDescent="0.25">
      <c r="A76" s="16" t="str">
        <f>IF($A$2="","",IF(Terapie!A67=0,"",Terapie!A67))</f>
        <v/>
      </c>
      <c r="B76" s="16" t="str">
        <f>IF($A$2="","",IF(Terapie!C67=0,"",Terapie!C67))</f>
        <v/>
      </c>
      <c r="C76" s="10" t="str">
        <f>IF($A$2="","",IF(Terapie!H67=0,"",Terapie!H67&amp;" "&amp;Terapie!I67))</f>
        <v/>
      </c>
      <c r="D76" s="16" t="str">
        <f>IF($A$2="","",IF(Terapie!G67=0,"",Terapie!G67))</f>
        <v/>
      </c>
      <c r="E76" s="10" t="str">
        <f>IF($A$2="","",IF(Terapie!O67=0,"",Terapie!O67))</f>
        <v/>
      </c>
      <c r="F76" s="10" t="str">
        <f>IF($A$2="","",IF(Terapie!P67=0,"",Terapie!P67))</f>
        <v/>
      </c>
    </row>
    <row r="77" spans="1:6" x14ac:dyDescent="0.25">
      <c r="A77" s="16" t="str">
        <f>IF($A$2="","",IF(Terapie!A68=0,"",Terapie!A68))</f>
        <v/>
      </c>
      <c r="B77" s="16" t="str">
        <f>IF($A$2="","",IF(Terapie!C68=0,"",Terapie!C68))</f>
        <v/>
      </c>
      <c r="C77" s="10" t="str">
        <f>IF($A$2="","",IF(Terapie!H68=0,"",Terapie!H68&amp;" "&amp;Terapie!I68))</f>
        <v/>
      </c>
      <c r="D77" s="16" t="str">
        <f>IF($A$2="","",IF(Terapie!G68=0,"",Terapie!G68))</f>
        <v/>
      </c>
      <c r="E77" s="10" t="str">
        <f>IF($A$2="","",IF(Terapie!O68=0,"",Terapie!O68))</f>
        <v/>
      </c>
      <c r="F77" s="10" t="str">
        <f>IF($A$2="","",IF(Terapie!P68=0,"",Terapie!P68))</f>
        <v/>
      </c>
    </row>
    <row r="78" spans="1:6" x14ac:dyDescent="0.25">
      <c r="A78" s="16" t="str">
        <f>IF($A$2="","",IF(Terapie!A69=0,"",Terapie!A69))</f>
        <v/>
      </c>
      <c r="B78" s="16" t="str">
        <f>IF($A$2="","",IF(Terapie!C69=0,"",Terapie!C69))</f>
        <v/>
      </c>
      <c r="C78" s="10" t="str">
        <f>IF($A$2="","",IF(Terapie!H69=0,"",Terapie!H69&amp;" "&amp;Terapie!I69))</f>
        <v/>
      </c>
      <c r="D78" s="16" t="str">
        <f>IF($A$2="","",IF(Terapie!G69=0,"",Terapie!G69))</f>
        <v/>
      </c>
      <c r="E78" s="10" t="str">
        <f>IF($A$2="","",IF(Terapie!O69=0,"",Terapie!O69))</f>
        <v/>
      </c>
      <c r="F78" s="10" t="str">
        <f>IF($A$2="","",IF(Terapie!P69=0,"",Terapie!P69))</f>
        <v/>
      </c>
    </row>
    <row r="79" spans="1:6" x14ac:dyDescent="0.25">
      <c r="A79" s="16" t="str">
        <f>IF($A$2="","",IF(Terapie!A70=0,"",Terapie!A70))</f>
        <v/>
      </c>
      <c r="B79" s="16" t="str">
        <f>IF($A$2="","",IF(Terapie!C70=0,"",Terapie!C70))</f>
        <v/>
      </c>
      <c r="C79" s="10" t="str">
        <f>IF($A$2="","",IF(Terapie!H70=0,"",Terapie!H70&amp;" "&amp;Terapie!I70))</f>
        <v/>
      </c>
      <c r="D79" s="16" t="str">
        <f>IF($A$2="","",IF(Terapie!G70=0,"",Terapie!G70))</f>
        <v/>
      </c>
      <c r="E79" s="10" t="str">
        <f>IF($A$2="","",IF(Terapie!O70=0,"",Terapie!O70))</f>
        <v/>
      </c>
      <c r="F79" s="10" t="str">
        <f>IF($A$2="","",IF(Terapie!P70=0,"",Terapie!P70))</f>
        <v/>
      </c>
    </row>
    <row r="80" spans="1:6" x14ac:dyDescent="0.25">
      <c r="A80" s="16" t="str">
        <f>IF($A$2="","",IF(Terapie!A71=0,"",Terapie!A71))</f>
        <v/>
      </c>
      <c r="B80" s="16" t="str">
        <f>IF($A$2="","",IF(Terapie!C71=0,"",Terapie!C71))</f>
        <v/>
      </c>
      <c r="C80" s="10" t="str">
        <f>IF($A$2="","",IF(Terapie!H71=0,"",Terapie!H71&amp;" "&amp;Terapie!I71))</f>
        <v/>
      </c>
      <c r="D80" s="16" t="str">
        <f>IF($A$2="","",IF(Terapie!G71=0,"",Terapie!G71))</f>
        <v/>
      </c>
      <c r="E80" s="10" t="str">
        <f>IF($A$2="","",IF(Terapie!O71=0,"",Terapie!O71))</f>
        <v/>
      </c>
      <c r="F80" s="10" t="str">
        <f>IF($A$2="","",IF(Terapie!P71=0,"",Terapie!P71))</f>
        <v/>
      </c>
    </row>
    <row r="81" spans="1:6" x14ac:dyDescent="0.25">
      <c r="A81" s="16" t="str">
        <f>IF($A$2="","",IF(Terapie!A72=0,"",Terapie!A72))</f>
        <v/>
      </c>
      <c r="B81" s="16" t="str">
        <f>IF($A$2="","",IF(Terapie!C72=0,"",Terapie!C72))</f>
        <v/>
      </c>
      <c r="C81" s="10" t="str">
        <f>IF($A$2="","",IF(Terapie!H72=0,"",Terapie!H72&amp;" "&amp;Terapie!I72))</f>
        <v/>
      </c>
      <c r="D81" s="16" t="str">
        <f>IF($A$2="","",IF(Terapie!G72=0,"",Terapie!G72))</f>
        <v/>
      </c>
      <c r="E81" s="10" t="str">
        <f>IF($A$2="","",IF(Terapie!O72=0,"",Terapie!O72))</f>
        <v/>
      </c>
      <c r="F81" s="10" t="str">
        <f>IF($A$2="","",IF(Terapie!P72=0,"",Terapie!P72))</f>
        <v/>
      </c>
    </row>
    <row r="82" spans="1:6" x14ac:dyDescent="0.25">
      <c r="A82" s="16" t="str">
        <f>IF($A$2="","",IF(Terapie!A73=0,"",Terapie!A73))</f>
        <v/>
      </c>
      <c r="B82" s="16" t="str">
        <f>IF($A$2="","",IF(Terapie!C73=0,"",Terapie!C73))</f>
        <v/>
      </c>
      <c r="C82" s="10" t="str">
        <f>IF($A$2="","",IF(Terapie!H73=0,"",Terapie!H73&amp;" "&amp;Terapie!I73))</f>
        <v/>
      </c>
      <c r="D82" s="16" t="str">
        <f>IF($A$2="","",IF(Terapie!G73=0,"",Terapie!G73))</f>
        <v/>
      </c>
      <c r="E82" s="10" t="str">
        <f>IF($A$2="","",IF(Terapie!O73=0,"",Terapie!O73))</f>
        <v/>
      </c>
      <c r="F82" s="10" t="str">
        <f>IF($A$2="","",IF(Terapie!P73=0,"",Terapie!P73))</f>
        <v/>
      </c>
    </row>
    <row r="83" spans="1:6" x14ac:dyDescent="0.25">
      <c r="A83" s="16" t="str">
        <f>IF($A$2="","",IF(Terapie!A74=0,"",Terapie!A74))</f>
        <v/>
      </c>
      <c r="B83" s="16" t="str">
        <f>IF($A$2="","",IF(Terapie!C74=0,"",Terapie!C74))</f>
        <v/>
      </c>
      <c r="C83" s="10" t="str">
        <f>IF($A$2="","",IF(Terapie!H74=0,"",Terapie!H74&amp;" "&amp;Terapie!I74))</f>
        <v/>
      </c>
      <c r="D83" s="16" t="str">
        <f>IF($A$2="","",IF(Terapie!G74=0,"",Terapie!G74))</f>
        <v/>
      </c>
      <c r="E83" s="10" t="str">
        <f>IF($A$2="","",IF(Terapie!O74=0,"",Terapie!O74))</f>
        <v/>
      </c>
      <c r="F83" s="10" t="str">
        <f>IF($A$2="","",IF(Terapie!P74=0,"",Terapie!P74))</f>
        <v/>
      </c>
    </row>
    <row r="84" spans="1:6" x14ac:dyDescent="0.25">
      <c r="A84" s="16" t="str">
        <f>IF($A$2="","",IF(Terapie!A75=0,"",Terapie!A75))</f>
        <v/>
      </c>
      <c r="B84" s="16" t="str">
        <f>IF($A$2="","",IF(Terapie!C75=0,"",Terapie!C75))</f>
        <v/>
      </c>
      <c r="C84" s="10" t="str">
        <f>IF($A$2="","",IF(Terapie!H75=0,"",Terapie!H75&amp;" "&amp;Terapie!I75))</f>
        <v/>
      </c>
      <c r="D84" s="16" t="str">
        <f>IF($A$2="","",IF(Terapie!G75=0,"",Terapie!G75))</f>
        <v/>
      </c>
      <c r="E84" s="10" t="str">
        <f>IF($A$2="","",IF(Terapie!O75=0,"",Terapie!O75))</f>
        <v/>
      </c>
      <c r="F84" s="10" t="str">
        <f>IF($A$2="","",IF(Terapie!P75=0,"",Terapie!P75))</f>
        <v/>
      </c>
    </row>
    <row r="85" spans="1:6" x14ac:dyDescent="0.25">
      <c r="A85" s="16" t="str">
        <f>IF($A$2="","",IF(Terapie!A76=0,"",Terapie!A76))</f>
        <v/>
      </c>
      <c r="B85" s="16" t="str">
        <f>IF($A$2="","",IF(Terapie!C76=0,"",Terapie!C76))</f>
        <v/>
      </c>
      <c r="C85" s="10" t="str">
        <f>IF($A$2="","",IF(Terapie!H76=0,"",Terapie!H76&amp;" "&amp;Terapie!I76))</f>
        <v/>
      </c>
      <c r="D85" s="16" t="str">
        <f>IF($A$2="","",IF(Terapie!G76=0,"",Terapie!G76))</f>
        <v/>
      </c>
      <c r="E85" s="10" t="str">
        <f>IF($A$2="","",IF(Terapie!O76=0,"",Terapie!O76))</f>
        <v/>
      </c>
      <c r="F85" s="10" t="str">
        <f>IF($A$2="","",IF(Terapie!P76=0,"",Terapie!P76))</f>
        <v/>
      </c>
    </row>
    <row r="86" spans="1:6" x14ac:dyDescent="0.25">
      <c r="A86" s="16" t="str">
        <f>IF($A$2="","",IF(Terapie!A77=0,"",Terapie!A77))</f>
        <v/>
      </c>
      <c r="B86" s="16" t="str">
        <f>IF($A$2="","",IF(Terapie!C77=0,"",Terapie!C77))</f>
        <v/>
      </c>
      <c r="C86" s="10" t="str">
        <f>IF($A$2="","",IF(Terapie!H77=0,"",Terapie!H77&amp;" "&amp;Terapie!I77))</f>
        <v/>
      </c>
      <c r="D86" s="16" t="str">
        <f>IF($A$2="","",IF(Terapie!G77=0,"",Terapie!G77))</f>
        <v/>
      </c>
      <c r="E86" s="10" t="str">
        <f>IF($A$2="","",IF(Terapie!O77=0,"",Terapie!O77))</f>
        <v/>
      </c>
      <c r="F86" s="10" t="str">
        <f>IF($A$2="","",IF(Terapie!P77=0,"",Terapie!P77))</f>
        <v/>
      </c>
    </row>
    <row r="87" spans="1:6" x14ac:dyDescent="0.25">
      <c r="A87" s="16" t="str">
        <f>IF($A$2="","",IF(Terapie!A78=0,"",Terapie!A78))</f>
        <v/>
      </c>
      <c r="B87" s="16" t="str">
        <f>IF($A$2="","",IF(Terapie!C78=0,"",Terapie!C78))</f>
        <v/>
      </c>
      <c r="C87" s="10" t="str">
        <f>IF($A$2="","",IF(Terapie!H78=0,"",Terapie!H78&amp;" "&amp;Terapie!I78))</f>
        <v/>
      </c>
      <c r="D87" s="16" t="str">
        <f>IF($A$2="","",IF(Terapie!G78=0,"",Terapie!G78))</f>
        <v/>
      </c>
      <c r="E87" s="10" t="str">
        <f>IF($A$2="","",IF(Terapie!O78=0,"",Terapie!O78))</f>
        <v/>
      </c>
      <c r="F87" s="10" t="str">
        <f>IF($A$2="","",IF(Terapie!P78=0,"",Terapie!P78))</f>
        <v/>
      </c>
    </row>
    <row r="88" spans="1:6" x14ac:dyDescent="0.25">
      <c r="A88" s="16" t="str">
        <f>IF($A$2="","",IF(Terapie!A79=0,"",Terapie!A79))</f>
        <v/>
      </c>
      <c r="B88" s="16" t="str">
        <f>IF($A$2="","",IF(Terapie!C79=0,"",Terapie!C79))</f>
        <v/>
      </c>
      <c r="C88" s="10" t="str">
        <f>IF($A$2="","",IF(Terapie!H79=0,"",Terapie!H79&amp;" "&amp;Terapie!I79))</f>
        <v/>
      </c>
      <c r="D88" s="16" t="str">
        <f>IF($A$2="","",IF(Terapie!G79=0,"",Terapie!G79))</f>
        <v/>
      </c>
      <c r="E88" s="10" t="str">
        <f>IF($A$2="","",IF(Terapie!O79=0,"",Terapie!O79))</f>
        <v/>
      </c>
      <c r="F88" s="10" t="str">
        <f>IF($A$2="","",IF(Terapie!P79=0,"",Terapie!P79))</f>
        <v/>
      </c>
    </row>
    <row r="89" spans="1:6" x14ac:dyDescent="0.25">
      <c r="A89" s="16" t="str">
        <f>IF($A$2="","",IF(Terapie!A80=0,"",Terapie!A80))</f>
        <v/>
      </c>
      <c r="B89" s="16" t="str">
        <f>IF($A$2="","",IF(Terapie!C80=0,"",Terapie!C80))</f>
        <v/>
      </c>
      <c r="C89" s="10" t="str">
        <f>IF($A$2="","",IF(Terapie!H80=0,"",Terapie!H80&amp;" "&amp;Terapie!I80))</f>
        <v/>
      </c>
      <c r="D89" s="16" t="str">
        <f>IF($A$2="","",IF(Terapie!G80=0,"",Terapie!G80))</f>
        <v/>
      </c>
      <c r="E89" s="10" t="str">
        <f>IF($A$2="","",IF(Terapie!O80=0,"",Terapie!O80))</f>
        <v/>
      </c>
      <c r="F89" s="10" t="str">
        <f>IF($A$2="","",IF(Terapie!P80=0,"",Terapie!P80))</f>
        <v/>
      </c>
    </row>
    <row r="90" spans="1:6" x14ac:dyDescent="0.25">
      <c r="A90" s="16" t="str">
        <f>IF($A$2="","",IF(Terapie!A81=0,"",Terapie!A81))</f>
        <v/>
      </c>
      <c r="B90" s="16" t="str">
        <f>IF($A$2="","",IF(Terapie!C81=0,"",Terapie!C81))</f>
        <v/>
      </c>
      <c r="C90" s="10" t="str">
        <f>IF($A$2="","",IF(Terapie!H81=0,"",Terapie!H81&amp;" "&amp;Terapie!I81))</f>
        <v/>
      </c>
      <c r="D90" s="16" t="str">
        <f>IF($A$2="","",IF(Terapie!G81=0,"",Terapie!G81))</f>
        <v/>
      </c>
      <c r="E90" s="10" t="str">
        <f>IF($A$2="","",IF(Terapie!O81=0,"",Terapie!O81))</f>
        <v/>
      </c>
      <c r="F90" s="10" t="str">
        <f>IF($A$2="","",IF(Terapie!P81=0,"",Terapie!P81))</f>
        <v/>
      </c>
    </row>
    <row r="91" spans="1:6" x14ac:dyDescent="0.25">
      <c r="A91" s="16" t="str">
        <f>IF($A$2="","",IF(Terapie!A82=0,"",Terapie!A82))</f>
        <v/>
      </c>
      <c r="B91" s="16" t="str">
        <f>IF($A$2="","",IF(Terapie!C82=0,"",Terapie!C82))</f>
        <v/>
      </c>
      <c r="C91" s="10" t="str">
        <f>IF($A$2="","",IF(Terapie!H82=0,"",Terapie!H82&amp;" "&amp;Terapie!I82))</f>
        <v/>
      </c>
      <c r="D91" s="16" t="str">
        <f>IF($A$2="","",IF(Terapie!G82=0,"",Terapie!G82))</f>
        <v/>
      </c>
      <c r="E91" s="10" t="str">
        <f>IF($A$2="","",IF(Terapie!O82=0,"",Terapie!O82))</f>
        <v/>
      </c>
      <c r="F91" s="10" t="str">
        <f>IF($A$2="","",IF(Terapie!P82=0,"",Terapie!P82))</f>
        <v/>
      </c>
    </row>
    <row r="92" spans="1:6" x14ac:dyDescent="0.25">
      <c r="A92" s="16" t="str">
        <f>IF($A$2="","",IF(Terapie!A83=0,"",Terapie!A83))</f>
        <v/>
      </c>
      <c r="B92" s="16" t="str">
        <f>IF($A$2="","",IF(Terapie!C83=0,"",Terapie!C83))</f>
        <v/>
      </c>
      <c r="C92" s="10" t="str">
        <f>IF($A$2="","",IF(Terapie!H83=0,"",Terapie!H83&amp;" "&amp;Terapie!I83))</f>
        <v/>
      </c>
      <c r="D92" s="16" t="str">
        <f>IF($A$2="","",IF(Terapie!G83=0,"",Terapie!G83))</f>
        <v/>
      </c>
      <c r="E92" s="10" t="str">
        <f>IF($A$2="","",IF(Terapie!O83=0,"",Terapie!O83))</f>
        <v/>
      </c>
      <c r="F92" s="10" t="str">
        <f>IF($A$2="","",IF(Terapie!P83=0,"",Terapie!P83))</f>
        <v/>
      </c>
    </row>
    <row r="93" spans="1:6" x14ac:dyDescent="0.25">
      <c r="A93" s="16" t="str">
        <f>IF($A$2="","",IF(Terapie!A84=0,"",Terapie!A84))</f>
        <v/>
      </c>
      <c r="B93" s="16" t="str">
        <f>IF($A$2="","",IF(Terapie!C84=0,"",Terapie!C84))</f>
        <v/>
      </c>
      <c r="C93" s="10" t="str">
        <f>IF($A$2="","",IF(Terapie!H84=0,"",Terapie!H84&amp;" "&amp;Terapie!I84))</f>
        <v/>
      </c>
      <c r="D93" s="16" t="str">
        <f>IF($A$2="","",IF(Terapie!G84=0,"",Terapie!G84))</f>
        <v/>
      </c>
      <c r="E93" s="10" t="str">
        <f>IF($A$2="","",IF(Terapie!O84=0,"",Terapie!O84))</f>
        <v/>
      </c>
      <c r="F93" s="10" t="str">
        <f>IF($A$2="","",IF(Terapie!P84=0,"",Terapie!P84))</f>
        <v/>
      </c>
    </row>
    <row r="94" spans="1:6" x14ac:dyDescent="0.25">
      <c r="A94" s="16" t="str">
        <f>IF($A$2="","",IF(Terapie!A85=0,"",Terapie!A85))</f>
        <v/>
      </c>
      <c r="B94" s="16" t="str">
        <f>IF($A$2="","",IF(Terapie!C85=0,"",Terapie!C85))</f>
        <v/>
      </c>
      <c r="C94" s="10" t="str">
        <f>IF($A$2="","",IF(Terapie!H85=0,"",Terapie!H85&amp;" "&amp;Terapie!I85))</f>
        <v/>
      </c>
      <c r="D94" s="16" t="str">
        <f>IF($A$2="","",IF(Terapie!G85=0,"",Terapie!G85))</f>
        <v/>
      </c>
      <c r="E94" s="10" t="str">
        <f>IF($A$2="","",IF(Terapie!O85=0,"",Terapie!O85))</f>
        <v/>
      </c>
      <c r="F94" s="10" t="str">
        <f>IF($A$2="","",IF(Terapie!P85=0,"",Terapie!P85))</f>
        <v/>
      </c>
    </row>
    <row r="95" spans="1:6" x14ac:dyDescent="0.25">
      <c r="A95" s="16" t="str">
        <f>IF($A$2="","",IF(Terapie!A86=0,"",Terapie!A86))</f>
        <v/>
      </c>
      <c r="B95" s="16" t="str">
        <f>IF($A$2="","",IF(Terapie!C86=0,"",Terapie!C86))</f>
        <v/>
      </c>
      <c r="C95" s="10" t="str">
        <f>IF($A$2="","",IF(Terapie!H86=0,"",Terapie!H86&amp;" "&amp;Terapie!I86))</f>
        <v/>
      </c>
      <c r="D95" s="16" t="str">
        <f>IF($A$2="","",IF(Terapie!G86=0,"",Terapie!G86))</f>
        <v/>
      </c>
      <c r="E95" s="10" t="str">
        <f>IF($A$2="","",IF(Terapie!O86=0,"",Terapie!O86))</f>
        <v/>
      </c>
      <c r="F95" s="10" t="str">
        <f>IF($A$2="","",IF(Terapie!P86=0,"",Terapie!P86))</f>
        <v/>
      </c>
    </row>
    <row r="96" spans="1:6" x14ac:dyDescent="0.25">
      <c r="A96" s="16" t="str">
        <f>IF($A$2="","",IF(Terapie!A87=0,"",Terapie!A87))</f>
        <v/>
      </c>
      <c r="B96" s="16" t="str">
        <f>IF($A$2="","",IF(Terapie!C87=0,"",Terapie!C87))</f>
        <v/>
      </c>
      <c r="C96" s="10" t="str">
        <f>IF($A$2="","",IF(Terapie!H87=0,"",Terapie!H87&amp;" "&amp;Terapie!I87))</f>
        <v/>
      </c>
      <c r="D96" s="16" t="str">
        <f>IF($A$2="","",IF(Terapie!G87=0,"",Terapie!G87))</f>
        <v/>
      </c>
      <c r="E96" s="10" t="str">
        <f>IF($A$2="","",IF(Terapie!O87=0,"",Terapie!O87))</f>
        <v/>
      </c>
      <c r="F96" s="10" t="str">
        <f>IF($A$2="","",IF(Terapie!P87=0,"",Terapie!P87))</f>
        <v/>
      </c>
    </row>
    <row r="97" spans="1:6" x14ac:dyDescent="0.25">
      <c r="A97" s="16" t="str">
        <f>IF($A$2="","",IF(Terapie!A88=0,"",Terapie!A88))</f>
        <v/>
      </c>
      <c r="B97" s="16" t="str">
        <f>IF($A$2="","",IF(Terapie!C88=0,"",Terapie!C88))</f>
        <v/>
      </c>
      <c r="C97" s="10" t="str">
        <f>IF($A$2="","",IF(Terapie!H88=0,"",Terapie!H88&amp;" "&amp;Terapie!I88))</f>
        <v/>
      </c>
      <c r="D97" s="16" t="str">
        <f>IF($A$2="","",IF(Terapie!G88=0,"",Terapie!G88))</f>
        <v/>
      </c>
      <c r="E97" s="10" t="str">
        <f>IF($A$2="","",IF(Terapie!O88=0,"",Terapie!O88))</f>
        <v/>
      </c>
      <c r="F97" s="10" t="str">
        <f>IF($A$2="","",IF(Terapie!P88=0,"",Terapie!P88))</f>
        <v/>
      </c>
    </row>
    <row r="98" spans="1:6" x14ac:dyDescent="0.25">
      <c r="A98" s="16" t="str">
        <f>IF($A$2="","",IF(Terapie!A89=0,"",Terapie!A89))</f>
        <v/>
      </c>
      <c r="B98" s="16" t="str">
        <f>IF($A$2="","",IF(Terapie!C89=0,"",Terapie!C89))</f>
        <v/>
      </c>
      <c r="C98" s="10" t="str">
        <f>IF($A$2="","",IF(Terapie!H89=0,"",Terapie!H89&amp;" "&amp;Terapie!I89))</f>
        <v/>
      </c>
      <c r="D98" s="16" t="str">
        <f>IF($A$2="","",IF(Terapie!G89=0,"",Terapie!G89))</f>
        <v/>
      </c>
      <c r="E98" s="10" t="str">
        <f>IF($A$2="","",IF(Terapie!O89=0,"",Terapie!O89))</f>
        <v/>
      </c>
      <c r="F98" s="10" t="str">
        <f>IF($A$2="","",IF(Terapie!P89=0,"",Terapie!P89))</f>
        <v/>
      </c>
    </row>
    <row r="99" spans="1:6" x14ac:dyDescent="0.25">
      <c r="A99" s="16" t="str">
        <f>IF($A$2="","",IF(Terapie!A90=0,"",Terapie!A90))</f>
        <v/>
      </c>
      <c r="B99" s="16" t="str">
        <f>IF($A$2="","",IF(Terapie!C90=0,"",Terapie!C90))</f>
        <v/>
      </c>
      <c r="C99" s="10" t="str">
        <f>IF($A$2="","",IF(Terapie!H90=0,"",Terapie!H90&amp;" "&amp;Terapie!I90))</f>
        <v/>
      </c>
      <c r="D99" s="16" t="str">
        <f>IF($A$2="","",IF(Terapie!G90=0,"",Terapie!G90))</f>
        <v/>
      </c>
      <c r="E99" s="10" t="str">
        <f>IF($A$2="","",IF(Terapie!O90=0,"",Terapie!O90))</f>
        <v/>
      </c>
      <c r="F99" s="10" t="str">
        <f>IF($A$2="","",IF(Terapie!P90=0,"",Terapie!P90))</f>
        <v/>
      </c>
    </row>
    <row r="100" spans="1:6" x14ac:dyDescent="0.25">
      <c r="A100" s="16" t="str">
        <f>IF($A$2="","",IF(Terapie!A91=0,"",Terapie!A91))</f>
        <v/>
      </c>
      <c r="B100" s="16" t="str">
        <f>IF($A$2="","",IF(Terapie!C91=0,"",Terapie!C91))</f>
        <v/>
      </c>
      <c r="C100" s="10" t="str">
        <f>IF($A$2="","",IF(Terapie!H91=0,"",Terapie!H91&amp;" "&amp;Terapie!I91))</f>
        <v/>
      </c>
      <c r="D100" s="16" t="str">
        <f>IF($A$2="","",IF(Terapie!G91=0,"",Terapie!G91))</f>
        <v/>
      </c>
      <c r="E100" s="10" t="str">
        <f>IF($A$2="","",IF(Terapie!O91=0,"",Terapie!O91))</f>
        <v/>
      </c>
      <c r="F100" s="10" t="str">
        <f>IF($A$2="","",IF(Terapie!P91=0,"",Terapie!P91))</f>
        <v/>
      </c>
    </row>
    <row r="101" spans="1:6" x14ac:dyDescent="0.25">
      <c r="A101" s="16" t="str">
        <f>IF($A$2="","",IF(Terapie!A92=0,"",Terapie!A92))</f>
        <v/>
      </c>
      <c r="B101" s="16" t="str">
        <f>IF($A$2="","",IF(Terapie!C92=0,"",Terapie!C92))</f>
        <v/>
      </c>
      <c r="C101" s="10" t="str">
        <f>IF($A$2="","",IF(Terapie!H92=0,"",Terapie!H92&amp;" "&amp;Terapie!I92))</f>
        <v/>
      </c>
      <c r="D101" s="16" t="str">
        <f>IF($A$2="","",IF(Terapie!G92=0,"",Terapie!G92))</f>
        <v/>
      </c>
      <c r="E101" s="10" t="str">
        <f>IF($A$2="","",IF(Terapie!O92=0,"",Terapie!O92))</f>
        <v/>
      </c>
      <c r="F101" s="10" t="str">
        <f>IF($A$2="","",IF(Terapie!P92=0,"",Terapie!P92))</f>
        <v/>
      </c>
    </row>
    <row r="102" spans="1:6" x14ac:dyDescent="0.25">
      <c r="A102" s="16" t="str">
        <f>IF($A$2="","",IF(Terapie!A93=0,"",Terapie!A93))</f>
        <v/>
      </c>
      <c r="B102" s="16" t="str">
        <f>IF($A$2="","",IF(Terapie!C93=0,"",Terapie!C93))</f>
        <v/>
      </c>
      <c r="C102" s="10" t="str">
        <f>IF($A$2="","",IF(Terapie!H93=0,"",Terapie!H93&amp;" "&amp;Terapie!I93))</f>
        <v/>
      </c>
      <c r="D102" s="16" t="str">
        <f>IF($A$2="","",IF(Terapie!G93=0,"",Terapie!G93))</f>
        <v/>
      </c>
      <c r="E102" s="10" t="str">
        <f>IF($A$2="","",IF(Terapie!O93=0,"",Terapie!O93))</f>
        <v/>
      </c>
      <c r="F102" s="10" t="str">
        <f>IF($A$2="","",IF(Terapie!P93=0,"",Terapie!P93))</f>
        <v/>
      </c>
    </row>
    <row r="103" spans="1:6" x14ac:dyDescent="0.25">
      <c r="A103" s="16" t="str">
        <f>IF($A$2="","",IF(Terapie!A94=0,"",Terapie!A94))</f>
        <v/>
      </c>
      <c r="B103" s="16" t="str">
        <f>IF($A$2="","",IF(Terapie!C94=0,"",Terapie!C94))</f>
        <v/>
      </c>
      <c r="C103" s="10" t="str">
        <f>IF($A$2="","",IF(Terapie!H94=0,"",Terapie!H94&amp;" "&amp;Terapie!I94))</f>
        <v/>
      </c>
      <c r="D103" s="16" t="str">
        <f>IF($A$2="","",IF(Terapie!G94=0,"",Terapie!G94))</f>
        <v/>
      </c>
      <c r="E103" s="10" t="str">
        <f>IF($A$2="","",IF(Terapie!O94=0,"",Terapie!O94))</f>
        <v/>
      </c>
      <c r="F103" s="10" t="str">
        <f>IF($A$2="","",IF(Terapie!P94=0,"",Terapie!P94))</f>
        <v/>
      </c>
    </row>
    <row r="104" spans="1:6" x14ac:dyDescent="0.25">
      <c r="A104" s="16" t="str">
        <f>IF($A$2="","",IF(Terapie!A95=0,"",Terapie!A95))</f>
        <v/>
      </c>
      <c r="B104" s="16" t="str">
        <f>IF($A$2="","",IF(Terapie!C95=0,"",Terapie!C95))</f>
        <v/>
      </c>
      <c r="C104" s="10" t="str">
        <f>IF($A$2="","",IF(Terapie!H95=0,"",Terapie!H95&amp;" "&amp;Terapie!I95))</f>
        <v/>
      </c>
      <c r="D104" s="16" t="str">
        <f>IF($A$2="","",IF(Terapie!G95=0,"",Terapie!G95))</f>
        <v/>
      </c>
      <c r="E104" s="10" t="str">
        <f>IF($A$2="","",IF(Terapie!O95=0,"",Terapie!O95))</f>
        <v/>
      </c>
      <c r="F104" s="10" t="str">
        <f>IF($A$2="","",IF(Terapie!P95=0,"",Terapie!P95))</f>
        <v/>
      </c>
    </row>
    <row r="105" spans="1:6" x14ac:dyDescent="0.25">
      <c r="A105" s="16" t="str">
        <f>IF($A$2="","",IF(Terapie!A96=0,"",Terapie!A96))</f>
        <v/>
      </c>
      <c r="B105" s="16" t="str">
        <f>IF($A$2="","",IF(Terapie!C96=0,"",Terapie!C96))</f>
        <v/>
      </c>
      <c r="C105" s="10" t="str">
        <f>IF($A$2="","",IF(Terapie!H96=0,"",Terapie!H96&amp;" "&amp;Terapie!I96))</f>
        <v/>
      </c>
      <c r="D105" s="16" t="str">
        <f>IF($A$2="","",IF(Terapie!G96=0,"",Terapie!G96))</f>
        <v/>
      </c>
      <c r="E105" s="10" t="str">
        <f>IF($A$2="","",IF(Terapie!O96=0,"",Terapie!O96))</f>
        <v/>
      </c>
      <c r="F105" s="10" t="str">
        <f>IF($A$2="","",IF(Terapie!P96=0,"",Terapie!P96))</f>
        <v/>
      </c>
    </row>
    <row r="106" spans="1:6" x14ac:dyDescent="0.25">
      <c r="A106" s="16" t="str">
        <f>IF($A$2="","",IF(Terapie!A97=0,"",Terapie!A97))</f>
        <v/>
      </c>
      <c r="B106" s="16" t="str">
        <f>IF($A$2="","",IF(Terapie!C97=0,"",Terapie!C97))</f>
        <v/>
      </c>
      <c r="C106" s="10" t="str">
        <f>IF($A$2="","",IF(Terapie!H97=0,"",Terapie!H97&amp;" "&amp;Terapie!I97))</f>
        <v/>
      </c>
      <c r="D106" s="16" t="str">
        <f>IF($A$2="","",IF(Terapie!G97=0,"",Terapie!G97))</f>
        <v/>
      </c>
      <c r="E106" s="10" t="str">
        <f>IF($A$2="","",IF(Terapie!O97=0,"",Terapie!O97))</f>
        <v/>
      </c>
      <c r="F106" s="10" t="str">
        <f>IF($A$2="","",IF(Terapie!P97=0,"",Terapie!P97))</f>
        <v/>
      </c>
    </row>
    <row r="107" spans="1:6" x14ac:dyDescent="0.25">
      <c r="A107" s="16" t="str">
        <f>IF($A$2="","",IF(Terapie!A98=0,"",Terapie!A98))</f>
        <v/>
      </c>
      <c r="B107" s="16" t="str">
        <f>IF($A$2="","",IF(Terapie!C98=0,"",Terapie!C98))</f>
        <v/>
      </c>
      <c r="C107" s="10" t="str">
        <f>IF($A$2="","",IF(Terapie!H98=0,"",Terapie!H98&amp;" "&amp;Terapie!I98))</f>
        <v/>
      </c>
      <c r="D107" s="16" t="str">
        <f>IF($A$2="","",IF(Terapie!G98=0,"",Terapie!G98))</f>
        <v/>
      </c>
      <c r="E107" s="10" t="str">
        <f>IF($A$2="","",IF(Terapie!O98=0,"",Terapie!O98))</f>
        <v/>
      </c>
      <c r="F107" s="10" t="str">
        <f>IF($A$2="","",IF(Terapie!P98=0,"",Terapie!P98))</f>
        <v/>
      </c>
    </row>
    <row r="108" spans="1:6" x14ac:dyDescent="0.25">
      <c r="A108" s="16" t="str">
        <f>IF($A$2="","",IF(Terapie!A99=0,"",Terapie!A99))</f>
        <v/>
      </c>
      <c r="B108" s="16" t="str">
        <f>IF($A$2="","",IF(Terapie!C99=0,"",Terapie!C99))</f>
        <v/>
      </c>
      <c r="C108" s="10" t="str">
        <f>IF($A$2="","",IF(Terapie!H99=0,"",Terapie!H99&amp;" "&amp;Terapie!I99))</f>
        <v/>
      </c>
      <c r="D108" s="16" t="str">
        <f>IF($A$2="","",IF(Terapie!G99=0,"",Terapie!G99))</f>
        <v/>
      </c>
      <c r="E108" s="10" t="str">
        <f>IF($A$2="","",IF(Terapie!O99=0,"",Terapie!O99))</f>
        <v/>
      </c>
      <c r="F108" s="10" t="str">
        <f>IF($A$2="","",IF(Terapie!P99=0,"",Terapie!P99))</f>
        <v/>
      </c>
    </row>
    <row r="109" spans="1:6" x14ac:dyDescent="0.25">
      <c r="A109" s="16" t="str">
        <f>IF($A$2="","",IF(Terapie!A100=0,"",Terapie!A100))</f>
        <v/>
      </c>
      <c r="B109" s="16" t="str">
        <f>IF($A$2="","",IF(Terapie!C100=0,"",Terapie!C100))</f>
        <v/>
      </c>
      <c r="C109" s="10" t="str">
        <f>IF($A$2="","",IF(Terapie!H100=0,"",Terapie!H100&amp;" "&amp;Terapie!I100))</f>
        <v/>
      </c>
      <c r="D109" s="16" t="str">
        <f>IF($A$2="","",IF(Terapie!G100=0,"",Terapie!G100))</f>
        <v/>
      </c>
      <c r="E109" s="10" t="str">
        <f>IF($A$2="","",IF(Terapie!O100=0,"",Terapie!O100))</f>
        <v/>
      </c>
      <c r="F109" s="10" t="str">
        <f>IF($A$2="","",IF(Terapie!P100=0,"",Terapie!P100))</f>
        <v/>
      </c>
    </row>
    <row r="110" spans="1:6" x14ac:dyDescent="0.25">
      <c r="A110" s="16" t="str">
        <f>IF($A$2="","",IF(Terapie!A101=0,"",Terapie!A101))</f>
        <v/>
      </c>
      <c r="B110" s="16" t="str">
        <f>IF($A$2="","",IF(Terapie!C101=0,"",Terapie!C101))</f>
        <v/>
      </c>
      <c r="C110" s="10" t="str">
        <f>IF($A$2="","",IF(Terapie!H101=0,"",Terapie!H101&amp;" "&amp;Terapie!I101))</f>
        <v/>
      </c>
      <c r="D110" s="16" t="str">
        <f>IF($A$2="","",IF(Terapie!G101=0,"",Terapie!G101))</f>
        <v/>
      </c>
      <c r="E110" s="10" t="str">
        <f>IF($A$2="","",IF(Terapie!O101=0,"",Terapie!O101))</f>
        <v/>
      </c>
      <c r="F110" s="10" t="str">
        <f>IF($A$2="","",IF(Terapie!P101=0,"",Terapie!P101))</f>
        <v/>
      </c>
    </row>
    <row r="111" spans="1:6" x14ac:dyDescent="0.25">
      <c r="A111" s="16" t="str">
        <f>IF($A$2="","",IF(Terapie!A102=0,"",Terapie!A102))</f>
        <v/>
      </c>
      <c r="B111" s="16" t="str">
        <f>IF($A$2="","",IF(Terapie!C102=0,"",Terapie!C102))</f>
        <v/>
      </c>
      <c r="C111" s="10" t="str">
        <f>IF($A$2="","",IF(Terapie!H102=0,"",Terapie!H102&amp;" "&amp;Terapie!I102))</f>
        <v/>
      </c>
      <c r="D111" s="16" t="str">
        <f>IF($A$2="","",IF(Terapie!G102=0,"",Terapie!G102))</f>
        <v/>
      </c>
      <c r="E111" s="10" t="str">
        <f>IF($A$2="","",IF(Terapie!O102=0,"",Terapie!O102))</f>
        <v/>
      </c>
      <c r="F111" s="10" t="str">
        <f>IF($A$2="","",IF(Terapie!P102=0,"",Terapie!P102))</f>
        <v/>
      </c>
    </row>
    <row r="112" spans="1:6" x14ac:dyDescent="0.25">
      <c r="A112" s="16" t="str">
        <f>IF($A$2="","",IF(Terapie!A103=0,"",Terapie!A103))</f>
        <v/>
      </c>
      <c r="B112" s="16" t="str">
        <f>IF($A$2="","",IF(Terapie!C103=0,"",Terapie!C103))</f>
        <v/>
      </c>
      <c r="C112" s="10" t="str">
        <f>IF($A$2="","",IF(Terapie!H103=0,"",Terapie!H103&amp;" "&amp;Terapie!I103))</f>
        <v/>
      </c>
      <c r="D112" s="16" t="str">
        <f>IF($A$2="","",IF(Terapie!G103=0,"",Terapie!G103))</f>
        <v/>
      </c>
      <c r="E112" s="10" t="str">
        <f>IF($A$2="","",IF(Terapie!O103=0,"",Terapie!O103))</f>
        <v/>
      </c>
      <c r="F112" s="10" t="str">
        <f>IF($A$2="","",IF(Terapie!P103=0,"",Terapie!P103))</f>
        <v/>
      </c>
    </row>
    <row r="113" spans="1:6" x14ac:dyDescent="0.25">
      <c r="A113" s="16" t="str">
        <f>IF($A$2="","",IF(Terapie!A104=0,"",Terapie!A104))</f>
        <v/>
      </c>
      <c r="B113" s="16" t="str">
        <f>IF($A$2="","",IF(Terapie!C104=0,"",Terapie!C104))</f>
        <v/>
      </c>
      <c r="C113" s="10" t="str">
        <f>IF($A$2="","",IF(Terapie!H104=0,"",Terapie!H104&amp;" "&amp;Terapie!I104))</f>
        <v/>
      </c>
      <c r="D113" s="16" t="str">
        <f>IF($A$2="","",IF(Terapie!G104=0,"",Terapie!G104))</f>
        <v/>
      </c>
      <c r="E113" s="10" t="str">
        <f>IF($A$2="","",IF(Terapie!O104=0,"",Terapie!O104))</f>
        <v/>
      </c>
      <c r="F113" s="10" t="str">
        <f>IF($A$2="","",IF(Terapie!P104=0,"",Terapie!P104))</f>
        <v/>
      </c>
    </row>
    <row r="114" spans="1:6" x14ac:dyDescent="0.25">
      <c r="A114" s="16" t="str">
        <f>IF($A$2="","",IF(Terapie!A105=0,"",Terapie!A105))</f>
        <v/>
      </c>
      <c r="B114" s="16" t="str">
        <f>IF($A$2="","",IF(Terapie!C105=0,"",Terapie!C105))</f>
        <v/>
      </c>
      <c r="C114" s="10" t="str">
        <f>IF($A$2="","",IF(Terapie!H105=0,"",Terapie!H105&amp;" "&amp;Terapie!I105))</f>
        <v/>
      </c>
      <c r="D114" s="16" t="str">
        <f>IF($A$2="","",IF(Terapie!G105=0,"",Terapie!G105))</f>
        <v/>
      </c>
      <c r="E114" s="10" t="str">
        <f>IF($A$2="","",IF(Terapie!O105=0,"",Terapie!O105))</f>
        <v/>
      </c>
      <c r="F114" s="10" t="str">
        <f>IF($A$2="","",IF(Terapie!P105=0,"",Terapie!P105))</f>
        <v/>
      </c>
    </row>
    <row r="115" spans="1:6" x14ac:dyDescent="0.25">
      <c r="A115" s="16" t="str">
        <f>IF($A$2="","",IF(Terapie!A106=0,"",Terapie!A106))</f>
        <v/>
      </c>
      <c r="B115" s="16" t="str">
        <f>IF($A$2="","",IF(Terapie!C106=0,"",Terapie!C106))</f>
        <v/>
      </c>
      <c r="C115" s="10" t="str">
        <f>IF($A$2="","",IF(Terapie!H106=0,"",Terapie!H106&amp;" "&amp;Terapie!I106))</f>
        <v/>
      </c>
      <c r="D115" s="16" t="str">
        <f>IF($A$2="","",IF(Terapie!G106=0,"",Terapie!G106))</f>
        <v/>
      </c>
      <c r="E115" s="10" t="str">
        <f>IF($A$2="","",IF(Terapie!O106=0,"",Terapie!O106))</f>
        <v/>
      </c>
      <c r="F115" s="10" t="str">
        <f>IF($A$2="","",IF(Terapie!P106=0,"",Terapie!P106))</f>
        <v/>
      </c>
    </row>
    <row r="116" spans="1:6" x14ac:dyDescent="0.25">
      <c r="A116" s="16" t="str">
        <f>IF($A$2="","",IF(Terapie!A107=0,"",Terapie!A107))</f>
        <v/>
      </c>
      <c r="B116" s="16" t="str">
        <f>IF($A$2="","",IF(Terapie!C107=0,"",Terapie!C107))</f>
        <v/>
      </c>
      <c r="C116" s="10" t="str">
        <f>IF($A$2="","",IF(Terapie!H107=0,"",Terapie!H107&amp;" "&amp;Terapie!I107))</f>
        <v/>
      </c>
      <c r="D116" s="16" t="str">
        <f>IF($A$2="","",IF(Terapie!G107=0,"",Terapie!G107))</f>
        <v/>
      </c>
      <c r="E116" s="10" t="str">
        <f>IF($A$2="","",IF(Terapie!O107=0,"",Terapie!O107))</f>
        <v/>
      </c>
      <c r="F116" s="10" t="str">
        <f>IF($A$2="","",IF(Terapie!P107=0,"",Terapie!P107))</f>
        <v/>
      </c>
    </row>
    <row r="117" spans="1:6" x14ac:dyDescent="0.25">
      <c r="A117" s="16" t="str">
        <f>IF($A$2="","",IF(Terapie!A108=0,"",Terapie!A108))</f>
        <v/>
      </c>
      <c r="B117" s="16" t="str">
        <f>IF($A$2="","",IF(Terapie!C108=0,"",Terapie!C108))</f>
        <v/>
      </c>
      <c r="C117" s="10" t="str">
        <f>IF($A$2="","",IF(Terapie!H108=0,"",Terapie!H108&amp;" "&amp;Terapie!I108))</f>
        <v/>
      </c>
      <c r="D117" s="16" t="str">
        <f>IF($A$2="","",IF(Terapie!G108=0,"",Terapie!G108))</f>
        <v/>
      </c>
      <c r="E117" s="10" t="str">
        <f>IF($A$2="","",IF(Terapie!O108=0,"",Terapie!O108))</f>
        <v/>
      </c>
      <c r="F117" s="10" t="str">
        <f>IF($A$2="","",IF(Terapie!P108=0,"",Terapie!P108))</f>
        <v/>
      </c>
    </row>
    <row r="118" spans="1:6" x14ac:dyDescent="0.25">
      <c r="A118" s="16" t="str">
        <f>IF($A$2="","",IF(Terapie!A109=0,"",Terapie!A109))</f>
        <v/>
      </c>
      <c r="B118" s="16" t="str">
        <f>IF($A$2="","",IF(Terapie!C109=0,"",Terapie!C109))</f>
        <v/>
      </c>
      <c r="C118" s="10" t="str">
        <f>IF($A$2="","",IF(Terapie!H109=0,"",Terapie!H109&amp;" "&amp;Terapie!I109))</f>
        <v/>
      </c>
      <c r="D118" s="16" t="str">
        <f>IF($A$2="","",IF(Terapie!G109=0,"",Terapie!G109))</f>
        <v/>
      </c>
      <c r="E118" s="10" t="str">
        <f>IF($A$2="","",IF(Terapie!O109=0,"",Terapie!O109))</f>
        <v/>
      </c>
      <c r="F118" s="10" t="str">
        <f>IF($A$2="","",IF(Terapie!P109=0,"",Terapie!P109))</f>
        <v/>
      </c>
    </row>
    <row r="119" spans="1:6" x14ac:dyDescent="0.25">
      <c r="A119" s="16" t="str">
        <f>IF($A$2="","",IF(Terapie!A110=0,"",Terapie!A110))</f>
        <v/>
      </c>
      <c r="B119" s="16" t="str">
        <f>IF($A$2="","",IF(Terapie!C110=0,"",Terapie!C110))</f>
        <v/>
      </c>
      <c r="C119" s="10" t="str">
        <f>IF($A$2="","",IF(Terapie!H110=0,"",Terapie!H110&amp;" "&amp;Terapie!I110))</f>
        <v/>
      </c>
      <c r="D119" s="16" t="str">
        <f>IF($A$2="","",IF(Terapie!G110=0,"",Terapie!G110))</f>
        <v/>
      </c>
      <c r="E119" s="10" t="str">
        <f>IF($A$2="","",IF(Terapie!O110=0,"",Terapie!O110))</f>
        <v/>
      </c>
      <c r="F119" s="10" t="str">
        <f>IF($A$2="","",IF(Terapie!P110=0,"",Terapie!P110))</f>
        <v/>
      </c>
    </row>
    <row r="120" spans="1:6" x14ac:dyDescent="0.25">
      <c r="A120" s="16" t="str">
        <f>IF($A$2="","",IF(Terapie!A111=0,"",Terapie!A111))</f>
        <v/>
      </c>
      <c r="B120" s="16" t="str">
        <f>IF($A$2="","",IF(Terapie!C111=0,"",Terapie!C111))</f>
        <v/>
      </c>
      <c r="C120" s="10" t="str">
        <f>IF($A$2="","",IF(Terapie!H111=0,"",Terapie!H111&amp;" "&amp;Terapie!I111))</f>
        <v/>
      </c>
      <c r="D120" s="16" t="str">
        <f>IF($A$2="","",IF(Terapie!G111=0,"",Terapie!G111))</f>
        <v/>
      </c>
      <c r="E120" s="10" t="str">
        <f>IF($A$2="","",IF(Terapie!O111=0,"",Terapie!O111))</f>
        <v/>
      </c>
      <c r="F120" s="10" t="str">
        <f>IF($A$2="","",IF(Terapie!P111=0,"",Terapie!P111))</f>
        <v/>
      </c>
    </row>
    <row r="121" spans="1:6" x14ac:dyDescent="0.25">
      <c r="A121" s="16" t="str">
        <f>IF($A$2="","",IF(Terapie!A112=0,"",Terapie!A112))</f>
        <v/>
      </c>
      <c r="B121" s="16" t="str">
        <f>IF($A$2="","",IF(Terapie!C112=0,"",Terapie!C112))</f>
        <v/>
      </c>
      <c r="C121" s="10" t="str">
        <f>IF($A$2="","",IF(Terapie!H112=0,"",Terapie!H112&amp;" "&amp;Terapie!I112))</f>
        <v/>
      </c>
      <c r="D121" s="16" t="str">
        <f>IF($A$2="","",IF(Terapie!G112=0,"",Terapie!G112))</f>
        <v/>
      </c>
      <c r="E121" s="10" t="str">
        <f>IF($A$2="","",IF(Terapie!O112=0,"",Terapie!O112))</f>
        <v/>
      </c>
      <c r="F121" s="10" t="str">
        <f>IF($A$2="","",IF(Terapie!P112=0,"",Terapie!P112))</f>
        <v/>
      </c>
    </row>
    <row r="122" spans="1:6" x14ac:dyDescent="0.25">
      <c r="A122" s="16" t="str">
        <f>IF($A$2="","",IF(Terapie!A113=0,"",Terapie!A113))</f>
        <v/>
      </c>
      <c r="B122" s="16" t="str">
        <f>IF($A$2="","",IF(Terapie!C113=0,"",Terapie!C113))</f>
        <v/>
      </c>
      <c r="C122" s="10" t="str">
        <f>IF($A$2="","",IF(Terapie!H113=0,"",Terapie!H113&amp;" "&amp;Terapie!I113))</f>
        <v/>
      </c>
      <c r="D122" s="16" t="str">
        <f>IF($A$2="","",IF(Terapie!G113=0,"",Terapie!G113))</f>
        <v/>
      </c>
      <c r="E122" s="10" t="str">
        <f>IF($A$2="","",IF(Terapie!O113=0,"",Terapie!O113))</f>
        <v/>
      </c>
      <c r="F122" s="10" t="str">
        <f>IF($A$2="","",IF(Terapie!P113=0,"",Terapie!P113))</f>
        <v/>
      </c>
    </row>
    <row r="123" spans="1:6" x14ac:dyDescent="0.25">
      <c r="A123" s="16" t="str">
        <f>IF($A$2="","",IF(Terapie!A114=0,"",Terapie!A114))</f>
        <v/>
      </c>
      <c r="B123" s="16" t="str">
        <f>IF($A$2="","",IF(Terapie!C114=0,"",Terapie!C114))</f>
        <v/>
      </c>
      <c r="C123" s="10" t="str">
        <f>IF($A$2="","",IF(Terapie!H114=0,"",Terapie!H114&amp;" "&amp;Terapie!I114))</f>
        <v/>
      </c>
      <c r="D123" s="16" t="str">
        <f>IF($A$2="","",IF(Terapie!G114=0,"",Terapie!G114))</f>
        <v/>
      </c>
      <c r="E123" s="10" t="str">
        <f>IF($A$2="","",IF(Terapie!O114=0,"",Terapie!O114))</f>
        <v/>
      </c>
      <c r="F123" s="10" t="str">
        <f>IF($A$2="","",IF(Terapie!P114=0,"",Terapie!P114))</f>
        <v/>
      </c>
    </row>
    <row r="124" spans="1:6" x14ac:dyDescent="0.25">
      <c r="A124" s="16" t="str">
        <f>IF($A$2="","",IF(Terapie!A115=0,"",Terapie!A115))</f>
        <v/>
      </c>
      <c r="B124" s="16" t="str">
        <f>IF($A$2="","",IF(Terapie!C115=0,"",Terapie!C115))</f>
        <v/>
      </c>
      <c r="C124" s="10" t="str">
        <f>IF($A$2="","",IF(Terapie!H115=0,"",Terapie!H115&amp;" "&amp;Terapie!I115))</f>
        <v/>
      </c>
      <c r="D124" s="16" t="str">
        <f>IF($A$2="","",IF(Terapie!G115=0,"",Terapie!G115))</f>
        <v/>
      </c>
      <c r="E124" s="10" t="str">
        <f>IF($A$2="","",IF(Terapie!O115=0,"",Terapie!O115))</f>
        <v/>
      </c>
      <c r="F124" s="10" t="str">
        <f>IF($A$2="","",IF(Terapie!P115=0,"",Terapie!P115))</f>
        <v/>
      </c>
    </row>
    <row r="125" spans="1:6" x14ac:dyDescent="0.25">
      <c r="A125" s="16" t="str">
        <f>IF($A$2="","",IF(Terapie!A116=0,"",Terapie!A116))</f>
        <v/>
      </c>
      <c r="B125" s="16" t="str">
        <f>IF($A$2="","",IF(Terapie!C116=0,"",Terapie!C116))</f>
        <v/>
      </c>
      <c r="C125" s="10" t="str">
        <f>IF($A$2="","",IF(Terapie!H116=0,"",Terapie!H116&amp;" "&amp;Terapie!I116))</f>
        <v/>
      </c>
      <c r="D125" s="16" t="str">
        <f>IF($A$2="","",IF(Terapie!G116=0,"",Terapie!G116))</f>
        <v/>
      </c>
      <c r="E125" s="10" t="str">
        <f>IF($A$2="","",IF(Terapie!O116=0,"",Terapie!O116))</f>
        <v/>
      </c>
      <c r="F125" s="10" t="str">
        <f>IF($A$2="","",IF(Terapie!P116=0,"",Terapie!P116))</f>
        <v/>
      </c>
    </row>
    <row r="126" spans="1:6" x14ac:dyDescent="0.25">
      <c r="A126" s="16" t="str">
        <f>IF($A$2="","",IF(Terapie!A117=0,"",Terapie!A117))</f>
        <v/>
      </c>
      <c r="B126" s="16" t="str">
        <f>IF($A$2="","",IF(Terapie!C117=0,"",Terapie!C117))</f>
        <v/>
      </c>
      <c r="C126" s="10" t="str">
        <f>IF($A$2="","",IF(Terapie!H117=0,"",Terapie!H117&amp;" "&amp;Terapie!I117))</f>
        <v/>
      </c>
      <c r="D126" s="16" t="str">
        <f>IF($A$2="","",IF(Terapie!G117=0,"",Terapie!G117))</f>
        <v/>
      </c>
      <c r="E126" s="10" t="str">
        <f>IF($A$2="","",IF(Terapie!O117=0,"",Terapie!O117))</f>
        <v/>
      </c>
      <c r="F126" s="10" t="str">
        <f>IF($A$2="","",IF(Terapie!P117=0,"",Terapie!P117))</f>
        <v/>
      </c>
    </row>
    <row r="127" spans="1:6" x14ac:dyDescent="0.25">
      <c r="A127" s="16" t="str">
        <f>IF($A$2="","",IF(Terapie!A118=0,"",Terapie!A118))</f>
        <v/>
      </c>
      <c r="B127" s="16" t="str">
        <f>IF($A$2="","",IF(Terapie!C118=0,"",Terapie!C118))</f>
        <v/>
      </c>
      <c r="C127" s="10" t="str">
        <f>IF($A$2="","",IF(Terapie!H118=0,"",Terapie!H118&amp;" "&amp;Terapie!I118))</f>
        <v/>
      </c>
      <c r="D127" s="16" t="str">
        <f>IF($A$2="","",IF(Terapie!G118=0,"",Terapie!G118))</f>
        <v/>
      </c>
      <c r="E127" s="10" t="str">
        <f>IF($A$2="","",IF(Terapie!O118=0,"",Terapie!O118))</f>
        <v/>
      </c>
      <c r="F127" s="10" t="str">
        <f>IF($A$2="","",IF(Terapie!P118=0,"",Terapie!P118))</f>
        <v/>
      </c>
    </row>
    <row r="128" spans="1:6" x14ac:dyDescent="0.25">
      <c r="A128" s="16" t="str">
        <f>IF($A$2="","",IF(Terapie!A119=0,"",Terapie!A119))</f>
        <v/>
      </c>
      <c r="B128" s="16" t="str">
        <f>IF($A$2="","",IF(Terapie!C119=0,"",Terapie!C119))</f>
        <v/>
      </c>
      <c r="C128" s="10" t="str">
        <f>IF($A$2="","",IF(Terapie!H119=0,"",Terapie!H119&amp;" "&amp;Terapie!I119))</f>
        <v/>
      </c>
      <c r="D128" s="16" t="str">
        <f>IF($A$2="","",IF(Terapie!G119=0,"",Terapie!G119))</f>
        <v/>
      </c>
      <c r="E128" s="10" t="str">
        <f>IF($A$2="","",IF(Terapie!O119=0,"",Terapie!O119))</f>
        <v/>
      </c>
      <c r="F128" s="10" t="str">
        <f>IF($A$2="","",IF(Terapie!P119=0,"",Terapie!P119))</f>
        <v/>
      </c>
    </row>
    <row r="129" spans="1:6" x14ac:dyDescent="0.25">
      <c r="A129" s="16" t="str">
        <f>IF($A$2="","",IF(Terapie!A120=0,"",Terapie!A120))</f>
        <v/>
      </c>
      <c r="B129" s="16" t="str">
        <f>IF($A$2="","",IF(Terapie!C120=0,"",Terapie!C120))</f>
        <v/>
      </c>
      <c r="C129" s="10" t="str">
        <f>IF($A$2="","",IF(Terapie!H120=0,"",Terapie!H120&amp;" "&amp;Terapie!I120))</f>
        <v/>
      </c>
      <c r="D129" s="16" t="str">
        <f>IF($A$2="","",IF(Terapie!G120=0,"",Terapie!G120))</f>
        <v/>
      </c>
      <c r="E129" s="10" t="str">
        <f>IF($A$2="","",IF(Terapie!O120=0,"",Terapie!O120))</f>
        <v/>
      </c>
      <c r="F129" s="10" t="str">
        <f>IF($A$2="","",IF(Terapie!P120=0,"",Terapie!P120))</f>
        <v/>
      </c>
    </row>
    <row r="130" spans="1:6" x14ac:dyDescent="0.25">
      <c r="A130" s="16" t="str">
        <f>IF($A$2="","",IF(Terapie!A121=0,"",Terapie!A121))</f>
        <v/>
      </c>
      <c r="B130" s="16" t="str">
        <f>IF($A$2="","",IF(Terapie!C121=0,"",Terapie!C121))</f>
        <v/>
      </c>
      <c r="C130" s="10" t="str">
        <f>IF($A$2="","",IF(Terapie!H121=0,"",Terapie!H121&amp;" "&amp;Terapie!I121))</f>
        <v/>
      </c>
      <c r="D130" s="16" t="str">
        <f>IF($A$2="","",IF(Terapie!G121=0,"",Terapie!G121))</f>
        <v/>
      </c>
      <c r="E130" s="10" t="str">
        <f>IF($A$2="","",IF(Terapie!O121=0,"",Terapie!O121))</f>
        <v/>
      </c>
      <c r="F130" s="10" t="str">
        <f>IF($A$2="","",IF(Terapie!P121=0,"",Terapie!P121))</f>
        <v/>
      </c>
    </row>
    <row r="131" spans="1:6" x14ac:dyDescent="0.25">
      <c r="A131" s="16" t="str">
        <f>IF($A$2="","",IF(Terapie!A122=0,"",Terapie!A122))</f>
        <v/>
      </c>
      <c r="B131" s="16" t="str">
        <f>IF($A$2="","",IF(Terapie!C122=0,"",Terapie!C122))</f>
        <v/>
      </c>
      <c r="C131" s="10" t="str">
        <f>IF($A$2="","",IF(Terapie!H122=0,"",Terapie!H122&amp;" "&amp;Terapie!I122))</f>
        <v/>
      </c>
      <c r="D131" s="16" t="str">
        <f>IF($A$2="","",IF(Terapie!G122=0,"",Terapie!G122))</f>
        <v/>
      </c>
      <c r="E131" s="10" t="str">
        <f>IF($A$2="","",IF(Terapie!O122=0,"",Terapie!O122))</f>
        <v/>
      </c>
      <c r="F131" s="10" t="str">
        <f>IF($A$2="","",IF(Terapie!P122=0,"",Terapie!P122))</f>
        <v/>
      </c>
    </row>
    <row r="132" spans="1:6" x14ac:dyDescent="0.25">
      <c r="A132" s="16" t="str">
        <f>IF($A$2="","",IF(Terapie!A123=0,"",Terapie!A123))</f>
        <v/>
      </c>
      <c r="B132" s="16" t="str">
        <f>IF($A$2="","",IF(Terapie!C123=0,"",Terapie!C123))</f>
        <v/>
      </c>
      <c r="C132" s="10" t="str">
        <f>IF($A$2="","",IF(Terapie!H123=0,"",Terapie!H123&amp;" "&amp;Terapie!I123))</f>
        <v/>
      </c>
      <c r="D132" s="16" t="str">
        <f>IF($A$2="","",IF(Terapie!G123=0,"",Terapie!G123))</f>
        <v/>
      </c>
      <c r="E132" s="10" t="str">
        <f>IF($A$2="","",IF(Terapie!O123=0,"",Terapie!O123))</f>
        <v/>
      </c>
      <c r="F132" s="10" t="str">
        <f>IF($A$2="","",IF(Terapie!P123=0,"",Terapie!P123))</f>
        <v/>
      </c>
    </row>
    <row r="133" spans="1:6" x14ac:dyDescent="0.25">
      <c r="A133" s="16" t="str">
        <f>IF($A$2="","",IF(Terapie!A124=0,"",Terapie!A124))</f>
        <v/>
      </c>
      <c r="B133" s="16" t="str">
        <f>IF($A$2="","",IF(Terapie!C124=0,"",Terapie!C124))</f>
        <v/>
      </c>
      <c r="C133" s="10" t="str">
        <f>IF($A$2="","",IF(Terapie!H124=0,"",Terapie!H124&amp;" "&amp;Terapie!I124))</f>
        <v/>
      </c>
      <c r="D133" s="16" t="str">
        <f>IF($A$2="","",IF(Terapie!G124=0,"",Terapie!G124))</f>
        <v/>
      </c>
      <c r="E133" s="10" t="str">
        <f>IF($A$2="","",IF(Terapie!O124=0,"",Terapie!O124))</f>
        <v/>
      </c>
      <c r="F133" s="10" t="str">
        <f>IF($A$2="","",IF(Terapie!P124=0,"",Terapie!P124))</f>
        <v/>
      </c>
    </row>
    <row r="134" spans="1:6" x14ac:dyDescent="0.25">
      <c r="A134" s="16" t="str">
        <f>IF($A$2="","",IF(Terapie!A125=0,"",Terapie!A125))</f>
        <v/>
      </c>
      <c r="B134" s="16" t="str">
        <f>IF($A$2="","",IF(Terapie!C125=0,"",Terapie!C125))</f>
        <v/>
      </c>
      <c r="C134" s="10" t="str">
        <f>IF($A$2="","",IF(Terapie!H125=0,"",Terapie!H125&amp;" "&amp;Terapie!I125))</f>
        <v/>
      </c>
      <c r="D134" s="16" t="str">
        <f>IF($A$2="","",IF(Terapie!G125=0,"",Terapie!G125))</f>
        <v/>
      </c>
      <c r="E134" s="10" t="str">
        <f>IF($A$2="","",IF(Terapie!O125=0,"",Terapie!O125))</f>
        <v/>
      </c>
      <c r="F134" s="10" t="str">
        <f>IF($A$2="","",IF(Terapie!P125=0,"",Terapie!P125))</f>
        <v/>
      </c>
    </row>
    <row r="135" spans="1:6" x14ac:dyDescent="0.25">
      <c r="A135" s="16" t="str">
        <f>IF($A$2="","",IF(Terapie!A126=0,"",Terapie!A126))</f>
        <v/>
      </c>
      <c r="B135" s="16" t="str">
        <f>IF($A$2="","",IF(Terapie!C126=0,"",Terapie!C126))</f>
        <v/>
      </c>
      <c r="C135" s="10" t="str">
        <f>IF($A$2="","",IF(Terapie!H126=0,"",Terapie!H126&amp;" "&amp;Terapie!I126))</f>
        <v/>
      </c>
      <c r="D135" s="16" t="str">
        <f>IF($A$2="","",IF(Terapie!G126=0,"",Terapie!G126))</f>
        <v/>
      </c>
      <c r="E135" s="10" t="str">
        <f>IF($A$2="","",IF(Terapie!O126=0,"",Terapie!O126))</f>
        <v/>
      </c>
      <c r="F135" s="10" t="str">
        <f>IF($A$2="","",IF(Terapie!P126=0,"",Terapie!P126))</f>
        <v/>
      </c>
    </row>
    <row r="136" spans="1:6" x14ac:dyDescent="0.25">
      <c r="A136" s="16" t="str">
        <f>IF($A$2="","",IF(Terapie!A127=0,"",Terapie!A127))</f>
        <v/>
      </c>
      <c r="B136" s="16" t="str">
        <f>IF($A$2="","",IF(Terapie!C127=0,"",Terapie!C127))</f>
        <v/>
      </c>
      <c r="C136" s="10" t="str">
        <f>IF($A$2="","",IF(Terapie!H127=0,"",Terapie!H127&amp;" "&amp;Terapie!I127))</f>
        <v/>
      </c>
      <c r="D136" s="16" t="str">
        <f>IF($A$2="","",IF(Terapie!G127=0,"",Terapie!G127))</f>
        <v/>
      </c>
      <c r="E136" s="10" t="str">
        <f>IF($A$2="","",IF(Terapie!O127=0,"",Terapie!O127))</f>
        <v/>
      </c>
      <c r="F136" s="10" t="str">
        <f>IF($A$2="","",IF(Terapie!P127=0,"",Terapie!P127))</f>
        <v/>
      </c>
    </row>
    <row r="137" spans="1:6" x14ac:dyDescent="0.25">
      <c r="A137" s="16" t="str">
        <f>IF($A$2="","",IF(Terapie!A128=0,"",Terapie!A128))</f>
        <v/>
      </c>
      <c r="B137" s="16" t="str">
        <f>IF($A$2="","",IF(Terapie!C128=0,"",Terapie!C128))</f>
        <v/>
      </c>
      <c r="C137" s="10" t="str">
        <f>IF($A$2="","",IF(Terapie!H128=0,"",Terapie!H128&amp;" "&amp;Terapie!I128))</f>
        <v/>
      </c>
      <c r="D137" s="16" t="str">
        <f>IF($A$2="","",IF(Terapie!G128=0,"",Terapie!G128))</f>
        <v/>
      </c>
      <c r="E137" s="10" t="str">
        <f>IF($A$2="","",IF(Terapie!O128=0,"",Terapie!O128))</f>
        <v/>
      </c>
      <c r="F137" s="10" t="str">
        <f>IF($A$2="","",IF(Terapie!P128=0,"",Terapie!P128))</f>
        <v/>
      </c>
    </row>
    <row r="138" spans="1:6" x14ac:dyDescent="0.25">
      <c r="A138" s="16" t="str">
        <f>IF($A$2="","",IF(Terapie!A129=0,"",Terapie!A129))</f>
        <v/>
      </c>
      <c r="B138" s="16" t="str">
        <f>IF($A$2="","",IF(Terapie!C129=0,"",Terapie!C129))</f>
        <v/>
      </c>
      <c r="C138" s="10" t="str">
        <f>IF($A$2="","",IF(Terapie!H129=0,"",Terapie!H129&amp;" "&amp;Terapie!I129))</f>
        <v/>
      </c>
      <c r="D138" s="16" t="str">
        <f>IF($A$2="","",IF(Terapie!G129=0,"",Terapie!G129))</f>
        <v/>
      </c>
      <c r="E138" s="10" t="str">
        <f>IF($A$2="","",IF(Terapie!O129=0,"",Terapie!O129))</f>
        <v/>
      </c>
      <c r="F138" s="10" t="str">
        <f>IF($A$2="","",IF(Terapie!P129=0,"",Terapie!P129))</f>
        <v/>
      </c>
    </row>
    <row r="139" spans="1:6" x14ac:dyDescent="0.25">
      <c r="A139" s="16" t="str">
        <f>IF($A$2="","",IF(Terapie!A130=0,"",Terapie!A130))</f>
        <v/>
      </c>
      <c r="B139" s="16" t="str">
        <f>IF($A$2="","",IF(Terapie!C130=0,"",Terapie!C130))</f>
        <v/>
      </c>
      <c r="C139" s="10" t="str">
        <f>IF($A$2="","",IF(Terapie!H130=0,"",Terapie!H130&amp;" "&amp;Terapie!I130))</f>
        <v/>
      </c>
      <c r="D139" s="16" t="str">
        <f>IF($A$2="","",IF(Terapie!G130=0,"",Terapie!G130))</f>
        <v/>
      </c>
      <c r="E139" s="10" t="str">
        <f>IF($A$2="","",IF(Terapie!O130=0,"",Terapie!O130))</f>
        <v/>
      </c>
      <c r="F139" s="10" t="str">
        <f>IF($A$2="","",IF(Terapie!P130=0,"",Terapie!P130))</f>
        <v/>
      </c>
    </row>
    <row r="140" spans="1:6" x14ac:dyDescent="0.25">
      <c r="A140" s="16" t="str">
        <f>IF($A$2="","",IF(Terapie!A131=0,"",Terapie!A131))</f>
        <v/>
      </c>
      <c r="B140" s="16" t="str">
        <f>IF($A$2="","",IF(Terapie!C131=0,"",Terapie!C131))</f>
        <v/>
      </c>
      <c r="C140" s="10" t="str">
        <f>IF($A$2="","",IF(Terapie!H131=0,"",Terapie!H131&amp;" "&amp;Terapie!I131))</f>
        <v/>
      </c>
      <c r="D140" s="16" t="str">
        <f>IF($A$2="","",IF(Terapie!G131=0,"",Terapie!G131))</f>
        <v/>
      </c>
      <c r="E140" s="10" t="str">
        <f>IF($A$2="","",IF(Terapie!O131=0,"",Terapie!O131))</f>
        <v/>
      </c>
      <c r="F140" s="10" t="str">
        <f>IF($A$2="","",IF(Terapie!P131=0,"",Terapie!P131))</f>
        <v/>
      </c>
    </row>
    <row r="141" spans="1:6" x14ac:dyDescent="0.25">
      <c r="A141" s="16" t="str">
        <f>IF($A$2="","",IF(Terapie!A132=0,"",Terapie!A132))</f>
        <v/>
      </c>
      <c r="B141" s="16" t="str">
        <f>IF($A$2="","",IF(Terapie!C132=0,"",Terapie!C132))</f>
        <v/>
      </c>
      <c r="C141" s="10" t="str">
        <f>IF($A$2="","",IF(Terapie!H132=0,"",Terapie!H132&amp;" "&amp;Terapie!I132))</f>
        <v/>
      </c>
      <c r="D141" s="16" t="str">
        <f>IF($A$2="","",IF(Terapie!G132=0,"",Terapie!G132))</f>
        <v/>
      </c>
      <c r="E141" s="10" t="str">
        <f>IF($A$2="","",IF(Terapie!O132=0,"",Terapie!O132))</f>
        <v/>
      </c>
      <c r="F141" s="10" t="str">
        <f>IF($A$2="","",IF(Terapie!P132=0,"",Terapie!P132))</f>
        <v/>
      </c>
    </row>
    <row r="142" spans="1:6" x14ac:dyDescent="0.25">
      <c r="A142" s="16" t="str">
        <f>IF($A$2="","",IF(Terapie!A133=0,"",Terapie!A133))</f>
        <v/>
      </c>
      <c r="B142" s="16" t="str">
        <f>IF($A$2="","",IF(Terapie!C133=0,"",Terapie!C133))</f>
        <v/>
      </c>
      <c r="C142" s="10" t="str">
        <f>IF($A$2="","",IF(Terapie!H133=0,"",Terapie!H133&amp;" "&amp;Terapie!I133))</f>
        <v/>
      </c>
      <c r="D142" s="16" t="str">
        <f>IF($A$2="","",IF(Terapie!G133=0,"",Terapie!G133))</f>
        <v/>
      </c>
      <c r="E142" s="10" t="str">
        <f>IF($A$2="","",IF(Terapie!O133=0,"",Terapie!O133))</f>
        <v/>
      </c>
      <c r="F142" s="10" t="str">
        <f>IF($A$2="","",IF(Terapie!P133=0,"",Terapie!P133))</f>
        <v/>
      </c>
    </row>
    <row r="143" spans="1:6" x14ac:dyDescent="0.25">
      <c r="A143" s="16" t="str">
        <f>IF($A$2="","",IF(Terapie!A134=0,"",Terapie!A134))</f>
        <v/>
      </c>
      <c r="B143" s="16" t="str">
        <f>IF($A$2="","",IF(Terapie!C134=0,"",Terapie!C134))</f>
        <v/>
      </c>
      <c r="C143" s="10" t="str">
        <f>IF($A$2="","",IF(Terapie!H134=0,"",Terapie!H134&amp;" "&amp;Terapie!I134))</f>
        <v/>
      </c>
      <c r="D143" s="16" t="str">
        <f>IF($A$2="","",IF(Terapie!G134=0,"",Terapie!G134))</f>
        <v/>
      </c>
      <c r="E143" s="10" t="str">
        <f>IF($A$2="","",IF(Terapie!O134=0,"",Terapie!O134))</f>
        <v/>
      </c>
      <c r="F143" s="10" t="str">
        <f>IF($A$2="","",IF(Terapie!P134=0,"",Terapie!P134))</f>
        <v/>
      </c>
    </row>
    <row r="144" spans="1:6" x14ac:dyDescent="0.25">
      <c r="A144" s="16" t="str">
        <f>IF($A$2="","",IF(Terapie!A135=0,"",Terapie!A135))</f>
        <v/>
      </c>
      <c r="B144" s="16" t="str">
        <f>IF($A$2="","",IF(Terapie!C135=0,"",Terapie!C135))</f>
        <v/>
      </c>
      <c r="C144" s="10" t="str">
        <f>IF($A$2="","",IF(Terapie!H135=0,"",Terapie!H135&amp;" "&amp;Terapie!I135))</f>
        <v/>
      </c>
      <c r="D144" s="16" t="str">
        <f>IF($A$2="","",IF(Terapie!G135=0,"",Terapie!G135))</f>
        <v/>
      </c>
      <c r="E144" s="10" t="str">
        <f>IF($A$2="","",IF(Terapie!O135=0,"",Terapie!O135))</f>
        <v/>
      </c>
      <c r="F144" s="10" t="str">
        <f>IF($A$2="","",IF(Terapie!P135=0,"",Terapie!P135))</f>
        <v/>
      </c>
    </row>
    <row r="145" spans="1:6" x14ac:dyDescent="0.25">
      <c r="A145" s="16" t="str">
        <f>IF($A$2="","",IF(Terapie!A136=0,"",Terapie!A136))</f>
        <v/>
      </c>
      <c r="B145" s="16" t="str">
        <f>IF($A$2="","",IF(Terapie!C136=0,"",Terapie!C136))</f>
        <v/>
      </c>
      <c r="C145" s="10" t="str">
        <f>IF($A$2="","",IF(Terapie!H136=0,"",Terapie!H136&amp;" "&amp;Terapie!I136))</f>
        <v/>
      </c>
      <c r="D145" s="16" t="str">
        <f>IF($A$2="","",IF(Terapie!G136=0,"",Terapie!G136))</f>
        <v/>
      </c>
      <c r="E145" s="10" t="str">
        <f>IF($A$2="","",IF(Terapie!O136=0,"",Terapie!O136))</f>
        <v/>
      </c>
      <c r="F145" s="10" t="str">
        <f>IF($A$2="","",IF(Terapie!P136=0,"",Terapie!P136))</f>
        <v/>
      </c>
    </row>
    <row r="146" spans="1:6" x14ac:dyDescent="0.25">
      <c r="A146" s="16" t="str">
        <f>IF($A$2="","",IF(Terapie!A137=0,"",Terapie!A137))</f>
        <v/>
      </c>
      <c r="B146" s="16" t="str">
        <f>IF($A$2="","",IF(Terapie!C137=0,"",Terapie!C137))</f>
        <v/>
      </c>
      <c r="C146" s="10" t="str">
        <f>IF($A$2="","",IF(Terapie!H137=0,"",Terapie!H137&amp;" "&amp;Terapie!I137))</f>
        <v/>
      </c>
      <c r="D146" s="16" t="str">
        <f>IF($A$2="","",IF(Terapie!G137=0,"",Terapie!G137))</f>
        <v/>
      </c>
      <c r="E146" s="10" t="str">
        <f>IF($A$2="","",IF(Terapie!O137=0,"",Terapie!O137))</f>
        <v/>
      </c>
      <c r="F146" s="10" t="str">
        <f>IF($A$2="","",IF(Terapie!P137=0,"",Terapie!P137))</f>
        <v/>
      </c>
    </row>
    <row r="147" spans="1:6" x14ac:dyDescent="0.25">
      <c r="A147" s="16" t="str">
        <f>IF($A$2="","",IF(Terapie!A138=0,"",Terapie!A138))</f>
        <v/>
      </c>
      <c r="B147" s="16" t="str">
        <f>IF($A$2="","",IF(Terapie!C138=0,"",Terapie!C138))</f>
        <v/>
      </c>
      <c r="C147" s="10" t="str">
        <f>IF($A$2="","",IF(Terapie!H138=0,"",Terapie!H138&amp;" "&amp;Terapie!I138))</f>
        <v/>
      </c>
      <c r="D147" s="16" t="str">
        <f>IF($A$2="","",IF(Terapie!G138=0,"",Terapie!G138))</f>
        <v/>
      </c>
      <c r="E147" s="10" t="str">
        <f>IF($A$2="","",IF(Terapie!O138=0,"",Terapie!O138))</f>
        <v/>
      </c>
      <c r="F147" s="10" t="str">
        <f>IF($A$2="","",IF(Terapie!P138=0,"",Terapie!P138))</f>
        <v/>
      </c>
    </row>
    <row r="148" spans="1:6" x14ac:dyDescent="0.25">
      <c r="A148" s="16" t="str">
        <f>IF($A$2="","",IF(Terapie!A139=0,"",Terapie!A139))</f>
        <v/>
      </c>
      <c r="B148" s="16" t="str">
        <f>IF($A$2="","",IF(Terapie!C139=0,"",Terapie!C139))</f>
        <v/>
      </c>
      <c r="C148" s="10" t="str">
        <f>IF($A$2="","",IF(Terapie!H139=0,"",Terapie!H139&amp;" "&amp;Terapie!I139))</f>
        <v/>
      </c>
      <c r="D148" s="16" t="str">
        <f>IF($A$2="","",IF(Terapie!G139=0,"",Terapie!G139))</f>
        <v/>
      </c>
      <c r="E148" s="10" t="str">
        <f>IF($A$2="","",IF(Terapie!O139=0,"",Terapie!O139))</f>
        <v/>
      </c>
      <c r="F148" s="10" t="str">
        <f>IF($A$2="","",IF(Terapie!P139=0,"",Terapie!P139))</f>
        <v/>
      </c>
    </row>
    <row r="149" spans="1:6" x14ac:dyDescent="0.25">
      <c r="A149" s="16" t="str">
        <f>IF($A$2="","",IF(Terapie!A140=0,"",Terapie!A140))</f>
        <v/>
      </c>
      <c r="B149" s="16" t="str">
        <f>IF($A$2="","",IF(Terapie!C140=0,"",Terapie!C140))</f>
        <v/>
      </c>
      <c r="C149" s="10" t="str">
        <f>IF($A$2="","",IF(Terapie!H140=0,"",Terapie!H140&amp;" "&amp;Terapie!I140))</f>
        <v/>
      </c>
      <c r="D149" s="16" t="str">
        <f>IF($A$2="","",IF(Terapie!G140=0,"",Terapie!G140))</f>
        <v/>
      </c>
      <c r="E149" s="10" t="str">
        <f>IF($A$2="","",IF(Terapie!O140=0,"",Terapie!O140))</f>
        <v/>
      </c>
      <c r="F149" s="10" t="str">
        <f>IF($A$2="","",IF(Terapie!P140=0,"",Terapie!P140))</f>
        <v/>
      </c>
    </row>
    <row r="150" spans="1:6" x14ac:dyDescent="0.25">
      <c r="A150" s="16" t="str">
        <f>IF($A$2="","",IF(Terapie!A141=0,"",Terapie!A141))</f>
        <v/>
      </c>
      <c r="B150" s="16" t="str">
        <f>IF($A$2="","",IF(Terapie!C141=0,"",Terapie!C141))</f>
        <v/>
      </c>
      <c r="C150" s="10" t="str">
        <f>IF($A$2="","",IF(Terapie!H141=0,"",Terapie!H141&amp;" "&amp;Terapie!I141))</f>
        <v/>
      </c>
      <c r="D150" s="16" t="str">
        <f>IF($A$2="","",IF(Terapie!G141=0,"",Terapie!G141))</f>
        <v/>
      </c>
      <c r="E150" s="10" t="str">
        <f>IF($A$2="","",IF(Terapie!O141=0,"",Terapie!O141))</f>
        <v/>
      </c>
      <c r="F150" s="10" t="str">
        <f>IF($A$2="","",IF(Terapie!P141=0,"",Terapie!P141))</f>
        <v/>
      </c>
    </row>
    <row r="151" spans="1:6" x14ac:dyDescent="0.25">
      <c r="A151" s="16" t="str">
        <f>IF($A$2="","",IF(Terapie!A142=0,"",Terapie!A142))</f>
        <v/>
      </c>
      <c r="B151" s="16" t="str">
        <f>IF($A$2="","",IF(Terapie!C142=0,"",Terapie!C142))</f>
        <v/>
      </c>
      <c r="C151" s="10" t="str">
        <f>IF($A$2="","",IF(Terapie!H142=0,"",Terapie!H142&amp;" "&amp;Terapie!I142))</f>
        <v/>
      </c>
      <c r="D151" s="16" t="str">
        <f>IF($A$2="","",IF(Terapie!G142=0,"",Terapie!G142))</f>
        <v/>
      </c>
      <c r="E151" s="10" t="str">
        <f>IF($A$2="","",IF(Terapie!O142=0,"",Terapie!O142))</f>
        <v/>
      </c>
      <c r="F151" s="10" t="str">
        <f>IF($A$2="","",IF(Terapie!P142=0,"",Terapie!P142))</f>
        <v/>
      </c>
    </row>
    <row r="152" spans="1:6" x14ac:dyDescent="0.25">
      <c r="A152" s="16" t="str">
        <f>IF($A$2="","",IF(Terapie!A143=0,"",Terapie!A143))</f>
        <v/>
      </c>
      <c r="B152" s="16" t="str">
        <f>IF($A$2="","",IF(Terapie!C143=0,"",Terapie!C143))</f>
        <v/>
      </c>
      <c r="C152" s="10" t="str">
        <f>IF($A$2="","",IF(Terapie!H143=0,"",Terapie!H143&amp;" "&amp;Terapie!I143))</f>
        <v/>
      </c>
      <c r="D152" s="16" t="str">
        <f>IF($A$2="","",IF(Terapie!G143=0,"",Terapie!G143))</f>
        <v/>
      </c>
      <c r="E152" s="10" t="str">
        <f>IF($A$2="","",IF(Terapie!O143=0,"",Terapie!O143))</f>
        <v/>
      </c>
      <c r="F152" s="10" t="str">
        <f>IF($A$2="","",IF(Terapie!P143=0,"",Terapie!P143))</f>
        <v/>
      </c>
    </row>
    <row r="153" spans="1:6" x14ac:dyDescent="0.25">
      <c r="A153" s="16" t="str">
        <f>IF($A$2="","",IF(Terapie!A144=0,"",Terapie!A144))</f>
        <v/>
      </c>
      <c r="B153" s="16" t="str">
        <f>IF($A$2="","",IF(Terapie!C144=0,"",Terapie!C144))</f>
        <v/>
      </c>
      <c r="C153" s="10" t="str">
        <f>IF($A$2="","",IF(Terapie!H144=0,"",Terapie!H144&amp;" "&amp;Terapie!I144))</f>
        <v/>
      </c>
      <c r="D153" s="16" t="str">
        <f>IF($A$2="","",IF(Terapie!G144=0,"",Terapie!G144))</f>
        <v/>
      </c>
      <c r="E153" s="10" t="str">
        <f>IF($A$2="","",IF(Terapie!O144=0,"",Terapie!O144))</f>
        <v/>
      </c>
      <c r="F153" s="10" t="str">
        <f>IF($A$2="","",IF(Terapie!P144=0,"",Terapie!P144))</f>
        <v/>
      </c>
    </row>
    <row r="154" spans="1:6" x14ac:dyDescent="0.25">
      <c r="A154" s="16" t="str">
        <f>IF($A$2="","",IF(Terapie!A145=0,"",Terapie!A145))</f>
        <v/>
      </c>
      <c r="B154" s="16" t="str">
        <f>IF($A$2="","",IF(Terapie!C145=0,"",Terapie!C145))</f>
        <v/>
      </c>
      <c r="C154" s="10" t="str">
        <f>IF($A$2="","",IF(Terapie!H145=0,"",Terapie!H145&amp;" "&amp;Terapie!I145))</f>
        <v/>
      </c>
      <c r="D154" s="16" t="str">
        <f>IF($A$2="","",IF(Terapie!G145=0,"",Terapie!G145))</f>
        <v/>
      </c>
      <c r="E154" s="10" t="str">
        <f>IF($A$2="","",IF(Terapie!O145=0,"",Terapie!O145))</f>
        <v/>
      </c>
      <c r="F154" s="10" t="str">
        <f>IF($A$2="","",IF(Terapie!P145=0,"",Terapie!P145))</f>
        <v/>
      </c>
    </row>
    <row r="155" spans="1:6" x14ac:dyDescent="0.25">
      <c r="A155" s="16" t="str">
        <f>IF($A$2="","",IF(Terapie!A146=0,"",Terapie!A146))</f>
        <v/>
      </c>
      <c r="B155" s="16" t="str">
        <f>IF($A$2="","",IF(Terapie!C146=0,"",Terapie!C146))</f>
        <v/>
      </c>
      <c r="C155" s="10" t="str">
        <f>IF($A$2="","",IF(Terapie!H146=0,"",Terapie!H146&amp;" "&amp;Terapie!I146))</f>
        <v/>
      </c>
      <c r="D155" s="16" t="str">
        <f>IF($A$2="","",IF(Terapie!G146=0,"",Terapie!G146))</f>
        <v/>
      </c>
      <c r="E155" s="10" t="str">
        <f>IF($A$2="","",IF(Terapie!O146=0,"",Terapie!O146))</f>
        <v/>
      </c>
      <c r="F155" s="10" t="str">
        <f>IF($A$2="","",IF(Terapie!P146=0,"",Terapie!P146))</f>
        <v/>
      </c>
    </row>
    <row r="156" spans="1:6" x14ac:dyDescent="0.25">
      <c r="A156" s="16" t="str">
        <f>IF($A$2="","",IF(Terapie!A147=0,"",Terapie!A147))</f>
        <v/>
      </c>
      <c r="B156" s="16" t="str">
        <f>IF($A$2="","",IF(Terapie!C147=0,"",Terapie!C147))</f>
        <v/>
      </c>
      <c r="C156" s="10" t="str">
        <f>IF($A$2="","",IF(Terapie!H147=0,"",Terapie!H147&amp;" "&amp;Terapie!I147))</f>
        <v/>
      </c>
      <c r="D156" s="16" t="str">
        <f>IF($A$2="","",IF(Terapie!G147=0,"",Terapie!G147))</f>
        <v/>
      </c>
      <c r="E156" s="10" t="str">
        <f>IF($A$2="","",IF(Terapie!O147=0,"",Terapie!O147))</f>
        <v/>
      </c>
      <c r="F156" s="10" t="str">
        <f>IF($A$2="","",IF(Terapie!P147=0,"",Terapie!P147))</f>
        <v/>
      </c>
    </row>
    <row r="157" spans="1:6" x14ac:dyDescent="0.25">
      <c r="A157" s="16" t="str">
        <f>IF($A$2="","",IF(Terapie!A148=0,"",Terapie!A148))</f>
        <v/>
      </c>
      <c r="B157" s="16" t="str">
        <f>IF($A$2="","",IF(Terapie!C148=0,"",Terapie!C148))</f>
        <v/>
      </c>
      <c r="C157" s="10" t="str">
        <f>IF($A$2="","",IF(Terapie!H148=0,"",Terapie!H148&amp;" "&amp;Terapie!I148))</f>
        <v/>
      </c>
      <c r="D157" s="16" t="str">
        <f>IF($A$2="","",IF(Terapie!G148=0,"",Terapie!G148))</f>
        <v/>
      </c>
      <c r="E157" s="10" t="str">
        <f>IF($A$2="","",IF(Terapie!O148=0,"",Terapie!O148))</f>
        <v/>
      </c>
      <c r="F157" s="10" t="str">
        <f>IF($A$2="","",IF(Terapie!P148=0,"",Terapie!P148))</f>
        <v/>
      </c>
    </row>
    <row r="158" spans="1:6" x14ac:dyDescent="0.25">
      <c r="A158" s="16" t="str">
        <f>IF($A$2="","",IF(Terapie!A149=0,"",Terapie!A149))</f>
        <v/>
      </c>
      <c r="B158" s="16" t="str">
        <f>IF($A$2="","",IF(Terapie!C149=0,"",Terapie!C149))</f>
        <v/>
      </c>
      <c r="C158" s="10" t="str">
        <f>IF($A$2="","",IF(Terapie!H149=0,"",Terapie!H149&amp;" "&amp;Terapie!I149))</f>
        <v/>
      </c>
      <c r="D158" s="16" t="str">
        <f>IF($A$2="","",IF(Terapie!G149=0,"",Terapie!G149))</f>
        <v/>
      </c>
      <c r="E158" s="10" t="str">
        <f>IF($A$2="","",IF(Terapie!O149=0,"",Terapie!O149))</f>
        <v/>
      </c>
      <c r="F158" s="10" t="str">
        <f>IF($A$2="","",IF(Terapie!P149=0,"",Terapie!P149))</f>
        <v/>
      </c>
    </row>
    <row r="159" spans="1:6" x14ac:dyDescent="0.25">
      <c r="A159" s="16" t="str">
        <f>IF($A$2="","",IF(Terapie!A150=0,"",Terapie!A150))</f>
        <v/>
      </c>
      <c r="B159" s="16" t="str">
        <f>IF($A$2="","",IF(Terapie!C150=0,"",Terapie!C150))</f>
        <v/>
      </c>
      <c r="C159" s="10" t="str">
        <f>IF($A$2="","",IF(Terapie!H150=0,"",Terapie!H150&amp;" "&amp;Terapie!I150))</f>
        <v/>
      </c>
      <c r="D159" s="16" t="str">
        <f>IF($A$2="","",IF(Terapie!G150=0,"",Terapie!G150))</f>
        <v/>
      </c>
      <c r="E159" s="10" t="str">
        <f>IF($A$2="","",IF(Terapie!O150=0,"",Terapie!O150))</f>
        <v/>
      </c>
      <c r="F159" s="10" t="str">
        <f>IF($A$2="","",IF(Terapie!P150=0,"",Terapie!P150))</f>
        <v/>
      </c>
    </row>
    <row r="160" spans="1:6" x14ac:dyDescent="0.25">
      <c r="A160" s="16" t="str">
        <f>IF($A$2="","",IF(Terapie!A151=0,"",Terapie!A151))</f>
        <v/>
      </c>
      <c r="B160" s="16" t="str">
        <f>IF($A$2="","",IF(Terapie!C151=0,"",Terapie!C151))</f>
        <v/>
      </c>
      <c r="C160" s="10" t="str">
        <f>IF($A$2="","",IF(Terapie!H151=0,"",Terapie!H151&amp;" "&amp;Terapie!I151))</f>
        <v/>
      </c>
      <c r="D160" s="16" t="str">
        <f>IF($A$2="","",IF(Terapie!G151=0,"",Terapie!G151))</f>
        <v/>
      </c>
      <c r="E160" s="10" t="str">
        <f>IF($A$2="","",IF(Terapie!O151=0,"",Terapie!O151))</f>
        <v/>
      </c>
      <c r="F160" s="10" t="str">
        <f>IF($A$2="","",IF(Terapie!P151=0,"",Terapie!P151))</f>
        <v/>
      </c>
    </row>
    <row r="161" spans="1:6" x14ac:dyDescent="0.25">
      <c r="A161" s="16" t="str">
        <f>IF($A$2="","",IF(Terapie!A152=0,"",Terapie!A152))</f>
        <v/>
      </c>
      <c r="B161" s="16" t="str">
        <f>IF($A$2="","",IF(Terapie!C152=0,"",Terapie!C152))</f>
        <v/>
      </c>
      <c r="C161" s="10" t="str">
        <f>IF($A$2="","",IF(Terapie!H152=0,"",Terapie!H152&amp;" "&amp;Terapie!I152))</f>
        <v/>
      </c>
      <c r="D161" s="16" t="str">
        <f>IF($A$2="","",IF(Terapie!G152=0,"",Terapie!G152))</f>
        <v/>
      </c>
      <c r="E161" s="10" t="str">
        <f>IF($A$2="","",IF(Terapie!O152=0,"",Terapie!O152))</f>
        <v/>
      </c>
      <c r="F161" s="10" t="str">
        <f>IF($A$2="","",IF(Terapie!P152=0,"",Terapie!P152))</f>
        <v/>
      </c>
    </row>
    <row r="162" spans="1:6" x14ac:dyDescent="0.25">
      <c r="A162" s="16" t="str">
        <f>IF($A$2="","",IF(Terapie!A153=0,"",Terapie!A153))</f>
        <v/>
      </c>
      <c r="B162" s="16" t="str">
        <f>IF($A$2="","",IF(Terapie!C153=0,"",Terapie!C153))</f>
        <v/>
      </c>
      <c r="C162" s="10" t="str">
        <f>IF($A$2="","",IF(Terapie!H153=0,"",Terapie!H153&amp;" "&amp;Terapie!I153))</f>
        <v/>
      </c>
      <c r="D162" s="16" t="str">
        <f>IF($A$2="","",IF(Terapie!G153=0,"",Terapie!G153))</f>
        <v/>
      </c>
      <c r="E162" s="10" t="str">
        <f>IF($A$2="","",IF(Terapie!O153=0,"",Terapie!O153))</f>
        <v/>
      </c>
      <c r="F162" s="10" t="str">
        <f>IF($A$2="","",IF(Terapie!P153=0,"",Terapie!P153))</f>
        <v/>
      </c>
    </row>
    <row r="163" spans="1:6" x14ac:dyDescent="0.25">
      <c r="A163" s="16" t="str">
        <f>IF($A$2="","",IF(Terapie!A154=0,"",Terapie!A154))</f>
        <v/>
      </c>
      <c r="B163" s="16" t="str">
        <f>IF($A$2="","",IF(Terapie!C154=0,"",Terapie!C154))</f>
        <v/>
      </c>
      <c r="C163" s="10" t="str">
        <f>IF($A$2="","",IF(Terapie!H154=0,"",Terapie!H154&amp;" "&amp;Terapie!I154))</f>
        <v/>
      </c>
      <c r="D163" s="16" t="str">
        <f>IF($A$2="","",IF(Terapie!G154=0,"",Terapie!G154))</f>
        <v/>
      </c>
      <c r="E163" s="10" t="str">
        <f>IF($A$2="","",IF(Terapie!O154=0,"",Terapie!O154))</f>
        <v/>
      </c>
      <c r="F163" s="10" t="str">
        <f>IF($A$2="","",IF(Terapie!P154=0,"",Terapie!P154))</f>
        <v/>
      </c>
    </row>
    <row r="164" spans="1:6" x14ac:dyDescent="0.25">
      <c r="A164" s="16" t="str">
        <f>IF($A$2="","",IF(Terapie!A155=0,"",Terapie!A155))</f>
        <v/>
      </c>
      <c r="B164" s="16" t="str">
        <f>IF($A$2="","",IF(Terapie!C155=0,"",Terapie!C155))</f>
        <v/>
      </c>
      <c r="C164" s="10" t="str">
        <f>IF($A$2="","",IF(Terapie!H155=0,"",Terapie!H155&amp;" "&amp;Terapie!I155))</f>
        <v/>
      </c>
      <c r="D164" s="16" t="str">
        <f>IF($A$2="","",IF(Terapie!G155=0,"",Terapie!G155))</f>
        <v/>
      </c>
      <c r="E164" s="10" t="str">
        <f>IF($A$2="","",IF(Terapie!O155=0,"",Terapie!O155))</f>
        <v/>
      </c>
      <c r="F164" s="10" t="str">
        <f>IF($A$2="","",IF(Terapie!P155=0,"",Terapie!P155))</f>
        <v/>
      </c>
    </row>
    <row r="165" spans="1:6" x14ac:dyDescent="0.25">
      <c r="A165" s="16" t="str">
        <f>IF($A$2="","",IF(Terapie!A156=0,"",Terapie!A156))</f>
        <v/>
      </c>
      <c r="B165" s="16" t="str">
        <f>IF($A$2="","",IF(Terapie!C156=0,"",Terapie!C156))</f>
        <v/>
      </c>
      <c r="C165" s="10" t="str">
        <f>IF($A$2="","",IF(Terapie!H156=0,"",Terapie!H156&amp;" "&amp;Terapie!I156))</f>
        <v/>
      </c>
      <c r="D165" s="16" t="str">
        <f>IF($A$2="","",IF(Terapie!G156=0,"",Terapie!G156))</f>
        <v/>
      </c>
      <c r="E165" s="10" t="str">
        <f>IF($A$2="","",IF(Terapie!O156=0,"",Terapie!O156))</f>
        <v/>
      </c>
      <c r="F165" s="10" t="str">
        <f>IF($A$2="","",IF(Terapie!P156=0,"",Terapie!P156))</f>
        <v/>
      </c>
    </row>
    <row r="166" spans="1:6" x14ac:dyDescent="0.25">
      <c r="A166" s="16" t="str">
        <f>IF($A$2="","",IF(Terapie!A157=0,"",Terapie!A157))</f>
        <v/>
      </c>
      <c r="B166" s="16" t="str">
        <f>IF($A$2="","",IF(Terapie!C157=0,"",Terapie!C157))</f>
        <v/>
      </c>
      <c r="C166" s="10" t="str">
        <f>IF($A$2="","",IF(Terapie!H157=0,"",Terapie!H157&amp;" "&amp;Terapie!I157))</f>
        <v/>
      </c>
      <c r="D166" s="16" t="str">
        <f>IF($A$2="","",IF(Terapie!G157=0,"",Terapie!G157))</f>
        <v/>
      </c>
      <c r="E166" s="10" t="str">
        <f>IF($A$2="","",IF(Terapie!O157=0,"",Terapie!O157))</f>
        <v/>
      </c>
      <c r="F166" s="10" t="str">
        <f>IF($A$2="","",IF(Terapie!P157=0,"",Terapie!P157))</f>
        <v/>
      </c>
    </row>
    <row r="167" spans="1:6" x14ac:dyDescent="0.25">
      <c r="A167" s="16" t="str">
        <f>IF($A$2="","",IF(Terapie!A158=0,"",Terapie!A158))</f>
        <v/>
      </c>
      <c r="B167" s="16" t="str">
        <f>IF($A$2="","",IF(Terapie!C158=0,"",Terapie!C158))</f>
        <v/>
      </c>
      <c r="C167" s="10" t="str">
        <f>IF($A$2="","",IF(Terapie!H158=0,"",Terapie!H158&amp;" "&amp;Terapie!I158))</f>
        <v/>
      </c>
      <c r="D167" s="16" t="str">
        <f>IF($A$2="","",IF(Terapie!G158=0,"",Terapie!G158))</f>
        <v/>
      </c>
      <c r="E167" s="10" t="str">
        <f>IF($A$2="","",IF(Terapie!O158=0,"",Terapie!O158))</f>
        <v/>
      </c>
      <c r="F167" s="10" t="str">
        <f>IF($A$2="","",IF(Terapie!P158=0,"",Terapie!P158))</f>
        <v/>
      </c>
    </row>
    <row r="168" spans="1:6" x14ac:dyDescent="0.25">
      <c r="A168" s="16" t="str">
        <f>IF($A$2="","",IF(Terapie!A159=0,"",Terapie!A159))</f>
        <v/>
      </c>
      <c r="B168" s="16" t="str">
        <f>IF($A$2="","",IF(Terapie!C159=0,"",Terapie!C159))</f>
        <v/>
      </c>
      <c r="C168" s="10" t="str">
        <f>IF($A$2="","",IF(Terapie!H159=0,"",Terapie!H159&amp;" "&amp;Terapie!I159))</f>
        <v/>
      </c>
      <c r="D168" s="16" t="str">
        <f>IF($A$2="","",IF(Terapie!G159=0,"",Terapie!G159))</f>
        <v/>
      </c>
      <c r="E168" s="10" t="str">
        <f>IF($A$2="","",IF(Terapie!O159=0,"",Terapie!O159))</f>
        <v/>
      </c>
      <c r="F168" s="10" t="str">
        <f>IF($A$2="","",IF(Terapie!P159=0,"",Terapie!P159))</f>
        <v/>
      </c>
    </row>
    <row r="169" spans="1:6" x14ac:dyDescent="0.25">
      <c r="A169" s="16" t="str">
        <f>IF($A$2="","",IF(Terapie!A160=0,"",Terapie!A160))</f>
        <v/>
      </c>
      <c r="B169" s="16" t="str">
        <f>IF($A$2="","",IF(Terapie!C160=0,"",Terapie!C160))</f>
        <v/>
      </c>
      <c r="C169" s="10" t="str">
        <f>IF($A$2="","",IF(Terapie!H160=0,"",Terapie!H160&amp;" "&amp;Terapie!I160))</f>
        <v/>
      </c>
      <c r="D169" s="16" t="str">
        <f>IF($A$2="","",IF(Terapie!G160=0,"",Terapie!G160))</f>
        <v/>
      </c>
      <c r="E169" s="10" t="str">
        <f>IF($A$2="","",IF(Terapie!O160=0,"",Terapie!O160))</f>
        <v/>
      </c>
      <c r="F169" s="10" t="str">
        <f>IF($A$2="","",IF(Terapie!P160=0,"",Terapie!P160))</f>
        <v/>
      </c>
    </row>
    <row r="170" spans="1:6" x14ac:dyDescent="0.25">
      <c r="A170" s="16" t="str">
        <f>IF($A$2="","",IF(Terapie!A161=0,"",Terapie!A161))</f>
        <v/>
      </c>
      <c r="B170" s="16" t="str">
        <f>IF($A$2="","",IF(Terapie!C161=0,"",Terapie!C161))</f>
        <v/>
      </c>
      <c r="C170" s="10" t="str">
        <f>IF($A$2="","",IF(Terapie!H161=0,"",Terapie!H161&amp;" "&amp;Terapie!I161))</f>
        <v/>
      </c>
      <c r="D170" s="16" t="str">
        <f>IF($A$2="","",IF(Terapie!G161=0,"",Terapie!G161))</f>
        <v/>
      </c>
      <c r="E170" s="10" t="str">
        <f>IF($A$2="","",IF(Terapie!O161=0,"",Terapie!O161))</f>
        <v/>
      </c>
      <c r="F170" s="10" t="str">
        <f>IF($A$2="","",IF(Terapie!P161=0,"",Terapie!P161))</f>
        <v/>
      </c>
    </row>
    <row r="171" spans="1:6" x14ac:dyDescent="0.25">
      <c r="A171" s="16" t="str">
        <f>IF($A$2="","",IF(Terapie!A162=0,"",Terapie!A162))</f>
        <v/>
      </c>
      <c r="B171" s="16" t="str">
        <f>IF($A$2="","",IF(Terapie!C162=0,"",Terapie!C162))</f>
        <v/>
      </c>
      <c r="C171" s="10" t="str">
        <f>IF($A$2="","",IF(Terapie!H162=0,"",Terapie!H162&amp;" "&amp;Terapie!I162))</f>
        <v/>
      </c>
      <c r="D171" s="16" t="str">
        <f>IF($A$2="","",IF(Terapie!G162=0,"",Terapie!G162))</f>
        <v/>
      </c>
      <c r="E171" s="10" t="str">
        <f>IF($A$2="","",IF(Terapie!O162=0,"",Terapie!O162))</f>
        <v/>
      </c>
      <c r="F171" s="10" t="str">
        <f>IF($A$2="","",IF(Terapie!P162=0,"",Terapie!P162))</f>
        <v/>
      </c>
    </row>
    <row r="172" spans="1:6" x14ac:dyDescent="0.25">
      <c r="A172" s="16" t="str">
        <f>IF($A$2="","",IF(Terapie!A163=0,"",Terapie!A163))</f>
        <v/>
      </c>
      <c r="B172" s="16" t="str">
        <f>IF($A$2="","",IF(Terapie!C163=0,"",Terapie!C163))</f>
        <v/>
      </c>
      <c r="C172" s="10" t="str">
        <f>IF($A$2="","",IF(Terapie!H163=0,"",Terapie!H163&amp;" "&amp;Terapie!I163))</f>
        <v/>
      </c>
      <c r="D172" s="16" t="str">
        <f>IF($A$2="","",IF(Terapie!G163=0,"",Terapie!G163))</f>
        <v/>
      </c>
      <c r="E172" s="10" t="str">
        <f>IF($A$2="","",IF(Terapie!O163=0,"",Terapie!O163))</f>
        <v/>
      </c>
      <c r="F172" s="10" t="str">
        <f>IF($A$2="","",IF(Terapie!P163=0,"",Terapie!P163))</f>
        <v/>
      </c>
    </row>
    <row r="173" spans="1:6" x14ac:dyDescent="0.25">
      <c r="A173" s="16" t="str">
        <f>IF($A$2="","",IF(Terapie!A164=0,"",Terapie!A164))</f>
        <v/>
      </c>
      <c r="B173" s="16" t="str">
        <f>IF($A$2="","",IF(Terapie!C164=0,"",Terapie!C164))</f>
        <v/>
      </c>
      <c r="C173" s="10" t="str">
        <f>IF($A$2="","",IF(Terapie!H164=0,"",Terapie!H164&amp;" "&amp;Terapie!I164))</f>
        <v/>
      </c>
      <c r="D173" s="16" t="str">
        <f>IF($A$2="","",IF(Terapie!G164=0,"",Terapie!G164))</f>
        <v/>
      </c>
      <c r="E173" s="10" t="str">
        <f>IF($A$2="","",IF(Terapie!O164=0,"",Terapie!O164))</f>
        <v/>
      </c>
      <c r="F173" s="10" t="str">
        <f>IF($A$2="","",IF(Terapie!P164=0,"",Terapie!P164))</f>
        <v/>
      </c>
    </row>
    <row r="174" spans="1:6" x14ac:dyDescent="0.25">
      <c r="A174" s="16" t="str">
        <f>IF($A$2="","",IF(Terapie!A165=0,"",Terapie!A165))</f>
        <v/>
      </c>
      <c r="B174" s="16" t="str">
        <f>IF($A$2="","",IF(Terapie!C165=0,"",Terapie!C165))</f>
        <v/>
      </c>
      <c r="C174" s="10" t="str">
        <f>IF($A$2="","",IF(Terapie!H165=0,"",Terapie!H165&amp;" "&amp;Terapie!I165))</f>
        <v/>
      </c>
      <c r="D174" s="16" t="str">
        <f>IF($A$2="","",IF(Terapie!G165=0,"",Terapie!G165))</f>
        <v/>
      </c>
      <c r="E174" s="10" t="str">
        <f>IF($A$2="","",IF(Terapie!O165=0,"",Terapie!O165))</f>
        <v/>
      </c>
      <c r="F174" s="10" t="str">
        <f>IF($A$2="","",IF(Terapie!P165=0,"",Terapie!P165))</f>
        <v/>
      </c>
    </row>
    <row r="175" spans="1:6" x14ac:dyDescent="0.25">
      <c r="A175" s="16" t="str">
        <f>IF($A$2="","",IF(Terapie!A166=0,"",Terapie!A166))</f>
        <v/>
      </c>
      <c r="B175" s="16" t="str">
        <f>IF($A$2="","",IF(Terapie!C166=0,"",Terapie!C166))</f>
        <v/>
      </c>
      <c r="C175" s="10" t="str">
        <f>IF($A$2="","",IF(Terapie!H166=0,"",Terapie!H166&amp;" "&amp;Terapie!I166))</f>
        <v/>
      </c>
      <c r="D175" s="16" t="str">
        <f>IF($A$2="","",IF(Terapie!G166=0,"",Terapie!G166))</f>
        <v/>
      </c>
      <c r="E175" s="10" t="str">
        <f>IF($A$2="","",IF(Terapie!O166=0,"",Terapie!O166))</f>
        <v/>
      </c>
      <c r="F175" s="10" t="str">
        <f>IF($A$2="","",IF(Terapie!P166=0,"",Terapie!P166))</f>
        <v/>
      </c>
    </row>
    <row r="176" spans="1:6" x14ac:dyDescent="0.25">
      <c r="A176" s="16" t="str">
        <f>IF($A$2="","",IF(Terapie!A167=0,"",Terapie!A167))</f>
        <v/>
      </c>
      <c r="B176" s="16" t="str">
        <f>IF($A$2="","",IF(Terapie!C167=0,"",Terapie!C167))</f>
        <v/>
      </c>
      <c r="C176" s="10" t="str">
        <f>IF($A$2="","",IF(Terapie!H167=0,"",Terapie!H167&amp;" "&amp;Terapie!I167))</f>
        <v/>
      </c>
      <c r="D176" s="16" t="str">
        <f>IF($A$2="","",IF(Terapie!G167=0,"",Terapie!G167))</f>
        <v/>
      </c>
      <c r="E176" s="10" t="str">
        <f>IF($A$2="","",IF(Terapie!O167=0,"",Terapie!O167))</f>
        <v/>
      </c>
      <c r="F176" s="10" t="str">
        <f>IF($A$2="","",IF(Terapie!P167=0,"",Terapie!P167))</f>
        <v/>
      </c>
    </row>
    <row r="177" spans="1:6" x14ac:dyDescent="0.25">
      <c r="A177" s="16" t="str">
        <f>IF($A$2="","",IF(Terapie!A168=0,"",Terapie!A168))</f>
        <v/>
      </c>
      <c r="B177" s="16" t="str">
        <f>IF($A$2="","",IF(Terapie!C168=0,"",Terapie!C168))</f>
        <v/>
      </c>
      <c r="C177" s="10" t="str">
        <f>IF($A$2="","",IF(Terapie!H168=0,"",Terapie!H168&amp;" "&amp;Terapie!I168))</f>
        <v/>
      </c>
      <c r="D177" s="16" t="str">
        <f>IF($A$2="","",IF(Terapie!G168=0,"",Terapie!G168))</f>
        <v/>
      </c>
      <c r="E177" s="10" t="str">
        <f>IF($A$2="","",IF(Terapie!O168=0,"",Terapie!O168))</f>
        <v/>
      </c>
      <c r="F177" s="10" t="str">
        <f>IF($A$2="","",IF(Terapie!P168=0,"",Terapie!P168))</f>
        <v/>
      </c>
    </row>
    <row r="178" spans="1:6" x14ac:dyDescent="0.25">
      <c r="A178" s="16" t="str">
        <f>IF($A$2="","",IF(Terapie!A169=0,"",Terapie!A169))</f>
        <v/>
      </c>
      <c r="B178" s="16" t="str">
        <f>IF($A$2="","",IF(Terapie!C169=0,"",Terapie!C169))</f>
        <v/>
      </c>
      <c r="C178" s="10" t="str">
        <f>IF($A$2="","",IF(Terapie!H169=0,"",Terapie!H169&amp;" "&amp;Terapie!I169))</f>
        <v/>
      </c>
      <c r="D178" s="16" t="str">
        <f>IF($A$2="","",IF(Terapie!G169=0,"",Terapie!G169))</f>
        <v/>
      </c>
      <c r="E178" s="10" t="str">
        <f>IF($A$2="","",IF(Terapie!O169=0,"",Terapie!O169))</f>
        <v/>
      </c>
      <c r="F178" s="10" t="str">
        <f>IF($A$2="","",IF(Terapie!P169=0,"",Terapie!P169))</f>
        <v/>
      </c>
    </row>
    <row r="179" spans="1:6" x14ac:dyDescent="0.25">
      <c r="A179" s="16" t="str">
        <f>IF($A$2="","",IF(Terapie!A170=0,"",Terapie!A170))</f>
        <v/>
      </c>
      <c r="B179" s="16" t="str">
        <f>IF($A$2="","",IF(Terapie!C170=0,"",Terapie!C170))</f>
        <v/>
      </c>
      <c r="C179" s="10" t="str">
        <f>IF($A$2="","",IF(Terapie!H170=0,"",Terapie!H170&amp;" "&amp;Terapie!I170))</f>
        <v/>
      </c>
      <c r="D179" s="16" t="str">
        <f>IF($A$2="","",IF(Terapie!G170=0,"",Terapie!G170))</f>
        <v/>
      </c>
      <c r="E179" s="10" t="str">
        <f>IF($A$2="","",IF(Terapie!O170=0,"",Terapie!O170))</f>
        <v/>
      </c>
      <c r="F179" s="10" t="str">
        <f>IF($A$2="","",IF(Terapie!P170=0,"",Terapie!P170))</f>
        <v/>
      </c>
    </row>
    <row r="180" spans="1:6" x14ac:dyDescent="0.25">
      <c r="A180" s="16" t="str">
        <f>IF($A$2="","",IF(Terapie!A171=0,"",Terapie!A171))</f>
        <v/>
      </c>
      <c r="B180" s="16" t="str">
        <f>IF($A$2="","",IF(Terapie!C171=0,"",Terapie!C171))</f>
        <v/>
      </c>
      <c r="C180" s="10" t="str">
        <f>IF($A$2="","",IF(Terapie!H171=0,"",Terapie!H171&amp;" "&amp;Terapie!I171))</f>
        <v/>
      </c>
      <c r="D180" s="16" t="str">
        <f>IF($A$2="","",IF(Terapie!G171=0,"",Terapie!G171))</f>
        <v/>
      </c>
      <c r="E180" s="10" t="str">
        <f>IF($A$2="","",IF(Terapie!O171=0,"",Terapie!O171))</f>
        <v/>
      </c>
      <c r="F180" s="10" t="str">
        <f>IF($A$2="","",IF(Terapie!P171=0,"",Terapie!P171))</f>
        <v/>
      </c>
    </row>
    <row r="181" spans="1:6" x14ac:dyDescent="0.25">
      <c r="A181" s="16" t="str">
        <f>IF($A$2="","",IF(Terapie!A172=0,"",Terapie!A172))</f>
        <v/>
      </c>
      <c r="B181" s="16" t="str">
        <f>IF($A$2="","",IF(Terapie!C172=0,"",Terapie!C172))</f>
        <v/>
      </c>
      <c r="C181" s="10" t="str">
        <f>IF($A$2="","",IF(Terapie!H172=0,"",Terapie!H172&amp;" "&amp;Terapie!I172))</f>
        <v/>
      </c>
      <c r="D181" s="16" t="str">
        <f>IF($A$2="","",IF(Terapie!G172=0,"",Terapie!G172))</f>
        <v/>
      </c>
      <c r="E181" s="10" t="str">
        <f>IF($A$2="","",IF(Terapie!O172=0,"",Terapie!O172))</f>
        <v/>
      </c>
      <c r="F181" s="10" t="str">
        <f>IF($A$2="","",IF(Terapie!P172=0,"",Terapie!P172))</f>
        <v/>
      </c>
    </row>
    <row r="182" spans="1:6" x14ac:dyDescent="0.25">
      <c r="A182" s="16" t="str">
        <f>IF($A$2="","",IF(Terapie!A173=0,"",Terapie!A173))</f>
        <v/>
      </c>
      <c r="B182" s="16" t="str">
        <f>IF($A$2="","",IF(Terapie!C173=0,"",Terapie!C173))</f>
        <v/>
      </c>
      <c r="C182" s="10" t="str">
        <f>IF($A$2="","",IF(Terapie!H173=0,"",Terapie!H173&amp;" "&amp;Terapie!I173))</f>
        <v/>
      </c>
      <c r="D182" s="16" t="str">
        <f>IF($A$2="","",IF(Terapie!G173=0,"",Terapie!G173))</f>
        <v/>
      </c>
      <c r="E182" s="10" t="str">
        <f>IF($A$2="","",IF(Terapie!O173=0,"",Terapie!O173))</f>
        <v/>
      </c>
      <c r="F182" s="10" t="str">
        <f>IF($A$2="","",IF(Terapie!P173=0,"",Terapie!P173))</f>
        <v/>
      </c>
    </row>
    <row r="183" spans="1:6" x14ac:dyDescent="0.25">
      <c r="A183" s="16" t="str">
        <f>IF($A$2="","",IF(Terapie!A174=0,"",Terapie!A174))</f>
        <v/>
      </c>
      <c r="B183" s="16" t="str">
        <f>IF($A$2="","",IF(Terapie!C174=0,"",Terapie!C174))</f>
        <v/>
      </c>
      <c r="C183" s="10" t="str">
        <f>IF($A$2="","",IF(Terapie!H174=0,"",Terapie!H174&amp;" "&amp;Terapie!I174))</f>
        <v/>
      </c>
      <c r="D183" s="16" t="str">
        <f>IF($A$2="","",IF(Terapie!G174=0,"",Terapie!G174))</f>
        <v/>
      </c>
      <c r="E183" s="10" t="str">
        <f>IF($A$2="","",IF(Terapie!O174=0,"",Terapie!O174))</f>
        <v/>
      </c>
      <c r="F183" s="10" t="str">
        <f>IF($A$2="","",IF(Terapie!P174=0,"",Terapie!P174))</f>
        <v/>
      </c>
    </row>
    <row r="184" spans="1:6" x14ac:dyDescent="0.25">
      <c r="A184" s="16" t="str">
        <f>IF($A$2="","",IF(Terapie!A175=0,"",Terapie!A175))</f>
        <v/>
      </c>
      <c r="B184" s="16" t="str">
        <f>IF($A$2="","",IF(Terapie!C175=0,"",Terapie!C175))</f>
        <v/>
      </c>
      <c r="C184" s="10" t="str">
        <f>IF($A$2="","",IF(Terapie!H175=0,"",Terapie!H175&amp;" "&amp;Terapie!I175))</f>
        <v/>
      </c>
      <c r="D184" s="16" t="str">
        <f>IF($A$2="","",IF(Terapie!G175=0,"",Terapie!G175))</f>
        <v/>
      </c>
      <c r="E184" s="10" t="str">
        <f>IF($A$2="","",IF(Terapie!O175=0,"",Terapie!O175))</f>
        <v/>
      </c>
      <c r="F184" s="10" t="str">
        <f>IF($A$2="","",IF(Terapie!P175=0,"",Terapie!P175))</f>
        <v/>
      </c>
    </row>
    <row r="185" spans="1:6" x14ac:dyDescent="0.25">
      <c r="A185" s="16" t="str">
        <f>IF($A$2="","",IF(Terapie!A176=0,"",Terapie!A176))</f>
        <v/>
      </c>
      <c r="B185" s="16" t="str">
        <f>IF($A$2="","",IF(Terapie!C176=0,"",Terapie!C176))</f>
        <v/>
      </c>
      <c r="C185" s="10" t="str">
        <f>IF($A$2="","",IF(Terapie!H176=0,"",Terapie!H176&amp;" "&amp;Terapie!I176))</f>
        <v/>
      </c>
      <c r="D185" s="16" t="str">
        <f>IF($A$2="","",IF(Terapie!G176=0,"",Terapie!G176))</f>
        <v/>
      </c>
      <c r="E185" s="10" t="str">
        <f>IF($A$2="","",IF(Terapie!O176=0,"",Terapie!O176))</f>
        <v/>
      </c>
      <c r="F185" s="10" t="str">
        <f>IF($A$2="","",IF(Terapie!P176=0,"",Terapie!P176))</f>
        <v/>
      </c>
    </row>
    <row r="186" spans="1:6" x14ac:dyDescent="0.25">
      <c r="A186" s="16" t="str">
        <f>IF($A$2="","",IF(Terapie!A177=0,"",Terapie!A177))</f>
        <v/>
      </c>
      <c r="B186" s="16" t="str">
        <f>IF($A$2="","",IF(Terapie!C177=0,"",Terapie!C177))</f>
        <v/>
      </c>
      <c r="C186" s="10" t="str">
        <f>IF($A$2="","",IF(Terapie!H177=0,"",Terapie!H177&amp;" "&amp;Terapie!I177))</f>
        <v/>
      </c>
      <c r="D186" s="16" t="str">
        <f>IF($A$2="","",IF(Terapie!G177=0,"",Terapie!G177))</f>
        <v/>
      </c>
      <c r="E186" s="10" t="str">
        <f>IF($A$2="","",IF(Terapie!O177=0,"",Terapie!O177))</f>
        <v/>
      </c>
      <c r="F186" s="10" t="str">
        <f>IF($A$2="","",IF(Terapie!P177=0,"",Terapie!P177))</f>
        <v/>
      </c>
    </row>
    <row r="187" spans="1:6" x14ac:dyDescent="0.25">
      <c r="A187" s="16" t="str">
        <f>IF($A$2="","",IF(Terapie!A178=0,"",Terapie!A178))</f>
        <v/>
      </c>
      <c r="B187" s="16" t="str">
        <f>IF($A$2="","",IF(Terapie!C178=0,"",Terapie!C178))</f>
        <v/>
      </c>
      <c r="C187" s="10" t="str">
        <f>IF($A$2="","",IF(Terapie!H178=0,"",Terapie!H178&amp;" "&amp;Terapie!I178))</f>
        <v/>
      </c>
      <c r="D187" s="16" t="str">
        <f>IF($A$2="","",IF(Terapie!G178=0,"",Terapie!G178))</f>
        <v/>
      </c>
      <c r="E187" s="10" t="str">
        <f>IF($A$2="","",IF(Terapie!O178=0,"",Terapie!O178))</f>
        <v/>
      </c>
      <c r="F187" s="10" t="str">
        <f>IF($A$2="","",IF(Terapie!P178=0,"",Terapie!P178))</f>
        <v/>
      </c>
    </row>
    <row r="188" spans="1:6" x14ac:dyDescent="0.25">
      <c r="A188" s="16" t="str">
        <f>IF($A$2="","",IF(Terapie!A179=0,"",Terapie!A179))</f>
        <v/>
      </c>
      <c r="B188" s="16" t="str">
        <f>IF($A$2="","",IF(Terapie!C179=0,"",Terapie!C179))</f>
        <v/>
      </c>
      <c r="C188" s="10" t="str">
        <f>IF($A$2="","",IF(Terapie!H179=0,"",Terapie!H179&amp;" "&amp;Terapie!I179))</f>
        <v/>
      </c>
      <c r="D188" s="16" t="str">
        <f>IF($A$2="","",IF(Terapie!G179=0,"",Terapie!G179))</f>
        <v/>
      </c>
      <c r="E188" s="10" t="str">
        <f>IF($A$2="","",IF(Terapie!O179=0,"",Terapie!O179))</f>
        <v/>
      </c>
      <c r="F188" s="10" t="str">
        <f>IF($A$2="","",IF(Terapie!P179=0,"",Terapie!P179))</f>
        <v/>
      </c>
    </row>
    <row r="189" spans="1:6" x14ac:dyDescent="0.25">
      <c r="A189" s="16" t="str">
        <f>IF($A$2="","",IF(Terapie!A180=0,"",Terapie!A180))</f>
        <v/>
      </c>
      <c r="B189" s="16" t="str">
        <f>IF($A$2="","",IF(Terapie!C180=0,"",Terapie!C180))</f>
        <v/>
      </c>
      <c r="C189" s="10" t="str">
        <f>IF($A$2="","",IF(Terapie!H180=0,"",Terapie!H180&amp;" "&amp;Terapie!I180))</f>
        <v/>
      </c>
      <c r="D189" s="16" t="str">
        <f>IF($A$2="","",IF(Terapie!G180=0,"",Terapie!G180))</f>
        <v/>
      </c>
      <c r="E189" s="10" t="str">
        <f>IF($A$2="","",IF(Terapie!O180=0,"",Terapie!O180))</f>
        <v/>
      </c>
      <c r="F189" s="10" t="str">
        <f>IF($A$2="","",IF(Terapie!P180=0,"",Terapie!P180))</f>
        <v/>
      </c>
    </row>
    <row r="190" spans="1:6" x14ac:dyDescent="0.25">
      <c r="A190" s="16" t="str">
        <f>IF($A$2="","",IF(Terapie!A181=0,"",Terapie!A181))</f>
        <v/>
      </c>
      <c r="B190" s="16" t="str">
        <f>IF($A$2="","",IF(Terapie!C181=0,"",Terapie!C181))</f>
        <v/>
      </c>
      <c r="C190" s="10" t="str">
        <f>IF($A$2="","",IF(Terapie!H181=0,"",Terapie!H181&amp;" "&amp;Terapie!I181))</f>
        <v/>
      </c>
      <c r="D190" s="16" t="str">
        <f>IF($A$2="","",IF(Terapie!G181=0,"",Terapie!G181))</f>
        <v/>
      </c>
      <c r="E190" s="10" t="str">
        <f>IF($A$2="","",IF(Terapie!O181=0,"",Terapie!O181))</f>
        <v/>
      </c>
      <c r="F190" s="10" t="str">
        <f>IF($A$2="","",IF(Terapie!P181=0,"",Terapie!P181))</f>
        <v/>
      </c>
    </row>
    <row r="191" spans="1:6" x14ac:dyDescent="0.25">
      <c r="A191" s="16" t="str">
        <f>IF($A$2="","",IF(Terapie!A182=0,"",Terapie!A182))</f>
        <v/>
      </c>
      <c r="B191" s="16" t="str">
        <f>IF($A$2="","",IF(Terapie!C182=0,"",Terapie!C182))</f>
        <v/>
      </c>
      <c r="C191" s="10" t="str">
        <f>IF($A$2="","",IF(Terapie!H182=0,"",Terapie!H182&amp;" "&amp;Terapie!I182))</f>
        <v/>
      </c>
      <c r="D191" s="16" t="str">
        <f>IF($A$2="","",IF(Terapie!G182=0,"",Terapie!G182))</f>
        <v/>
      </c>
      <c r="E191" s="10" t="str">
        <f>IF($A$2="","",IF(Terapie!O182=0,"",Terapie!O182))</f>
        <v/>
      </c>
      <c r="F191" s="10" t="str">
        <f>IF($A$2="","",IF(Terapie!P182=0,"",Terapie!P182))</f>
        <v/>
      </c>
    </row>
    <row r="192" spans="1:6" x14ac:dyDescent="0.25">
      <c r="A192" s="16" t="str">
        <f>IF($A$2="","",IF(Terapie!A183=0,"",Terapie!A183))</f>
        <v/>
      </c>
      <c r="B192" s="16" t="str">
        <f>IF($A$2="","",IF(Terapie!C183=0,"",Terapie!C183))</f>
        <v/>
      </c>
      <c r="C192" s="10" t="str">
        <f>IF($A$2="","",IF(Terapie!H183=0,"",Terapie!H183&amp;" "&amp;Terapie!I183))</f>
        <v/>
      </c>
      <c r="D192" s="16" t="str">
        <f>IF($A$2="","",IF(Terapie!G183=0,"",Terapie!G183))</f>
        <v/>
      </c>
      <c r="E192" s="10" t="str">
        <f>IF($A$2="","",IF(Terapie!O183=0,"",Terapie!O183))</f>
        <v/>
      </c>
      <c r="F192" s="10" t="str">
        <f>IF($A$2="","",IF(Terapie!P183=0,"",Terapie!P183))</f>
        <v/>
      </c>
    </row>
    <row r="193" spans="1:6" x14ac:dyDescent="0.25">
      <c r="A193" s="16" t="str">
        <f>IF($A$2="","",IF(Terapie!A184=0,"",Terapie!A184))</f>
        <v/>
      </c>
      <c r="B193" s="16" t="str">
        <f>IF($A$2="","",IF(Terapie!C184=0,"",Terapie!C184))</f>
        <v/>
      </c>
      <c r="C193" s="10" t="str">
        <f>IF($A$2="","",IF(Terapie!H184=0,"",Terapie!H184&amp;" "&amp;Terapie!I184))</f>
        <v/>
      </c>
      <c r="D193" s="16" t="str">
        <f>IF($A$2="","",IF(Terapie!G184=0,"",Terapie!G184))</f>
        <v/>
      </c>
      <c r="E193" s="10" t="str">
        <f>IF($A$2="","",IF(Terapie!O184=0,"",Terapie!O184))</f>
        <v/>
      </c>
      <c r="F193" s="10" t="str">
        <f>IF($A$2="","",IF(Terapie!P184=0,"",Terapie!P184))</f>
        <v/>
      </c>
    </row>
    <row r="194" spans="1:6" x14ac:dyDescent="0.25">
      <c r="A194" s="16" t="str">
        <f>IF($A$2="","",IF(Terapie!A185=0,"",Terapie!A185))</f>
        <v/>
      </c>
      <c r="B194" s="16" t="str">
        <f>IF($A$2="","",IF(Terapie!C185=0,"",Terapie!C185))</f>
        <v/>
      </c>
      <c r="C194" s="10" t="str">
        <f>IF($A$2="","",IF(Terapie!H185=0,"",Terapie!H185&amp;" "&amp;Terapie!I185))</f>
        <v/>
      </c>
      <c r="D194" s="16" t="str">
        <f>IF($A$2="","",IF(Terapie!G185=0,"",Terapie!G185))</f>
        <v/>
      </c>
      <c r="E194" s="10" t="str">
        <f>IF($A$2="","",IF(Terapie!O185=0,"",Terapie!O185))</f>
        <v/>
      </c>
      <c r="F194" s="10" t="str">
        <f>IF($A$2="","",IF(Terapie!P185=0,"",Terapie!P185))</f>
        <v/>
      </c>
    </row>
    <row r="195" spans="1:6" x14ac:dyDescent="0.25">
      <c r="A195" s="16" t="str">
        <f>IF($A$2="","",IF(Terapie!A186=0,"",Terapie!A186))</f>
        <v/>
      </c>
      <c r="B195" s="16" t="str">
        <f>IF($A$2="","",IF(Terapie!C186=0,"",Terapie!C186))</f>
        <v/>
      </c>
      <c r="C195" s="10" t="str">
        <f>IF($A$2="","",IF(Terapie!H186=0,"",Terapie!H186&amp;" "&amp;Terapie!I186))</f>
        <v/>
      </c>
      <c r="D195" s="16" t="str">
        <f>IF($A$2="","",IF(Terapie!G186=0,"",Terapie!G186))</f>
        <v/>
      </c>
      <c r="E195" s="10" t="str">
        <f>IF($A$2="","",IF(Terapie!O186=0,"",Terapie!O186))</f>
        <v/>
      </c>
      <c r="F195" s="10" t="str">
        <f>IF($A$2="","",IF(Terapie!P186=0,"",Terapie!P186))</f>
        <v/>
      </c>
    </row>
    <row r="196" spans="1:6" x14ac:dyDescent="0.25">
      <c r="A196" s="16" t="str">
        <f>IF($A$2="","",IF(Terapie!A187=0,"",Terapie!A187))</f>
        <v/>
      </c>
      <c r="B196" s="16" t="str">
        <f>IF($A$2="","",IF(Terapie!C187=0,"",Terapie!C187))</f>
        <v/>
      </c>
      <c r="C196" s="10" t="str">
        <f>IF($A$2="","",IF(Terapie!H187=0,"",Terapie!H187&amp;" "&amp;Terapie!I187))</f>
        <v/>
      </c>
      <c r="D196" s="16" t="str">
        <f>IF($A$2="","",IF(Terapie!G187=0,"",Terapie!G187))</f>
        <v/>
      </c>
      <c r="E196" s="10" t="str">
        <f>IF($A$2="","",IF(Terapie!O187=0,"",Terapie!O187))</f>
        <v/>
      </c>
      <c r="F196" s="10" t="str">
        <f>IF($A$2="","",IF(Terapie!P187=0,"",Terapie!P187))</f>
        <v/>
      </c>
    </row>
    <row r="197" spans="1:6" x14ac:dyDescent="0.25">
      <c r="A197" s="16" t="str">
        <f>IF($A$2="","",IF(Terapie!A188=0,"",Terapie!A188))</f>
        <v/>
      </c>
      <c r="B197" s="16" t="str">
        <f>IF($A$2="","",IF(Terapie!C188=0,"",Terapie!C188))</f>
        <v/>
      </c>
      <c r="C197" s="10" t="str">
        <f>IF($A$2="","",IF(Terapie!H188=0,"",Terapie!H188&amp;" "&amp;Terapie!I188))</f>
        <v/>
      </c>
      <c r="D197" s="16" t="str">
        <f>IF($A$2="","",IF(Terapie!G188=0,"",Terapie!G188))</f>
        <v/>
      </c>
      <c r="E197" s="10" t="str">
        <f>IF($A$2="","",IF(Terapie!O188=0,"",Terapie!O188))</f>
        <v/>
      </c>
      <c r="F197" s="10" t="str">
        <f>IF($A$2="","",IF(Terapie!P188=0,"",Terapie!P188))</f>
        <v/>
      </c>
    </row>
    <row r="198" spans="1:6" x14ac:dyDescent="0.25">
      <c r="A198" s="16" t="str">
        <f>IF($A$2="","",IF(Terapie!A189=0,"",Terapie!A189))</f>
        <v/>
      </c>
      <c r="B198" s="16" t="str">
        <f>IF($A$2="","",IF(Terapie!C189=0,"",Terapie!C189))</f>
        <v/>
      </c>
      <c r="C198" s="10" t="str">
        <f>IF($A$2="","",IF(Terapie!H189=0,"",Terapie!H189&amp;" "&amp;Terapie!I189))</f>
        <v/>
      </c>
      <c r="D198" s="16" t="str">
        <f>IF($A$2="","",IF(Terapie!G189=0,"",Terapie!G189))</f>
        <v/>
      </c>
      <c r="E198" s="10" t="str">
        <f>IF($A$2="","",IF(Terapie!O189=0,"",Terapie!O189))</f>
        <v/>
      </c>
      <c r="F198" s="10" t="str">
        <f>IF($A$2="","",IF(Terapie!P189=0,"",Terapie!P189))</f>
        <v/>
      </c>
    </row>
    <row r="199" spans="1:6" x14ac:dyDescent="0.25">
      <c r="A199" s="16" t="str">
        <f>IF($A$2="","",IF(Terapie!A190=0,"",Terapie!A190))</f>
        <v/>
      </c>
      <c r="B199" s="16" t="str">
        <f>IF($A$2="","",IF(Terapie!C190=0,"",Terapie!C190))</f>
        <v/>
      </c>
      <c r="C199" s="10" t="str">
        <f>IF($A$2="","",IF(Terapie!H190=0,"",Terapie!H190&amp;" "&amp;Terapie!I190))</f>
        <v/>
      </c>
      <c r="D199" s="16" t="str">
        <f>IF($A$2="","",IF(Terapie!G190=0,"",Terapie!G190))</f>
        <v/>
      </c>
      <c r="E199" s="10" t="str">
        <f>IF($A$2="","",IF(Terapie!O190=0,"",Terapie!O190))</f>
        <v/>
      </c>
      <c r="F199" s="10" t="str">
        <f>IF($A$2="","",IF(Terapie!P190=0,"",Terapie!P190))</f>
        <v/>
      </c>
    </row>
    <row r="200" spans="1:6" x14ac:dyDescent="0.25">
      <c r="A200" s="16" t="str">
        <f>IF($A$2="","",IF(Terapie!A191=0,"",Terapie!A191))</f>
        <v/>
      </c>
      <c r="B200" s="16" t="str">
        <f>IF($A$2="","",IF(Terapie!C191=0,"",Terapie!C191))</f>
        <v/>
      </c>
      <c r="C200" s="10" t="str">
        <f>IF($A$2="","",IF(Terapie!H191=0,"",Terapie!H191&amp;" "&amp;Terapie!I191))</f>
        <v/>
      </c>
      <c r="D200" s="16" t="str">
        <f>IF($A$2="","",IF(Terapie!G191=0,"",Terapie!G191))</f>
        <v/>
      </c>
      <c r="E200" s="10" t="str">
        <f>IF($A$2="","",IF(Terapie!O191=0,"",Terapie!O191))</f>
        <v/>
      </c>
      <c r="F200" s="10" t="str">
        <f>IF($A$2="","",IF(Terapie!P191=0,"",Terapie!P191))</f>
        <v/>
      </c>
    </row>
    <row r="201" spans="1:6" x14ac:dyDescent="0.25">
      <c r="A201" s="16" t="str">
        <f>IF($A$2="","",IF(Terapie!A192=0,"",Terapie!A192))</f>
        <v/>
      </c>
      <c r="B201" s="16" t="str">
        <f>IF($A$2="","",IF(Terapie!C192=0,"",Terapie!C192))</f>
        <v/>
      </c>
      <c r="C201" s="10" t="str">
        <f>IF($A$2="","",IF(Terapie!H192=0,"",Terapie!H192&amp;" "&amp;Terapie!I192))</f>
        <v/>
      </c>
      <c r="D201" s="16" t="str">
        <f>IF($A$2="","",IF(Terapie!G192=0,"",Terapie!G192))</f>
        <v/>
      </c>
      <c r="E201" s="10" t="str">
        <f>IF($A$2="","",IF(Terapie!O192=0,"",Terapie!O192))</f>
        <v/>
      </c>
      <c r="F201" s="10" t="str">
        <f>IF($A$2="","",IF(Terapie!P192=0,"",Terapie!P192))</f>
        <v/>
      </c>
    </row>
    <row r="202" spans="1:6" x14ac:dyDescent="0.25">
      <c r="A202" s="16" t="str">
        <f>IF($A$2="","",IF(Terapie!A193=0,"",Terapie!A193))</f>
        <v/>
      </c>
      <c r="B202" s="16" t="str">
        <f>IF($A$2="","",IF(Terapie!C193=0,"",Terapie!C193))</f>
        <v/>
      </c>
      <c r="C202" s="10" t="str">
        <f>IF($A$2="","",IF(Terapie!H193=0,"",Terapie!H193&amp;" "&amp;Terapie!I193))</f>
        <v/>
      </c>
      <c r="D202" s="16" t="str">
        <f>IF($A$2="","",IF(Terapie!G193=0,"",Terapie!G193))</f>
        <v/>
      </c>
      <c r="E202" s="10" t="str">
        <f>IF($A$2="","",IF(Terapie!O193=0,"",Terapie!O193))</f>
        <v/>
      </c>
      <c r="F202" s="10" t="str">
        <f>IF($A$2="","",IF(Terapie!P193=0,"",Terapie!P193))</f>
        <v/>
      </c>
    </row>
    <row r="203" spans="1:6" x14ac:dyDescent="0.25">
      <c r="A203" s="16" t="str">
        <f>IF($A$2="","",IF(Terapie!A194=0,"",Terapie!A194))</f>
        <v/>
      </c>
      <c r="B203" s="16" t="str">
        <f>IF($A$2="","",IF(Terapie!C194=0,"",Terapie!C194))</f>
        <v/>
      </c>
      <c r="C203" s="10" t="str">
        <f>IF($A$2="","",IF(Terapie!H194=0,"",Terapie!H194&amp;" "&amp;Terapie!I194))</f>
        <v/>
      </c>
      <c r="D203" s="16" t="str">
        <f>IF($A$2="","",IF(Terapie!G194=0,"",Terapie!G194))</f>
        <v/>
      </c>
      <c r="E203" s="10" t="str">
        <f>IF($A$2="","",IF(Terapie!O194=0,"",Terapie!O194))</f>
        <v/>
      </c>
      <c r="F203" s="10" t="str">
        <f>IF($A$2="","",IF(Terapie!P194=0,"",Terapie!P194))</f>
        <v/>
      </c>
    </row>
    <row r="204" spans="1:6" x14ac:dyDescent="0.25">
      <c r="A204" s="16" t="str">
        <f>IF($A$2="","",IF(Terapie!A195=0,"",Terapie!A195))</f>
        <v/>
      </c>
      <c r="B204" s="16" t="str">
        <f>IF($A$2="","",IF(Terapie!C195=0,"",Terapie!C195))</f>
        <v/>
      </c>
      <c r="C204" s="10" t="str">
        <f>IF($A$2="","",IF(Terapie!H195=0,"",Terapie!H195&amp;" "&amp;Terapie!I195))</f>
        <v/>
      </c>
      <c r="D204" s="16" t="str">
        <f>IF($A$2="","",IF(Terapie!G195=0,"",Terapie!G195))</f>
        <v/>
      </c>
      <c r="E204" s="10" t="str">
        <f>IF($A$2="","",IF(Terapie!O195=0,"",Terapie!O195))</f>
        <v/>
      </c>
      <c r="F204" s="10" t="str">
        <f>IF($A$2="","",IF(Terapie!P195=0,"",Terapie!P195))</f>
        <v/>
      </c>
    </row>
    <row r="205" spans="1:6" x14ac:dyDescent="0.25">
      <c r="A205" s="16" t="str">
        <f>IF($A$2="","",IF(Terapie!A196=0,"",Terapie!A196))</f>
        <v/>
      </c>
      <c r="B205" s="16" t="str">
        <f>IF($A$2="","",IF(Terapie!C196=0,"",Terapie!C196))</f>
        <v/>
      </c>
      <c r="C205" s="10" t="str">
        <f>IF($A$2="","",IF(Terapie!H196=0,"",Terapie!H196&amp;" "&amp;Terapie!I196))</f>
        <v/>
      </c>
      <c r="D205" s="16" t="str">
        <f>IF($A$2="","",IF(Terapie!G196=0,"",Terapie!G196))</f>
        <v/>
      </c>
      <c r="E205" s="10" t="str">
        <f>IF($A$2="","",IF(Terapie!O196=0,"",Terapie!O196))</f>
        <v/>
      </c>
      <c r="F205" s="10" t="str">
        <f>IF($A$2="","",IF(Terapie!P196=0,"",Terapie!P196))</f>
        <v/>
      </c>
    </row>
    <row r="206" spans="1:6" x14ac:dyDescent="0.25">
      <c r="A206" s="16" t="str">
        <f>IF($A$2="","",IF(Terapie!A197=0,"",Terapie!A197))</f>
        <v/>
      </c>
      <c r="B206" s="16" t="str">
        <f>IF($A$2="","",IF(Terapie!C197=0,"",Terapie!C197))</f>
        <v/>
      </c>
      <c r="C206" s="10" t="str">
        <f>IF($A$2="","",IF(Terapie!H197=0,"",Terapie!H197&amp;" "&amp;Terapie!I197))</f>
        <v/>
      </c>
      <c r="D206" s="16" t="str">
        <f>IF($A$2="","",IF(Terapie!G197=0,"",Terapie!G197))</f>
        <v/>
      </c>
      <c r="E206" s="10" t="str">
        <f>IF($A$2="","",IF(Terapie!O197=0,"",Terapie!O197))</f>
        <v/>
      </c>
      <c r="F206" s="10" t="str">
        <f>IF($A$2="","",IF(Terapie!P197=0,"",Terapie!P197))</f>
        <v/>
      </c>
    </row>
    <row r="207" spans="1:6" x14ac:dyDescent="0.25">
      <c r="A207" s="16" t="str">
        <f>IF($A$2="","",IF(Terapie!A198=0,"",Terapie!A198))</f>
        <v/>
      </c>
      <c r="B207" s="16" t="str">
        <f>IF($A$2="","",IF(Terapie!C198=0,"",Terapie!C198))</f>
        <v/>
      </c>
      <c r="C207" s="10" t="str">
        <f>IF($A$2="","",IF(Terapie!H198=0,"",Terapie!H198&amp;" "&amp;Terapie!I198))</f>
        <v/>
      </c>
      <c r="D207" s="16" t="str">
        <f>IF($A$2="","",IF(Terapie!G198=0,"",Terapie!G198))</f>
        <v/>
      </c>
      <c r="E207" s="10" t="str">
        <f>IF($A$2="","",IF(Terapie!O198=0,"",Terapie!O198))</f>
        <v/>
      </c>
      <c r="F207" s="10" t="str">
        <f>IF($A$2="","",IF(Terapie!P198=0,"",Terapie!P198))</f>
        <v/>
      </c>
    </row>
    <row r="208" spans="1:6" x14ac:dyDescent="0.25">
      <c r="A208" s="16" t="str">
        <f>IF($A$2="","",IF(Terapie!A199=0,"",Terapie!A199))</f>
        <v/>
      </c>
      <c r="B208" s="16" t="str">
        <f>IF($A$2="","",IF(Terapie!C199=0,"",Terapie!C199))</f>
        <v/>
      </c>
      <c r="C208" s="10" t="str">
        <f>IF($A$2="","",IF(Terapie!H199=0,"",Terapie!H199&amp;" "&amp;Terapie!I199))</f>
        <v/>
      </c>
      <c r="D208" s="16" t="str">
        <f>IF($A$2="","",IF(Terapie!G199=0,"",Terapie!G199))</f>
        <v/>
      </c>
      <c r="E208" s="10" t="str">
        <f>IF($A$2="","",IF(Terapie!O199=0,"",Terapie!O199))</f>
        <v/>
      </c>
      <c r="F208" s="10" t="str">
        <f>IF($A$2="","",IF(Terapie!P199=0,"",Terapie!P199))</f>
        <v/>
      </c>
    </row>
    <row r="209" spans="1:6" x14ac:dyDescent="0.25">
      <c r="A209" s="16" t="str">
        <f>IF($A$2="","",IF(Terapie!A200=0,"",Terapie!A200))</f>
        <v/>
      </c>
      <c r="B209" s="16" t="str">
        <f>IF($A$2="","",IF(Terapie!C200=0,"",Terapie!C200))</f>
        <v/>
      </c>
      <c r="C209" s="10" t="str">
        <f>IF($A$2="","",IF(Terapie!H200=0,"",Terapie!H200&amp;" "&amp;Terapie!I200))</f>
        <v/>
      </c>
      <c r="D209" s="16" t="str">
        <f>IF($A$2="","",IF(Terapie!G200=0,"",Terapie!G200))</f>
        <v/>
      </c>
      <c r="E209" s="10" t="str">
        <f>IF($A$2="","",IF(Terapie!O200=0,"",Terapie!O200))</f>
        <v/>
      </c>
      <c r="F209" s="10" t="str">
        <f>IF($A$2="","",IF(Terapie!P200=0,"",Terapie!P200))</f>
        <v/>
      </c>
    </row>
    <row r="210" spans="1:6" x14ac:dyDescent="0.25">
      <c r="A210" s="16" t="str">
        <f>IF($A$2="","",IF(Terapie!A201=0,"",Terapie!A201))</f>
        <v/>
      </c>
      <c r="B210" s="16" t="str">
        <f>IF($A$2="","",IF(Terapie!C201=0,"",Terapie!C201))</f>
        <v/>
      </c>
      <c r="C210" s="10" t="str">
        <f>IF($A$2="","",IF(Terapie!H201=0,"",Terapie!H201&amp;" "&amp;Terapie!I201))</f>
        <v/>
      </c>
      <c r="D210" s="16" t="str">
        <f>IF($A$2="","",IF(Terapie!G201=0,"",Terapie!G201))</f>
        <v/>
      </c>
      <c r="E210" s="10" t="str">
        <f>IF($A$2="","",IF(Terapie!O201=0,"",Terapie!O201))</f>
        <v/>
      </c>
      <c r="F210" s="10" t="str">
        <f>IF($A$2="","",IF(Terapie!P201=0,"",Terapie!P201))</f>
        <v/>
      </c>
    </row>
    <row r="211" spans="1:6" x14ac:dyDescent="0.25">
      <c r="A211" s="16" t="str">
        <f>IF($A$2="","",IF(Terapie!A202=0,"",Terapie!A202))</f>
        <v/>
      </c>
      <c r="B211" s="16" t="str">
        <f>IF($A$2="","",IF(Terapie!C202=0,"",Terapie!C202))</f>
        <v/>
      </c>
      <c r="C211" s="10" t="str">
        <f>IF($A$2="","",IF(Terapie!H202=0,"",Terapie!H202&amp;" "&amp;Terapie!I202))</f>
        <v/>
      </c>
      <c r="D211" s="16" t="str">
        <f>IF($A$2="","",IF(Terapie!G202=0,"",Terapie!G202))</f>
        <v/>
      </c>
      <c r="E211" s="10" t="str">
        <f>IF($A$2="","",IF(Terapie!O202=0,"",Terapie!O202))</f>
        <v/>
      </c>
      <c r="F211" s="10" t="str">
        <f>IF($A$2="","",IF(Terapie!P202=0,"",Terapie!P202))</f>
        <v/>
      </c>
    </row>
    <row r="212" spans="1:6" x14ac:dyDescent="0.25">
      <c r="A212" s="16" t="str">
        <f>IF($A$2="","",IF(Terapie!A203=0,"",Terapie!A203))</f>
        <v/>
      </c>
      <c r="B212" s="16" t="str">
        <f>IF($A$2="","",IF(Terapie!C203=0,"",Terapie!C203))</f>
        <v/>
      </c>
      <c r="C212" s="10" t="str">
        <f>IF($A$2="","",IF(Terapie!H203=0,"",Terapie!H203&amp;" "&amp;Terapie!I203))</f>
        <v/>
      </c>
      <c r="D212" s="16" t="str">
        <f>IF($A$2="","",IF(Terapie!G203=0,"",Terapie!G203))</f>
        <v/>
      </c>
      <c r="E212" s="10" t="str">
        <f>IF($A$2="","",IF(Terapie!O203=0,"",Terapie!O203))</f>
        <v/>
      </c>
      <c r="F212" s="10" t="str">
        <f>IF($A$2="","",IF(Terapie!P203=0,"",Terapie!P203))</f>
        <v/>
      </c>
    </row>
    <row r="213" spans="1:6" x14ac:dyDescent="0.25">
      <c r="A213" s="16" t="str">
        <f>IF($A$2="","",IF(Terapie!A204=0,"",Terapie!A204))</f>
        <v/>
      </c>
      <c r="B213" s="16" t="str">
        <f>IF($A$2="","",IF(Terapie!C204=0,"",Terapie!C204))</f>
        <v/>
      </c>
      <c r="C213" s="10" t="str">
        <f>IF($A$2="","",IF(Terapie!H204=0,"",Terapie!H204&amp;" "&amp;Terapie!I204))</f>
        <v/>
      </c>
      <c r="D213" s="16" t="str">
        <f>IF($A$2="","",IF(Terapie!G204=0,"",Terapie!G204))</f>
        <v/>
      </c>
      <c r="E213" s="10" t="str">
        <f>IF($A$2="","",IF(Terapie!O204=0,"",Terapie!O204))</f>
        <v/>
      </c>
      <c r="F213" s="10" t="str">
        <f>IF($A$2="","",IF(Terapie!P204=0,"",Terapie!P204))</f>
        <v/>
      </c>
    </row>
    <row r="214" spans="1:6" x14ac:dyDescent="0.25">
      <c r="A214" s="16" t="str">
        <f>IF($A$2="","",IF(Terapie!A205=0,"",Terapie!A205))</f>
        <v/>
      </c>
      <c r="B214" s="16" t="str">
        <f>IF($A$2="","",IF(Terapie!C205=0,"",Terapie!C205))</f>
        <v/>
      </c>
      <c r="C214" s="10" t="str">
        <f>IF($A$2="","",IF(Terapie!H205=0,"",Terapie!H205&amp;" "&amp;Terapie!I205))</f>
        <v/>
      </c>
      <c r="D214" s="16" t="str">
        <f>IF($A$2="","",IF(Terapie!G205=0,"",Terapie!G205))</f>
        <v/>
      </c>
      <c r="E214" s="10" t="str">
        <f>IF($A$2="","",IF(Terapie!O205=0,"",Terapie!O205))</f>
        <v/>
      </c>
      <c r="F214" s="10" t="str">
        <f>IF($A$2="","",IF(Terapie!P205=0,"",Terapie!P205))</f>
        <v/>
      </c>
    </row>
    <row r="215" spans="1:6" x14ac:dyDescent="0.25">
      <c r="A215" s="16" t="str">
        <f>IF($A$2="","",IF(Terapie!A206=0,"",Terapie!A206))</f>
        <v/>
      </c>
      <c r="B215" s="16" t="str">
        <f>IF($A$2="","",IF(Terapie!C206=0,"",Terapie!C206))</f>
        <v/>
      </c>
      <c r="C215" s="10" t="str">
        <f>IF($A$2="","",IF(Terapie!H206=0,"",Terapie!H206&amp;" "&amp;Terapie!I206))</f>
        <v/>
      </c>
      <c r="D215" s="16" t="str">
        <f>IF($A$2="","",IF(Terapie!G206=0,"",Terapie!G206))</f>
        <v/>
      </c>
      <c r="E215" s="10" t="str">
        <f>IF($A$2="","",IF(Terapie!O206=0,"",Terapie!O206))</f>
        <v/>
      </c>
      <c r="F215" s="10" t="str">
        <f>IF($A$2="","",IF(Terapie!P206=0,"",Terapie!P206))</f>
        <v/>
      </c>
    </row>
    <row r="216" spans="1:6" x14ac:dyDescent="0.25">
      <c r="A216" s="16" t="str">
        <f>IF($A$2="","",IF(Terapie!A207=0,"",Terapie!A207))</f>
        <v/>
      </c>
      <c r="B216" s="16" t="str">
        <f>IF($A$2="","",IF(Terapie!C207=0,"",Terapie!C207))</f>
        <v/>
      </c>
      <c r="C216" s="10" t="str">
        <f>IF($A$2="","",IF(Terapie!H207=0,"",Terapie!H207&amp;" "&amp;Terapie!I207))</f>
        <v/>
      </c>
      <c r="D216" s="16" t="str">
        <f>IF($A$2="","",IF(Terapie!G207=0,"",Terapie!G207))</f>
        <v/>
      </c>
      <c r="E216" s="10" t="str">
        <f>IF($A$2="","",IF(Terapie!O207=0,"",Terapie!O207))</f>
        <v/>
      </c>
      <c r="F216" s="10" t="str">
        <f>IF($A$2="","",IF(Terapie!P207=0,"",Terapie!P207))</f>
        <v/>
      </c>
    </row>
    <row r="217" spans="1:6" x14ac:dyDescent="0.25">
      <c r="A217" s="16" t="str">
        <f>IF($A$2="","",IF(Terapie!A208=0,"",Terapie!A208))</f>
        <v/>
      </c>
      <c r="B217" s="16" t="str">
        <f>IF($A$2="","",IF(Terapie!C208=0,"",Terapie!C208))</f>
        <v/>
      </c>
      <c r="C217" s="10" t="str">
        <f>IF($A$2="","",IF(Terapie!H208=0,"",Terapie!H208&amp;" "&amp;Terapie!I208))</f>
        <v/>
      </c>
      <c r="D217" s="16" t="str">
        <f>IF($A$2="","",IF(Terapie!G208=0,"",Terapie!G208))</f>
        <v/>
      </c>
      <c r="E217" s="10" t="str">
        <f>IF($A$2="","",IF(Terapie!O208=0,"",Terapie!O208))</f>
        <v/>
      </c>
      <c r="F217" s="10" t="str">
        <f>IF($A$2="","",IF(Terapie!P208=0,"",Terapie!P208))</f>
        <v/>
      </c>
    </row>
    <row r="218" spans="1:6" x14ac:dyDescent="0.25">
      <c r="A218" s="16" t="str">
        <f>IF($A$2="","",IF(Terapie!A209=0,"",Terapie!A209))</f>
        <v/>
      </c>
      <c r="B218" s="16" t="str">
        <f>IF($A$2="","",IF(Terapie!C209=0,"",Terapie!C209))</f>
        <v/>
      </c>
      <c r="C218" s="10" t="str">
        <f>IF($A$2="","",IF(Terapie!H209=0,"",Terapie!H209&amp;" "&amp;Terapie!I209))</f>
        <v/>
      </c>
      <c r="D218" s="16" t="str">
        <f>IF($A$2="","",IF(Terapie!G209=0,"",Terapie!G209))</f>
        <v/>
      </c>
      <c r="E218" s="10" t="str">
        <f>IF($A$2="","",IF(Terapie!O209=0,"",Terapie!O209))</f>
        <v/>
      </c>
      <c r="F218" s="10" t="str">
        <f>IF($A$2="","",IF(Terapie!P209=0,"",Terapie!P209))</f>
        <v/>
      </c>
    </row>
    <row r="219" spans="1:6" x14ac:dyDescent="0.25">
      <c r="A219" s="16" t="str">
        <f>IF($A$2="","",IF(Terapie!A210=0,"",Terapie!A210))</f>
        <v/>
      </c>
      <c r="B219" s="16" t="str">
        <f>IF($A$2="","",IF(Terapie!C210=0,"",Terapie!C210))</f>
        <v/>
      </c>
      <c r="C219" s="10" t="str">
        <f>IF($A$2="","",IF(Terapie!H210=0,"",Terapie!H210&amp;" "&amp;Terapie!I210))</f>
        <v/>
      </c>
      <c r="D219" s="16" t="str">
        <f>IF($A$2="","",IF(Terapie!G210=0,"",Terapie!G210))</f>
        <v/>
      </c>
      <c r="E219" s="10" t="str">
        <f>IF($A$2="","",IF(Terapie!O210=0,"",Terapie!O210))</f>
        <v/>
      </c>
      <c r="F219" s="10" t="str">
        <f>IF($A$2="","",IF(Terapie!P210=0,"",Terapie!P210))</f>
        <v/>
      </c>
    </row>
    <row r="220" spans="1:6" x14ac:dyDescent="0.25">
      <c r="A220" s="16" t="str">
        <f>IF($A$2="","",IF(Terapie!A211=0,"",Terapie!A211))</f>
        <v/>
      </c>
      <c r="B220" s="16" t="str">
        <f>IF($A$2="","",IF(Terapie!C211=0,"",Terapie!C211))</f>
        <v/>
      </c>
      <c r="C220" s="10" t="str">
        <f>IF($A$2="","",IF(Terapie!H211=0,"",Terapie!H211&amp;" "&amp;Terapie!I211))</f>
        <v/>
      </c>
      <c r="D220" s="16" t="str">
        <f>IF($A$2="","",IF(Terapie!G211=0,"",Terapie!G211))</f>
        <v/>
      </c>
      <c r="E220" s="10" t="str">
        <f>IF($A$2="","",IF(Terapie!O211=0,"",Terapie!O211))</f>
        <v/>
      </c>
      <c r="F220" s="10" t="str">
        <f>IF($A$2="","",IF(Terapie!P211=0,"",Terapie!P211))</f>
        <v/>
      </c>
    </row>
    <row r="221" spans="1:6" x14ac:dyDescent="0.25">
      <c r="A221" s="16" t="str">
        <f>IF($A$2="","",IF(Terapie!A212=0,"",Terapie!A212))</f>
        <v/>
      </c>
      <c r="B221" s="16" t="str">
        <f>IF($A$2="","",IF(Terapie!C212=0,"",Terapie!C212))</f>
        <v/>
      </c>
      <c r="C221" s="10" t="str">
        <f>IF($A$2="","",IF(Terapie!H212=0,"",Terapie!H212&amp;" "&amp;Terapie!I212))</f>
        <v/>
      </c>
      <c r="D221" s="16" t="str">
        <f>IF($A$2="","",IF(Terapie!G212=0,"",Terapie!G212))</f>
        <v/>
      </c>
      <c r="E221" s="10" t="str">
        <f>IF($A$2="","",IF(Terapie!O212=0,"",Terapie!O212))</f>
        <v/>
      </c>
      <c r="F221" s="10" t="str">
        <f>IF($A$2="","",IF(Terapie!P212=0,"",Terapie!P212))</f>
        <v/>
      </c>
    </row>
    <row r="222" spans="1:6" x14ac:dyDescent="0.25">
      <c r="A222" s="16" t="str">
        <f>IF($A$2="","",IF(Terapie!A213=0,"",Terapie!A213))</f>
        <v/>
      </c>
      <c r="B222" s="16" t="str">
        <f>IF($A$2="","",IF(Terapie!C213=0,"",Terapie!C213))</f>
        <v/>
      </c>
      <c r="C222" s="10" t="str">
        <f>IF($A$2="","",IF(Terapie!H213=0,"",Terapie!H213&amp;" "&amp;Terapie!I213))</f>
        <v/>
      </c>
      <c r="D222" s="16" t="str">
        <f>IF($A$2="","",IF(Terapie!G213=0,"",Terapie!G213))</f>
        <v/>
      </c>
      <c r="E222" s="10" t="str">
        <f>IF($A$2="","",IF(Terapie!O213=0,"",Terapie!O213))</f>
        <v/>
      </c>
      <c r="F222" s="10" t="str">
        <f>IF($A$2="","",IF(Terapie!P213=0,"",Terapie!P213))</f>
        <v/>
      </c>
    </row>
    <row r="223" spans="1:6" x14ac:dyDescent="0.25">
      <c r="A223" s="16" t="str">
        <f>IF($A$2="","",IF(Terapie!A214=0,"",Terapie!A214))</f>
        <v/>
      </c>
      <c r="B223" s="16" t="str">
        <f>IF($A$2="","",IF(Terapie!C214=0,"",Terapie!C214))</f>
        <v/>
      </c>
      <c r="C223" s="10" t="str">
        <f>IF($A$2="","",IF(Terapie!H214=0,"",Terapie!H214&amp;" "&amp;Terapie!I214))</f>
        <v/>
      </c>
      <c r="D223" s="16" t="str">
        <f>IF($A$2="","",IF(Terapie!G214=0,"",Terapie!G214))</f>
        <v/>
      </c>
      <c r="E223" s="10" t="str">
        <f>IF($A$2="","",IF(Terapie!O214=0,"",Terapie!O214))</f>
        <v/>
      </c>
      <c r="F223" s="10" t="str">
        <f>IF($A$2="","",IF(Terapie!P214=0,"",Terapie!P214))</f>
        <v/>
      </c>
    </row>
    <row r="224" spans="1:6" x14ac:dyDescent="0.25">
      <c r="A224" s="16" t="str">
        <f>IF($A$2="","",IF(Terapie!A215=0,"",Terapie!A215))</f>
        <v/>
      </c>
      <c r="B224" s="16" t="str">
        <f>IF($A$2="","",IF(Terapie!C215=0,"",Terapie!C215))</f>
        <v/>
      </c>
      <c r="C224" s="10" t="str">
        <f>IF($A$2="","",IF(Terapie!H215=0,"",Terapie!H215&amp;" "&amp;Terapie!I215))</f>
        <v/>
      </c>
      <c r="D224" s="16" t="str">
        <f>IF($A$2="","",IF(Terapie!G215=0,"",Terapie!G215))</f>
        <v/>
      </c>
      <c r="E224" s="10" t="str">
        <f>IF($A$2="","",IF(Terapie!O215=0,"",Terapie!O215))</f>
        <v/>
      </c>
      <c r="F224" s="10" t="str">
        <f>IF($A$2="","",IF(Terapie!P215=0,"",Terapie!P215))</f>
        <v/>
      </c>
    </row>
    <row r="225" spans="1:6" x14ac:dyDescent="0.25">
      <c r="A225" s="16" t="str">
        <f>IF($A$2="","",IF(Terapie!A216=0,"",Terapie!A216))</f>
        <v/>
      </c>
      <c r="B225" s="16" t="str">
        <f>IF($A$2="","",IF(Terapie!C216=0,"",Terapie!C216))</f>
        <v/>
      </c>
      <c r="C225" s="10" t="str">
        <f>IF($A$2="","",IF(Terapie!H216=0,"",Terapie!H216&amp;" "&amp;Terapie!I216))</f>
        <v/>
      </c>
      <c r="D225" s="16" t="str">
        <f>IF($A$2="","",IF(Terapie!G216=0,"",Terapie!G216))</f>
        <v/>
      </c>
      <c r="E225" s="10" t="str">
        <f>IF($A$2="","",IF(Terapie!O216=0,"",Terapie!O216))</f>
        <v/>
      </c>
      <c r="F225" s="10" t="str">
        <f>IF($A$2="","",IF(Terapie!P216=0,"",Terapie!P216))</f>
        <v/>
      </c>
    </row>
    <row r="226" spans="1:6" x14ac:dyDescent="0.25">
      <c r="A226" s="16" t="str">
        <f>IF($A$2="","",IF(Terapie!A217=0,"",Terapie!A217))</f>
        <v/>
      </c>
      <c r="B226" s="16" t="str">
        <f>IF($A$2="","",IF(Terapie!C217=0,"",Terapie!C217))</f>
        <v/>
      </c>
      <c r="C226" s="10" t="str">
        <f>IF($A$2="","",IF(Terapie!H217=0,"",Terapie!H217&amp;" "&amp;Terapie!I217))</f>
        <v/>
      </c>
      <c r="D226" s="16" t="str">
        <f>IF($A$2="","",IF(Terapie!G217=0,"",Terapie!G217))</f>
        <v/>
      </c>
      <c r="E226" s="10" t="str">
        <f>IF($A$2="","",IF(Terapie!O217=0,"",Terapie!O217))</f>
        <v/>
      </c>
      <c r="F226" s="10" t="str">
        <f>IF($A$2="","",IF(Terapie!P217=0,"",Terapie!P217))</f>
        <v/>
      </c>
    </row>
    <row r="227" spans="1:6" x14ac:dyDescent="0.25">
      <c r="A227" s="16" t="str">
        <f>IF($A$2="","",IF(Terapie!A218=0,"",Terapie!A218))</f>
        <v/>
      </c>
      <c r="B227" s="16" t="str">
        <f>IF($A$2="","",IF(Terapie!C218=0,"",Terapie!C218))</f>
        <v/>
      </c>
      <c r="C227" s="10" t="str">
        <f>IF($A$2="","",IF(Terapie!H218=0,"",Terapie!H218&amp;" "&amp;Terapie!I218))</f>
        <v/>
      </c>
      <c r="D227" s="16" t="str">
        <f>IF($A$2="","",IF(Terapie!G218=0,"",Terapie!G218))</f>
        <v/>
      </c>
      <c r="E227" s="10" t="str">
        <f>IF($A$2="","",IF(Terapie!O218=0,"",Terapie!O218))</f>
        <v/>
      </c>
      <c r="F227" s="10" t="str">
        <f>IF($A$2="","",IF(Terapie!P218=0,"",Terapie!P218))</f>
        <v/>
      </c>
    </row>
    <row r="228" spans="1:6" x14ac:dyDescent="0.25">
      <c r="A228" s="16" t="str">
        <f>IF($A$2="","",IF(Terapie!A219=0,"",Terapie!A219))</f>
        <v/>
      </c>
      <c r="B228" s="16" t="str">
        <f>IF($A$2="","",IF(Terapie!C219=0,"",Terapie!C219))</f>
        <v/>
      </c>
      <c r="C228" s="10" t="str">
        <f>IF($A$2="","",IF(Terapie!H219=0,"",Terapie!H219&amp;" "&amp;Terapie!I219))</f>
        <v/>
      </c>
      <c r="D228" s="16" t="str">
        <f>IF($A$2="","",IF(Terapie!G219=0,"",Terapie!G219))</f>
        <v/>
      </c>
      <c r="E228" s="10" t="str">
        <f>IF($A$2="","",IF(Terapie!O219=0,"",Terapie!O219))</f>
        <v/>
      </c>
      <c r="F228" s="10" t="str">
        <f>IF($A$2="","",IF(Terapie!P219=0,"",Terapie!P219))</f>
        <v/>
      </c>
    </row>
    <row r="229" spans="1:6" x14ac:dyDescent="0.25">
      <c r="A229" s="16" t="str">
        <f>IF($A$2="","",IF(Terapie!A220=0,"",Terapie!A220))</f>
        <v/>
      </c>
      <c r="B229" s="16" t="str">
        <f>IF($A$2="","",IF(Terapie!C220=0,"",Terapie!C220))</f>
        <v/>
      </c>
      <c r="C229" s="10" t="str">
        <f>IF($A$2="","",IF(Terapie!H220=0,"",Terapie!H220&amp;" "&amp;Terapie!I220))</f>
        <v/>
      </c>
      <c r="D229" s="16" t="str">
        <f>IF($A$2="","",IF(Terapie!G220=0,"",Terapie!G220))</f>
        <v/>
      </c>
      <c r="E229" s="10" t="str">
        <f>IF($A$2="","",IF(Terapie!O220=0,"",Terapie!O220))</f>
        <v/>
      </c>
      <c r="F229" s="10" t="str">
        <f>IF($A$2="","",IF(Terapie!P220=0,"",Terapie!P220))</f>
        <v/>
      </c>
    </row>
    <row r="230" spans="1:6" x14ac:dyDescent="0.25">
      <c r="A230" s="16" t="str">
        <f>IF($A$2="","",IF(Terapie!A221=0,"",Terapie!A221))</f>
        <v/>
      </c>
      <c r="B230" s="16" t="str">
        <f>IF($A$2="","",IF(Terapie!C221=0,"",Terapie!C221))</f>
        <v/>
      </c>
      <c r="C230" s="10" t="str">
        <f>IF($A$2="","",IF(Terapie!H221=0,"",Terapie!H221&amp;" "&amp;Terapie!I221))</f>
        <v/>
      </c>
      <c r="D230" s="16" t="str">
        <f>IF($A$2="","",IF(Terapie!G221=0,"",Terapie!G221))</f>
        <v/>
      </c>
      <c r="E230" s="10" t="str">
        <f>IF($A$2="","",IF(Terapie!O221=0,"",Terapie!O221))</f>
        <v/>
      </c>
      <c r="F230" s="10" t="str">
        <f>IF($A$2="","",IF(Terapie!P221=0,"",Terapie!P221))</f>
        <v/>
      </c>
    </row>
    <row r="231" spans="1:6" x14ac:dyDescent="0.25">
      <c r="A231" s="16" t="str">
        <f>IF($A$2="","",IF(Terapie!A222=0,"",Terapie!A222))</f>
        <v/>
      </c>
      <c r="B231" s="16" t="str">
        <f>IF($A$2="","",IF(Terapie!C222=0,"",Terapie!C222))</f>
        <v/>
      </c>
      <c r="C231" s="10" t="str">
        <f>IF($A$2="","",IF(Terapie!H222=0,"",Terapie!H222&amp;" "&amp;Terapie!I222))</f>
        <v/>
      </c>
      <c r="D231" s="16" t="str">
        <f>IF($A$2="","",IF(Terapie!G222=0,"",Terapie!G222))</f>
        <v/>
      </c>
      <c r="E231" s="10" t="str">
        <f>IF($A$2="","",IF(Terapie!O222=0,"",Terapie!O222))</f>
        <v/>
      </c>
      <c r="F231" s="10" t="str">
        <f>IF($A$2="","",IF(Terapie!P222=0,"",Terapie!P222))</f>
        <v/>
      </c>
    </row>
    <row r="232" spans="1:6" x14ac:dyDescent="0.25">
      <c r="A232" s="16" t="str">
        <f>IF($A$2="","",IF(Terapie!A223=0,"",Terapie!A223))</f>
        <v/>
      </c>
      <c r="B232" s="16" t="str">
        <f>IF($A$2="","",IF(Terapie!C223=0,"",Terapie!C223))</f>
        <v/>
      </c>
      <c r="C232" s="10" t="str">
        <f>IF($A$2="","",IF(Terapie!H223=0,"",Terapie!H223&amp;" "&amp;Terapie!I223))</f>
        <v/>
      </c>
      <c r="D232" s="16" t="str">
        <f>IF($A$2="","",IF(Terapie!G223=0,"",Terapie!G223))</f>
        <v/>
      </c>
      <c r="E232" s="10" t="str">
        <f>IF($A$2="","",IF(Terapie!O223=0,"",Terapie!O223))</f>
        <v/>
      </c>
      <c r="F232" s="10" t="str">
        <f>IF($A$2="","",IF(Terapie!P223=0,"",Terapie!P223))</f>
        <v/>
      </c>
    </row>
    <row r="233" spans="1:6" x14ac:dyDescent="0.25">
      <c r="A233" s="16" t="str">
        <f>IF($A$2="","",IF(Terapie!A224=0,"",Terapie!A224))</f>
        <v/>
      </c>
      <c r="B233" s="16" t="str">
        <f>IF($A$2="","",IF(Terapie!C224=0,"",Terapie!C224))</f>
        <v/>
      </c>
      <c r="C233" s="10" t="str">
        <f>IF($A$2="","",IF(Terapie!H224=0,"",Terapie!H224&amp;" "&amp;Terapie!I224))</f>
        <v/>
      </c>
      <c r="D233" s="16" t="str">
        <f>IF($A$2="","",IF(Terapie!G224=0,"",Terapie!G224))</f>
        <v/>
      </c>
      <c r="E233" s="10" t="str">
        <f>IF($A$2="","",IF(Terapie!O224=0,"",Terapie!O224))</f>
        <v/>
      </c>
      <c r="F233" s="10" t="str">
        <f>IF($A$2="","",IF(Terapie!P224=0,"",Terapie!P224))</f>
        <v/>
      </c>
    </row>
    <row r="234" spans="1:6" x14ac:dyDescent="0.25">
      <c r="A234" s="16" t="str">
        <f>IF($A$2="","",IF(Terapie!A225=0,"",Terapie!A225))</f>
        <v/>
      </c>
      <c r="B234" s="16" t="str">
        <f>IF($A$2="","",IF(Terapie!C225=0,"",Terapie!C225))</f>
        <v/>
      </c>
      <c r="C234" s="10" t="str">
        <f>IF($A$2="","",IF(Terapie!H225=0,"",Terapie!H225&amp;" "&amp;Terapie!I225))</f>
        <v/>
      </c>
      <c r="D234" s="16" t="str">
        <f>IF($A$2="","",IF(Terapie!G225=0,"",Terapie!G225))</f>
        <v/>
      </c>
      <c r="E234" s="10" t="str">
        <f>IF($A$2="","",IF(Terapie!O225=0,"",Terapie!O225))</f>
        <v/>
      </c>
      <c r="F234" s="10" t="str">
        <f>IF($A$2="","",IF(Terapie!P225=0,"",Terapie!P225))</f>
        <v/>
      </c>
    </row>
    <row r="235" spans="1:6" x14ac:dyDescent="0.25">
      <c r="A235" s="16" t="str">
        <f>IF($A$2="","",IF(Terapie!A226=0,"",Terapie!A226))</f>
        <v/>
      </c>
      <c r="B235" s="16" t="str">
        <f>IF($A$2="","",IF(Terapie!C226=0,"",Terapie!C226))</f>
        <v/>
      </c>
      <c r="C235" s="10" t="str">
        <f>IF($A$2="","",IF(Terapie!H226=0,"",Terapie!H226&amp;" "&amp;Terapie!I226))</f>
        <v/>
      </c>
      <c r="D235" s="16" t="str">
        <f>IF($A$2="","",IF(Terapie!G226=0,"",Terapie!G226))</f>
        <v/>
      </c>
      <c r="E235" s="10" t="str">
        <f>IF($A$2="","",IF(Terapie!O226=0,"",Terapie!O226))</f>
        <v/>
      </c>
      <c r="F235" s="10" t="str">
        <f>IF($A$2="","",IF(Terapie!P226=0,"",Terapie!P226))</f>
        <v/>
      </c>
    </row>
    <row r="236" spans="1:6" x14ac:dyDescent="0.25">
      <c r="A236" s="16" t="str">
        <f>IF($A$2="","",IF(Terapie!A227=0,"",Terapie!A227))</f>
        <v/>
      </c>
      <c r="B236" s="16" t="str">
        <f>IF($A$2="","",IF(Terapie!C227=0,"",Terapie!C227))</f>
        <v/>
      </c>
      <c r="C236" s="10" t="str">
        <f>IF($A$2="","",IF(Terapie!H227=0,"",Terapie!H227&amp;" "&amp;Terapie!I227))</f>
        <v/>
      </c>
      <c r="D236" s="16" t="str">
        <f>IF($A$2="","",IF(Terapie!G227=0,"",Terapie!G227))</f>
        <v/>
      </c>
      <c r="E236" s="10" t="str">
        <f>IF($A$2="","",IF(Terapie!O227=0,"",Terapie!O227))</f>
        <v/>
      </c>
      <c r="F236" s="10" t="str">
        <f>IF($A$2="","",IF(Terapie!P227=0,"",Terapie!P227))</f>
        <v/>
      </c>
    </row>
    <row r="237" spans="1:6" x14ac:dyDescent="0.25">
      <c r="A237" s="16" t="str">
        <f>IF($A$2="","",IF(Terapie!A228=0,"",Terapie!A228))</f>
        <v/>
      </c>
      <c r="B237" s="16" t="str">
        <f>IF($A$2="","",IF(Terapie!C228=0,"",Terapie!C228))</f>
        <v/>
      </c>
      <c r="C237" s="10" t="str">
        <f>IF($A$2="","",IF(Terapie!H228=0,"",Terapie!H228&amp;" "&amp;Terapie!I228))</f>
        <v/>
      </c>
      <c r="D237" s="16" t="str">
        <f>IF($A$2="","",IF(Terapie!G228=0,"",Terapie!G228))</f>
        <v/>
      </c>
      <c r="E237" s="10" t="str">
        <f>IF($A$2="","",IF(Terapie!O228=0,"",Terapie!O228))</f>
        <v/>
      </c>
      <c r="F237" s="10" t="str">
        <f>IF($A$2="","",IF(Terapie!P228=0,"",Terapie!P228))</f>
        <v/>
      </c>
    </row>
    <row r="238" spans="1:6" x14ac:dyDescent="0.25">
      <c r="A238" s="16" t="str">
        <f>IF($A$2="","",IF(Terapie!A229=0,"",Terapie!A229))</f>
        <v/>
      </c>
      <c r="B238" s="16" t="str">
        <f>IF($A$2="","",IF(Terapie!C229=0,"",Terapie!C229))</f>
        <v/>
      </c>
      <c r="C238" s="10" t="str">
        <f>IF($A$2="","",IF(Terapie!H229=0,"",Terapie!H229&amp;" "&amp;Terapie!I229))</f>
        <v/>
      </c>
      <c r="D238" s="16" t="str">
        <f>IF($A$2="","",IF(Terapie!G229=0,"",Terapie!G229))</f>
        <v/>
      </c>
      <c r="E238" s="10" t="str">
        <f>IF($A$2="","",IF(Terapie!O229=0,"",Terapie!O229))</f>
        <v/>
      </c>
      <c r="F238" s="10" t="str">
        <f>IF($A$2="","",IF(Terapie!P229=0,"",Terapie!P229))</f>
        <v/>
      </c>
    </row>
    <row r="239" spans="1:6" x14ac:dyDescent="0.25">
      <c r="A239" s="16" t="str">
        <f>IF($A$2="","",IF(Terapie!A230=0,"",Terapie!A230))</f>
        <v/>
      </c>
      <c r="B239" s="16" t="str">
        <f>IF($A$2="","",IF(Terapie!C230=0,"",Terapie!C230))</f>
        <v/>
      </c>
      <c r="C239" s="10" t="str">
        <f>IF($A$2="","",IF(Terapie!H230=0,"",Terapie!H230&amp;" "&amp;Terapie!I230))</f>
        <v/>
      </c>
      <c r="D239" s="16" t="str">
        <f>IF($A$2="","",IF(Terapie!G230=0,"",Terapie!G230))</f>
        <v/>
      </c>
      <c r="E239" s="10" t="str">
        <f>IF($A$2="","",IF(Terapie!O230=0,"",Terapie!O230))</f>
        <v/>
      </c>
      <c r="F239" s="10" t="str">
        <f>IF($A$2="","",IF(Terapie!P230=0,"",Terapie!P230))</f>
        <v/>
      </c>
    </row>
    <row r="240" spans="1:6" x14ac:dyDescent="0.25">
      <c r="A240" s="16" t="str">
        <f>IF($A$2="","",IF(Terapie!A231=0,"",Terapie!A231))</f>
        <v/>
      </c>
      <c r="B240" s="16" t="str">
        <f>IF($A$2="","",IF(Terapie!C231=0,"",Terapie!C231))</f>
        <v/>
      </c>
      <c r="C240" s="10" t="str">
        <f>IF($A$2="","",IF(Terapie!H231=0,"",Terapie!H231&amp;" "&amp;Terapie!I231))</f>
        <v/>
      </c>
      <c r="D240" s="16" t="str">
        <f>IF($A$2="","",IF(Terapie!G231=0,"",Terapie!G231))</f>
        <v/>
      </c>
      <c r="E240" s="10" t="str">
        <f>IF($A$2="","",IF(Terapie!O231=0,"",Terapie!O231))</f>
        <v/>
      </c>
      <c r="F240" s="10" t="str">
        <f>IF($A$2="","",IF(Terapie!P231=0,"",Terapie!P231))</f>
        <v/>
      </c>
    </row>
    <row r="241" spans="1:6" x14ac:dyDescent="0.25">
      <c r="A241" s="16" t="str">
        <f>IF($A$2="","",IF(Terapie!A232=0,"",Terapie!A232))</f>
        <v/>
      </c>
      <c r="B241" s="16" t="str">
        <f>IF($A$2="","",IF(Terapie!C232=0,"",Terapie!C232))</f>
        <v/>
      </c>
      <c r="C241" s="10" t="str">
        <f>IF($A$2="","",IF(Terapie!H232=0,"",Terapie!H232&amp;" "&amp;Terapie!I232))</f>
        <v/>
      </c>
      <c r="D241" s="16" t="str">
        <f>IF($A$2="","",IF(Terapie!G232=0,"",Terapie!G232))</f>
        <v/>
      </c>
      <c r="E241" s="10" t="str">
        <f>IF($A$2="","",IF(Terapie!O232=0,"",Terapie!O232))</f>
        <v/>
      </c>
      <c r="F241" s="10" t="str">
        <f>IF($A$2="","",IF(Terapie!P232=0,"",Terapie!P232))</f>
        <v/>
      </c>
    </row>
    <row r="242" spans="1:6" x14ac:dyDescent="0.25">
      <c r="A242" s="16" t="str">
        <f>IF($A$2="","",IF(Terapie!A233=0,"",Terapie!A233))</f>
        <v/>
      </c>
      <c r="B242" s="16" t="str">
        <f>IF($A$2="","",IF(Terapie!C233=0,"",Terapie!C233))</f>
        <v/>
      </c>
      <c r="C242" s="10" t="str">
        <f>IF($A$2="","",IF(Terapie!H233=0,"",Terapie!H233&amp;" "&amp;Terapie!I233))</f>
        <v/>
      </c>
      <c r="D242" s="16" t="str">
        <f>IF($A$2="","",IF(Terapie!G233=0,"",Terapie!G233))</f>
        <v/>
      </c>
      <c r="E242" s="10" t="str">
        <f>IF($A$2="","",IF(Terapie!O233=0,"",Terapie!O233))</f>
        <v/>
      </c>
      <c r="F242" s="10" t="str">
        <f>IF($A$2="","",IF(Terapie!P233=0,"",Terapie!P233))</f>
        <v/>
      </c>
    </row>
    <row r="243" spans="1:6" x14ac:dyDescent="0.25">
      <c r="A243" s="16" t="str">
        <f>IF($A$2="","",IF(Terapie!A234=0,"",Terapie!A234))</f>
        <v/>
      </c>
      <c r="B243" s="16" t="str">
        <f>IF($A$2="","",IF(Terapie!C234=0,"",Terapie!C234))</f>
        <v/>
      </c>
      <c r="C243" s="10" t="str">
        <f>IF($A$2="","",IF(Terapie!H234=0,"",Terapie!H234&amp;" "&amp;Terapie!I234))</f>
        <v/>
      </c>
      <c r="D243" s="16" t="str">
        <f>IF($A$2="","",IF(Terapie!G234=0,"",Terapie!G234))</f>
        <v/>
      </c>
      <c r="E243" s="10" t="str">
        <f>IF($A$2="","",IF(Terapie!O234=0,"",Terapie!O234))</f>
        <v/>
      </c>
      <c r="F243" s="10" t="str">
        <f>IF($A$2="","",IF(Terapie!P234=0,"",Terapie!P234))</f>
        <v/>
      </c>
    </row>
    <row r="244" spans="1:6" x14ac:dyDescent="0.25">
      <c r="A244" s="16" t="str">
        <f>IF($A$2="","",IF(Terapie!A235=0,"",Terapie!A235))</f>
        <v/>
      </c>
      <c r="B244" s="16" t="str">
        <f>IF($A$2="","",IF(Terapie!C235=0,"",Terapie!C235))</f>
        <v/>
      </c>
      <c r="C244" s="10" t="str">
        <f>IF($A$2="","",IF(Terapie!H235=0,"",Terapie!H235&amp;" "&amp;Terapie!I235))</f>
        <v/>
      </c>
      <c r="D244" s="16" t="str">
        <f>IF($A$2="","",IF(Terapie!G235=0,"",Terapie!G235))</f>
        <v/>
      </c>
      <c r="E244" s="10" t="str">
        <f>IF($A$2="","",IF(Terapie!O235=0,"",Terapie!O235))</f>
        <v/>
      </c>
      <c r="F244" s="10" t="str">
        <f>IF($A$2="","",IF(Terapie!P235=0,"",Terapie!P235))</f>
        <v/>
      </c>
    </row>
    <row r="245" spans="1:6" x14ac:dyDescent="0.25">
      <c r="A245" s="16" t="str">
        <f>IF($A$2="","",IF(Terapie!A236=0,"",Terapie!A236))</f>
        <v/>
      </c>
      <c r="B245" s="16" t="str">
        <f>IF($A$2="","",IF(Terapie!C236=0,"",Terapie!C236))</f>
        <v/>
      </c>
      <c r="C245" s="10" t="str">
        <f>IF($A$2="","",IF(Terapie!H236=0,"",Terapie!H236&amp;" "&amp;Terapie!I236))</f>
        <v/>
      </c>
      <c r="D245" s="16" t="str">
        <f>IF($A$2="","",IF(Terapie!G236=0,"",Terapie!G236))</f>
        <v/>
      </c>
      <c r="E245" s="10" t="str">
        <f>IF($A$2="","",IF(Terapie!O236=0,"",Terapie!O236))</f>
        <v/>
      </c>
      <c r="F245" s="10" t="str">
        <f>IF($A$2="","",IF(Terapie!P236=0,"",Terapie!P236))</f>
        <v/>
      </c>
    </row>
    <row r="246" spans="1:6" x14ac:dyDescent="0.25">
      <c r="A246" s="16" t="str">
        <f>IF($A$2="","",IF(Terapie!A237=0,"",Terapie!A237))</f>
        <v/>
      </c>
      <c r="B246" s="16" t="str">
        <f>IF($A$2="","",IF(Terapie!C237=0,"",Terapie!C237))</f>
        <v/>
      </c>
      <c r="C246" s="10" t="str">
        <f>IF($A$2="","",IF(Terapie!H237=0,"",Terapie!H237&amp;" "&amp;Terapie!I237))</f>
        <v/>
      </c>
      <c r="D246" s="16" t="str">
        <f>IF($A$2="","",IF(Terapie!G237=0,"",Terapie!G237))</f>
        <v/>
      </c>
      <c r="E246" s="10" t="str">
        <f>IF($A$2="","",IF(Terapie!O237=0,"",Terapie!O237))</f>
        <v/>
      </c>
      <c r="F246" s="10" t="str">
        <f>IF($A$2="","",IF(Terapie!P237=0,"",Terapie!P237))</f>
        <v/>
      </c>
    </row>
    <row r="247" spans="1:6" x14ac:dyDescent="0.25">
      <c r="A247" s="16" t="str">
        <f>IF($A$2="","",IF(Terapie!A238=0,"",Terapie!A238))</f>
        <v/>
      </c>
      <c r="B247" s="16" t="str">
        <f>IF($A$2="","",IF(Terapie!C238=0,"",Terapie!C238))</f>
        <v/>
      </c>
      <c r="C247" s="10" t="str">
        <f>IF($A$2="","",IF(Terapie!H238=0,"",Terapie!H238&amp;" "&amp;Terapie!I238))</f>
        <v/>
      </c>
      <c r="D247" s="16" t="str">
        <f>IF($A$2="","",IF(Terapie!G238=0,"",Terapie!G238))</f>
        <v/>
      </c>
      <c r="E247" s="10" t="str">
        <f>IF($A$2="","",IF(Terapie!O238=0,"",Terapie!O238))</f>
        <v/>
      </c>
      <c r="F247" s="10" t="str">
        <f>IF($A$2="","",IF(Terapie!P238=0,"",Terapie!P238))</f>
        <v/>
      </c>
    </row>
    <row r="248" spans="1:6" x14ac:dyDescent="0.25">
      <c r="A248" s="16" t="str">
        <f>IF($A$2="","",IF(Terapie!A239=0,"",Terapie!A239))</f>
        <v/>
      </c>
      <c r="B248" s="16" t="str">
        <f>IF($A$2="","",IF(Terapie!C239=0,"",Terapie!C239))</f>
        <v/>
      </c>
      <c r="C248" s="10" t="str">
        <f>IF($A$2="","",IF(Terapie!H239=0,"",Terapie!H239&amp;" "&amp;Terapie!I239))</f>
        <v/>
      </c>
      <c r="D248" s="16" t="str">
        <f>IF($A$2="","",IF(Terapie!G239=0,"",Terapie!G239))</f>
        <v/>
      </c>
      <c r="E248" s="10" t="str">
        <f>IF($A$2="","",IF(Terapie!O239=0,"",Terapie!O239))</f>
        <v/>
      </c>
      <c r="F248" s="10" t="str">
        <f>IF($A$2="","",IF(Terapie!P239=0,"",Terapie!P239))</f>
        <v/>
      </c>
    </row>
    <row r="249" spans="1:6" x14ac:dyDescent="0.25">
      <c r="A249" s="16" t="str">
        <f>IF($A$2="","",IF(Terapie!A240=0,"",Terapie!A240))</f>
        <v/>
      </c>
      <c r="B249" s="16" t="str">
        <f>IF($A$2="","",IF(Terapie!C240=0,"",Terapie!C240))</f>
        <v/>
      </c>
      <c r="C249" s="10" t="str">
        <f>IF($A$2="","",IF(Terapie!H240=0,"",Terapie!H240&amp;" "&amp;Terapie!I240))</f>
        <v/>
      </c>
      <c r="D249" s="16" t="str">
        <f>IF($A$2="","",IF(Terapie!G240=0,"",Terapie!G240))</f>
        <v/>
      </c>
      <c r="E249" s="10" t="str">
        <f>IF($A$2="","",IF(Terapie!O240=0,"",Terapie!O240))</f>
        <v/>
      </c>
      <c r="F249" s="10" t="str">
        <f>IF($A$2="","",IF(Terapie!P240=0,"",Terapie!P240))</f>
        <v/>
      </c>
    </row>
    <row r="250" spans="1:6" x14ac:dyDescent="0.25">
      <c r="A250" s="16" t="str">
        <f>IF($A$2="","",IF(Terapie!A241=0,"",Terapie!A241))</f>
        <v/>
      </c>
      <c r="B250" s="16" t="str">
        <f>IF($A$2="","",IF(Terapie!C241=0,"",Terapie!C241))</f>
        <v/>
      </c>
      <c r="C250" s="10" t="str">
        <f>IF($A$2="","",IF(Terapie!H241=0,"",Terapie!H241&amp;" "&amp;Terapie!I241))</f>
        <v/>
      </c>
      <c r="D250" s="16" t="str">
        <f>IF($A$2="","",IF(Terapie!G241=0,"",Terapie!G241))</f>
        <v/>
      </c>
      <c r="E250" s="10" t="str">
        <f>IF($A$2="","",IF(Terapie!O241=0,"",Terapie!O241))</f>
        <v/>
      </c>
      <c r="F250" s="10" t="str">
        <f>IF($A$2="","",IF(Terapie!P241=0,"",Terapie!P241))</f>
        <v/>
      </c>
    </row>
    <row r="251" spans="1:6" x14ac:dyDescent="0.25">
      <c r="A251" s="16" t="str">
        <f>IF($A$2="","",IF(Terapie!A242=0,"",Terapie!A242))</f>
        <v/>
      </c>
      <c r="B251" s="16" t="str">
        <f>IF($A$2="","",IF(Terapie!C242=0,"",Terapie!C242))</f>
        <v/>
      </c>
      <c r="C251" s="10" t="str">
        <f>IF($A$2="","",IF(Terapie!H242=0,"",Terapie!H242&amp;" "&amp;Terapie!I242))</f>
        <v/>
      </c>
      <c r="D251" s="16" t="str">
        <f>IF($A$2="","",IF(Terapie!G242=0,"",Terapie!G242))</f>
        <v/>
      </c>
      <c r="E251" s="10" t="str">
        <f>IF($A$2="","",IF(Terapie!O242=0,"",Terapie!O242))</f>
        <v/>
      </c>
      <c r="F251" s="10" t="str">
        <f>IF($A$2="","",IF(Terapie!P242=0,"",Terapie!P242))</f>
        <v/>
      </c>
    </row>
    <row r="252" spans="1:6" x14ac:dyDescent="0.25">
      <c r="A252" s="16" t="str">
        <f>IF($A$2="","",IF(Terapie!A243=0,"",Terapie!A243))</f>
        <v/>
      </c>
      <c r="B252" s="16" t="str">
        <f>IF($A$2="","",IF(Terapie!C243=0,"",Terapie!C243))</f>
        <v/>
      </c>
      <c r="C252" s="10" t="str">
        <f>IF($A$2="","",IF(Terapie!H243=0,"",Terapie!H243&amp;" "&amp;Terapie!I243))</f>
        <v/>
      </c>
      <c r="D252" s="16" t="str">
        <f>IF($A$2="","",IF(Terapie!G243=0,"",Terapie!G243))</f>
        <v/>
      </c>
      <c r="E252" s="10" t="str">
        <f>IF($A$2="","",IF(Terapie!O243=0,"",Terapie!O243))</f>
        <v/>
      </c>
      <c r="F252" s="10" t="str">
        <f>IF($A$2="","",IF(Terapie!P243=0,"",Terapie!P243))</f>
        <v/>
      </c>
    </row>
    <row r="253" spans="1:6" x14ac:dyDescent="0.25">
      <c r="A253" s="16" t="str">
        <f>IF($A$2="","",IF(Terapie!A244=0,"",Terapie!A244))</f>
        <v/>
      </c>
      <c r="B253" s="16" t="str">
        <f>IF($A$2="","",IF(Terapie!C244=0,"",Terapie!C244))</f>
        <v/>
      </c>
      <c r="C253" s="10" t="str">
        <f>IF($A$2="","",IF(Terapie!H244=0,"",Terapie!H244&amp;" "&amp;Terapie!I244))</f>
        <v/>
      </c>
      <c r="D253" s="16" t="str">
        <f>IF($A$2="","",IF(Terapie!G244=0,"",Terapie!G244))</f>
        <v/>
      </c>
      <c r="E253" s="10" t="str">
        <f>IF($A$2="","",IF(Terapie!O244=0,"",Terapie!O244))</f>
        <v/>
      </c>
      <c r="F253" s="10" t="str">
        <f>IF($A$2="","",IF(Terapie!P244=0,"",Terapie!P244))</f>
        <v/>
      </c>
    </row>
    <row r="254" spans="1:6" x14ac:dyDescent="0.25">
      <c r="A254" s="16" t="str">
        <f>IF($A$2="","",IF(Terapie!A245=0,"",Terapie!A245))</f>
        <v/>
      </c>
      <c r="B254" s="16" t="str">
        <f>IF($A$2="","",IF(Terapie!C245=0,"",Terapie!C245))</f>
        <v/>
      </c>
      <c r="C254" s="10" t="str">
        <f>IF($A$2="","",IF(Terapie!H245=0,"",Terapie!H245&amp;" "&amp;Terapie!I245))</f>
        <v/>
      </c>
      <c r="D254" s="16" t="str">
        <f>IF($A$2="","",IF(Terapie!G245=0,"",Terapie!G245))</f>
        <v/>
      </c>
      <c r="E254" s="10" t="str">
        <f>IF($A$2="","",IF(Terapie!O245=0,"",Terapie!O245))</f>
        <v/>
      </c>
      <c r="F254" s="10" t="str">
        <f>IF($A$2="","",IF(Terapie!P245=0,"",Terapie!P245))</f>
        <v/>
      </c>
    </row>
    <row r="255" spans="1:6" x14ac:dyDescent="0.25">
      <c r="A255" s="16" t="str">
        <f>IF($A$2="","",IF(Terapie!A246=0,"",Terapie!A246))</f>
        <v/>
      </c>
      <c r="B255" s="16" t="str">
        <f>IF($A$2="","",IF(Terapie!C246=0,"",Terapie!C246))</f>
        <v/>
      </c>
      <c r="C255" s="10" t="str">
        <f>IF($A$2="","",IF(Terapie!H246=0,"",Terapie!H246&amp;" "&amp;Terapie!I246))</f>
        <v/>
      </c>
      <c r="D255" s="16" t="str">
        <f>IF($A$2="","",IF(Terapie!G246=0,"",Terapie!G246))</f>
        <v/>
      </c>
      <c r="E255" s="10" t="str">
        <f>IF($A$2="","",IF(Terapie!O246=0,"",Terapie!O246))</f>
        <v/>
      </c>
      <c r="F255" s="10" t="str">
        <f>IF($A$2="","",IF(Terapie!P246=0,"",Terapie!P246))</f>
        <v/>
      </c>
    </row>
    <row r="256" spans="1:6" x14ac:dyDescent="0.25">
      <c r="A256" s="16" t="str">
        <f>IF($A$2="","",IF(Terapie!A247=0,"",Terapie!A247))</f>
        <v/>
      </c>
      <c r="B256" s="16" t="str">
        <f>IF($A$2="","",IF(Terapie!C247=0,"",Terapie!C247))</f>
        <v/>
      </c>
      <c r="C256" s="10" t="str">
        <f>IF($A$2="","",IF(Terapie!H247=0,"",Terapie!H247&amp;" "&amp;Terapie!I247))</f>
        <v/>
      </c>
      <c r="D256" s="16" t="str">
        <f>IF($A$2="","",IF(Terapie!G247=0,"",Terapie!G247))</f>
        <v/>
      </c>
      <c r="E256" s="10" t="str">
        <f>IF($A$2="","",IF(Terapie!O247=0,"",Terapie!O247))</f>
        <v/>
      </c>
      <c r="F256" s="10" t="str">
        <f>IF($A$2="","",IF(Terapie!P247=0,"",Terapie!P247))</f>
        <v/>
      </c>
    </row>
    <row r="257" spans="1:6" x14ac:dyDescent="0.25">
      <c r="A257" s="16" t="str">
        <f>IF($A$2="","",IF(Terapie!A248=0,"",Terapie!A248))</f>
        <v/>
      </c>
      <c r="B257" s="16" t="str">
        <f>IF($A$2="","",IF(Terapie!C248=0,"",Terapie!C248))</f>
        <v/>
      </c>
      <c r="C257" s="10" t="str">
        <f>IF($A$2="","",IF(Terapie!H248=0,"",Terapie!H248&amp;" "&amp;Terapie!I248))</f>
        <v/>
      </c>
      <c r="D257" s="16" t="str">
        <f>IF($A$2="","",IF(Terapie!G248=0,"",Terapie!G248))</f>
        <v/>
      </c>
      <c r="E257" s="10" t="str">
        <f>IF($A$2="","",IF(Terapie!O248=0,"",Terapie!O248))</f>
        <v/>
      </c>
      <c r="F257" s="10" t="str">
        <f>IF($A$2="","",IF(Terapie!P248=0,"",Terapie!P248))</f>
        <v/>
      </c>
    </row>
    <row r="258" spans="1:6" x14ac:dyDescent="0.25">
      <c r="A258" s="16" t="str">
        <f>IF($A$2="","",IF(Terapie!A249=0,"",Terapie!A249))</f>
        <v/>
      </c>
      <c r="B258" s="16" t="str">
        <f>IF($A$2="","",IF(Terapie!C249=0,"",Terapie!C249))</f>
        <v/>
      </c>
      <c r="C258" s="10" t="str">
        <f>IF($A$2="","",IF(Terapie!H249=0,"",Terapie!H249&amp;" "&amp;Terapie!I249))</f>
        <v/>
      </c>
      <c r="D258" s="16" t="str">
        <f>IF($A$2="","",IF(Terapie!G249=0,"",Terapie!G249))</f>
        <v/>
      </c>
      <c r="E258" s="10" t="str">
        <f>IF($A$2="","",IF(Terapie!O249=0,"",Terapie!O249))</f>
        <v/>
      </c>
      <c r="F258" s="10" t="str">
        <f>IF($A$2="","",IF(Terapie!P249=0,"",Terapie!P249))</f>
        <v/>
      </c>
    </row>
    <row r="259" spans="1:6" x14ac:dyDescent="0.25">
      <c r="A259" s="16" t="str">
        <f>IF($A$2="","",IF(Terapie!A250=0,"",Terapie!A250))</f>
        <v/>
      </c>
      <c r="B259" s="16" t="str">
        <f>IF($A$2="","",IF(Terapie!C250=0,"",Terapie!C250))</f>
        <v/>
      </c>
      <c r="C259" s="10" t="str">
        <f>IF($A$2="","",IF(Terapie!H250=0,"",Terapie!H250&amp;" "&amp;Terapie!I250))</f>
        <v/>
      </c>
      <c r="D259" s="16" t="str">
        <f>IF($A$2="","",IF(Terapie!G250=0,"",Terapie!G250))</f>
        <v/>
      </c>
      <c r="E259" s="10" t="str">
        <f>IF($A$2="","",IF(Terapie!O250=0,"",Terapie!O250))</f>
        <v/>
      </c>
      <c r="F259" s="10" t="str">
        <f>IF($A$2="","",IF(Terapie!P250=0,"",Terapie!P250))</f>
        <v/>
      </c>
    </row>
    <row r="260" spans="1:6" x14ac:dyDescent="0.25">
      <c r="A260" s="16" t="str">
        <f>IF($A$2="","",IF(Terapie!A251=0,"",Terapie!A251))</f>
        <v/>
      </c>
      <c r="B260" s="16" t="str">
        <f>IF($A$2="","",IF(Terapie!C251=0,"",Terapie!C251))</f>
        <v/>
      </c>
      <c r="C260" s="10" t="str">
        <f>IF($A$2="","",IF(Terapie!H251=0,"",Terapie!H251&amp;" "&amp;Terapie!I251))</f>
        <v/>
      </c>
      <c r="D260" s="16" t="str">
        <f>IF($A$2="","",IF(Terapie!G251=0,"",Terapie!G251))</f>
        <v/>
      </c>
      <c r="E260" s="10" t="str">
        <f>IF($A$2="","",IF(Terapie!O251=0,"",Terapie!O251))</f>
        <v/>
      </c>
      <c r="F260" s="10" t="str">
        <f>IF($A$2="","",IF(Terapie!P251=0,"",Terapie!P251))</f>
        <v/>
      </c>
    </row>
    <row r="261" spans="1:6" x14ac:dyDescent="0.25">
      <c r="A261" s="16" t="str">
        <f>IF($A$2="","",IF(Terapie!A252=0,"",Terapie!A252))</f>
        <v/>
      </c>
      <c r="B261" s="16" t="str">
        <f>IF($A$2="","",IF(Terapie!C252=0,"",Terapie!C252))</f>
        <v/>
      </c>
      <c r="C261" s="10" t="str">
        <f>IF($A$2="","",IF(Terapie!H252=0,"",Terapie!H252&amp;" "&amp;Terapie!I252))</f>
        <v/>
      </c>
      <c r="D261" s="16" t="str">
        <f>IF($A$2="","",IF(Terapie!G252=0,"",Terapie!G252))</f>
        <v/>
      </c>
      <c r="E261" s="10" t="str">
        <f>IF($A$2="","",IF(Terapie!O252=0,"",Terapie!O252))</f>
        <v/>
      </c>
      <c r="F261" s="10" t="str">
        <f>IF($A$2="","",IF(Terapie!P252=0,"",Terapie!P252))</f>
        <v/>
      </c>
    </row>
    <row r="262" spans="1:6" x14ac:dyDescent="0.25">
      <c r="A262" s="16" t="str">
        <f>IF($A$2="","",IF(Terapie!A253=0,"",Terapie!A253))</f>
        <v/>
      </c>
      <c r="B262" s="16" t="str">
        <f>IF($A$2="","",IF(Terapie!C253=0,"",Terapie!C253))</f>
        <v/>
      </c>
      <c r="C262" s="10" t="str">
        <f>IF($A$2="","",IF(Terapie!H253=0,"",Terapie!H253&amp;" "&amp;Terapie!I253))</f>
        <v/>
      </c>
      <c r="D262" s="16" t="str">
        <f>IF($A$2="","",IF(Terapie!G253=0,"",Terapie!G253))</f>
        <v/>
      </c>
      <c r="E262" s="10" t="str">
        <f>IF($A$2="","",IF(Terapie!O253=0,"",Terapie!O253))</f>
        <v/>
      </c>
      <c r="F262" s="10" t="str">
        <f>IF($A$2="","",IF(Terapie!P253=0,"",Terapie!P253))</f>
        <v/>
      </c>
    </row>
    <row r="263" spans="1:6" x14ac:dyDescent="0.25">
      <c r="A263" s="16" t="str">
        <f>IF($A$2="","",IF(Terapie!A254=0,"",Terapie!A254))</f>
        <v/>
      </c>
      <c r="B263" s="16" t="str">
        <f>IF($A$2="","",IF(Terapie!C254=0,"",Terapie!C254))</f>
        <v/>
      </c>
      <c r="C263" s="10" t="str">
        <f>IF($A$2="","",IF(Terapie!H254=0,"",Terapie!H254&amp;" "&amp;Terapie!I254))</f>
        <v/>
      </c>
      <c r="D263" s="16" t="str">
        <f>IF($A$2="","",IF(Terapie!G254=0,"",Terapie!G254))</f>
        <v/>
      </c>
      <c r="E263" s="10" t="str">
        <f>IF($A$2="","",IF(Terapie!O254=0,"",Terapie!O254))</f>
        <v/>
      </c>
      <c r="F263" s="10" t="str">
        <f>IF($A$2="","",IF(Terapie!P254=0,"",Terapie!P254))</f>
        <v/>
      </c>
    </row>
    <row r="264" spans="1:6" x14ac:dyDescent="0.25">
      <c r="A264" s="16" t="str">
        <f>IF($A$2="","",IF(Terapie!A255=0,"",Terapie!A255))</f>
        <v/>
      </c>
      <c r="B264" s="16" t="str">
        <f>IF($A$2="","",IF(Terapie!C255=0,"",Terapie!C255))</f>
        <v/>
      </c>
      <c r="C264" s="10" t="str">
        <f>IF($A$2="","",IF(Terapie!H255=0,"",Terapie!H255&amp;" "&amp;Terapie!I255))</f>
        <v/>
      </c>
      <c r="D264" s="16" t="str">
        <f>IF($A$2="","",IF(Terapie!G255=0,"",Terapie!G255))</f>
        <v/>
      </c>
      <c r="E264" s="10" t="str">
        <f>IF($A$2="","",IF(Terapie!O255=0,"",Terapie!O255))</f>
        <v/>
      </c>
      <c r="F264" s="10" t="str">
        <f>IF($A$2="","",IF(Terapie!P255=0,"",Terapie!P255))</f>
        <v/>
      </c>
    </row>
    <row r="265" spans="1:6" x14ac:dyDescent="0.25">
      <c r="A265" s="16" t="str">
        <f>IF($A$2="","",IF(Terapie!A256=0,"",Terapie!A256))</f>
        <v/>
      </c>
      <c r="B265" s="16" t="str">
        <f>IF($A$2="","",IF(Terapie!C256=0,"",Terapie!C256))</f>
        <v/>
      </c>
      <c r="C265" s="10" t="str">
        <f>IF($A$2="","",IF(Terapie!H256=0,"",Terapie!H256&amp;" "&amp;Terapie!I256))</f>
        <v/>
      </c>
      <c r="D265" s="16" t="str">
        <f>IF($A$2="","",IF(Terapie!G256=0,"",Terapie!G256))</f>
        <v/>
      </c>
      <c r="E265" s="10" t="str">
        <f>IF($A$2="","",IF(Terapie!O256=0,"",Terapie!O256))</f>
        <v/>
      </c>
      <c r="F265" s="10" t="str">
        <f>IF($A$2="","",IF(Terapie!P256=0,"",Terapie!P256))</f>
        <v/>
      </c>
    </row>
    <row r="266" spans="1:6" x14ac:dyDescent="0.25">
      <c r="A266" s="16" t="str">
        <f>IF($A$2="","",IF(Terapie!A257=0,"",Terapie!A257))</f>
        <v/>
      </c>
      <c r="B266" s="16" t="str">
        <f>IF($A$2="","",IF(Terapie!C257=0,"",Terapie!C257))</f>
        <v/>
      </c>
      <c r="C266" s="10" t="str">
        <f>IF($A$2="","",IF(Terapie!H257=0,"",Terapie!H257&amp;" "&amp;Terapie!I257))</f>
        <v/>
      </c>
      <c r="D266" s="16" t="str">
        <f>IF($A$2="","",IF(Terapie!G257=0,"",Terapie!G257))</f>
        <v/>
      </c>
      <c r="E266" s="10" t="str">
        <f>IF($A$2="","",IF(Terapie!O257=0,"",Terapie!O257))</f>
        <v/>
      </c>
      <c r="F266" s="10" t="str">
        <f>IF($A$2="","",IF(Terapie!P257=0,"",Terapie!P257))</f>
        <v/>
      </c>
    </row>
    <row r="267" spans="1:6" x14ac:dyDescent="0.25">
      <c r="A267" s="16" t="str">
        <f>IF($A$2="","",IF(Terapie!A258=0,"",Terapie!A258))</f>
        <v/>
      </c>
      <c r="B267" s="16" t="str">
        <f>IF($A$2="","",IF(Terapie!C258=0,"",Terapie!C258))</f>
        <v/>
      </c>
      <c r="C267" s="10" t="str">
        <f>IF($A$2="","",IF(Terapie!H258=0,"",Terapie!H258&amp;" "&amp;Terapie!I258))</f>
        <v/>
      </c>
      <c r="D267" s="16" t="str">
        <f>IF($A$2="","",IF(Terapie!G258=0,"",Terapie!G258))</f>
        <v/>
      </c>
      <c r="E267" s="10" t="str">
        <f>IF($A$2="","",IF(Terapie!O258=0,"",Terapie!O258))</f>
        <v/>
      </c>
      <c r="F267" s="10" t="str">
        <f>IF($A$2="","",IF(Terapie!P258=0,"",Terapie!P258))</f>
        <v/>
      </c>
    </row>
    <row r="268" spans="1:6" x14ac:dyDescent="0.25">
      <c r="A268" s="16" t="str">
        <f>IF($A$2="","",IF(Terapie!A259=0,"",Terapie!A259))</f>
        <v/>
      </c>
      <c r="B268" s="16" t="str">
        <f>IF($A$2="","",IF(Terapie!C259=0,"",Terapie!C259))</f>
        <v/>
      </c>
      <c r="C268" s="10" t="str">
        <f>IF($A$2="","",IF(Terapie!H259=0,"",Terapie!H259&amp;" "&amp;Terapie!I259))</f>
        <v/>
      </c>
      <c r="D268" s="16" t="str">
        <f>IF($A$2="","",IF(Terapie!G259=0,"",Terapie!G259))</f>
        <v/>
      </c>
      <c r="E268" s="10" t="str">
        <f>IF($A$2="","",IF(Terapie!O259=0,"",Terapie!O259))</f>
        <v/>
      </c>
      <c r="F268" s="10" t="str">
        <f>IF($A$2="","",IF(Terapie!P259=0,"",Terapie!P259))</f>
        <v/>
      </c>
    </row>
    <row r="269" spans="1:6" x14ac:dyDescent="0.25">
      <c r="A269" s="16" t="str">
        <f>IF($A$2="","",IF(Terapie!A260=0,"",Terapie!A260))</f>
        <v/>
      </c>
      <c r="B269" s="16" t="str">
        <f>IF($A$2="","",IF(Terapie!C260=0,"",Terapie!C260))</f>
        <v/>
      </c>
      <c r="C269" s="10" t="str">
        <f>IF($A$2="","",IF(Terapie!H260=0,"",Terapie!H260&amp;" "&amp;Terapie!I260))</f>
        <v/>
      </c>
      <c r="D269" s="16" t="str">
        <f>IF($A$2="","",IF(Terapie!G260=0,"",Terapie!G260))</f>
        <v/>
      </c>
      <c r="E269" s="10" t="str">
        <f>IF($A$2="","",IF(Terapie!O260=0,"",Terapie!O260))</f>
        <v/>
      </c>
      <c r="F269" s="10" t="str">
        <f>IF($A$2="","",IF(Terapie!P260=0,"",Terapie!P260))</f>
        <v/>
      </c>
    </row>
    <row r="270" spans="1:6" x14ac:dyDescent="0.25">
      <c r="A270" s="16" t="str">
        <f>IF($A$2="","",IF(Terapie!A261=0,"",Terapie!A261))</f>
        <v/>
      </c>
      <c r="B270" s="16" t="str">
        <f>IF($A$2="","",IF(Terapie!C261=0,"",Terapie!C261))</f>
        <v/>
      </c>
      <c r="C270" s="10" t="str">
        <f>IF($A$2="","",IF(Terapie!H261=0,"",Terapie!H261&amp;" "&amp;Terapie!I261))</f>
        <v/>
      </c>
      <c r="D270" s="16" t="str">
        <f>IF($A$2="","",IF(Terapie!G261=0,"",Terapie!G261))</f>
        <v/>
      </c>
      <c r="E270" s="10" t="str">
        <f>IF($A$2="","",IF(Terapie!O261=0,"",Terapie!O261))</f>
        <v/>
      </c>
      <c r="F270" s="10" t="str">
        <f>IF($A$2="","",IF(Terapie!P261=0,"",Terapie!P261))</f>
        <v/>
      </c>
    </row>
    <row r="271" spans="1:6" x14ac:dyDescent="0.25">
      <c r="A271" s="16" t="str">
        <f>IF($A$2="","",IF(Terapie!A262=0,"",Terapie!A262))</f>
        <v/>
      </c>
      <c r="B271" s="16" t="str">
        <f>IF($A$2="","",IF(Terapie!C262=0,"",Terapie!C262))</f>
        <v/>
      </c>
      <c r="C271" s="10" t="str">
        <f>IF($A$2="","",IF(Terapie!H262=0,"",Terapie!H262&amp;" "&amp;Terapie!I262))</f>
        <v/>
      </c>
      <c r="D271" s="16" t="str">
        <f>IF($A$2="","",IF(Terapie!G262=0,"",Terapie!G262))</f>
        <v/>
      </c>
      <c r="E271" s="10" t="str">
        <f>IF($A$2="","",IF(Terapie!O262=0,"",Terapie!O262))</f>
        <v/>
      </c>
      <c r="F271" s="10" t="str">
        <f>IF($A$2="","",IF(Terapie!P262=0,"",Terapie!P262))</f>
        <v/>
      </c>
    </row>
    <row r="272" spans="1:6" x14ac:dyDescent="0.25">
      <c r="A272" s="16" t="str">
        <f>IF($A$2="","",IF(Terapie!A263=0,"",Terapie!A263))</f>
        <v/>
      </c>
      <c r="B272" s="16" t="str">
        <f>IF($A$2="","",IF(Terapie!C263=0,"",Terapie!C263))</f>
        <v/>
      </c>
      <c r="C272" s="10" t="str">
        <f>IF($A$2="","",IF(Terapie!H263=0,"",Terapie!H263&amp;" "&amp;Terapie!I263))</f>
        <v/>
      </c>
      <c r="D272" s="16" t="str">
        <f>IF($A$2="","",IF(Terapie!G263=0,"",Terapie!G263))</f>
        <v/>
      </c>
      <c r="E272" s="10" t="str">
        <f>IF($A$2="","",IF(Terapie!O263=0,"",Terapie!O263))</f>
        <v/>
      </c>
      <c r="F272" s="10" t="str">
        <f>IF($A$2="","",IF(Terapie!P263=0,"",Terapie!P263))</f>
        <v/>
      </c>
    </row>
    <row r="273" spans="1:6" x14ac:dyDescent="0.25">
      <c r="A273" s="16" t="str">
        <f>IF($A$2="","",IF(Terapie!A264=0,"",Terapie!A264))</f>
        <v/>
      </c>
      <c r="B273" s="16" t="str">
        <f>IF($A$2="","",IF(Terapie!C264=0,"",Terapie!C264))</f>
        <v/>
      </c>
      <c r="C273" s="10" t="str">
        <f>IF($A$2="","",IF(Terapie!H264=0,"",Terapie!H264&amp;" "&amp;Terapie!I264))</f>
        <v/>
      </c>
      <c r="D273" s="16" t="str">
        <f>IF($A$2="","",IF(Terapie!G264=0,"",Terapie!G264))</f>
        <v/>
      </c>
      <c r="E273" s="10" t="str">
        <f>IF($A$2="","",IF(Terapie!O264=0,"",Terapie!O264))</f>
        <v/>
      </c>
      <c r="F273" s="10" t="str">
        <f>IF($A$2="","",IF(Terapie!P264=0,"",Terapie!P264))</f>
        <v/>
      </c>
    </row>
    <row r="274" spans="1:6" x14ac:dyDescent="0.25">
      <c r="A274" s="16" t="str">
        <f>IF($A$2="","",IF(Terapie!A265=0,"",Terapie!A265))</f>
        <v/>
      </c>
      <c r="B274" s="16" t="str">
        <f>IF($A$2="","",IF(Terapie!C265=0,"",Terapie!C265))</f>
        <v/>
      </c>
      <c r="C274" s="10" t="str">
        <f>IF($A$2="","",IF(Terapie!H265=0,"",Terapie!H265&amp;" "&amp;Terapie!I265))</f>
        <v/>
      </c>
      <c r="D274" s="16" t="str">
        <f>IF($A$2="","",IF(Terapie!G265=0,"",Terapie!G265))</f>
        <v/>
      </c>
      <c r="E274" s="10" t="str">
        <f>IF($A$2="","",IF(Terapie!O265=0,"",Terapie!O265))</f>
        <v/>
      </c>
      <c r="F274" s="10" t="str">
        <f>IF($A$2="","",IF(Terapie!P265=0,"",Terapie!P265))</f>
        <v/>
      </c>
    </row>
    <row r="275" spans="1:6" x14ac:dyDescent="0.25">
      <c r="A275" s="16" t="str">
        <f>IF($A$2="","",IF(Terapie!A266=0,"",Terapie!A266))</f>
        <v/>
      </c>
      <c r="B275" s="16" t="str">
        <f>IF($A$2="","",IF(Terapie!C266=0,"",Terapie!C266))</f>
        <v/>
      </c>
      <c r="C275" s="10" t="str">
        <f>IF($A$2="","",IF(Terapie!H266=0,"",Terapie!H266&amp;" "&amp;Terapie!I266))</f>
        <v/>
      </c>
      <c r="D275" s="16" t="str">
        <f>IF($A$2="","",IF(Terapie!G266=0,"",Terapie!G266))</f>
        <v/>
      </c>
      <c r="E275" s="10" t="str">
        <f>IF($A$2="","",IF(Terapie!O266=0,"",Terapie!O266))</f>
        <v/>
      </c>
      <c r="F275" s="10" t="str">
        <f>IF($A$2="","",IF(Terapie!P266=0,"",Terapie!P266))</f>
        <v/>
      </c>
    </row>
    <row r="276" spans="1:6" x14ac:dyDescent="0.25">
      <c r="A276" s="16" t="str">
        <f>IF($A$2="","",IF(Terapie!A267=0,"",Terapie!A267))</f>
        <v/>
      </c>
      <c r="B276" s="16" t="str">
        <f>IF($A$2="","",IF(Terapie!C267=0,"",Terapie!C267))</f>
        <v/>
      </c>
      <c r="C276" s="10" t="str">
        <f>IF($A$2="","",IF(Terapie!H267=0,"",Terapie!H267&amp;" "&amp;Terapie!I267))</f>
        <v/>
      </c>
      <c r="D276" s="16" t="str">
        <f>IF($A$2="","",IF(Terapie!G267=0,"",Terapie!G267))</f>
        <v/>
      </c>
      <c r="E276" s="10" t="str">
        <f>IF($A$2="","",IF(Terapie!O267=0,"",Terapie!O267))</f>
        <v/>
      </c>
      <c r="F276" s="10" t="str">
        <f>IF($A$2="","",IF(Terapie!P267=0,"",Terapie!P267))</f>
        <v/>
      </c>
    </row>
    <row r="277" spans="1:6" x14ac:dyDescent="0.25">
      <c r="A277" s="16" t="str">
        <f>IF($A$2="","",IF(Terapie!A268=0,"",Terapie!A268))</f>
        <v/>
      </c>
      <c r="B277" s="16" t="str">
        <f>IF($A$2="","",IF(Terapie!C268=0,"",Terapie!C268))</f>
        <v/>
      </c>
      <c r="C277" s="10" t="str">
        <f>IF($A$2="","",IF(Terapie!H268=0,"",Terapie!H268&amp;" "&amp;Terapie!I268))</f>
        <v/>
      </c>
      <c r="D277" s="16" t="str">
        <f>IF($A$2="","",IF(Terapie!G268=0,"",Terapie!G268))</f>
        <v/>
      </c>
      <c r="E277" s="10" t="str">
        <f>IF($A$2="","",IF(Terapie!O268=0,"",Terapie!O268))</f>
        <v/>
      </c>
      <c r="F277" s="10" t="str">
        <f>IF($A$2="","",IF(Terapie!P268=0,"",Terapie!P268))</f>
        <v/>
      </c>
    </row>
    <row r="278" spans="1:6" x14ac:dyDescent="0.25">
      <c r="A278" s="16" t="str">
        <f>IF($A$2="","",IF(Terapie!A269=0,"",Terapie!A269))</f>
        <v/>
      </c>
      <c r="B278" s="16" t="str">
        <f>IF($A$2="","",IF(Terapie!C269=0,"",Terapie!C269))</f>
        <v/>
      </c>
      <c r="C278" s="10" t="str">
        <f>IF($A$2="","",IF(Terapie!H269=0,"",Terapie!H269&amp;" "&amp;Terapie!I269))</f>
        <v/>
      </c>
      <c r="D278" s="16" t="str">
        <f>IF($A$2="","",IF(Terapie!G269=0,"",Terapie!G269))</f>
        <v/>
      </c>
      <c r="E278" s="10" t="str">
        <f>IF($A$2="","",IF(Terapie!O269=0,"",Terapie!O269))</f>
        <v/>
      </c>
      <c r="F278" s="10" t="str">
        <f>IF($A$2="","",IF(Terapie!P269=0,"",Terapie!P269))</f>
        <v/>
      </c>
    </row>
    <row r="279" spans="1:6" x14ac:dyDescent="0.25">
      <c r="A279" s="16" t="str">
        <f>IF($A$2="","",IF(Terapie!A270=0,"",Terapie!A270))</f>
        <v/>
      </c>
      <c r="B279" s="16" t="str">
        <f>IF($A$2="","",IF(Terapie!C270=0,"",Terapie!C270))</f>
        <v/>
      </c>
      <c r="C279" s="10" t="str">
        <f>IF($A$2="","",IF(Terapie!H270=0,"",Terapie!H270&amp;" "&amp;Terapie!I270))</f>
        <v/>
      </c>
      <c r="D279" s="16" t="str">
        <f>IF($A$2="","",IF(Terapie!G270=0,"",Terapie!G270))</f>
        <v/>
      </c>
      <c r="E279" s="10" t="str">
        <f>IF($A$2="","",IF(Terapie!O270=0,"",Terapie!O270))</f>
        <v/>
      </c>
      <c r="F279" s="10" t="str">
        <f>IF($A$2="","",IF(Terapie!P270=0,"",Terapie!P270))</f>
        <v/>
      </c>
    </row>
    <row r="280" spans="1:6" x14ac:dyDescent="0.25">
      <c r="A280" s="16" t="str">
        <f>IF($A$2="","",IF(Terapie!A271=0,"",Terapie!A271))</f>
        <v/>
      </c>
      <c r="B280" s="16" t="str">
        <f>IF($A$2="","",IF(Terapie!C271=0,"",Terapie!C271))</f>
        <v/>
      </c>
      <c r="C280" s="10" t="str">
        <f>IF($A$2="","",IF(Terapie!H271=0,"",Terapie!H271&amp;" "&amp;Terapie!I271))</f>
        <v/>
      </c>
      <c r="D280" s="16" t="str">
        <f>IF($A$2="","",IF(Terapie!G271=0,"",Terapie!G271))</f>
        <v/>
      </c>
      <c r="E280" s="10" t="str">
        <f>IF($A$2="","",IF(Terapie!O271=0,"",Terapie!O271))</f>
        <v/>
      </c>
      <c r="F280" s="10" t="str">
        <f>IF($A$2="","",IF(Terapie!P271=0,"",Terapie!P271))</f>
        <v/>
      </c>
    </row>
    <row r="281" spans="1:6" x14ac:dyDescent="0.25">
      <c r="A281" s="16" t="str">
        <f>IF($A$2="","",IF(Terapie!A272=0,"",Terapie!A272))</f>
        <v/>
      </c>
      <c r="B281" s="16" t="str">
        <f>IF($A$2="","",IF(Terapie!C272=0,"",Terapie!C272))</f>
        <v/>
      </c>
      <c r="C281" s="10" t="str">
        <f>IF($A$2="","",IF(Terapie!H272=0,"",Terapie!H272&amp;" "&amp;Terapie!I272))</f>
        <v/>
      </c>
      <c r="D281" s="16" t="str">
        <f>IF($A$2="","",IF(Terapie!G272=0,"",Terapie!G272))</f>
        <v/>
      </c>
      <c r="E281" s="10" t="str">
        <f>IF($A$2="","",IF(Terapie!O272=0,"",Terapie!O272))</f>
        <v/>
      </c>
      <c r="F281" s="10" t="str">
        <f>IF($A$2="","",IF(Terapie!P272=0,"",Terapie!P272))</f>
        <v/>
      </c>
    </row>
    <row r="282" spans="1:6" x14ac:dyDescent="0.25">
      <c r="A282" s="16" t="str">
        <f>IF($A$2="","",IF(Terapie!A273=0,"",Terapie!A273))</f>
        <v/>
      </c>
      <c r="B282" s="16" t="str">
        <f>IF($A$2="","",IF(Terapie!C273=0,"",Terapie!C273))</f>
        <v/>
      </c>
      <c r="C282" s="10" t="str">
        <f>IF($A$2="","",IF(Terapie!H273=0,"",Terapie!H273&amp;" "&amp;Terapie!I273))</f>
        <v/>
      </c>
      <c r="D282" s="16" t="str">
        <f>IF($A$2="","",IF(Terapie!G273=0,"",Terapie!G273))</f>
        <v/>
      </c>
      <c r="E282" s="10" t="str">
        <f>IF($A$2="","",IF(Terapie!O273=0,"",Terapie!O273))</f>
        <v/>
      </c>
      <c r="F282" s="10" t="str">
        <f>IF($A$2="","",IF(Terapie!P273=0,"",Terapie!P273))</f>
        <v/>
      </c>
    </row>
    <row r="283" spans="1:6" x14ac:dyDescent="0.25">
      <c r="A283" s="16" t="str">
        <f>IF($A$2="","",IF(Terapie!A274=0,"",Terapie!A274))</f>
        <v/>
      </c>
      <c r="B283" s="16" t="str">
        <f>IF($A$2="","",IF(Terapie!C274=0,"",Terapie!C274))</f>
        <v/>
      </c>
      <c r="C283" s="10" t="str">
        <f>IF($A$2="","",IF(Terapie!H274=0,"",Terapie!H274&amp;" "&amp;Terapie!I274))</f>
        <v/>
      </c>
      <c r="D283" s="16" t="str">
        <f>IF($A$2="","",IF(Terapie!G274=0,"",Terapie!G274))</f>
        <v/>
      </c>
      <c r="E283" s="10" t="str">
        <f>IF($A$2="","",IF(Terapie!O274=0,"",Terapie!O274))</f>
        <v/>
      </c>
      <c r="F283" s="10" t="str">
        <f>IF($A$2="","",IF(Terapie!P274=0,"",Terapie!P274))</f>
        <v/>
      </c>
    </row>
    <row r="284" spans="1:6" x14ac:dyDescent="0.25">
      <c r="A284" s="16" t="str">
        <f>IF($A$2="","",IF(Terapie!A275=0,"",Terapie!A275))</f>
        <v/>
      </c>
      <c r="B284" s="16" t="str">
        <f>IF($A$2="","",IF(Terapie!C275=0,"",Terapie!C275))</f>
        <v/>
      </c>
      <c r="C284" s="10" t="str">
        <f>IF($A$2="","",IF(Terapie!H275=0,"",Terapie!H275&amp;" "&amp;Terapie!I275))</f>
        <v/>
      </c>
      <c r="D284" s="16" t="str">
        <f>IF($A$2="","",IF(Terapie!G275=0,"",Terapie!G275))</f>
        <v/>
      </c>
      <c r="E284" s="10" t="str">
        <f>IF($A$2="","",IF(Terapie!O275=0,"",Terapie!O275))</f>
        <v/>
      </c>
      <c r="F284" s="10" t="str">
        <f>IF($A$2="","",IF(Terapie!P275=0,"",Terapie!P275))</f>
        <v/>
      </c>
    </row>
    <row r="285" spans="1:6" x14ac:dyDescent="0.25">
      <c r="A285" s="16" t="str">
        <f>IF($A$2="","",IF(Terapie!A276=0,"",Terapie!A276))</f>
        <v/>
      </c>
      <c r="B285" s="16" t="str">
        <f>IF($A$2="","",IF(Terapie!C276=0,"",Terapie!C276))</f>
        <v/>
      </c>
      <c r="C285" s="10" t="str">
        <f>IF($A$2="","",IF(Terapie!H276=0,"",Terapie!H276&amp;" "&amp;Terapie!I276))</f>
        <v/>
      </c>
      <c r="D285" s="16" t="str">
        <f>IF($A$2="","",IF(Terapie!G276=0,"",Terapie!G276))</f>
        <v/>
      </c>
      <c r="E285" s="10" t="str">
        <f>IF($A$2="","",IF(Terapie!O276=0,"",Terapie!O276))</f>
        <v/>
      </c>
      <c r="F285" s="10" t="str">
        <f>IF($A$2="","",IF(Terapie!P276=0,"",Terapie!P276))</f>
        <v/>
      </c>
    </row>
    <row r="286" spans="1:6" x14ac:dyDescent="0.25">
      <c r="A286" s="16" t="str">
        <f>IF($A$2="","",IF(Terapie!A277=0,"",Terapie!A277))</f>
        <v/>
      </c>
      <c r="B286" s="16" t="str">
        <f>IF($A$2="","",IF(Terapie!C277=0,"",Terapie!C277))</f>
        <v/>
      </c>
      <c r="C286" s="10" t="str">
        <f>IF($A$2="","",IF(Terapie!H277=0,"",Terapie!H277&amp;" "&amp;Terapie!I277))</f>
        <v/>
      </c>
      <c r="D286" s="16" t="str">
        <f>IF($A$2="","",IF(Terapie!G277=0,"",Terapie!G277))</f>
        <v/>
      </c>
      <c r="E286" s="10" t="str">
        <f>IF($A$2="","",IF(Terapie!O277=0,"",Terapie!O277))</f>
        <v/>
      </c>
      <c r="F286" s="10" t="str">
        <f>IF($A$2="","",IF(Terapie!P277=0,"",Terapie!P277))</f>
        <v/>
      </c>
    </row>
    <row r="287" spans="1:6" x14ac:dyDescent="0.25">
      <c r="A287" s="16" t="str">
        <f>IF($A$2="","",IF(Terapie!A278=0,"",Terapie!A278))</f>
        <v/>
      </c>
      <c r="B287" s="16" t="str">
        <f>IF($A$2="","",IF(Terapie!C278=0,"",Terapie!C278))</f>
        <v/>
      </c>
      <c r="C287" s="10" t="str">
        <f>IF($A$2="","",IF(Terapie!H278=0,"",Terapie!H278&amp;" "&amp;Terapie!I278))</f>
        <v/>
      </c>
      <c r="D287" s="16" t="str">
        <f>IF($A$2="","",IF(Terapie!G278=0,"",Terapie!G278))</f>
        <v/>
      </c>
      <c r="E287" s="10" t="str">
        <f>IF($A$2="","",IF(Terapie!O278=0,"",Terapie!O278))</f>
        <v/>
      </c>
      <c r="F287" s="10" t="str">
        <f>IF($A$2="","",IF(Terapie!P278=0,"",Terapie!P278))</f>
        <v/>
      </c>
    </row>
    <row r="288" spans="1:6" x14ac:dyDescent="0.25">
      <c r="A288" s="16" t="str">
        <f>IF($A$2="","",IF(Terapie!A279=0,"",Terapie!A279))</f>
        <v/>
      </c>
      <c r="B288" s="16" t="str">
        <f>IF($A$2="","",IF(Terapie!C279=0,"",Terapie!C279))</f>
        <v/>
      </c>
      <c r="C288" s="10" t="str">
        <f>IF($A$2="","",IF(Terapie!H279=0,"",Terapie!H279&amp;" "&amp;Terapie!I279))</f>
        <v/>
      </c>
      <c r="D288" s="16" t="str">
        <f>IF($A$2="","",IF(Terapie!G279=0,"",Terapie!G279))</f>
        <v/>
      </c>
      <c r="E288" s="10" t="str">
        <f>IF($A$2="","",IF(Terapie!O279=0,"",Terapie!O279))</f>
        <v/>
      </c>
      <c r="F288" s="10" t="str">
        <f>IF($A$2="","",IF(Terapie!P279=0,"",Terapie!P279))</f>
        <v/>
      </c>
    </row>
    <row r="289" spans="1:6" x14ac:dyDescent="0.25">
      <c r="A289" s="16" t="str">
        <f>IF($A$2="","",IF(Terapie!A280=0,"",Terapie!A280))</f>
        <v/>
      </c>
      <c r="B289" s="16" t="str">
        <f>IF($A$2="","",IF(Terapie!C280=0,"",Terapie!C280))</f>
        <v/>
      </c>
      <c r="C289" s="10" t="str">
        <f>IF($A$2="","",IF(Terapie!H280=0,"",Terapie!H280&amp;" "&amp;Terapie!I280))</f>
        <v/>
      </c>
      <c r="D289" s="16" t="str">
        <f>IF($A$2="","",IF(Terapie!G280=0,"",Terapie!G280))</f>
        <v/>
      </c>
      <c r="E289" s="10" t="str">
        <f>IF($A$2="","",IF(Terapie!O280=0,"",Terapie!O280))</f>
        <v/>
      </c>
      <c r="F289" s="10" t="str">
        <f>IF($A$2="","",IF(Terapie!P280=0,"",Terapie!P280))</f>
        <v/>
      </c>
    </row>
    <row r="290" spans="1:6" x14ac:dyDescent="0.25">
      <c r="A290" s="16" t="str">
        <f>IF($A$2="","",IF(Terapie!A281=0,"",Terapie!A281))</f>
        <v/>
      </c>
      <c r="B290" s="16" t="str">
        <f>IF($A$2="","",IF(Terapie!C281=0,"",Terapie!C281))</f>
        <v/>
      </c>
      <c r="C290" s="10" t="str">
        <f>IF($A$2="","",IF(Terapie!H281=0,"",Terapie!H281&amp;" "&amp;Terapie!I281))</f>
        <v/>
      </c>
      <c r="D290" s="16" t="str">
        <f>IF($A$2="","",IF(Terapie!G281=0,"",Terapie!G281))</f>
        <v/>
      </c>
      <c r="E290" s="10" t="str">
        <f>IF($A$2="","",IF(Terapie!O281=0,"",Terapie!O281))</f>
        <v/>
      </c>
      <c r="F290" s="10" t="str">
        <f>IF($A$2="","",IF(Terapie!P281=0,"",Terapie!P281))</f>
        <v/>
      </c>
    </row>
    <row r="291" spans="1:6" x14ac:dyDescent="0.25">
      <c r="A291" s="16" t="str">
        <f>IF($A$2="","",IF(Terapie!A282=0,"",Terapie!A282))</f>
        <v/>
      </c>
      <c r="B291" s="16" t="str">
        <f>IF($A$2="","",IF(Terapie!C282=0,"",Terapie!C282))</f>
        <v/>
      </c>
      <c r="C291" s="10" t="str">
        <f>IF($A$2="","",IF(Terapie!H282=0,"",Terapie!H282&amp;" "&amp;Terapie!I282))</f>
        <v/>
      </c>
      <c r="D291" s="16" t="str">
        <f>IF($A$2="","",IF(Terapie!G282=0,"",Terapie!G282))</f>
        <v/>
      </c>
      <c r="E291" s="10" t="str">
        <f>IF($A$2="","",IF(Terapie!O282=0,"",Terapie!O282))</f>
        <v/>
      </c>
      <c r="F291" s="10" t="str">
        <f>IF($A$2="","",IF(Terapie!P282=0,"",Terapie!P282))</f>
        <v/>
      </c>
    </row>
    <row r="292" spans="1:6" x14ac:dyDescent="0.25">
      <c r="A292" s="16" t="str">
        <f>IF($A$2="","",IF(Terapie!A283=0,"",Terapie!A283))</f>
        <v/>
      </c>
      <c r="B292" s="16" t="str">
        <f>IF($A$2="","",IF(Terapie!C283=0,"",Terapie!C283))</f>
        <v/>
      </c>
      <c r="C292" s="10" t="str">
        <f>IF($A$2="","",IF(Terapie!H283=0,"",Terapie!H283&amp;" "&amp;Terapie!I283))</f>
        <v/>
      </c>
      <c r="D292" s="16" t="str">
        <f>IF($A$2="","",IF(Terapie!G283=0,"",Terapie!G283))</f>
        <v/>
      </c>
      <c r="E292" s="10" t="str">
        <f>IF($A$2="","",IF(Terapie!O283=0,"",Terapie!O283))</f>
        <v/>
      </c>
      <c r="F292" s="10" t="str">
        <f>IF($A$2="","",IF(Terapie!P283=0,"",Terapie!P283))</f>
        <v/>
      </c>
    </row>
    <row r="293" spans="1:6" x14ac:dyDescent="0.25">
      <c r="A293" s="16" t="str">
        <f>IF($A$2="","",IF(Terapie!A284=0,"",Terapie!A284))</f>
        <v/>
      </c>
      <c r="B293" s="16" t="str">
        <f>IF($A$2="","",IF(Terapie!C284=0,"",Terapie!C284))</f>
        <v/>
      </c>
      <c r="C293" s="10" t="str">
        <f>IF($A$2="","",IF(Terapie!H284=0,"",Terapie!H284&amp;" "&amp;Terapie!I284))</f>
        <v/>
      </c>
      <c r="D293" s="16" t="str">
        <f>IF($A$2="","",IF(Terapie!G284=0,"",Terapie!G284))</f>
        <v/>
      </c>
      <c r="E293" s="10" t="str">
        <f>IF($A$2="","",IF(Terapie!O284=0,"",Terapie!O284))</f>
        <v/>
      </c>
      <c r="F293" s="10" t="str">
        <f>IF($A$2="","",IF(Terapie!P284=0,"",Terapie!P284))</f>
        <v/>
      </c>
    </row>
    <row r="294" spans="1:6" x14ac:dyDescent="0.25">
      <c r="A294" s="16" t="str">
        <f>IF($A$2="","",IF(Terapie!A285=0,"",Terapie!A285))</f>
        <v/>
      </c>
      <c r="B294" s="16" t="str">
        <f>IF($A$2="","",IF(Terapie!C285=0,"",Terapie!C285))</f>
        <v/>
      </c>
      <c r="C294" s="10" t="str">
        <f>IF($A$2="","",IF(Terapie!H285=0,"",Terapie!H285&amp;" "&amp;Terapie!I285))</f>
        <v/>
      </c>
      <c r="D294" s="16" t="str">
        <f>IF($A$2="","",IF(Terapie!G285=0,"",Terapie!G285))</f>
        <v/>
      </c>
      <c r="E294" s="10" t="str">
        <f>IF($A$2="","",IF(Terapie!O285=0,"",Terapie!O285))</f>
        <v/>
      </c>
      <c r="F294" s="10" t="str">
        <f>IF($A$2="","",IF(Terapie!P285=0,"",Terapie!P285))</f>
        <v/>
      </c>
    </row>
    <row r="295" spans="1:6" x14ac:dyDescent="0.25">
      <c r="A295" s="16" t="str">
        <f>IF($A$2="","",IF(Terapie!A286=0,"",Terapie!A286))</f>
        <v/>
      </c>
      <c r="B295" s="16" t="str">
        <f>IF($A$2="","",IF(Terapie!C286=0,"",Terapie!C286))</f>
        <v/>
      </c>
      <c r="C295" s="10" t="str">
        <f>IF($A$2="","",IF(Terapie!H286=0,"",Terapie!H286&amp;" "&amp;Terapie!I286))</f>
        <v/>
      </c>
      <c r="D295" s="16" t="str">
        <f>IF($A$2="","",IF(Terapie!G286=0,"",Terapie!G286))</f>
        <v/>
      </c>
      <c r="E295" s="10" t="str">
        <f>IF($A$2="","",IF(Terapie!O286=0,"",Terapie!O286))</f>
        <v/>
      </c>
      <c r="F295" s="10" t="str">
        <f>IF($A$2="","",IF(Terapie!P286=0,"",Terapie!P286))</f>
        <v/>
      </c>
    </row>
    <row r="296" spans="1:6" x14ac:dyDescent="0.25">
      <c r="A296" s="16" t="str">
        <f>IF($A$2="","",IF(Terapie!A287=0,"",Terapie!A287))</f>
        <v/>
      </c>
      <c r="B296" s="16" t="str">
        <f>IF($A$2="","",IF(Terapie!C287=0,"",Terapie!C287))</f>
        <v/>
      </c>
      <c r="C296" s="10" t="str">
        <f>IF($A$2="","",IF(Terapie!H287=0,"",Terapie!H287&amp;" "&amp;Terapie!I287))</f>
        <v/>
      </c>
      <c r="D296" s="16" t="str">
        <f>IF($A$2="","",IF(Terapie!G287=0,"",Terapie!G287))</f>
        <v/>
      </c>
      <c r="E296" s="10" t="str">
        <f>IF($A$2="","",IF(Terapie!O287=0,"",Terapie!O287))</f>
        <v/>
      </c>
      <c r="F296" s="10" t="str">
        <f>IF($A$2="","",IF(Terapie!P287=0,"",Terapie!P287))</f>
        <v/>
      </c>
    </row>
    <row r="297" spans="1:6" x14ac:dyDescent="0.25">
      <c r="A297" s="16" t="str">
        <f>IF($A$2="","",IF(Terapie!A288=0,"",Terapie!A288))</f>
        <v/>
      </c>
      <c r="B297" s="16" t="str">
        <f>IF($A$2="","",IF(Terapie!C288=0,"",Terapie!C288))</f>
        <v/>
      </c>
      <c r="C297" s="10" t="str">
        <f>IF($A$2="","",IF(Terapie!H288=0,"",Terapie!H288&amp;" "&amp;Terapie!I288))</f>
        <v/>
      </c>
      <c r="D297" s="16" t="str">
        <f>IF($A$2="","",IF(Terapie!G288=0,"",Terapie!G288))</f>
        <v/>
      </c>
      <c r="E297" s="10" t="str">
        <f>IF($A$2="","",IF(Terapie!O288=0,"",Terapie!O288))</f>
        <v/>
      </c>
      <c r="F297" s="10" t="str">
        <f>IF($A$2="","",IF(Terapie!P288=0,"",Terapie!P288))</f>
        <v/>
      </c>
    </row>
    <row r="298" spans="1:6" x14ac:dyDescent="0.25">
      <c r="A298" s="16" t="str">
        <f>IF($A$2="","",IF(Terapie!A289=0,"",Terapie!A289))</f>
        <v/>
      </c>
      <c r="B298" s="16" t="str">
        <f>IF($A$2="","",IF(Terapie!C289=0,"",Terapie!C289))</f>
        <v/>
      </c>
      <c r="C298" s="10" t="str">
        <f>IF($A$2="","",IF(Terapie!H289=0,"",Terapie!H289&amp;" "&amp;Terapie!I289))</f>
        <v/>
      </c>
      <c r="D298" s="16" t="str">
        <f>IF($A$2="","",IF(Terapie!G289=0,"",Terapie!G289))</f>
        <v/>
      </c>
      <c r="E298" s="10" t="str">
        <f>IF($A$2="","",IF(Terapie!O289=0,"",Terapie!O289))</f>
        <v/>
      </c>
      <c r="F298" s="10" t="str">
        <f>IF($A$2="","",IF(Terapie!P289=0,"",Terapie!P289))</f>
        <v/>
      </c>
    </row>
    <row r="299" spans="1:6" x14ac:dyDescent="0.25">
      <c r="A299" s="16" t="str">
        <f>IF($A$2="","",IF(Terapie!A290=0,"",Terapie!A290))</f>
        <v/>
      </c>
      <c r="B299" s="16" t="str">
        <f>IF($A$2="","",IF(Terapie!C290=0,"",Terapie!C290))</f>
        <v/>
      </c>
      <c r="C299" s="10" t="str">
        <f>IF($A$2="","",IF(Terapie!H290=0,"",Terapie!H290&amp;" "&amp;Terapie!I290))</f>
        <v/>
      </c>
      <c r="D299" s="16" t="str">
        <f>IF($A$2="","",IF(Terapie!G290=0,"",Terapie!G290))</f>
        <v/>
      </c>
      <c r="E299" s="10" t="str">
        <f>IF($A$2="","",IF(Terapie!O290=0,"",Terapie!O290))</f>
        <v/>
      </c>
      <c r="F299" s="10" t="str">
        <f>IF($A$2="","",IF(Terapie!P290=0,"",Terapie!P290))</f>
        <v/>
      </c>
    </row>
    <row r="300" spans="1:6" x14ac:dyDescent="0.25">
      <c r="A300" s="16" t="str">
        <f>IF($A$2="","",IF(Terapie!A291=0,"",Terapie!A291))</f>
        <v/>
      </c>
      <c r="B300" s="16" t="str">
        <f>IF($A$2="","",IF(Terapie!C291=0,"",Terapie!C291))</f>
        <v/>
      </c>
      <c r="C300" s="10" t="str">
        <f>IF($A$2="","",IF(Terapie!H291=0,"",Terapie!H291&amp;" "&amp;Terapie!I291))</f>
        <v/>
      </c>
      <c r="D300" s="16" t="str">
        <f>IF($A$2="","",IF(Terapie!G291=0,"",Terapie!G291))</f>
        <v/>
      </c>
      <c r="E300" s="10" t="str">
        <f>IF($A$2="","",IF(Terapie!O291=0,"",Terapie!O291))</f>
        <v/>
      </c>
      <c r="F300" s="10" t="str">
        <f>IF($A$2="","",IF(Terapie!P291=0,"",Terapie!P291))</f>
        <v/>
      </c>
    </row>
    <row r="301" spans="1:6" x14ac:dyDescent="0.25">
      <c r="A301" s="16" t="str">
        <f>IF($A$2="","",IF(Terapie!A292=0,"",Terapie!A292))</f>
        <v/>
      </c>
      <c r="B301" s="16" t="str">
        <f>IF($A$2="","",IF(Terapie!C292=0,"",Terapie!C292))</f>
        <v/>
      </c>
      <c r="C301" s="10" t="str">
        <f>IF($A$2="","",IF(Terapie!H292=0,"",Terapie!H292&amp;" "&amp;Terapie!I292))</f>
        <v/>
      </c>
      <c r="D301" s="16" t="str">
        <f>IF($A$2="","",IF(Terapie!G292=0,"",Terapie!G292))</f>
        <v/>
      </c>
      <c r="E301" s="10" t="str">
        <f>IF($A$2="","",IF(Terapie!O292=0,"",Terapie!O292))</f>
        <v/>
      </c>
      <c r="F301" s="10" t="str">
        <f>IF($A$2="","",IF(Terapie!P292=0,"",Terapie!P292))</f>
        <v/>
      </c>
    </row>
    <row r="302" spans="1:6" x14ac:dyDescent="0.25">
      <c r="A302" s="16" t="str">
        <f>IF($A$2="","",IF(Terapie!A293=0,"",Terapie!A293))</f>
        <v/>
      </c>
      <c r="B302" s="16" t="str">
        <f>IF($A$2="","",IF(Terapie!C293=0,"",Terapie!C293))</f>
        <v/>
      </c>
      <c r="C302" s="10" t="str">
        <f>IF($A$2="","",IF(Terapie!H293=0,"",Terapie!H293&amp;" "&amp;Terapie!I293))</f>
        <v/>
      </c>
      <c r="D302" s="16" t="str">
        <f>IF($A$2="","",IF(Terapie!G293=0,"",Terapie!G293))</f>
        <v/>
      </c>
      <c r="E302" s="10" t="str">
        <f>IF($A$2="","",IF(Terapie!O293=0,"",Terapie!O293))</f>
        <v/>
      </c>
      <c r="F302" s="10" t="str">
        <f>IF($A$2="","",IF(Terapie!P293=0,"",Terapie!P293))</f>
        <v/>
      </c>
    </row>
    <row r="303" spans="1:6" x14ac:dyDescent="0.25">
      <c r="A303" s="16" t="str">
        <f>IF($A$2="","",IF(Terapie!A294=0,"",Terapie!A294))</f>
        <v/>
      </c>
      <c r="B303" s="16" t="str">
        <f>IF($A$2="","",IF(Terapie!C294=0,"",Terapie!C294))</f>
        <v/>
      </c>
      <c r="C303" s="10" t="str">
        <f>IF($A$2="","",IF(Terapie!H294=0,"",Terapie!H294&amp;" "&amp;Terapie!I294))</f>
        <v/>
      </c>
      <c r="D303" s="16" t="str">
        <f>IF($A$2="","",IF(Terapie!G294=0,"",Terapie!G294))</f>
        <v/>
      </c>
      <c r="E303" s="10" t="str">
        <f>IF($A$2="","",IF(Terapie!O294=0,"",Terapie!O294))</f>
        <v/>
      </c>
      <c r="F303" s="10" t="str">
        <f>IF($A$2="","",IF(Terapie!P294=0,"",Terapie!P294))</f>
        <v/>
      </c>
    </row>
    <row r="304" spans="1:6" x14ac:dyDescent="0.25">
      <c r="A304" s="16" t="str">
        <f>IF($A$2="","",IF(Terapie!A295=0,"",Terapie!A295))</f>
        <v/>
      </c>
      <c r="B304" s="16" t="str">
        <f>IF($A$2="","",IF(Terapie!C295=0,"",Terapie!C295))</f>
        <v/>
      </c>
      <c r="C304" s="10" t="str">
        <f>IF($A$2="","",IF(Terapie!H295=0,"",Terapie!H295&amp;" "&amp;Terapie!I295))</f>
        <v/>
      </c>
      <c r="D304" s="16" t="str">
        <f>IF($A$2="","",IF(Terapie!G295=0,"",Terapie!G295))</f>
        <v/>
      </c>
      <c r="E304" s="10" t="str">
        <f>IF($A$2="","",IF(Terapie!O295=0,"",Terapie!O295))</f>
        <v/>
      </c>
      <c r="F304" s="10" t="str">
        <f>IF($A$2="","",IF(Terapie!P295=0,"",Terapie!P295))</f>
        <v/>
      </c>
    </row>
    <row r="305" spans="1:6" x14ac:dyDescent="0.25">
      <c r="A305" s="16" t="str">
        <f>IF($A$2="","",IF(Terapie!A296=0,"",Terapie!A296))</f>
        <v/>
      </c>
      <c r="B305" s="16" t="str">
        <f>IF($A$2="","",IF(Terapie!C296=0,"",Terapie!C296))</f>
        <v/>
      </c>
      <c r="C305" s="10" t="str">
        <f>IF($A$2="","",IF(Terapie!H296=0,"",Terapie!H296&amp;" "&amp;Terapie!I296))</f>
        <v/>
      </c>
      <c r="D305" s="16" t="str">
        <f>IF($A$2="","",IF(Terapie!G296=0,"",Terapie!G296))</f>
        <v/>
      </c>
      <c r="E305" s="10" t="str">
        <f>IF($A$2="","",IF(Terapie!O296=0,"",Terapie!O296))</f>
        <v/>
      </c>
      <c r="F305" s="10" t="str">
        <f>IF($A$2="","",IF(Terapie!P296=0,"",Terapie!P296))</f>
        <v/>
      </c>
    </row>
    <row r="306" spans="1:6" x14ac:dyDescent="0.25">
      <c r="A306" s="16" t="str">
        <f>IF($A$2="","",IF(Terapie!A297=0,"",Terapie!A297))</f>
        <v/>
      </c>
      <c r="B306" s="16" t="str">
        <f>IF($A$2="","",IF(Terapie!C297=0,"",Terapie!C297))</f>
        <v/>
      </c>
      <c r="C306" s="10" t="str">
        <f>IF($A$2="","",IF(Terapie!H297=0,"",Terapie!H297&amp;" "&amp;Terapie!I297))</f>
        <v/>
      </c>
      <c r="D306" s="16" t="str">
        <f>IF($A$2="","",IF(Terapie!G297=0,"",Terapie!G297))</f>
        <v/>
      </c>
      <c r="E306" s="10" t="str">
        <f>IF($A$2="","",IF(Terapie!O297=0,"",Terapie!O297))</f>
        <v/>
      </c>
      <c r="F306" s="10" t="str">
        <f>IF($A$2="","",IF(Terapie!P297=0,"",Terapie!P297))</f>
        <v/>
      </c>
    </row>
    <row r="307" spans="1:6" x14ac:dyDescent="0.25">
      <c r="A307" s="16" t="str">
        <f>IF($A$2="","",IF(Terapie!A298=0,"",Terapie!A298))</f>
        <v/>
      </c>
      <c r="B307" s="16" t="str">
        <f>IF($A$2="","",IF(Terapie!C298=0,"",Terapie!C298))</f>
        <v/>
      </c>
      <c r="C307" s="10" t="str">
        <f>IF($A$2="","",IF(Terapie!H298=0,"",Terapie!H298&amp;" "&amp;Terapie!I298))</f>
        <v/>
      </c>
      <c r="D307" s="16" t="str">
        <f>IF($A$2="","",IF(Terapie!G298=0,"",Terapie!G298))</f>
        <v/>
      </c>
      <c r="E307" s="10" t="str">
        <f>IF($A$2="","",IF(Terapie!O298=0,"",Terapie!O298))</f>
        <v/>
      </c>
      <c r="F307" s="10" t="str">
        <f>IF($A$2="","",IF(Terapie!P298=0,"",Terapie!P298))</f>
        <v/>
      </c>
    </row>
    <row r="308" spans="1:6" x14ac:dyDescent="0.25">
      <c r="A308" s="16" t="str">
        <f>IF($A$2="","",IF(Terapie!A299=0,"",Terapie!A299))</f>
        <v/>
      </c>
      <c r="B308" s="16" t="str">
        <f>IF($A$2="","",IF(Terapie!C299=0,"",Terapie!C299))</f>
        <v/>
      </c>
      <c r="C308" s="10" t="str">
        <f>IF($A$2="","",IF(Terapie!H299=0,"",Terapie!H299&amp;" "&amp;Terapie!I299))</f>
        <v/>
      </c>
      <c r="D308" s="16" t="str">
        <f>IF($A$2="","",IF(Terapie!G299=0,"",Terapie!G299))</f>
        <v/>
      </c>
      <c r="E308" s="10" t="str">
        <f>IF($A$2="","",IF(Terapie!O299=0,"",Terapie!O299))</f>
        <v/>
      </c>
      <c r="F308" s="10" t="str">
        <f>IF($A$2="","",IF(Terapie!P299=0,"",Terapie!P299))</f>
        <v/>
      </c>
    </row>
    <row r="309" spans="1:6" x14ac:dyDescent="0.25">
      <c r="A309" s="16" t="str">
        <f>IF($A$2="","",IF(Terapie!A300=0,"",Terapie!A300))</f>
        <v/>
      </c>
      <c r="B309" s="16" t="str">
        <f>IF($A$2="","",IF(Terapie!C300=0,"",Terapie!C300))</f>
        <v/>
      </c>
      <c r="C309" s="10" t="str">
        <f>IF($A$2="","",IF(Terapie!H300=0,"",Terapie!H300&amp;" "&amp;Terapie!I300))</f>
        <v/>
      </c>
      <c r="D309" s="16" t="str">
        <f>IF($A$2="","",IF(Terapie!G300=0,"",Terapie!G300))</f>
        <v/>
      </c>
      <c r="E309" s="10" t="str">
        <f>IF($A$2="","",IF(Terapie!O300=0,"",Terapie!O300))</f>
        <v/>
      </c>
      <c r="F309" s="10" t="str">
        <f>IF($A$2="","",IF(Terapie!P300=0,"",Terapie!P300))</f>
        <v/>
      </c>
    </row>
    <row r="310" spans="1:6" x14ac:dyDescent="0.25">
      <c r="A310" s="16" t="str">
        <f>IF($A$2="","",IF(Terapie!A301=0,"",Terapie!A301))</f>
        <v/>
      </c>
      <c r="B310" s="16" t="str">
        <f>IF($A$2="","",IF(Terapie!C301=0,"",Terapie!C301))</f>
        <v/>
      </c>
      <c r="C310" s="10" t="str">
        <f>IF($A$2="","",IF(Terapie!H301=0,"",Terapie!H301&amp;" "&amp;Terapie!I301))</f>
        <v/>
      </c>
      <c r="D310" s="16" t="str">
        <f>IF($A$2="","",IF(Terapie!G301=0,"",Terapie!G301))</f>
        <v/>
      </c>
      <c r="E310" s="10" t="str">
        <f>IF($A$2="","",IF(Terapie!O301=0,"",Terapie!O301))</f>
        <v/>
      </c>
      <c r="F310" s="10" t="str">
        <f>IF($A$2="","",IF(Terapie!P301=0,"",Terapie!P301))</f>
        <v/>
      </c>
    </row>
    <row r="311" spans="1:6" x14ac:dyDescent="0.25">
      <c r="A311" s="16" t="str">
        <f>IF($A$2="","",IF(Terapie!A302=0,"",Terapie!A302))</f>
        <v/>
      </c>
      <c r="B311" s="16" t="str">
        <f>IF($A$2="","",IF(Terapie!C302=0,"",Terapie!C302))</f>
        <v/>
      </c>
      <c r="C311" s="10" t="str">
        <f>IF($A$2="","",IF(Terapie!H302=0,"",Terapie!H302&amp;" "&amp;Terapie!I302))</f>
        <v/>
      </c>
      <c r="D311" s="16" t="str">
        <f>IF($A$2="","",IF(Terapie!G302=0,"",Terapie!G302))</f>
        <v/>
      </c>
      <c r="E311" s="10" t="str">
        <f>IF($A$2="","",IF(Terapie!O302=0,"",Terapie!O302))</f>
        <v/>
      </c>
      <c r="F311" s="10" t="str">
        <f>IF($A$2="","",IF(Terapie!P302=0,"",Terapie!P302))</f>
        <v/>
      </c>
    </row>
    <row r="312" spans="1:6" x14ac:dyDescent="0.25">
      <c r="A312" s="16" t="str">
        <f>IF($A$2="","",IF(Terapie!A303=0,"",Terapie!A303))</f>
        <v/>
      </c>
      <c r="B312" s="16" t="str">
        <f>IF($A$2="","",IF(Terapie!C303=0,"",Terapie!C303))</f>
        <v/>
      </c>
      <c r="C312" s="10" t="str">
        <f>IF($A$2="","",IF(Terapie!H303=0,"",Terapie!H303&amp;" "&amp;Terapie!I303))</f>
        <v/>
      </c>
      <c r="D312" s="16" t="str">
        <f>IF($A$2="","",IF(Terapie!G303=0,"",Terapie!G303))</f>
        <v/>
      </c>
      <c r="E312" s="10" t="str">
        <f>IF($A$2="","",IF(Terapie!O303=0,"",Terapie!O303))</f>
        <v/>
      </c>
      <c r="F312" s="10" t="str">
        <f>IF($A$2="","",IF(Terapie!P303=0,"",Terapie!P303))</f>
        <v/>
      </c>
    </row>
    <row r="313" spans="1:6" x14ac:dyDescent="0.25">
      <c r="A313" s="16" t="str">
        <f>IF($A$2="","",IF(Terapie!A304=0,"",Terapie!A304))</f>
        <v/>
      </c>
      <c r="B313" s="16" t="str">
        <f>IF($A$2="","",IF(Terapie!C304=0,"",Terapie!C304))</f>
        <v/>
      </c>
      <c r="C313" s="10" t="str">
        <f>IF($A$2="","",IF(Terapie!H304=0,"",Terapie!H304&amp;" "&amp;Terapie!I304))</f>
        <v/>
      </c>
      <c r="D313" s="16" t="str">
        <f>IF($A$2="","",IF(Terapie!G304=0,"",Terapie!G304))</f>
        <v/>
      </c>
      <c r="E313" s="10" t="str">
        <f>IF($A$2="","",IF(Terapie!O304=0,"",Terapie!O304))</f>
        <v/>
      </c>
      <c r="F313" s="10" t="str">
        <f>IF($A$2="","",IF(Terapie!P304=0,"",Terapie!P304))</f>
        <v/>
      </c>
    </row>
    <row r="314" spans="1:6" x14ac:dyDescent="0.25">
      <c r="A314" s="16" t="str">
        <f>IF($A$2="","",IF(Terapie!A305=0,"",Terapie!A305))</f>
        <v/>
      </c>
      <c r="B314" s="16" t="str">
        <f>IF($A$2="","",IF(Terapie!C305=0,"",Terapie!C305))</f>
        <v/>
      </c>
      <c r="C314" s="10" t="str">
        <f>IF($A$2="","",IF(Terapie!H305=0,"",Terapie!H305&amp;" "&amp;Terapie!I305))</f>
        <v/>
      </c>
      <c r="D314" s="16" t="str">
        <f>IF($A$2="","",IF(Terapie!G305=0,"",Terapie!G305))</f>
        <v/>
      </c>
      <c r="E314" s="10" t="str">
        <f>IF($A$2="","",IF(Terapie!O305=0,"",Terapie!O305))</f>
        <v/>
      </c>
      <c r="F314" s="10" t="str">
        <f>IF($A$2="","",IF(Terapie!P305=0,"",Terapie!P305))</f>
        <v/>
      </c>
    </row>
    <row r="315" spans="1:6" x14ac:dyDescent="0.25">
      <c r="A315" s="16" t="str">
        <f>IF($A$2="","",IF(Terapie!A306=0,"",Terapie!A306))</f>
        <v/>
      </c>
      <c r="B315" s="16" t="str">
        <f>IF($A$2="","",IF(Terapie!C306=0,"",Terapie!C306))</f>
        <v/>
      </c>
      <c r="C315" s="10" t="str">
        <f>IF($A$2="","",IF(Terapie!H306=0,"",Terapie!H306&amp;" "&amp;Terapie!I306))</f>
        <v/>
      </c>
      <c r="D315" s="16" t="str">
        <f>IF($A$2="","",IF(Terapie!G306=0,"",Terapie!G306))</f>
        <v/>
      </c>
      <c r="E315" s="10" t="str">
        <f>IF($A$2="","",IF(Terapie!O306=0,"",Terapie!O306))</f>
        <v/>
      </c>
      <c r="F315" s="10" t="str">
        <f>IF($A$2="","",IF(Terapie!P306=0,"",Terapie!P306))</f>
        <v/>
      </c>
    </row>
    <row r="316" spans="1:6" x14ac:dyDescent="0.25">
      <c r="A316" s="16" t="str">
        <f>IF($A$2="","",IF(Terapie!A307=0,"",Terapie!A307))</f>
        <v/>
      </c>
      <c r="B316" s="16" t="str">
        <f>IF($A$2="","",IF(Terapie!C307=0,"",Terapie!C307))</f>
        <v/>
      </c>
      <c r="C316" s="10" t="str">
        <f>IF($A$2="","",IF(Terapie!H307=0,"",Terapie!H307&amp;" "&amp;Terapie!I307))</f>
        <v/>
      </c>
      <c r="D316" s="16" t="str">
        <f>IF($A$2="","",IF(Terapie!G307=0,"",Terapie!G307))</f>
        <v/>
      </c>
      <c r="E316" s="10" t="str">
        <f>IF($A$2="","",IF(Terapie!O307=0,"",Terapie!O307))</f>
        <v/>
      </c>
      <c r="F316" s="10" t="str">
        <f>IF($A$2="","",IF(Terapie!P307=0,"",Terapie!P307))</f>
        <v/>
      </c>
    </row>
    <row r="317" spans="1:6" x14ac:dyDescent="0.25">
      <c r="A317" s="16" t="str">
        <f>IF($A$2="","",IF(Terapie!A308=0,"",Terapie!A308))</f>
        <v/>
      </c>
      <c r="B317" s="16" t="str">
        <f>IF($A$2="","",IF(Terapie!C308=0,"",Terapie!C308))</f>
        <v/>
      </c>
      <c r="C317" s="10" t="str">
        <f>IF($A$2="","",IF(Terapie!H308=0,"",Terapie!H308&amp;" "&amp;Terapie!I308))</f>
        <v/>
      </c>
      <c r="D317" s="16" t="str">
        <f>IF($A$2="","",IF(Terapie!G308=0,"",Terapie!G308))</f>
        <v/>
      </c>
      <c r="E317" s="10" t="str">
        <f>IF($A$2="","",IF(Terapie!O308=0,"",Terapie!O308))</f>
        <v/>
      </c>
      <c r="F317" s="10" t="str">
        <f>IF($A$2="","",IF(Terapie!P308=0,"",Terapie!P308))</f>
        <v/>
      </c>
    </row>
    <row r="318" spans="1:6" x14ac:dyDescent="0.25">
      <c r="A318" s="16" t="str">
        <f>IF($A$2="","",IF(Terapie!A309=0,"",Terapie!A309))</f>
        <v/>
      </c>
      <c r="B318" s="16" t="str">
        <f>IF($A$2="","",IF(Terapie!C309=0,"",Terapie!C309))</f>
        <v/>
      </c>
      <c r="C318" s="10" t="str">
        <f>IF($A$2="","",IF(Terapie!H309=0,"",Terapie!H309&amp;" "&amp;Terapie!I309))</f>
        <v/>
      </c>
      <c r="D318" s="16" t="str">
        <f>IF($A$2="","",IF(Terapie!G309=0,"",Terapie!G309))</f>
        <v/>
      </c>
      <c r="E318" s="10" t="str">
        <f>IF($A$2="","",IF(Terapie!O309=0,"",Terapie!O309))</f>
        <v/>
      </c>
      <c r="F318" s="10" t="str">
        <f>IF($A$2="","",IF(Terapie!P309=0,"",Terapie!P309))</f>
        <v/>
      </c>
    </row>
    <row r="319" spans="1:6" x14ac:dyDescent="0.25">
      <c r="A319" s="16" t="str">
        <f>IF($A$2="","",IF(Terapie!A310=0,"",Terapie!A310))</f>
        <v/>
      </c>
      <c r="B319" s="16" t="str">
        <f>IF($A$2="","",IF(Terapie!C310=0,"",Terapie!C310))</f>
        <v/>
      </c>
      <c r="C319" s="10" t="str">
        <f>IF($A$2="","",IF(Terapie!H310=0,"",Terapie!H310&amp;" "&amp;Terapie!I310))</f>
        <v/>
      </c>
      <c r="D319" s="16" t="str">
        <f>IF($A$2="","",IF(Terapie!G310=0,"",Terapie!G310))</f>
        <v/>
      </c>
      <c r="E319" s="10" t="str">
        <f>IF($A$2="","",IF(Terapie!O310=0,"",Terapie!O310))</f>
        <v/>
      </c>
      <c r="F319" s="10" t="str">
        <f>IF($A$2="","",IF(Terapie!P310=0,"",Terapie!P310))</f>
        <v/>
      </c>
    </row>
    <row r="320" spans="1:6" x14ac:dyDescent="0.25">
      <c r="A320" s="16" t="str">
        <f>IF($A$2="","",IF(Terapie!A311=0,"",Terapie!A311))</f>
        <v/>
      </c>
      <c r="B320" s="16" t="str">
        <f>IF($A$2="","",IF(Terapie!C311=0,"",Terapie!C311))</f>
        <v/>
      </c>
      <c r="C320" s="10" t="str">
        <f>IF($A$2="","",IF(Terapie!H311=0,"",Terapie!H311&amp;" "&amp;Terapie!I311))</f>
        <v/>
      </c>
      <c r="D320" s="16" t="str">
        <f>IF($A$2="","",IF(Terapie!G311=0,"",Terapie!G311))</f>
        <v/>
      </c>
      <c r="E320" s="10" t="str">
        <f>IF($A$2="","",IF(Terapie!O311=0,"",Terapie!O311))</f>
        <v/>
      </c>
      <c r="F320" s="10" t="str">
        <f>IF($A$2="","",IF(Terapie!P311=0,"",Terapie!P311))</f>
        <v/>
      </c>
    </row>
    <row r="321" spans="1:6" x14ac:dyDescent="0.25">
      <c r="A321" s="16" t="str">
        <f>IF($A$2="","",IF(Terapie!A312=0,"",Terapie!A312))</f>
        <v/>
      </c>
      <c r="B321" s="16" t="str">
        <f>IF($A$2="","",IF(Terapie!C312=0,"",Terapie!C312))</f>
        <v/>
      </c>
      <c r="C321" s="10" t="str">
        <f>IF($A$2="","",IF(Terapie!H312=0,"",Terapie!H312&amp;" "&amp;Terapie!I312))</f>
        <v/>
      </c>
      <c r="D321" s="16" t="str">
        <f>IF($A$2="","",IF(Terapie!G312=0,"",Terapie!G312))</f>
        <v/>
      </c>
      <c r="E321" s="10" t="str">
        <f>IF($A$2="","",IF(Terapie!O312=0,"",Terapie!O312))</f>
        <v/>
      </c>
      <c r="F321" s="10" t="str">
        <f>IF($A$2="","",IF(Terapie!P312=0,"",Terapie!P312))</f>
        <v/>
      </c>
    </row>
    <row r="322" spans="1:6" x14ac:dyDescent="0.25">
      <c r="A322" s="16" t="str">
        <f>IF($A$2="","",IF(Terapie!A313=0,"",Terapie!A313))</f>
        <v/>
      </c>
      <c r="B322" s="16" t="str">
        <f>IF($A$2="","",IF(Terapie!C313=0,"",Terapie!C313))</f>
        <v/>
      </c>
      <c r="C322" s="10" t="str">
        <f>IF($A$2="","",IF(Terapie!H313=0,"",Terapie!H313&amp;" "&amp;Terapie!I313))</f>
        <v/>
      </c>
      <c r="D322" s="16" t="str">
        <f>IF($A$2="","",IF(Terapie!G313=0,"",Terapie!G313))</f>
        <v/>
      </c>
      <c r="E322" s="10" t="str">
        <f>IF($A$2="","",IF(Terapie!O313=0,"",Terapie!O313))</f>
        <v/>
      </c>
      <c r="F322" s="10" t="str">
        <f>IF($A$2="","",IF(Terapie!P313=0,"",Terapie!P313))</f>
        <v/>
      </c>
    </row>
    <row r="323" spans="1:6" x14ac:dyDescent="0.25">
      <c r="A323" s="16" t="str">
        <f>IF($A$2="","",IF(Terapie!A314=0,"",Terapie!A314))</f>
        <v/>
      </c>
      <c r="B323" s="16" t="str">
        <f>IF($A$2="","",IF(Terapie!C314=0,"",Terapie!C314))</f>
        <v/>
      </c>
      <c r="C323" s="10" t="str">
        <f>IF($A$2="","",IF(Terapie!H314=0,"",Terapie!H314&amp;" "&amp;Terapie!I314))</f>
        <v/>
      </c>
      <c r="D323" s="16" t="str">
        <f>IF($A$2="","",IF(Terapie!G314=0,"",Terapie!G314))</f>
        <v/>
      </c>
      <c r="E323" s="10" t="str">
        <f>IF($A$2="","",IF(Terapie!O314=0,"",Terapie!O314))</f>
        <v/>
      </c>
      <c r="F323" s="10" t="str">
        <f>IF($A$2="","",IF(Terapie!P314=0,"",Terapie!P314))</f>
        <v/>
      </c>
    </row>
    <row r="324" spans="1:6" x14ac:dyDescent="0.25">
      <c r="A324" s="16" t="str">
        <f>IF($A$2="","",IF(Terapie!A315=0,"",Terapie!A315))</f>
        <v/>
      </c>
      <c r="B324" s="16" t="str">
        <f>IF($A$2="","",IF(Terapie!C315=0,"",Terapie!C315))</f>
        <v/>
      </c>
      <c r="C324" s="10" t="str">
        <f>IF($A$2="","",IF(Terapie!H315=0,"",Terapie!H315&amp;" "&amp;Terapie!I315))</f>
        <v/>
      </c>
      <c r="D324" s="16" t="str">
        <f>IF($A$2="","",IF(Terapie!G315=0,"",Terapie!G315))</f>
        <v/>
      </c>
      <c r="E324" s="10" t="str">
        <f>IF($A$2="","",IF(Terapie!O315=0,"",Terapie!O315))</f>
        <v/>
      </c>
      <c r="F324" s="10" t="str">
        <f>IF($A$2="","",IF(Terapie!P315=0,"",Terapie!P315))</f>
        <v/>
      </c>
    </row>
    <row r="325" spans="1:6" x14ac:dyDescent="0.25">
      <c r="A325" s="16" t="str">
        <f>IF($A$2="","",IF(Terapie!A316=0,"",Terapie!A316))</f>
        <v/>
      </c>
      <c r="B325" s="16" t="str">
        <f>IF($A$2="","",IF(Terapie!C316=0,"",Terapie!C316))</f>
        <v/>
      </c>
      <c r="C325" s="10" t="str">
        <f>IF($A$2="","",IF(Terapie!H316=0,"",Terapie!H316&amp;" "&amp;Terapie!I316))</f>
        <v/>
      </c>
      <c r="D325" s="16" t="str">
        <f>IF($A$2="","",IF(Terapie!G316=0,"",Terapie!G316))</f>
        <v/>
      </c>
      <c r="E325" s="10" t="str">
        <f>IF($A$2="","",IF(Terapie!O316=0,"",Terapie!O316))</f>
        <v/>
      </c>
      <c r="F325" s="10" t="str">
        <f>IF($A$2="","",IF(Terapie!P316=0,"",Terapie!P316))</f>
        <v/>
      </c>
    </row>
    <row r="326" spans="1:6" x14ac:dyDescent="0.25">
      <c r="A326" s="16" t="str">
        <f>IF($A$2="","",IF(Terapie!A317=0,"",Terapie!A317))</f>
        <v/>
      </c>
      <c r="B326" s="16" t="str">
        <f>IF($A$2="","",IF(Terapie!C317=0,"",Terapie!C317))</f>
        <v/>
      </c>
      <c r="C326" s="10" t="str">
        <f>IF($A$2="","",IF(Terapie!H317=0,"",Terapie!H317&amp;" "&amp;Terapie!I317))</f>
        <v/>
      </c>
      <c r="D326" s="16" t="str">
        <f>IF($A$2="","",IF(Terapie!G317=0,"",Terapie!G317))</f>
        <v/>
      </c>
      <c r="E326" s="10" t="str">
        <f>IF($A$2="","",IF(Terapie!O317=0,"",Terapie!O317))</f>
        <v/>
      </c>
      <c r="F326" s="10" t="str">
        <f>IF($A$2="","",IF(Terapie!P317=0,"",Terapie!P317))</f>
        <v/>
      </c>
    </row>
    <row r="327" spans="1:6" x14ac:dyDescent="0.25">
      <c r="A327" s="16" t="str">
        <f>IF($A$2="","",IF(Terapie!A318=0,"",Terapie!A318))</f>
        <v/>
      </c>
      <c r="B327" s="16" t="str">
        <f>IF($A$2="","",IF(Terapie!C318=0,"",Terapie!C318))</f>
        <v/>
      </c>
      <c r="C327" s="10" t="str">
        <f>IF($A$2="","",IF(Terapie!H318=0,"",Terapie!H318&amp;" "&amp;Terapie!I318))</f>
        <v/>
      </c>
      <c r="D327" s="16" t="str">
        <f>IF($A$2="","",IF(Terapie!G318=0,"",Terapie!G318))</f>
        <v/>
      </c>
      <c r="E327" s="10" t="str">
        <f>IF($A$2="","",IF(Terapie!O318=0,"",Terapie!O318))</f>
        <v/>
      </c>
      <c r="F327" s="10" t="str">
        <f>IF($A$2="","",IF(Terapie!P318=0,"",Terapie!P318))</f>
        <v/>
      </c>
    </row>
    <row r="328" spans="1:6" x14ac:dyDescent="0.25">
      <c r="A328" s="16" t="str">
        <f>IF($A$2="","",IF(Terapie!A319=0,"",Terapie!A319))</f>
        <v/>
      </c>
      <c r="B328" s="16" t="str">
        <f>IF($A$2="","",IF(Terapie!C319=0,"",Terapie!C319))</f>
        <v/>
      </c>
      <c r="C328" s="10" t="str">
        <f>IF($A$2="","",IF(Terapie!H319=0,"",Terapie!H319&amp;" "&amp;Terapie!I319))</f>
        <v/>
      </c>
      <c r="D328" s="16" t="str">
        <f>IF($A$2="","",IF(Terapie!G319=0,"",Terapie!G319))</f>
        <v/>
      </c>
      <c r="E328" s="10" t="str">
        <f>IF($A$2="","",IF(Terapie!O319=0,"",Terapie!O319))</f>
        <v/>
      </c>
      <c r="F328" s="10" t="str">
        <f>IF($A$2="","",IF(Terapie!P319=0,"",Terapie!P319))</f>
        <v/>
      </c>
    </row>
    <row r="329" spans="1:6" x14ac:dyDescent="0.25">
      <c r="A329" s="16" t="str">
        <f>IF($A$2="","",IF(Terapie!A320=0,"",Terapie!A320))</f>
        <v/>
      </c>
      <c r="B329" s="16" t="str">
        <f>IF($A$2="","",IF(Terapie!C320=0,"",Terapie!C320))</f>
        <v/>
      </c>
      <c r="C329" s="10" t="str">
        <f>IF($A$2="","",IF(Terapie!H320=0,"",Terapie!H320&amp;" "&amp;Terapie!I320))</f>
        <v/>
      </c>
      <c r="D329" s="16" t="str">
        <f>IF($A$2="","",IF(Terapie!G320=0,"",Terapie!G320))</f>
        <v/>
      </c>
      <c r="E329" s="10" t="str">
        <f>IF($A$2="","",IF(Terapie!O320=0,"",Terapie!O320))</f>
        <v/>
      </c>
      <c r="F329" s="10" t="str">
        <f>IF($A$2="","",IF(Terapie!P320=0,"",Terapie!P320))</f>
        <v/>
      </c>
    </row>
    <row r="330" spans="1:6" x14ac:dyDescent="0.25">
      <c r="A330" s="16" t="str">
        <f>IF($A$2="","",IF(Terapie!A321=0,"",Terapie!A321))</f>
        <v/>
      </c>
      <c r="B330" s="16" t="str">
        <f>IF($A$2="","",IF(Terapie!C321=0,"",Terapie!C321))</f>
        <v/>
      </c>
      <c r="C330" s="10" t="str">
        <f>IF($A$2="","",IF(Terapie!H321=0,"",Terapie!H321&amp;" "&amp;Terapie!I321))</f>
        <v/>
      </c>
      <c r="D330" s="16" t="str">
        <f>IF($A$2="","",IF(Terapie!G321=0,"",Terapie!G321))</f>
        <v/>
      </c>
      <c r="E330" s="10" t="str">
        <f>IF($A$2="","",IF(Terapie!O321=0,"",Terapie!O321))</f>
        <v/>
      </c>
      <c r="F330" s="10" t="str">
        <f>IF($A$2="","",IF(Terapie!P321=0,"",Terapie!P321))</f>
        <v/>
      </c>
    </row>
    <row r="331" spans="1:6" x14ac:dyDescent="0.25">
      <c r="A331" s="16" t="str">
        <f>IF($A$2="","",IF(Terapie!A322=0,"",Terapie!A322))</f>
        <v/>
      </c>
      <c r="B331" s="16" t="str">
        <f>IF($A$2="","",IF(Terapie!C322=0,"",Terapie!C322))</f>
        <v/>
      </c>
      <c r="C331" s="10" t="str">
        <f>IF($A$2="","",IF(Terapie!H322=0,"",Terapie!H322&amp;" "&amp;Terapie!I322))</f>
        <v/>
      </c>
      <c r="D331" s="16" t="str">
        <f>IF($A$2="","",IF(Terapie!G322=0,"",Terapie!G322))</f>
        <v/>
      </c>
      <c r="E331" s="10" t="str">
        <f>IF($A$2="","",IF(Terapie!O322=0,"",Terapie!O322))</f>
        <v/>
      </c>
      <c r="F331" s="10" t="str">
        <f>IF($A$2="","",IF(Terapie!P322=0,"",Terapie!P322))</f>
        <v/>
      </c>
    </row>
    <row r="332" spans="1:6" x14ac:dyDescent="0.25">
      <c r="A332" s="16" t="str">
        <f>IF($A$2="","",IF(Terapie!A323=0,"",Terapie!A323))</f>
        <v/>
      </c>
      <c r="B332" s="16" t="str">
        <f>IF($A$2="","",IF(Terapie!C323=0,"",Terapie!C323))</f>
        <v/>
      </c>
      <c r="C332" s="10" t="str">
        <f>IF($A$2="","",IF(Terapie!H323=0,"",Terapie!H323&amp;" "&amp;Terapie!I323))</f>
        <v/>
      </c>
      <c r="D332" s="16" t="str">
        <f>IF($A$2="","",IF(Terapie!G323=0,"",Terapie!G323))</f>
        <v/>
      </c>
      <c r="E332" s="10" t="str">
        <f>IF($A$2="","",IF(Terapie!O323=0,"",Terapie!O323))</f>
        <v/>
      </c>
      <c r="F332" s="10" t="str">
        <f>IF($A$2="","",IF(Terapie!P323=0,"",Terapie!P323))</f>
        <v/>
      </c>
    </row>
    <row r="333" spans="1:6" x14ac:dyDescent="0.25">
      <c r="A333" s="16" t="str">
        <f>IF($A$2="","",IF(Terapie!A324=0,"",Terapie!A324))</f>
        <v/>
      </c>
      <c r="B333" s="16" t="str">
        <f>IF($A$2="","",IF(Terapie!C324=0,"",Terapie!C324))</f>
        <v/>
      </c>
      <c r="C333" s="10" t="str">
        <f>IF($A$2="","",IF(Terapie!H324=0,"",Terapie!H324&amp;" "&amp;Terapie!I324))</f>
        <v/>
      </c>
      <c r="D333" s="16" t="str">
        <f>IF($A$2="","",IF(Terapie!G324=0,"",Terapie!G324))</f>
        <v/>
      </c>
      <c r="E333" s="10" t="str">
        <f>IF($A$2="","",IF(Terapie!O324=0,"",Terapie!O324))</f>
        <v/>
      </c>
      <c r="F333" s="10" t="str">
        <f>IF($A$2="","",IF(Terapie!P324=0,"",Terapie!P324))</f>
        <v/>
      </c>
    </row>
    <row r="334" spans="1:6" x14ac:dyDescent="0.25">
      <c r="A334" s="16" t="str">
        <f>IF($A$2="","",IF(Terapie!A325=0,"",Terapie!A325))</f>
        <v/>
      </c>
      <c r="B334" s="16" t="str">
        <f>IF($A$2="","",IF(Terapie!C325=0,"",Terapie!C325))</f>
        <v/>
      </c>
      <c r="C334" s="10" t="str">
        <f>IF($A$2="","",IF(Terapie!H325=0,"",Terapie!H325&amp;" "&amp;Terapie!I325))</f>
        <v/>
      </c>
      <c r="D334" s="16" t="str">
        <f>IF($A$2="","",IF(Terapie!G325=0,"",Terapie!G325))</f>
        <v/>
      </c>
      <c r="E334" s="10" t="str">
        <f>IF($A$2="","",IF(Terapie!O325=0,"",Terapie!O325))</f>
        <v/>
      </c>
      <c r="F334" s="10" t="str">
        <f>IF($A$2="","",IF(Terapie!P325=0,"",Terapie!P325))</f>
        <v/>
      </c>
    </row>
    <row r="335" spans="1:6" x14ac:dyDescent="0.25">
      <c r="A335" s="16" t="str">
        <f>IF($A$2="","",IF(Terapie!A326=0,"",Terapie!A326))</f>
        <v/>
      </c>
      <c r="B335" s="16" t="str">
        <f>IF($A$2="","",IF(Terapie!C326=0,"",Terapie!C326))</f>
        <v/>
      </c>
      <c r="C335" s="10" t="str">
        <f>IF($A$2="","",IF(Terapie!H326=0,"",Terapie!H326&amp;" "&amp;Terapie!I326))</f>
        <v/>
      </c>
      <c r="D335" s="16" t="str">
        <f>IF($A$2="","",IF(Terapie!G326=0,"",Terapie!G326))</f>
        <v/>
      </c>
      <c r="E335" s="10" t="str">
        <f>IF($A$2="","",IF(Terapie!O326=0,"",Terapie!O326))</f>
        <v/>
      </c>
      <c r="F335" s="10" t="str">
        <f>IF($A$2="","",IF(Terapie!P326=0,"",Terapie!P326))</f>
        <v/>
      </c>
    </row>
    <row r="336" spans="1:6" x14ac:dyDescent="0.25">
      <c r="A336" s="16" t="str">
        <f>IF($A$2="","",IF(Terapie!A327=0,"",Terapie!A327))</f>
        <v/>
      </c>
      <c r="B336" s="16" t="str">
        <f>IF($A$2="","",IF(Terapie!C327=0,"",Terapie!C327))</f>
        <v/>
      </c>
      <c r="C336" s="10" t="str">
        <f>IF($A$2="","",IF(Terapie!H327=0,"",Terapie!H327&amp;" "&amp;Terapie!I327))</f>
        <v/>
      </c>
      <c r="D336" s="16" t="str">
        <f>IF($A$2="","",IF(Terapie!G327=0,"",Terapie!G327))</f>
        <v/>
      </c>
      <c r="E336" s="10" t="str">
        <f>IF($A$2="","",IF(Terapie!O327=0,"",Terapie!O327))</f>
        <v/>
      </c>
      <c r="F336" s="10" t="str">
        <f>IF($A$2="","",IF(Terapie!P327=0,"",Terapie!P327))</f>
        <v/>
      </c>
    </row>
    <row r="337" spans="1:6" x14ac:dyDescent="0.25">
      <c r="A337" s="16" t="str">
        <f>IF($A$2="","",IF(Terapie!A328=0,"",Terapie!A328))</f>
        <v/>
      </c>
      <c r="B337" s="16" t="str">
        <f>IF($A$2="","",IF(Terapie!C328=0,"",Terapie!C328))</f>
        <v/>
      </c>
      <c r="C337" s="10" t="str">
        <f>IF($A$2="","",IF(Terapie!H328=0,"",Terapie!H328&amp;" "&amp;Terapie!I328))</f>
        <v/>
      </c>
      <c r="D337" s="16" t="str">
        <f>IF($A$2="","",IF(Terapie!G328=0,"",Terapie!G328))</f>
        <v/>
      </c>
      <c r="E337" s="10" t="str">
        <f>IF($A$2="","",IF(Terapie!O328=0,"",Terapie!O328))</f>
        <v/>
      </c>
      <c r="F337" s="10" t="str">
        <f>IF($A$2="","",IF(Terapie!P328=0,"",Terapie!P328))</f>
        <v/>
      </c>
    </row>
    <row r="338" spans="1:6" x14ac:dyDescent="0.25">
      <c r="A338" s="16" t="str">
        <f>IF($A$2="","",IF(Terapie!A329=0,"",Terapie!A329))</f>
        <v/>
      </c>
      <c r="B338" s="16" t="str">
        <f>IF($A$2="","",IF(Terapie!C329=0,"",Terapie!C329))</f>
        <v/>
      </c>
      <c r="C338" s="10" t="str">
        <f>IF($A$2="","",IF(Terapie!H329=0,"",Terapie!H329&amp;" "&amp;Terapie!I329))</f>
        <v/>
      </c>
      <c r="D338" s="16" t="str">
        <f>IF($A$2="","",IF(Terapie!G329=0,"",Terapie!G329))</f>
        <v/>
      </c>
      <c r="E338" s="10" t="str">
        <f>IF($A$2="","",IF(Terapie!O329=0,"",Terapie!O329))</f>
        <v/>
      </c>
      <c r="F338" s="10" t="str">
        <f>IF($A$2="","",IF(Terapie!P329=0,"",Terapie!P329))</f>
        <v/>
      </c>
    </row>
    <row r="339" spans="1:6" x14ac:dyDescent="0.25">
      <c r="A339" s="16" t="str">
        <f>IF($A$2="","",IF(Terapie!A330=0,"",Terapie!A330))</f>
        <v/>
      </c>
      <c r="B339" s="16" t="str">
        <f>IF($A$2="","",IF(Terapie!C330=0,"",Terapie!C330))</f>
        <v/>
      </c>
      <c r="C339" s="10" t="str">
        <f>IF($A$2="","",IF(Terapie!H330=0,"",Terapie!H330&amp;" "&amp;Terapie!I330))</f>
        <v/>
      </c>
      <c r="D339" s="16" t="str">
        <f>IF($A$2="","",IF(Terapie!G330=0,"",Terapie!G330))</f>
        <v/>
      </c>
      <c r="E339" s="10" t="str">
        <f>IF($A$2="","",IF(Terapie!O330=0,"",Terapie!O330))</f>
        <v/>
      </c>
      <c r="F339" s="10" t="str">
        <f>IF($A$2="","",IF(Terapie!P330=0,"",Terapie!P330))</f>
        <v/>
      </c>
    </row>
    <row r="340" spans="1:6" x14ac:dyDescent="0.25">
      <c r="A340" s="16" t="str">
        <f>IF($A$2="","",IF(Terapie!A331=0,"",Terapie!A331))</f>
        <v/>
      </c>
      <c r="B340" s="16" t="str">
        <f>IF($A$2="","",IF(Terapie!C331=0,"",Terapie!C331))</f>
        <v/>
      </c>
      <c r="C340" s="10" t="str">
        <f>IF($A$2="","",IF(Terapie!H331=0,"",Terapie!H331&amp;" "&amp;Terapie!I331))</f>
        <v/>
      </c>
      <c r="D340" s="16" t="str">
        <f>IF($A$2="","",IF(Terapie!G331=0,"",Terapie!G331))</f>
        <v/>
      </c>
      <c r="E340" s="10" t="str">
        <f>IF($A$2="","",IF(Terapie!O331=0,"",Terapie!O331))</f>
        <v/>
      </c>
      <c r="F340" s="10" t="str">
        <f>IF($A$2="","",IF(Terapie!P331=0,"",Terapie!P331))</f>
        <v/>
      </c>
    </row>
    <row r="341" spans="1:6" x14ac:dyDescent="0.25">
      <c r="A341" s="16" t="str">
        <f>IF($A$2="","",IF(Terapie!A332=0,"",Terapie!A332))</f>
        <v/>
      </c>
      <c r="B341" s="16" t="str">
        <f>IF($A$2="","",IF(Terapie!C332=0,"",Terapie!C332))</f>
        <v/>
      </c>
      <c r="C341" s="10" t="str">
        <f>IF($A$2="","",IF(Terapie!H332=0,"",Terapie!H332&amp;" "&amp;Terapie!I332))</f>
        <v/>
      </c>
      <c r="D341" s="16" t="str">
        <f>IF($A$2="","",IF(Terapie!G332=0,"",Terapie!G332))</f>
        <v/>
      </c>
      <c r="E341" s="10" t="str">
        <f>IF($A$2="","",IF(Terapie!O332=0,"",Terapie!O332))</f>
        <v/>
      </c>
      <c r="F341" s="10" t="str">
        <f>IF($A$2="","",IF(Terapie!P332=0,"",Terapie!P332))</f>
        <v/>
      </c>
    </row>
    <row r="342" spans="1:6" x14ac:dyDescent="0.25">
      <c r="A342" s="16" t="str">
        <f>IF($A$2="","",IF(Terapie!A333=0,"",Terapie!A333))</f>
        <v/>
      </c>
      <c r="B342" s="16" t="str">
        <f>IF($A$2="","",IF(Terapie!C333=0,"",Terapie!C333))</f>
        <v/>
      </c>
      <c r="C342" s="10" t="str">
        <f>IF($A$2="","",IF(Terapie!H333=0,"",Terapie!H333&amp;" "&amp;Terapie!I333))</f>
        <v/>
      </c>
      <c r="D342" s="16" t="str">
        <f>IF($A$2="","",IF(Terapie!G333=0,"",Terapie!G333))</f>
        <v/>
      </c>
      <c r="E342" s="10" t="str">
        <f>IF($A$2="","",IF(Terapie!O333=0,"",Terapie!O333))</f>
        <v/>
      </c>
      <c r="F342" s="10" t="str">
        <f>IF($A$2="","",IF(Terapie!P333=0,"",Terapie!P333))</f>
        <v/>
      </c>
    </row>
    <row r="343" spans="1:6" x14ac:dyDescent="0.25">
      <c r="A343" s="16" t="str">
        <f>IF($A$2="","",IF(Terapie!A334=0,"",Terapie!A334))</f>
        <v/>
      </c>
      <c r="B343" s="16" t="str">
        <f>IF($A$2="","",IF(Terapie!C334=0,"",Terapie!C334))</f>
        <v/>
      </c>
      <c r="C343" s="10" t="str">
        <f>IF($A$2="","",IF(Terapie!H334=0,"",Terapie!H334&amp;" "&amp;Terapie!I334))</f>
        <v/>
      </c>
      <c r="D343" s="16" t="str">
        <f>IF($A$2="","",IF(Terapie!G334=0,"",Terapie!G334))</f>
        <v/>
      </c>
      <c r="E343" s="10" t="str">
        <f>IF($A$2="","",IF(Terapie!O334=0,"",Terapie!O334))</f>
        <v/>
      </c>
      <c r="F343" s="10" t="str">
        <f>IF($A$2="","",IF(Terapie!P334=0,"",Terapie!P334))</f>
        <v/>
      </c>
    </row>
    <row r="344" spans="1:6" x14ac:dyDescent="0.25">
      <c r="A344" s="16" t="str">
        <f>IF($A$2="","",IF(Terapie!A335=0,"",Terapie!A335))</f>
        <v/>
      </c>
      <c r="B344" s="16" t="str">
        <f>IF($A$2="","",IF(Terapie!C335=0,"",Terapie!C335))</f>
        <v/>
      </c>
      <c r="C344" s="10" t="str">
        <f>IF($A$2="","",IF(Terapie!H335=0,"",Terapie!H335&amp;" "&amp;Terapie!I335))</f>
        <v/>
      </c>
      <c r="D344" s="16" t="str">
        <f>IF($A$2="","",IF(Terapie!G335=0,"",Terapie!G335))</f>
        <v/>
      </c>
      <c r="E344" s="10" t="str">
        <f>IF($A$2="","",IF(Terapie!O335=0,"",Terapie!O335))</f>
        <v/>
      </c>
      <c r="F344" s="10" t="str">
        <f>IF($A$2="","",IF(Terapie!P335=0,"",Terapie!P335))</f>
        <v/>
      </c>
    </row>
    <row r="345" spans="1:6" x14ac:dyDescent="0.25">
      <c r="A345" s="16" t="str">
        <f>IF($A$2="","",IF(Terapie!A336=0,"",Terapie!A336))</f>
        <v/>
      </c>
      <c r="B345" s="16" t="str">
        <f>IF($A$2="","",IF(Terapie!C336=0,"",Terapie!C336))</f>
        <v/>
      </c>
      <c r="C345" s="10" t="str">
        <f>IF($A$2="","",IF(Terapie!H336=0,"",Terapie!H336&amp;" "&amp;Terapie!I336))</f>
        <v/>
      </c>
      <c r="D345" s="16" t="str">
        <f>IF($A$2="","",IF(Terapie!G336=0,"",Terapie!G336))</f>
        <v/>
      </c>
      <c r="E345" s="10" t="str">
        <f>IF($A$2="","",IF(Terapie!O336=0,"",Terapie!O336))</f>
        <v/>
      </c>
      <c r="F345" s="10" t="str">
        <f>IF($A$2="","",IF(Terapie!P336=0,"",Terapie!P336))</f>
        <v/>
      </c>
    </row>
    <row r="346" spans="1:6" x14ac:dyDescent="0.25">
      <c r="A346" s="16" t="str">
        <f>IF($A$2="","",IF(Terapie!A337=0,"",Terapie!A337))</f>
        <v/>
      </c>
      <c r="B346" s="16" t="str">
        <f>IF($A$2="","",IF(Terapie!C337=0,"",Terapie!C337))</f>
        <v/>
      </c>
      <c r="C346" s="10" t="str">
        <f>IF($A$2="","",IF(Terapie!H337=0,"",Terapie!H337&amp;" "&amp;Terapie!I337))</f>
        <v/>
      </c>
      <c r="D346" s="16" t="str">
        <f>IF($A$2="","",IF(Terapie!G337=0,"",Terapie!G337))</f>
        <v/>
      </c>
      <c r="E346" s="10" t="str">
        <f>IF($A$2="","",IF(Terapie!O337=0,"",Terapie!O337))</f>
        <v/>
      </c>
      <c r="F346" s="10" t="str">
        <f>IF($A$2="","",IF(Terapie!P337=0,"",Terapie!P337))</f>
        <v/>
      </c>
    </row>
    <row r="347" spans="1:6" x14ac:dyDescent="0.25">
      <c r="A347" s="16" t="str">
        <f>IF($A$2="","",IF(Terapie!A338=0,"",Terapie!A338))</f>
        <v/>
      </c>
      <c r="B347" s="16" t="str">
        <f>IF($A$2="","",IF(Terapie!C338=0,"",Terapie!C338))</f>
        <v/>
      </c>
      <c r="C347" s="10" t="str">
        <f>IF($A$2="","",IF(Terapie!H338=0,"",Terapie!H338&amp;" "&amp;Terapie!I338))</f>
        <v/>
      </c>
      <c r="D347" s="16" t="str">
        <f>IF($A$2="","",IF(Terapie!G338=0,"",Terapie!G338))</f>
        <v/>
      </c>
      <c r="E347" s="10" t="str">
        <f>IF($A$2="","",IF(Terapie!O338=0,"",Terapie!O338))</f>
        <v/>
      </c>
      <c r="F347" s="10" t="str">
        <f>IF($A$2="","",IF(Terapie!P338=0,"",Terapie!P338))</f>
        <v/>
      </c>
    </row>
    <row r="348" spans="1:6" x14ac:dyDescent="0.25">
      <c r="A348" s="16" t="str">
        <f>IF($A$2="","",IF(Terapie!A339=0,"",Terapie!A339))</f>
        <v/>
      </c>
      <c r="B348" s="16" t="str">
        <f>IF($A$2="","",IF(Terapie!C339=0,"",Terapie!C339))</f>
        <v/>
      </c>
      <c r="C348" s="10" t="str">
        <f>IF($A$2="","",IF(Terapie!H339=0,"",Terapie!H339&amp;" "&amp;Terapie!I339))</f>
        <v/>
      </c>
      <c r="D348" s="16" t="str">
        <f>IF($A$2="","",IF(Terapie!G339=0,"",Terapie!G339))</f>
        <v/>
      </c>
      <c r="E348" s="10" t="str">
        <f>IF($A$2="","",IF(Terapie!O339=0,"",Terapie!O339))</f>
        <v/>
      </c>
      <c r="F348" s="10" t="str">
        <f>IF($A$2="","",IF(Terapie!P339=0,"",Terapie!P339))</f>
        <v/>
      </c>
    </row>
    <row r="349" spans="1:6" x14ac:dyDescent="0.25">
      <c r="A349" s="16" t="str">
        <f>IF($A$2="","",IF(Terapie!A340=0,"",Terapie!A340))</f>
        <v/>
      </c>
      <c r="B349" s="16" t="str">
        <f>IF($A$2="","",IF(Terapie!C340=0,"",Terapie!C340))</f>
        <v/>
      </c>
      <c r="C349" s="10" t="str">
        <f>IF($A$2="","",IF(Terapie!H340=0,"",Terapie!H340&amp;" "&amp;Terapie!I340))</f>
        <v/>
      </c>
      <c r="D349" s="16" t="str">
        <f>IF($A$2="","",IF(Terapie!G340=0,"",Terapie!G340))</f>
        <v/>
      </c>
      <c r="E349" s="10" t="str">
        <f>IF($A$2="","",IF(Terapie!O340=0,"",Terapie!O340))</f>
        <v/>
      </c>
      <c r="F349" s="10" t="str">
        <f>IF($A$2="","",IF(Terapie!P340=0,"",Terapie!P340))</f>
        <v/>
      </c>
    </row>
    <row r="350" spans="1:6" x14ac:dyDescent="0.25">
      <c r="A350" s="16" t="str">
        <f>IF($A$2="","",IF(Terapie!A341=0,"",Terapie!A341))</f>
        <v/>
      </c>
      <c r="B350" s="16" t="str">
        <f>IF($A$2="","",IF(Terapie!C341=0,"",Terapie!C341))</f>
        <v/>
      </c>
      <c r="C350" s="10" t="str">
        <f>IF($A$2="","",IF(Terapie!H341=0,"",Terapie!H341&amp;" "&amp;Terapie!I341))</f>
        <v/>
      </c>
      <c r="D350" s="16" t="str">
        <f>IF($A$2="","",IF(Terapie!G341=0,"",Terapie!G341))</f>
        <v/>
      </c>
      <c r="E350" s="10" t="str">
        <f>IF($A$2="","",IF(Terapie!O341=0,"",Terapie!O341))</f>
        <v/>
      </c>
      <c r="F350" s="10" t="str">
        <f>IF($A$2="","",IF(Terapie!P341=0,"",Terapie!P341))</f>
        <v/>
      </c>
    </row>
    <row r="351" spans="1:6" x14ac:dyDescent="0.25">
      <c r="A351" s="16" t="str">
        <f>IF($A$2="","",IF(Terapie!A342=0,"",Terapie!A342))</f>
        <v/>
      </c>
      <c r="B351" s="16" t="str">
        <f>IF($A$2="","",IF(Terapie!C342=0,"",Terapie!C342))</f>
        <v/>
      </c>
      <c r="C351" s="10" t="str">
        <f>IF($A$2="","",IF(Terapie!H342=0,"",Terapie!H342&amp;" "&amp;Terapie!I342))</f>
        <v/>
      </c>
      <c r="D351" s="16" t="str">
        <f>IF($A$2="","",IF(Terapie!G342=0,"",Terapie!G342))</f>
        <v/>
      </c>
      <c r="E351" s="10" t="str">
        <f>IF($A$2="","",IF(Terapie!O342=0,"",Terapie!O342))</f>
        <v/>
      </c>
      <c r="F351" s="10" t="str">
        <f>IF($A$2="","",IF(Terapie!P342=0,"",Terapie!P342))</f>
        <v/>
      </c>
    </row>
    <row r="352" spans="1:6" x14ac:dyDescent="0.25">
      <c r="A352" s="16" t="str">
        <f>IF($A$2="","",IF(Terapie!A343=0,"",Terapie!A343))</f>
        <v/>
      </c>
      <c r="B352" s="16" t="str">
        <f>IF($A$2="","",IF(Terapie!C343=0,"",Terapie!C343))</f>
        <v/>
      </c>
      <c r="C352" s="10" t="str">
        <f>IF($A$2="","",IF(Terapie!H343=0,"",Terapie!H343&amp;" "&amp;Terapie!I343))</f>
        <v/>
      </c>
      <c r="D352" s="16" t="str">
        <f>IF($A$2="","",IF(Terapie!G343=0,"",Terapie!G343))</f>
        <v/>
      </c>
      <c r="E352" s="10" t="str">
        <f>IF($A$2="","",IF(Terapie!O343=0,"",Terapie!O343))</f>
        <v/>
      </c>
      <c r="F352" s="10" t="str">
        <f>IF($A$2="","",IF(Terapie!P343=0,"",Terapie!P343))</f>
        <v/>
      </c>
    </row>
    <row r="353" spans="1:6" x14ac:dyDescent="0.25">
      <c r="A353" s="16" t="str">
        <f>IF($A$2="","",IF(Terapie!A344=0,"",Terapie!A344))</f>
        <v/>
      </c>
      <c r="B353" s="16" t="str">
        <f>IF($A$2="","",IF(Terapie!C344=0,"",Terapie!C344))</f>
        <v/>
      </c>
      <c r="C353" s="10" t="str">
        <f>IF($A$2="","",IF(Terapie!H344=0,"",Terapie!H344&amp;" "&amp;Terapie!I344))</f>
        <v/>
      </c>
      <c r="D353" s="16" t="str">
        <f>IF($A$2="","",IF(Terapie!G344=0,"",Terapie!G344))</f>
        <v/>
      </c>
      <c r="E353" s="10" t="str">
        <f>IF($A$2="","",IF(Terapie!O344=0,"",Terapie!O344))</f>
        <v/>
      </c>
      <c r="F353" s="10" t="str">
        <f>IF($A$2="","",IF(Terapie!P344=0,"",Terapie!P344))</f>
        <v/>
      </c>
    </row>
    <row r="354" spans="1:6" x14ac:dyDescent="0.25">
      <c r="A354" s="16" t="str">
        <f>IF($A$2="","",IF(Terapie!A345=0,"",Terapie!A345))</f>
        <v/>
      </c>
      <c r="B354" s="16" t="str">
        <f>IF($A$2="","",IF(Terapie!C345=0,"",Terapie!C345))</f>
        <v/>
      </c>
      <c r="C354" s="10" t="str">
        <f>IF($A$2="","",IF(Terapie!H345=0,"",Terapie!H345&amp;" "&amp;Terapie!I345))</f>
        <v/>
      </c>
      <c r="D354" s="16" t="str">
        <f>IF($A$2="","",IF(Terapie!G345=0,"",Terapie!G345))</f>
        <v/>
      </c>
      <c r="E354" s="10" t="str">
        <f>IF($A$2="","",IF(Terapie!O345=0,"",Terapie!O345))</f>
        <v/>
      </c>
      <c r="F354" s="10" t="str">
        <f>IF($A$2="","",IF(Terapie!P345=0,"",Terapie!P345))</f>
        <v/>
      </c>
    </row>
    <row r="355" spans="1:6" x14ac:dyDescent="0.25">
      <c r="A355" s="16" t="str">
        <f>IF($A$2="","",IF(Terapie!A346=0,"",Terapie!A346))</f>
        <v/>
      </c>
      <c r="B355" s="16" t="str">
        <f>IF($A$2="","",IF(Terapie!C346=0,"",Terapie!C346))</f>
        <v/>
      </c>
      <c r="C355" s="10" t="str">
        <f>IF($A$2="","",IF(Terapie!H346=0,"",Terapie!H346&amp;" "&amp;Terapie!I346))</f>
        <v/>
      </c>
      <c r="D355" s="16" t="str">
        <f>IF($A$2="","",IF(Terapie!G346=0,"",Terapie!G346))</f>
        <v/>
      </c>
      <c r="E355" s="10" t="str">
        <f>IF($A$2="","",IF(Terapie!O346=0,"",Terapie!O346))</f>
        <v/>
      </c>
      <c r="F355" s="10" t="str">
        <f>IF($A$2="","",IF(Terapie!P346=0,"",Terapie!P346))</f>
        <v/>
      </c>
    </row>
    <row r="356" spans="1:6" x14ac:dyDescent="0.25">
      <c r="A356" s="16" t="str">
        <f>IF($A$2="","",IF(Terapie!A347=0,"",Terapie!A347))</f>
        <v/>
      </c>
      <c r="B356" s="16" t="str">
        <f>IF($A$2="","",IF(Terapie!C347=0,"",Terapie!C347))</f>
        <v/>
      </c>
      <c r="C356" s="10" t="str">
        <f>IF($A$2="","",IF(Terapie!H347=0,"",Terapie!H347&amp;" "&amp;Terapie!I347))</f>
        <v/>
      </c>
      <c r="D356" s="16" t="str">
        <f>IF($A$2="","",IF(Terapie!G347=0,"",Terapie!G347))</f>
        <v/>
      </c>
      <c r="E356" s="10" t="str">
        <f>IF($A$2="","",IF(Terapie!O347=0,"",Terapie!O347))</f>
        <v/>
      </c>
      <c r="F356" s="10" t="str">
        <f>IF($A$2="","",IF(Terapie!P347=0,"",Terapie!P347))</f>
        <v/>
      </c>
    </row>
    <row r="357" spans="1:6" x14ac:dyDescent="0.25">
      <c r="A357" s="16" t="str">
        <f>IF($A$2="","",IF(Terapie!A348=0,"",Terapie!A348))</f>
        <v/>
      </c>
      <c r="B357" s="16" t="str">
        <f>IF($A$2="","",IF(Terapie!C348=0,"",Terapie!C348))</f>
        <v/>
      </c>
      <c r="C357" s="10" t="str">
        <f>IF($A$2="","",IF(Terapie!H348=0,"",Terapie!H348&amp;" "&amp;Terapie!I348))</f>
        <v/>
      </c>
      <c r="D357" s="16" t="str">
        <f>IF($A$2="","",IF(Terapie!G348=0,"",Terapie!G348))</f>
        <v/>
      </c>
      <c r="E357" s="10" t="str">
        <f>IF($A$2="","",IF(Terapie!O348=0,"",Terapie!O348))</f>
        <v/>
      </c>
      <c r="F357" s="10" t="str">
        <f>IF($A$2="","",IF(Terapie!P348=0,"",Terapie!P348))</f>
        <v/>
      </c>
    </row>
    <row r="358" spans="1:6" x14ac:dyDescent="0.25">
      <c r="A358" s="16" t="str">
        <f>IF($A$2="","",IF(Terapie!A349=0,"",Terapie!A349))</f>
        <v/>
      </c>
      <c r="B358" s="16" t="str">
        <f>IF($A$2="","",IF(Terapie!C349=0,"",Terapie!C349))</f>
        <v/>
      </c>
      <c r="C358" s="10" t="str">
        <f>IF($A$2="","",IF(Terapie!H349=0,"",Terapie!H349&amp;" "&amp;Terapie!I349))</f>
        <v/>
      </c>
      <c r="D358" s="16" t="str">
        <f>IF($A$2="","",IF(Terapie!G349=0,"",Terapie!G349))</f>
        <v/>
      </c>
      <c r="E358" s="10" t="str">
        <f>IF($A$2="","",IF(Terapie!O349=0,"",Terapie!O349))</f>
        <v/>
      </c>
      <c r="F358" s="10" t="str">
        <f>IF($A$2="","",IF(Terapie!P349=0,"",Terapie!P349))</f>
        <v/>
      </c>
    </row>
    <row r="359" spans="1:6" x14ac:dyDescent="0.25">
      <c r="A359" s="16" t="str">
        <f>IF($A$2="","",IF(Terapie!A350=0,"",Terapie!A350))</f>
        <v/>
      </c>
      <c r="B359" s="16" t="str">
        <f>IF($A$2="","",IF(Terapie!C350=0,"",Terapie!C350))</f>
        <v/>
      </c>
      <c r="C359" s="10" t="str">
        <f>IF($A$2="","",IF(Terapie!H350=0,"",Terapie!H350&amp;" "&amp;Terapie!I350))</f>
        <v/>
      </c>
      <c r="D359" s="16" t="str">
        <f>IF($A$2="","",IF(Terapie!G350=0,"",Terapie!G350))</f>
        <v/>
      </c>
      <c r="E359" s="10" t="str">
        <f>IF($A$2="","",IF(Terapie!O350=0,"",Terapie!O350))</f>
        <v/>
      </c>
      <c r="F359" s="10" t="str">
        <f>IF($A$2="","",IF(Terapie!P350=0,"",Terapie!P350))</f>
        <v/>
      </c>
    </row>
    <row r="360" spans="1:6" x14ac:dyDescent="0.25">
      <c r="A360" s="16" t="str">
        <f>IF($A$2="","",IF(Terapie!A351=0,"",Terapie!A351))</f>
        <v/>
      </c>
      <c r="B360" s="16" t="str">
        <f>IF($A$2="","",IF(Terapie!C351=0,"",Terapie!C351))</f>
        <v/>
      </c>
      <c r="C360" s="10" t="str">
        <f>IF($A$2="","",IF(Terapie!H351=0,"",Terapie!H351&amp;" "&amp;Terapie!I351))</f>
        <v/>
      </c>
      <c r="D360" s="16" t="str">
        <f>IF($A$2="","",IF(Terapie!G351=0,"",Terapie!G351))</f>
        <v/>
      </c>
      <c r="E360" s="10" t="str">
        <f>IF($A$2="","",IF(Terapie!O351=0,"",Terapie!O351))</f>
        <v/>
      </c>
      <c r="F360" s="10" t="str">
        <f>IF($A$2="","",IF(Terapie!P351=0,"",Terapie!P351))</f>
        <v/>
      </c>
    </row>
    <row r="361" spans="1:6" x14ac:dyDescent="0.25">
      <c r="A361" s="16" t="str">
        <f>IF($A$2="","",IF(Terapie!A352=0,"",Terapie!A352))</f>
        <v/>
      </c>
      <c r="B361" s="16" t="str">
        <f>IF($A$2="","",IF(Terapie!C352=0,"",Terapie!C352))</f>
        <v/>
      </c>
      <c r="C361" s="10" t="str">
        <f>IF($A$2="","",IF(Terapie!H352=0,"",Terapie!H352&amp;" "&amp;Terapie!I352))</f>
        <v/>
      </c>
      <c r="D361" s="16" t="str">
        <f>IF($A$2="","",IF(Terapie!G352=0,"",Terapie!G352))</f>
        <v/>
      </c>
      <c r="E361" s="10" t="str">
        <f>IF($A$2="","",IF(Terapie!O352=0,"",Terapie!O352))</f>
        <v/>
      </c>
      <c r="F361" s="10" t="str">
        <f>IF($A$2="","",IF(Terapie!P352=0,"",Terapie!P352))</f>
        <v/>
      </c>
    </row>
    <row r="362" spans="1:6" x14ac:dyDescent="0.25">
      <c r="A362" s="16" t="str">
        <f>IF($A$2="","",IF(Terapie!A353=0,"",Terapie!A353))</f>
        <v/>
      </c>
      <c r="B362" s="16" t="str">
        <f>IF($A$2="","",IF(Terapie!C353=0,"",Terapie!C353))</f>
        <v/>
      </c>
      <c r="C362" s="10" t="str">
        <f>IF($A$2="","",IF(Terapie!H353=0,"",Terapie!H353&amp;" "&amp;Terapie!I353))</f>
        <v/>
      </c>
      <c r="D362" s="16" t="str">
        <f>IF($A$2="","",IF(Terapie!G353=0,"",Terapie!G353))</f>
        <v/>
      </c>
      <c r="E362" s="10" t="str">
        <f>IF($A$2="","",IF(Terapie!O353=0,"",Terapie!O353))</f>
        <v/>
      </c>
      <c r="F362" s="10" t="str">
        <f>IF($A$2="","",IF(Terapie!P353=0,"",Terapie!P353))</f>
        <v/>
      </c>
    </row>
    <row r="363" spans="1:6" x14ac:dyDescent="0.25">
      <c r="A363" s="16" t="str">
        <f>IF($A$2="","",IF(Terapie!A354=0,"",Terapie!A354))</f>
        <v/>
      </c>
      <c r="B363" s="16" t="str">
        <f>IF($A$2="","",IF(Terapie!C354=0,"",Terapie!C354))</f>
        <v/>
      </c>
      <c r="C363" s="10" t="str">
        <f>IF($A$2="","",IF(Terapie!H354=0,"",Terapie!H354&amp;" "&amp;Terapie!I354))</f>
        <v/>
      </c>
      <c r="D363" s="16" t="str">
        <f>IF($A$2="","",IF(Terapie!G354=0,"",Terapie!G354))</f>
        <v/>
      </c>
      <c r="E363" s="10" t="str">
        <f>IF($A$2="","",IF(Terapie!O354=0,"",Terapie!O354))</f>
        <v/>
      </c>
      <c r="F363" s="10" t="str">
        <f>IF($A$2="","",IF(Terapie!P354=0,"",Terapie!P354))</f>
        <v/>
      </c>
    </row>
    <row r="364" spans="1:6" x14ac:dyDescent="0.25">
      <c r="A364" s="16" t="str">
        <f>IF($A$2="","",IF(Terapie!A355=0,"",Terapie!A355))</f>
        <v/>
      </c>
      <c r="B364" s="16" t="str">
        <f>IF($A$2="","",IF(Terapie!C355=0,"",Terapie!C355))</f>
        <v/>
      </c>
      <c r="C364" s="10" t="str">
        <f>IF($A$2="","",IF(Terapie!H355=0,"",Terapie!H355&amp;" "&amp;Terapie!I355))</f>
        <v/>
      </c>
      <c r="D364" s="16" t="str">
        <f>IF($A$2="","",IF(Terapie!G355=0,"",Terapie!G355))</f>
        <v/>
      </c>
      <c r="E364" s="10" t="str">
        <f>IF($A$2="","",IF(Terapie!O355=0,"",Terapie!O355))</f>
        <v/>
      </c>
      <c r="F364" s="10" t="str">
        <f>IF($A$2="","",IF(Terapie!P355=0,"",Terapie!P355))</f>
        <v/>
      </c>
    </row>
    <row r="365" spans="1:6" x14ac:dyDescent="0.25">
      <c r="A365" s="16" t="str">
        <f>IF($A$2="","",IF(Terapie!A356=0,"",Terapie!A356))</f>
        <v/>
      </c>
      <c r="B365" s="16" t="str">
        <f>IF($A$2="","",IF(Terapie!C356=0,"",Terapie!C356))</f>
        <v/>
      </c>
      <c r="C365" s="10" t="str">
        <f>IF($A$2="","",IF(Terapie!H356=0,"",Terapie!H356&amp;" "&amp;Terapie!I356))</f>
        <v/>
      </c>
      <c r="D365" s="16" t="str">
        <f>IF($A$2="","",IF(Terapie!G356=0,"",Terapie!G356))</f>
        <v/>
      </c>
      <c r="E365" s="10" t="str">
        <f>IF($A$2="","",IF(Terapie!O356=0,"",Terapie!O356))</f>
        <v/>
      </c>
      <c r="F365" s="10" t="str">
        <f>IF($A$2="","",IF(Terapie!P356=0,"",Terapie!P356))</f>
        <v/>
      </c>
    </row>
    <row r="366" spans="1:6" x14ac:dyDescent="0.25">
      <c r="A366" s="16" t="str">
        <f>IF($A$2="","",IF(Terapie!A357=0,"",Terapie!A357))</f>
        <v/>
      </c>
      <c r="B366" s="16" t="str">
        <f>IF($A$2="","",IF(Terapie!C357=0,"",Terapie!C357))</f>
        <v/>
      </c>
      <c r="C366" s="10" t="str">
        <f>IF($A$2="","",IF(Terapie!H357=0,"",Terapie!H357&amp;" "&amp;Terapie!I357))</f>
        <v/>
      </c>
      <c r="D366" s="16" t="str">
        <f>IF($A$2="","",IF(Terapie!G357=0,"",Terapie!G357))</f>
        <v/>
      </c>
      <c r="E366" s="10" t="str">
        <f>IF($A$2="","",IF(Terapie!O357=0,"",Terapie!O357))</f>
        <v/>
      </c>
      <c r="F366" s="10" t="str">
        <f>IF($A$2="","",IF(Terapie!P357=0,"",Terapie!P357))</f>
        <v/>
      </c>
    </row>
    <row r="367" spans="1:6" x14ac:dyDescent="0.25">
      <c r="A367" s="16" t="str">
        <f>IF($A$2="","",IF(Terapie!A358=0,"",Terapie!A358))</f>
        <v/>
      </c>
      <c r="B367" s="16" t="str">
        <f>IF($A$2="","",IF(Terapie!C358=0,"",Terapie!C358))</f>
        <v/>
      </c>
      <c r="C367" s="10" t="str">
        <f>IF($A$2="","",IF(Terapie!H358=0,"",Terapie!H358&amp;" "&amp;Terapie!I358))</f>
        <v/>
      </c>
      <c r="D367" s="16" t="str">
        <f>IF($A$2="","",IF(Terapie!G358=0,"",Terapie!G358))</f>
        <v/>
      </c>
      <c r="E367" s="10" t="str">
        <f>IF($A$2="","",IF(Terapie!O358=0,"",Terapie!O358))</f>
        <v/>
      </c>
      <c r="F367" s="10" t="str">
        <f>IF($A$2="","",IF(Terapie!P358=0,"",Terapie!P358))</f>
        <v/>
      </c>
    </row>
    <row r="368" spans="1:6" x14ac:dyDescent="0.25">
      <c r="A368" s="16" t="str">
        <f>IF($A$2="","",IF(Terapie!A359=0,"",Terapie!A359))</f>
        <v/>
      </c>
      <c r="B368" s="16" t="str">
        <f>IF($A$2="","",IF(Terapie!C359=0,"",Terapie!C359))</f>
        <v/>
      </c>
      <c r="C368" s="10" t="str">
        <f>IF($A$2="","",IF(Terapie!H359=0,"",Terapie!H359&amp;" "&amp;Terapie!I359))</f>
        <v/>
      </c>
      <c r="D368" s="16" t="str">
        <f>IF($A$2="","",IF(Terapie!G359=0,"",Terapie!G359))</f>
        <v/>
      </c>
      <c r="E368" s="10" t="str">
        <f>IF($A$2="","",IF(Terapie!O359=0,"",Terapie!O359))</f>
        <v/>
      </c>
      <c r="F368" s="10" t="str">
        <f>IF($A$2="","",IF(Terapie!P359=0,"",Terapie!P359))</f>
        <v/>
      </c>
    </row>
    <row r="369" spans="1:6" x14ac:dyDescent="0.25">
      <c r="A369" s="16" t="str">
        <f>IF($A$2="","",IF(Terapie!A360=0,"",Terapie!A360))</f>
        <v/>
      </c>
      <c r="B369" s="16" t="str">
        <f>IF($A$2="","",IF(Terapie!C360=0,"",Terapie!C360))</f>
        <v/>
      </c>
      <c r="C369" s="10" t="str">
        <f>IF($A$2="","",IF(Terapie!H360=0,"",Terapie!H360&amp;" "&amp;Terapie!I360))</f>
        <v/>
      </c>
      <c r="D369" s="16" t="str">
        <f>IF($A$2="","",IF(Terapie!G360=0,"",Terapie!G360))</f>
        <v/>
      </c>
      <c r="E369" s="10" t="str">
        <f>IF($A$2="","",IF(Terapie!O360=0,"",Terapie!O360))</f>
        <v/>
      </c>
      <c r="F369" s="10" t="str">
        <f>IF($A$2="","",IF(Terapie!P360=0,"",Terapie!P360))</f>
        <v/>
      </c>
    </row>
    <row r="370" spans="1:6" x14ac:dyDescent="0.25">
      <c r="A370" s="16" t="str">
        <f>IF($A$2="","",IF(Terapie!A361=0,"",Terapie!A361))</f>
        <v/>
      </c>
      <c r="B370" s="16" t="str">
        <f>IF($A$2="","",IF(Terapie!C361=0,"",Terapie!C361))</f>
        <v/>
      </c>
      <c r="C370" s="10" t="str">
        <f>IF($A$2="","",IF(Terapie!H361=0,"",Terapie!H361&amp;" "&amp;Terapie!I361))</f>
        <v/>
      </c>
      <c r="D370" s="16" t="str">
        <f>IF($A$2="","",IF(Terapie!G361=0,"",Terapie!G361))</f>
        <v/>
      </c>
      <c r="E370" s="10" t="str">
        <f>IF($A$2="","",IF(Terapie!O361=0,"",Terapie!O361))</f>
        <v/>
      </c>
      <c r="F370" s="10" t="str">
        <f>IF($A$2="","",IF(Terapie!P361=0,"",Terapie!P361))</f>
        <v/>
      </c>
    </row>
    <row r="371" spans="1:6" x14ac:dyDescent="0.25">
      <c r="A371" s="16" t="str">
        <f>IF($A$2="","",IF(Terapie!A362=0,"",Terapie!A362))</f>
        <v/>
      </c>
      <c r="B371" s="16" t="str">
        <f>IF($A$2="","",IF(Terapie!C362=0,"",Terapie!C362))</f>
        <v/>
      </c>
      <c r="C371" s="10" t="str">
        <f>IF($A$2="","",IF(Terapie!H362=0,"",Terapie!H362&amp;" "&amp;Terapie!I362))</f>
        <v/>
      </c>
      <c r="D371" s="16" t="str">
        <f>IF($A$2="","",IF(Terapie!G362=0,"",Terapie!G362))</f>
        <v/>
      </c>
      <c r="E371" s="10" t="str">
        <f>IF($A$2="","",IF(Terapie!O362=0,"",Terapie!O362))</f>
        <v/>
      </c>
      <c r="F371" s="10" t="str">
        <f>IF($A$2="","",IF(Terapie!P362=0,"",Terapie!P362))</f>
        <v/>
      </c>
    </row>
    <row r="372" spans="1:6" x14ac:dyDescent="0.25">
      <c r="A372" s="16" t="str">
        <f>IF($A$2="","",IF(Terapie!A363=0,"",Terapie!A363))</f>
        <v/>
      </c>
      <c r="B372" s="16" t="str">
        <f>IF($A$2="","",IF(Terapie!C363=0,"",Terapie!C363))</f>
        <v/>
      </c>
      <c r="C372" s="10" t="str">
        <f>IF($A$2="","",IF(Terapie!H363=0,"",Terapie!H363&amp;" "&amp;Terapie!I363))</f>
        <v/>
      </c>
      <c r="D372" s="16" t="str">
        <f>IF($A$2="","",IF(Terapie!G363=0,"",Terapie!G363))</f>
        <v/>
      </c>
      <c r="E372" s="10" t="str">
        <f>IF($A$2="","",IF(Terapie!O363=0,"",Terapie!O363))</f>
        <v/>
      </c>
      <c r="F372" s="10" t="str">
        <f>IF($A$2="","",IF(Terapie!P363=0,"",Terapie!P363))</f>
        <v/>
      </c>
    </row>
    <row r="373" spans="1:6" x14ac:dyDescent="0.25">
      <c r="A373" s="16" t="str">
        <f>IF($A$2="","",IF(Terapie!A364=0,"",Terapie!A364))</f>
        <v/>
      </c>
      <c r="B373" s="16" t="str">
        <f>IF($A$2="","",IF(Terapie!C364=0,"",Terapie!C364))</f>
        <v/>
      </c>
      <c r="C373" s="10" t="str">
        <f>IF($A$2="","",IF(Terapie!H364=0,"",Terapie!H364&amp;" "&amp;Terapie!I364))</f>
        <v/>
      </c>
      <c r="D373" s="16" t="str">
        <f>IF($A$2="","",IF(Terapie!G364=0,"",Terapie!G364))</f>
        <v/>
      </c>
      <c r="E373" s="10" t="str">
        <f>IF($A$2="","",IF(Terapie!O364=0,"",Terapie!O364))</f>
        <v/>
      </c>
      <c r="F373" s="10" t="str">
        <f>IF($A$2="","",IF(Terapie!P364=0,"",Terapie!P364))</f>
        <v/>
      </c>
    </row>
    <row r="374" spans="1:6" x14ac:dyDescent="0.25">
      <c r="A374" s="16" t="str">
        <f>IF($A$2="","",IF(Terapie!A365=0,"",Terapie!A365))</f>
        <v/>
      </c>
      <c r="B374" s="16" t="str">
        <f>IF($A$2="","",IF(Terapie!C365=0,"",Terapie!C365))</f>
        <v/>
      </c>
      <c r="C374" s="10" t="str">
        <f>IF($A$2="","",IF(Terapie!H365=0,"",Terapie!H365&amp;" "&amp;Terapie!I365))</f>
        <v/>
      </c>
      <c r="D374" s="16" t="str">
        <f>IF($A$2="","",IF(Terapie!G365=0,"",Terapie!G365))</f>
        <v/>
      </c>
      <c r="E374" s="10" t="str">
        <f>IF($A$2="","",IF(Terapie!O365=0,"",Terapie!O365))</f>
        <v/>
      </c>
      <c r="F374" s="10" t="str">
        <f>IF($A$2="","",IF(Terapie!P365=0,"",Terapie!P365))</f>
        <v/>
      </c>
    </row>
    <row r="375" spans="1:6" x14ac:dyDescent="0.25">
      <c r="A375" s="16" t="str">
        <f>IF($A$2="","",IF(Terapie!A366=0,"",Terapie!A366))</f>
        <v/>
      </c>
      <c r="B375" s="16" t="str">
        <f>IF($A$2="","",IF(Terapie!C366=0,"",Terapie!C366))</f>
        <v/>
      </c>
      <c r="C375" s="10" t="str">
        <f>IF($A$2="","",IF(Terapie!H366=0,"",Terapie!H366&amp;" "&amp;Terapie!I366))</f>
        <v/>
      </c>
      <c r="D375" s="16" t="str">
        <f>IF($A$2="","",IF(Terapie!G366=0,"",Terapie!G366))</f>
        <v/>
      </c>
      <c r="E375" s="10" t="str">
        <f>IF($A$2="","",IF(Terapie!O366=0,"",Terapie!O366))</f>
        <v/>
      </c>
      <c r="F375" s="10" t="str">
        <f>IF($A$2="","",IF(Terapie!P366=0,"",Terapie!P366))</f>
        <v/>
      </c>
    </row>
    <row r="376" spans="1:6" x14ac:dyDescent="0.25">
      <c r="A376" s="16" t="str">
        <f>IF($A$2="","",IF(Terapie!A367=0,"",Terapie!A367))</f>
        <v/>
      </c>
      <c r="B376" s="16" t="str">
        <f>IF($A$2="","",IF(Terapie!C367=0,"",Terapie!C367))</f>
        <v/>
      </c>
      <c r="C376" s="10" t="str">
        <f>IF($A$2="","",IF(Terapie!H367=0,"",Terapie!H367&amp;" "&amp;Terapie!I367))</f>
        <v/>
      </c>
      <c r="D376" s="16" t="str">
        <f>IF($A$2="","",IF(Terapie!G367=0,"",Terapie!G367))</f>
        <v/>
      </c>
      <c r="E376" s="10" t="str">
        <f>IF($A$2="","",IF(Terapie!O367=0,"",Terapie!O367))</f>
        <v/>
      </c>
      <c r="F376" s="10" t="str">
        <f>IF($A$2="","",IF(Terapie!P367=0,"",Terapie!P367))</f>
        <v/>
      </c>
    </row>
    <row r="377" spans="1:6" x14ac:dyDescent="0.25">
      <c r="A377" s="16" t="str">
        <f>IF($A$2="","",IF(Terapie!A368=0,"",Terapie!A368))</f>
        <v/>
      </c>
      <c r="B377" s="16" t="str">
        <f>IF($A$2="","",IF(Terapie!C368=0,"",Terapie!C368))</f>
        <v/>
      </c>
      <c r="C377" s="10" t="str">
        <f>IF($A$2="","",IF(Terapie!H368=0,"",Terapie!H368&amp;" "&amp;Terapie!I368))</f>
        <v/>
      </c>
      <c r="D377" s="16" t="str">
        <f>IF($A$2="","",IF(Terapie!G368=0,"",Terapie!G368))</f>
        <v/>
      </c>
      <c r="E377" s="10" t="str">
        <f>IF($A$2="","",IF(Terapie!O368=0,"",Terapie!O368))</f>
        <v/>
      </c>
      <c r="F377" s="10" t="str">
        <f>IF($A$2="","",IF(Terapie!P368=0,"",Terapie!P368))</f>
        <v/>
      </c>
    </row>
    <row r="378" spans="1:6" x14ac:dyDescent="0.25">
      <c r="A378" s="16" t="str">
        <f>IF($A$2="","",IF(Terapie!A369=0,"",Terapie!A369))</f>
        <v/>
      </c>
      <c r="B378" s="16" t="str">
        <f>IF($A$2="","",IF(Terapie!C369=0,"",Terapie!C369))</f>
        <v/>
      </c>
      <c r="C378" s="10" t="str">
        <f>IF($A$2="","",IF(Terapie!H369=0,"",Terapie!H369&amp;" "&amp;Terapie!I369))</f>
        <v/>
      </c>
      <c r="D378" s="16" t="str">
        <f>IF($A$2="","",IF(Terapie!G369=0,"",Terapie!G369))</f>
        <v/>
      </c>
      <c r="E378" s="10" t="str">
        <f>IF($A$2="","",IF(Terapie!O369=0,"",Terapie!O369))</f>
        <v/>
      </c>
      <c r="F378" s="10" t="str">
        <f>IF($A$2="","",IF(Terapie!P369=0,"",Terapie!P369))</f>
        <v/>
      </c>
    </row>
    <row r="379" spans="1:6" x14ac:dyDescent="0.25">
      <c r="A379" s="16" t="str">
        <f>IF($A$2="","",IF(Terapie!A370=0,"",Terapie!A370))</f>
        <v/>
      </c>
      <c r="B379" s="16" t="str">
        <f>IF($A$2="","",IF(Terapie!C370=0,"",Terapie!C370))</f>
        <v/>
      </c>
      <c r="C379" s="10" t="str">
        <f>IF($A$2="","",IF(Terapie!H370=0,"",Terapie!H370&amp;" "&amp;Terapie!I370))</f>
        <v/>
      </c>
      <c r="D379" s="16" t="str">
        <f>IF($A$2="","",IF(Terapie!G370=0,"",Terapie!G370))</f>
        <v/>
      </c>
      <c r="E379" s="10" t="str">
        <f>IF($A$2="","",IF(Terapie!O370=0,"",Terapie!O370))</f>
        <v/>
      </c>
      <c r="F379" s="10" t="str">
        <f>IF($A$2="","",IF(Terapie!P370=0,"",Terapie!P370))</f>
        <v/>
      </c>
    </row>
    <row r="380" spans="1:6" x14ac:dyDescent="0.25">
      <c r="A380" s="16" t="str">
        <f>IF($A$2="","",IF(Terapie!A371=0,"",Terapie!A371))</f>
        <v/>
      </c>
      <c r="B380" s="16" t="str">
        <f>IF($A$2="","",IF(Terapie!C371=0,"",Terapie!C371))</f>
        <v/>
      </c>
      <c r="C380" s="10" t="str">
        <f>IF($A$2="","",IF(Terapie!H371=0,"",Terapie!H371&amp;" "&amp;Terapie!I371))</f>
        <v/>
      </c>
      <c r="D380" s="16" t="str">
        <f>IF($A$2="","",IF(Terapie!G371=0,"",Terapie!G371))</f>
        <v/>
      </c>
      <c r="E380" s="10" t="str">
        <f>IF($A$2="","",IF(Terapie!O371=0,"",Terapie!O371))</f>
        <v/>
      </c>
      <c r="F380" s="10" t="str">
        <f>IF($A$2="","",IF(Terapie!P371=0,"",Terapie!P371))</f>
        <v/>
      </c>
    </row>
    <row r="381" spans="1:6" x14ac:dyDescent="0.25">
      <c r="A381" s="16" t="str">
        <f>IF($A$2="","",IF(Terapie!A372=0,"",Terapie!A372))</f>
        <v/>
      </c>
      <c r="B381" s="16" t="str">
        <f>IF($A$2="","",IF(Terapie!C372=0,"",Terapie!C372))</f>
        <v/>
      </c>
      <c r="C381" s="10" t="str">
        <f>IF($A$2="","",IF(Terapie!H372=0,"",Terapie!H372&amp;" "&amp;Terapie!I372))</f>
        <v/>
      </c>
      <c r="D381" s="16" t="str">
        <f>IF($A$2="","",IF(Terapie!G372=0,"",Terapie!G372))</f>
        <v/>
      </c>
      <c r="E381" s="10" t="str">
        <f>IF($A$2="","",IF(Terapie!O372=0,"",Terapie!O372))</f>
        <v/>
      </c>
      <c r="F381" s="10" t="str">
        <f>IF($A$2="","",IF(Terapie!P372=0,"",Terapie!P372))</f>
        <v/>
      </c>
    </row>
    <row r="382" spans="1:6" x14ac:dyDescent="0.25">
      <c r="A382" s="16" t="str">
        <f>IF($A$2="","",IF(Terapie!A373=0,"",Terapie!A373))</f>
        <v/>
      </c>
      <c r="B382" s="16" t="str">
        <f>IF($A$2="","",IF(Terapie!C373=0,"",Terapie!C373))</f>
        <v/>
      </c>
      <c r="C382" s="10" t="str">
        <f>IF($A$2="","",IF(Terapie!H373=0,"",Terapie!H373&amp;" "&amp;Terapie!I373))</f>
        <v/>
      </c>
      <c r="D382" s="16" t="str">
        <f>IF($A$2="","",IF(Terapie!G373=0,"",Terapie!G373))</f>
        <v/>
      </c>
      <c r="E382" s="10" t="str">
        <f>IF($A$2="","",IF(Terapie!O373=0,"",Terapie!O373))</f>
        <v/>
      </c>
      <c r="F382" s="10" t="str">
        <f>IF($A$2="","",IF(Terapie!P373=0,"",Terapie!P373))</f>
        <v/>
      </c>
    </row>
    <row r="383" spans="1:6" x14ac:dyDescent="0.25">
      <c r="A383" s="16" t="str">
        <f>IF($A$2="","",IF(Terapie!A374=0,"",Terapie!A374))</f>
        <v/>
      </c>
      <c r="B383" s="16" t="str">
        <f>IF($A$2="","",IF(Terapie!C374=0,"",Terapie!C374))</f>
        <v/>
      </c>
      <c r="C383" s="10" t="str">
        <f>IF($A$2="","",IF(Terapie!H374=0,"",Terapie!H374&amp;" "&amp;Terapie!I374))</f>
        <v/>
      </c>
      <c r="D383" s="16" t="str">
        <f>IF($A$2="","",IF(Terapie!G374=0,"",Terapie!G374))</f>
        <v/>
      </c>
      <c r="E383" s="10" t="str">
        <f>IF($A$2="","",IF(Terapie!O374=0,"",Terapie!O374))</f>
        <v/>
      </c>
      <c r="F383" s="10" t="str">
        <f>IF($A$2="","",IF(Terapie!P374=0,"",Terapie!P374))</f>
        <v/>
      </c>
    </row>
    <row r="384" spans="1:6" x14ac:dyDescent="0.25">
      <c r="A384" s="16" t="str">
        <f>IF($A$2="","",IF(Terapie!A375=0,"",Terapie!A375))</f>
        <v/>
      </c>
      <c r="B384" s="16" t="str">
        <f>IF($A$2="","",IF(Terapie!C375=0,"",Terapie!C375))</f>
        <v/>
      </c>
      <c r="C384" s="10" t="str">
        <f>IF($A$2="","",IF(Terapie!H375=0,"",Terapie!H375&amp;" "&amp;Terapie!I375))</f>
        <v/>
      </c>
      <c r="D384" s="16" t="str">
        <f>IF($A$2="","",IF(Terapie!G375=0,"",Terapie!G375))</f>
        <v/>
      </c>
      <c r="E384" s="10" t="str">
        <f>IF($A$2="","",IF(Terapie!O375=0,"",Terapie!O375))</f>
        <v/>
      </c>
      <c r="F384" s="10" t="str">
        <f>IF($A$2="","",IF(Terapie!P375=0,"",Terapie!P375))</f>
        <v/>
      </c>
    </row>
    <row r="385" spans="1:6" x14ac:dyDescent="0.25">
      <c r="A385" s="16" t="str">
        <f>IF($A$2="","",IF(Terapie!A376=0,"",Terapie!A376))</f>
        <v/>
      </c>
      <c r="B385" s="16" t="str">
        <f>IF($A$2="","",IF(Terapie!C376=0,"",Terapie!C376))</f>
        <v/>
      </c>
      <c r="C385" s="10" t="str">
        <f>IF($A$2="","",IF(Terapie!H376=0,"",Terapie!H376&amp;" "&amp;Terapie!I376))</f>
        <v/>
      </c>
      <c r="D385" s="16" t="str">
        <f>IF($A$2="","",IF(Terapie!G376=0,"",Terapie!G376))</f>
        <v/>
      </c>
      <c r="E385" s="10" t="str">
        <f>IF($A$2="","",IF(Terapie!O376=0,"",Terapie!O376))</f>
        <v/>
      </c>
      <c r="F385" s="10" t="str">
        <f>IF($A$2="","",IF(Terapie!P376=0,"",Terapie!P376))</f>
        <v/>
      </c>
    </row>
    <row r="386" spans="1:6" x14ac:dyDescent="0.25">
      <c r="A386" s="16" t="str">
        <f>IF($A$2="","",IF(Terapie!A377=0,"",Terapie!A377))</f>
        <v/>
      </c>
      <c r="B386" s="16" t="str">
        <f>IF($A$2="","",IF(Terapie!C377=0,"",Terapie!C377))</f>
        <v/>
      </c>
      <c r="C386" s="10" t="str">
        <f>IF($A$2="","",IF(Terapie!H377=0,"",Terapie!H377&amp;" "&amp;Terapie!I377))</f>
        <v/>
      </c>
      <c r="D386" s="16" t="str">
        <f>IF($A$2="","",IF(Terapie!G377=0,"",Terapie!G377))</f>
        <v/>
      </c>
      <c r="E386" s="10" t="str">
        <f>IF($A$2="","",IF(Terapie!O377=0,"",Terapie!O377))</f>
        <v/>
      </c>
      <c r="F386" s="10" t="str">
        <f>IF($A$2="","",IF(Terapie!P377=0,"",Terapie!P377))</f>
        <v/>
      </c>
    </row>
    <row r="387" spans="1:6" x14ac:dyDescent="0.25">
      <c r="A387" s="16" t="str">
        <f>IF($A$2="","",IF(Terapie!A378=0,"",Terapie!A378))</f>
        <v/>
      </c>
      <c r="B387" s="16" t="str">
        <f>IF($A$2="","",IF(Terapie!C378=0,"",Terapie!C378))</f>
        <v/>
      </c>
      <c r="C387" s="10" t="str">
        <f>IF($A$2="","",IF(Terapie!H378=0,"",Terapie!H378&amp;" "&amp;Terapie!I378))</f>
        <v/>
      </c>
      <c r="D387" s="16" t="str">
        <f>IF($A$2="","",IF(Terapie!G378=0,"",Terapie!G378))</f>
        <v/>
      </c>
      <c r="E387" s="10" t="str">
        <f>IF($A$2="","",IF(Terapie!O378=0,"",Terapie!O378))</f>
        <v/>
      </c>
      <c r="F387" s="10" t="str">
        <f>IF($A$2="","",IF(Terapie!P378=0,"",Terapie!P378))</f>
        <v/>
      </c>
    </row>
    <row r="388" spans="1:6" x14ac:dyDescent="0.25">
      <c r="A388" s="16" t="str">
        <f>IF($A$2="","",IF(Terapie!A379=0,"",Terapie!A379))</f>
        <v/>
      </c>
      <c r="B388" s="16" t="str">
        <f>IF($A$2="","",IF(Terapie!C379=0,"",Terapie!C379))</f>
        <v/>
      </c>
      <c r="C388" s="10" t="str">
        <f>IF($A$2="","",IF(Terapie!H379=0,"",Terapie!H379&amp;" "&amp;Terapie!I379))</f>
        <v/>
      </c>
      <c r="D388" s="16" t="str">
        <f>IF($A$2="","",IF(Terapie!G379=0,"",Terapie!G379))</f>
        <v/>
      </c>
      <c r="E388" s="10" t="str">
        <f>IF($A$2="","",IF(Terapie!O379=0,"",Terapie!O379))</f>
        <v/>
      </c>
      <c r="F388" s="10" t="str">
        <f>IF($A$2="","",IF(Terapie!P379=0,"",Terapie!P379))</f>
        <v/>
      </c>
    </row>
    <row r="389" spans="1:6" x14ac:dyDescent="0.25">
      <c r="A389" s="16" t="str">
        <f>IF($A$2="","",IF(Terapie!A380=0,"",Terapie!A380))</f>
        <v/>
      </c>
      <c r="B389" s="16" t="str">
        <f>IF($A$2="","",IF(Terapie!C380=0,"",Terapie!C380))</f>
        <v/>
      </c>
      <c r="C389" s="10" t="str">
        <f>IF($A$2="","",IF(Terapie!H380=0,"",Terapie!H380&amp;" "&amp;Terapie!I380))</f>
        <v/>
      </c>
      <c r="D389" s="16" t="str">
        <f>IF($A$2="","",IF(Terapie!G380=0,"",Terapie!G380))</f>
        <v/>
      </c>
      <c r="E389" s="10" t="str">
        <f>IF($A$2="","",IF(Terapie!O380=0,"",Terapie!O380))</f>
        <v/>
      </c>
      <c r="F389" s="10" t="str">
        <f>IF($A$2="","",IF(Terapie!P380=0,"",Terapie!P380))</f>
        <v/>
      </c>
    </row>
    <row r="390" spans="1:6" x14ac:dyDescent="0.25">
      <c r="A390" s="16" t="str">
        <f>IF($A$2="","",IF(Terapie!A381=0,"",Terapie!A381))</f>
        <v/>
      </c>
      <c r="B390" s="16" t="str">
        <f>IF($A$2="","",IF(Terapie!C381=0,"",Terapie!C381))</f>
        <v/>
      </c>
      <c r="C390" s="10" t="str">
        <f>IF($A$2="","",IF(Terapie!H381=0,"",Terapie!H381&amp;" "&amp;Terapie!I381))</f>
        <v/>
      </c>
      <c r="D390" s="16" t="str">
        <f>IF($A$2="","",IF(Terapie!G381=0,"",Terapie!G381))</f>
        <v/>
      </c>
      <c r="E390" s="10" t="str">
        <f>IF($A$2="","",IF(Terapie!O381=0,"",Terapie!O381))</f>
        <v/>
      </c>
      <c r="F390" s="10" t="str">
        <f>IF($A$2="","",IF(Terapie!P381=0,"",Terapie!P381))</f>
        <v/>
      </c>
    </row>
    <row r="391" spans="1:6" x14ac:dyDescent="0.25">
      <c r="A391" s="16" t="str">
        <f>IF($A$2="","",IF(Terapie!A382=0,"",Terapie!A382))</f>
        <v/>
      </c>
      <c r="B391" s="16" t="str">
        <f>IF($A$2="","",IF(Terapie!C382=0,"",Terapie!C382))</f>
        <v/>
      </c>
      <c r="C391" s="10" t="str">
        <f>IF($A$2="","",IF(Terapie!H382=0,"",Terapie!H382&amp;" "&amp;Terapie!I382))</f>
        <v/>
      </c>
      <c r="D391" s="16" t="str">
        <f>IF($A$2="","",IF(Terapie!G382=0,"",Terapie!G382))</f>
        <v/>
      </c>
      <c r="E391" s="10" t="str">
        <f>IF($A$2="","",IF(Terapie!O382=0,"",Terapie!O382))</f>
        <v/>
      </c>
      <c r="F391" s="10" t="str">
        <f>IF($A$2="","",IF(Terapie!P382=0,"",Terapie!P382))</f>
        <v/>
      </c>
    </row>
    <row r="392" spans="1:6" x14ac:dyDescent="0.25">
      <c r="A392" s="16" t="str">
        <f>IF($A$2="","",IF(Terapie!A383=0,"",Terapie!A383))</f>
        <v/>
      </c>
      <c r="B392" s="16" t="str">
        <f>IF($A$2="","",IF(Terapie!C383=0,"",Terapie!C383))</f>
        <v/>
      </c>
      <c r="C392" s="10" t="str">
        <f>IF($A$2="","",IF(Terapie!H383=0,"",Terapie!H383&amp;" "&amp;Terapie!I383))</f>
        <v/>
      </c>
      <c r="D392" s="16" t="str">
        <f>IF($A$2="","",IF(Terapie!G383=0,"",Terapie!G383))</f>
        <v/>
      </c>
      <c r="E392" s="10" t="str">
        <f>IF($A$2="","",IF(Terapie!O383=0,"",Terapie!O383))</f>
        <v/>
      </c>
      <c r="F392" s="10" t="str">
        <f>IF($A$2="","",IF(Terapie!P383=0,"",Terapie!P383))</f>
        <v/>
      </c>
    </row>
    <row r="393" spans="1:6" x14ac:dyDescent="0.25">
      <c r="A393" s="16" t="str">
        <f>IF($A$2="","",IF(Terapie!A384=0,"",Terapie!A384))</f>
        <v/>
      </c>
      <c r="B393" s="16" t="str">
        <f>IF($A$2="","",IF(Terapie!C384=0,"",Terapie!C384))</f>
        <v/>
      </c>
      <c r="C393" s="10" t="str">
        <f>IF($A$2="","",IF(Terapie!H384=0,"",Terapie!H384&amp;" "&amp;Terapie!I384))</f>
        <v/>
      </c>
      <c r="D393" s="16" t="str">
        <f>IF($A$2="","",IF(Terapie!G384=0,"",Terapie!G384))</f>
        <v/>
      </c>
      <c r="E393" s="10" t="str">
        <f>IF($A$2="","",IF(Terapie!O384=0,"",Terapie!O384))</f>
        <v/>
      </c>
      <c r="F393" s="10" t="str">
        <f>IF($A$2="","",IF(Terapie!P384=0,"",Terapie!P384))</f>
        <v/>
      </c>
    </row>
    <row r="394" spans="1:6" x14ac:dyDescent="0.25">
      <c r="A394" s="16" t="str">
        <f>IF($A$2="","",IF(Terapie!A385=0,"",Terapie!A385))</f>
        <v/>
      </c>
      <c r="B394" s="16" t="str">
        <f>IF($A$2="","",IF(Terapie!C385=0,"",Terapie!C385))</f>
        <v/>
      </c>
      <c r="C394" s="10" t="str">
        <f>IF($A$2="","",IF(Terapie!H385=0,"",Terapie!H385&amp;" "&amp;Terapie!I385))</f>
        <v/>
      </c>
      <c r="D394" s="16" t="str">
        <f>IF($A$2="","",IF(Terapie!G385=0,"",Terapie!G385))</f>
        <v/>
      </c>
      <c r="E394" s="10" t="str">
        <f>IF($A$2="","",IF(Terapie!O385=0,"",Terapie!O385))</f>
        <v/>
      </c>
      <c r="F394" s="10" t="str">
        <f>IF($A$2="","",IF(Terapie!P385=0,"",Terapie!P385))</f>
        <v/>
      </c>
    </row>
    <row r="395" spans="1:6" x14ac:dyDescent="0.25">
      <c r="A395" s="16" t="str">
        <f>IF($A$2="","",IF(Terapie!A386=0,"",Terapie!A386))</f>
        <v/>
      </c>
      <c r="B395" s="16" t="str">
        <f>IF($A$2="","",IF(Terapie!C386=0,"",Terapie!C386))</f>
        <v/>
      </c>
      <c r="C395" s="10" t="str">
        <f>IF($A$2="","",IF(Terapie!H386=0,"",Terapie!H386&amp;" "&amp;Terapie!I386))</f>
        <v/>
      </c>
      <c r="D395" s="16" t="str">
        <f>IF($A$2="","",IF(Terapie!G386=0,"",Terapie!G386))</f>
        <v/>
      </c>
      <c r="E395" s="10" t="str">
        <f>IF($A$2="","",IF(Terapie!O386=0,"",Terapie!O386))</f>
        <v/>
      </c>
      <c r="F395" s="10" t="str">
        <f>IF($A$2="","",IF(Terapie!P386=0,"",Terapie!P386))</f>
        <v/>
      </c>
    </row>
    <row r="396" spans="1:6" x14ac:dyDescent="0.25">
      <c r="A396" s="16" t="str">
        <f>IF($A$2="","",IF(Terapie!A387=0,"",Terapie!A387))</f>
        <v/>
      </c>
      <c r="B396" s="16" t="str">
        <f>IF($A$2="","",IF(Terapie!C387=0,"",Terapie!C387))</f>
        <v/>
      </c>
      <c r="C396" s="10" t="str">
        <f>IF($A$2="","",IF(Terapie!H387=0,"",Terapie!H387&amp;" "&amp;Terapie!I387))</f>
        <v/>
      </c>
      <c r="D396" s="16" t="str">
        <f>IF($A$2="","",IF(Terapie!G387=0,"",Terapie!G387))</f>
        <v/>
      </c>
      <c r="E396" s="10" t="str">
        <f>IF($A$2="","",IF(Terapie!O387=0,"",Terapie!O387))</f>
        <v/>
      </c>
      <c r="F396" s="10" t="str">
        <f>IF($A$2="","",IF(Terapie!P387=0,"",Terapie!P387))</f>
        <v/>
      </c>
    </row>
    <row r="397" spans="1:6" x14ac:dyDescent="0.25">
      <c r="A397" s="16" t="str">
        <f>IF($A$2="","",IF(Terapie!A388=0,"",Terapie!A388))</f>
        <v/>
      </c>
      <c r="B397" s="16" t="str">
        <f>IF($A$2="","",IF(Terapie!C388=0,"",Terapie!C388))</f>
        <v/>
      </c>
      <c r="C397" s="10" t="str">
        <f>IF($A$2="","",IF(Terapie!H388=0,"",Terapie!H388&amp;" "&amp;Terapie!I388))</f>
        <v/>
      </c>
      <c r="D397" s="16" t="str">
        <f>IF($A$2="","",IF(Terapie!G388=0,"",Terapie!G388))</f>
        <v/>
      </c>
      <c r="E397" s="10" t="str">
        <f>IF($A$2="","",IF(Terapie!O388=0,"",Terapie!O388))</f>
        <v/>
      </c>
      <c r="F397" s="10" t="str">
        <f>IF($A$2="","",IF(Terapie!P388=0,"",Terapie!P388))</f>
        <v/>
      </c>
    </row>
    <row r="398" spans="1:6" x14ac:dyDescent="0.25">
      <c r="A398" s="16" t="str">
        <f>IF($A$2="","",IF(Terapie!A389=0,"",Terapie!A389))</f>
        <v/>
      </c>
      <c r="B398" s="16" t="str">
        <f>IF($A$2="","",IF(Terapie!C389=0,"",Terapie!C389))</f>
        <v/>
      </c>
      <c r="C398" s="10" t="str">
        <f>IF($A$2="","",IF(Terapie!H389=0,"",Terapie!H389&amp;" "&amp;Terapie!I389))</f>
        <v/>
      </c>
      <c r="D398" s="16" t="str">
        <f>IF($A$2="","",IF(Terapie!G389=0,"",Terapie!G389))</f>
        <v/>
      </c>
      <c r="E398" s="10" t="str">
        <f>IF($A$2="","",IF(Terapie!O389=0,"",Terapie!O389))</f>
        <v/>
      </c>
      <c r="F398" s="10" t="str">
        <f>IF($A$2="","",IF(Terapie!P389=0,"",Terapie!P389))</f>
        <v/>
      </c>
    </row>
    <row r="399" spans="1:6" x14ac:dyDescent="0.25">
      <c r="A399" s="16" t="str">
        <f>IF($A$2="","",IF(Terapie!A390=0,"",Terapie!A390))</f>
        <v/>
      </c>
      <c r="B399" s="16" t="str">
        <f>IF($A$2="","",IF(Terapie!C390=0,"",Terapie!C390))</f>
        <v/>
      </c>
      <c r="C399" s="10" t="str">
        <f>IF($A$2="","",IF(Terapie!H390=0,"",Terapie!H390&amp;" "&amp;Terapie!I390))</f>
        <v/>
      </c>
      <c r="D399" s="16" t="str">
        <f>IF($A$2="","",IF(Terapie!G390=0,"",Terapie!G390))</f>
        <v/>
      </c>
      <c r="E399" s="10" t="str">
        <f>IF($A$2="","",IF(Terapie!O390=0,"",Terapie!O390))</f>
        <v/>
      </c>
      <c r="F399" s="10" t="str">
        <f>IF($A$2="","",IF(Terapie!P390=0,"",Terapie!P390))</f>
        <v/>
      </c>
    </row>
    <row r="400" spans="1:6" x14ac:dyDescent="0.25">
      <c r="A400" s="16" t="str">
        <f>IF($A$2="","",IF(Terapie!A391=0,"",Terapie!A391))</f>
        <v/>
      </c>
      <c r="B400" s="16" t="str">
        <f>IF($A$2="","",IF(Terapie!C391=0,"",Terapie!C391))</f>
        <v/>
      </c>
      <c r="C400" s="10" t="str">
        <f>IF($A$2="","",IF(Terapie!H391=0,"",Terapie!H391&amp;" "&amp;Terapie!I391))</f>
        <v/>
      </c>
      <c r="D400" s="16" t="str">
        <f>IF($A$2="","",IF(Terapie!G391=0,"",Terapie!G391))</f>
        <v/>
      </c>
      <c r="E400" s="10" t="str">
        <f>IF($A$2="","",IF(Terapie!O391=0,"",Terapie!O391))</f>
        <v/>
      </c>
      <c r="F400" s="10" t="str">
        <f>IF($A$2="","",IF(Terapie!P391=0,"",Terapie!P391))</f>
        <v/>
      </c>
    </row>
    <row r="401" spans="1:6" x14ac:dyDescent="0.25">
      <c r="A401" s="16" t="str">
        <f>IF($A$2="","",IF(Terapie!A392=0,"",Terapie!A392))</f>
        <v/>
      </c>
      <c r="B401" s="16" t="str">
        <f>IF($A$2="","",IF(Terapie!C392=0,"",Terapie!C392))</f>
        <v/>
      </c>
      <c r="C401" s="10" t="str">
        <f>IF($A$2="","",IF(Terapie!H392=0,"",Terapie!H392&amp;" "&amp;Terapie!I392))</f>
        <v/>
      </c>
      <c r="D401" s="16" t="str">
        <f>IF($A$2="","",IF(Terapie!G392=0,"",Terapie!G392))</f>
        <v/>
      </c>
      <c r="E401" s="10" t="str">
        <f>IF($A$2="","",IF(Terapie!O392=0,"",Terapie!O392))</f>
        <v/>
      </c>
      <c r="F401" s="10" t="str">
        <f>IF($A$2="","",IF(Terapie!P392=0,"",Terapie!P392))</f>
        <v/>
      </c>
    </row>
    <row r="402" spans="1:6" x14ac:dyDescent="0.25">
      <c r="A402" s="16" t="str">
        <f>IF($A$2="","",IF(Terapie!A393=0,"",Terapie!A393))</f>
        <v/>
      </c>
      <c r="B402" s="16" t="str">
        <f>IF($A$2="","",IF(Terapie!C393=0,"",Terapie!C393))</f>
        <v/>
      </c>
      <c r="C402" s="10" t="str">
        <f>IF($A$2="","",IF(Terapie!H393=0,"",Terapie!H393&amp;" "&amp;Terapie!I393))</f>
        <v/>
      </c>
      <c r="D402" s="16" t="str">
        <f>IF($A$2="","",IF(Terapie!G393=0,"",Terapie!G393))</f>
        <v/>
      </c>
      <c r="E402" s="10" t="str">
        <f>IF($A$2="","",IF(Terapie!O393=0,"",Terapie!O393))</f>
        <v/>
      </c>
      <c r="F402" s="10" t="str">
        <f>IF($A$2="","",IF(Terapie!P393=0,"",Terapie!P393))</f>
        <v/>
      </c>
    </row>
    <row r="403" spans="1:6" x14ac:dyDescent="0.25">
      <c r="A403" s="16" t="str">
        <f>IF($A$2="","",IF(Terapie!A394=0,"",Terapie!A394))</f>
        <v/>
      </c>
      <c r="B403" s="16" t="str">
        <f>IF($A$2="","",IF(Terapie!C394=0,"",Terapie!C394))</f>
        <v/>
      </c>
      <c r="C403" s="10" t="str">
        <f>IF($A$2="","",IF(Terapie!H394=0,"",Terapie!H394&amp;" "&amp;Terapie!I394))</f>
        <v/>
      </c>
      <c r="D403" s="16" t="str">
        <f>IF($A$2="","",IF(Terapie!G394=0,"",Terapie!G394))</f>
        <v/>
      </c>
      <c r="E403" s="10" t="str">
        <f>IF($A$2="","",IF(Terapie!O394=0,"",Terapie!O394))</f>
        <v/>
      </c>
      <c r="F403" s="10" t="str">
        <f>IF($A$2="","",IF(Terapie!P394=0,"",Terapie!P394))</f>
        <v/>
      </c>
    </row>
    <row r="404" spans="1:6" x14ac:dyDescent="0.25">
      <c r="A404" s="16" t="str">
        <f>IF($A$2="","",IF(Terapie!A395=0,"",Terapie!A395))</f>
        <v/>
      </c>
      <c r="B404" s="16" t="str">
        <f>IF($A$2="","",IF(Terapie!C395=0,"",Terapie!C395))</f>
        <v/>
      </c>
      <c r="C404" s="10" t="str">
        <f>IF($A$2="","",IF(Terapie!H395=0,"",Terapie!H395&amp;" "&amp;Terapie!I395))</f>
        <v/>
      </c>
      <c r="D404" s="16" t="str">
        <f>IF($A$2="","",IF(Terapie!G395=0,"",Terapie!G395))</f>
        <v/>
      </c>
      <c r="E404" s="10" t="str">
        <f>IF($A$2="","",IF(Terapie!O395=0,"",Terapie!O395))</f>
        <v/>
      </c>
      <c r="F404" s="10" t="str">
        <f>IF($A$2="","",IF(Terapie!P395=0,"",Terapie!P395))</f>
        <v/>
      </c>
    </row>
    <row r="405" spans="1:6" x14ac:dyDescent="0.25">
      <c r="A405" s="16" t="str">
        <f>IF($A$2="","",IF(Terapie!A396=0,"",Terapie!A396))</f>
        <v/>
      </c>
      <c r="B405" s="16" t="str">
        <f>IF($A$2="","",IF(Terapie!C396=0,"",Terapie!C396))</f>
        <v/>
      </c>
      <c r="C405" s="10" t="str">
        <f>IF($A$2="","",IF(Terapie!H396=0,"",Terapie!H396&amp;" "&amp;Terapie!I396))</f>
        <v/>
      </c>
      <c r="D405" s="16" t="str">
        <f>IF($A$2="","",IF(Terapie!G396=0,"",Terapie!G396))</f>
        <v/>
      </c>
      <c r="E405" s="10" t="str">
        <f>IF($A$2="","",IF(Terapie!O396=0,"",Terapie!O396))</f>
        <v/>
      </c>
      <c r="F405" s="10" t="str">
        <f>IF($A$2="","",IF(Terapie!P396=0,"",Terapie!P396))</f>
        <v/>
      </c>
    </row>
    <row r="406" spans="1:6" x14ac:dyDescent="0.25">
      <c r="A406" s="16" t="str">
        <f>IF($A$2="","",IF(Terapie!A397=0,"",Terapie!A397))</f>
        <v/>
      </c>
      <c r="B406" s="16" t="str">
        <f>IF($A$2="","",IF(Terapie!C397=0,"",Terapie!C397))</f>
        <v/>
      </c>
      <c r="C406" s="10" t="str">
        <f>IF($A$2="","",IF(Terapie!H397=0,"",Terapie!H397&amp;" "&amp;Terapie!I397))</f>
        <v/>
      </c>
      <c r="D406" s="16" t="str">
        <f>IF($A$2="","",IF(Terapie!G397=0,"",Terapie!G397))</f>
        <v/>
      </c>
      <c r="E406" s="10" t="str">
        <f>IF($A$2="","",IF(Terapie!O397=0,"",Terapie!O397))</f>
        <v/>
      </c>
      <c r="F406" s="10" t="str">
        <f>IF($A$2="","",IF(Terapie!P397=0,"",Terapie!P397))</f>
        <v/>
      </c>
    </row>
    <row r="407" spans="1:6" x14ac:dyDescent="0.25">
      <c r="A407" s="16" t="str">
        <f>IF($A$2="","",IF(Terapie!A398=0,"",Terapie!A398))</f>
        <v/>
      </c>
      <c r="B407" s="16" t="str">
        <f>IF($A$2="","",IF(Terapie!C398=0,"",Terapie!C398))</f>
        <v/>
      </c>
      <c r="C407" s="10" t="str">
        <f>IF($A$2="","",IF(Terapie!H398=0,"",Terapie!H398&amp;" "&amp;Terapie!I398))</f>
        <v/>
      </c>
      <c r="D407" s="16" t="str">
        <f>IF($A$2="","",IF(Terapie!G398=0,"",Terapie!G398))</f>
        <v/>
      </c>
      <c r="E407" s="10" t="str">
        <f>IF($A$2="","",IF(Terapie!O398=0,"",Terapie!O398))</f>
        <v/>
      </c>
      <c r="F407" s="10" t="str">
        <f>IF($A$2="","",IF(Terapie!P398=0,"",Terapie!P398))</f>
        <v/>
      </c>
    </row>
    <row r="408" spans="1:6" x14ac:dyDescent="0.25">
      <c r="A408" s="16" t="str">
        <f>IF($A$2="","",IF(Terapie!A399=0,"",Terapie!A399))</f>
        <v/>
      </c>
      <c r="B408" s="16" t="str">
        <f>IF($A$2="","",IF(Terapie!C399=0,"",Terapie!C399))</f>
        <v/>
      </c>
      <c r="C408" s="10" t="str">
        <f>IF($A$2="","",IF(Terapie!H399=0,"",Terapie!H399&amp;" "&amp;Terapie!I399))</f>
        <v/>
      </c>
      <c r="D408" s="16" t="str">
        <f>IF($A$2="","",IF(Terapie!G399=0,"",Terapie!G399))</f>
        <v/>
      </c>
      <c r="E408" s="10" t="str">
        <f>IF($A$2="","",IF(Terapie!O399=0,"",Terapie!O399))</f>
        <v/>
      </c>
      <c r="F408" s="10" t="str">
        <f>IF($A$2="","",IF(Terapie!P399=0,"",Terapie!P399))</f>
        <v/>
      </c>
    </row>
    <row r="409" spans="1:6" x14ac:dyDescent="0.25">
      <c r="A409" s="16" t="str">
        <f>IF($A$2="","",IF(Terapie!A400=0,"",Terapie!A400))</f>
        <v/>
      </c>
      <c r="B409" s="16" t="str">
        <f>IF($A$2="","",IF(Terapie!C400=0,"",Terapie!C400))</f>
        <v/>
      </c>
      <c r="C409" s="10" t="str">
        <f>IF($A$2="","",IF(Terapie!H400=0,"",Terapie!H400&amp;" "&amp;Terapie!I400))</f>
        <v/>
      </c>
      <c r="D409" s="16" t="str">
        <f>IF($A$2="","",IF(Terapie!G400=0,"",Terapie!G400))</f>
        <v/>
      </c>
      <c r="E409" s="10" t="str">
        <f>IF($A$2="","",IF(Terapie!O400=0,"",Terapie!O400))</f>
        <v/>
      </c>
      <c r="F409" s="10" t="str">
        <f>IF($A$2="","",IF(Terapie!P400=0,"",Terapie!P400))</f>
        <v/>
      </c>
    </row>
    <row r="410" spans="1:6" x14ac:dyDescent="0.25">
      <c r="A410" s="16" t="str">
        <f>IF($A$2="","",IF(Terapie!A401=0,"",Terapie!A401))</f>
        <v/>
      </c>
      <c r="B410" s="16" t="str">
        <f>IF($A$2="","",IF(Terapie!C401=0,"",Terapie!C401))</f>
        <v/>
      </c>
      <c r="C410" s="10" t="str">
        <f>IF($A$2="","",IF(Terapie!H401=0,"",Terapie!H401&amp;" "&amp;Terapie!I401))</f>
        <v/>
      </c>
      <c r="D410" s="16" t="str">
        <f>IF($A$2="","",IF(Terapie!G401=0,"",Terapie!G401))</f>
        <v/>
      </c>
      <c r="E410" s="10" t="str">
        <f>IF($A$2="","",IF(Terapie!O401=0,"",Terapie!O401))</f>
        <v/>
      </c>
      <c r="F410" s="10" t="str">
        <f>IF($A$2="","",IF(Terapie!P401=0,"",Terapie!P401))</f>
        <v/>
      </c>
    </row>
    <row r="411" spans="1:6" x14ac:dyDescent="0.25">
      <c r="A411" s="16" t="str">
        <f>IF($A$2="","",IF(Terapie!A402=0,"",Terapie!A402))</f>
        <v/>
      </c>
      <c r="B411" s="16" t="str">
        <f>IF($A$2="","",IF(Terapie!C402=0,"",Terapie!C402))</f>
        <v/>
      </c>
      <c r="C411" s="10" t="str">
        <f>IF($A$2="","",IF(Terapie!H402=0,"",Terapie!H402&amp;" "&amp;Terapie!I402))</f>
        <v/>
      </c>
      <c r="D411" s="16" t="str">
        <f>IF($A$2="","",IF(Terapie!G402=0,"",Terapie!G402))</f>
        <v/>
      </c>
      <c r="E411" s="10" t="str">
        <f>IF($A$2="","",IF(Terapie!O402=0,"",Terapie!O402))</f>
        <v/>
      </c>
      <c r="F411" s="10" t="str">
        <f>IF($A$2="","",IF(Terapie!P402=0,"",Terapie!P402))</f>
        <v/>
      </c>
    </row>
    <row r="412" spans="1:6" x14ac:dyDescent="0.25">
      <c r="A412" s="16" t="str">
        <f>IF($A$2="","",IF(Terapie!A403=0,"",Terapie!A403))</f>
        <v/>
      </c>
      <c r="B412" s="16" t="str">
        <f>IF($A$2="","",IF(Terapie!C403=0,"",Terapie!C403))</f>
        <v/>
      </c>
      <c r="C412" s="10" t="str">
        <f>IF($A$2="","",IF(Terapie!H403=0,"",Terapie!H403&amp;" "&amp;Terapie!I403))</f>
        <v/>
      </c>
      <c r="D412" s="16" t="str">
        <f>IF($A$2="","",IF(Terapie!G403=0,"",Terapie!G403))</f>
        <v/>
      </c>
      <c r="E412" s="10" t="str">
        <f>IF($A$2="","",IF(Terapie!O403=0,"",Terapie!O403))</f>
        <v/>
      </c>
      <c r="F412" s="10" t="str">
        <f>IF($A$2="","",IF(Terapie!P403=0,"",Terapie!P403))</f>
        <v/>
      </c>
    </row>
    <row r="413" spans="1:6" x14ac:dyDescent="0.25">
      <c r="A413" s="16" t="str">
        <f>IF($A$2="","",IF(Terapie!A404=0,"",Terapie!A404))</f>
        <v/>
      </c>
      <c r="B413" s="16" t="str">
        <f>IF($A$2="","",IF(Terapie!C404=0,"",Terapie!C404))</f>
        <v/>
      </c>
      <c r="C413" s="10" t="str">
        <f>IF($A$2="","",IF(Terapie!H404=0,"",Terapie!H404&amp;" "&amp;Terapie!I404))</f>
        <v/>
      </c>
      <c r="D413" s="16" t="str">
        <f>IF($A$2="","",IF(Terapie!G404=0,"",Terapie!G404))</f>
        <v/>
      </c>
      <c r="E413" s="10" t="str">
        <f>IF($A$2="","",IF(Terapie!O404=0,"",Terapie!O404))</f>
        <v/>
      </c>
      <c r="F413" s="10" t="str">
        <f>IF($A$2="","",IF(Terapie!P404=0,"",Terapie!P404))</f>
        <v/>
      </c>
    </row>
    <row r="414" spans="1:6" x14ac:dyDescent="0.25">
      <c r="A414" s="16" t="str">
        <f>IF($A$2="","",IF(Terapie!A405=0,"",Terapie!A405))</f>
        <v/>
      </c>
      <c r="B414" s="16" t="str">
        <f>IF($A$2="","",IF(Terapie!C405=0,"",Terapie!C405))</f>
        <v/>
      </c>
      <c r="C414" s="10" t="str">
        <f>IF($A$2="","",IF(Terapie!H405=0,"",Terapie!H405&amp;" "&amp;Terapie!I405))</f>
        <v/>
      </c>
      <c r="D414" s="16" t="str">
        <f>IF($A$2="","",IF(Terapie!G405=0,"",Terapie!G405))</f>
        <v/>
      </c>
      <c r="E414" s="10" t="str">
        <f>IF($A$2="","",IF(Terapie!O405=0,"",Terapie!O405))</f>
        <v/>
      </c>
      <c r="F414" s="10" t="str">
        <f>IF($A$2="","",IF(Terapie!P405=0,"",Terapie!P405))</f>
        <v/>
      </c>
    </row>
    <row r="415" spans="1:6" x14ac:dyDescent="0.25">
      <c r="A415" s="16" t="str">
        <f>IF($A$2="","",IF(Terapie!A406=0,"",Terapie!A406))</f>
        <v/>
      </c>
      <c r="B415" s="16" t="str">
        <f>IF($A$2="","",IF(Terapie!C406=0,"",Terapie!C406))</f>
        <v/>
      </c>
      <c r="C415" s="10" t="str">
        <f>IF($A$2="","",IF(Terapie!H406=0,"",Terapie!H406&amp;" "&amp;Terapie!I406))</f>
        <v/>
      </c>
      <c r="D415" s="16" t="str">
        <f>IF($A$2="","",IF(Terapie!G406=0,"",Terapie!G406))</f>
        <v/>
      </c>
      <c r="E415" s="10" t="str">
        <f>IF($A$2="","",IF(Terapie!O406=0,"",Terapie!O406))</f>
        <v/>
      </c>
      <c r="F415" s="10" t="str">
        <f>IF($A$2="","",IF(Terapie!P406=0,"",Terapie!P406))</f>
        <v/>
      </c>
    </row>
    <row r="416" spans="1:6" x14ac:dyDescent="0.25">
      <c r="A416" s="16" t="str">
        <f>IF($A$2="","",IF(Terapie!A407=0,"",Terapie!A407))</f>
        <v/>
      </c>
      <c r="B416" s="16" t="str">
        <f>IF($A$2="","",IF(Terapie!C407=0,"",Terapie!C407))</f>
        <v/>
      </c>
      <c r="C416" s="10" t="str">
        <f>IF($A$2="","",IF(Terapie!H407=0,"",Terapie!H407&amp;" "&amp;Terapie!I407))</f>
        <v/>
      </c>
      <c r="D416" s="16" t="str">
        <f>IF($A$2="","",IF(Terapie!G407=0,"",Terapie!G407))</f>
        <v/>
      </c>
      <c r="E416" s="10" t="str">
        <f>IF($A$2="","",IF(Terapie!O407=0,"",Terapie!O407))</f>
        <v/>
      </c>
      <c r="F416" s="10" t="str">
        <f>IF($A$2="","",IF(Terapie!P407=0,"",Terapie!P407))</f>
        <v/>
      </c>
    </row>
    <row r="417" spans="1:6" x14ac:dyDescent="0.25">
      <c r="A417" s="16" t="str">
        <f>IF($A$2="","",IF(Terapie!A408=0,"",Terapie!A408))</f>
        <v/>
      </c>
      <c r="B417" s="16" t="str">
        <f>IF($A$2="","",IF(Terapie!C408=0,"",Terapie!C408))</f>
        <v/>
      </c>
      <c r="C417" s="10" t="str">
        <f>IF($A$2="","",IF(Terapie!H408=0,"",Terapie!H408&amp;" "&amp;Terapie!I408))</f>
        <v/>
      </c>
      <c r="D417" s="16" t="str">
        <f>IF($A$2="","",IF(Terapie!G408=0,"",Terapie!G408))</f>
        <v/>
      </c>
      <c r="E417" s="10" t="str">
        <f>IF($A$2="","",IF(Terapie!O408=0,"",Terapie!O408))</f>
        <v/>
      </c>
      <c r="F417" s="10" t="str">
        <f>IF($A$2="","",IF(Terapie!P408=0,"",Terapie!P408))</f>
        <v/>
      </c>
    </row>
    <row r="418" spans="1:6" x14ac:dyDescent="0.25">
      <c r="A418" s="16" t="str">
        <f>IF($A$2="","",IF(Terapie!A409=0,"",Terapie!A409))</f>
        <v/>
      </c>
      <c r="B418" s="16" t="str">
        <f>IF($A$2="","",IF(Terapie!C409=0,"",Terapie!C409))</f>
        <v/>
      </c>
      <c r="C418" s="10" t="str">
        <f>IF($A$2="","",IF(Terapie!H409=0,"",Terapie!H409&amp;" "&amp;Terapie!I409))</f>
        <v/>
      </c>
      <c r="D418" s="16" t="str">
        <f>IF($A$2="","",IF(Terapie!G409=0,"",Terapie!G409))</f>
        <v/>
      </c>
      <c r="E418" s="10" t="str">
        <f>IF($A$2="","",IF(Terapie!O409=0,"",Terapie!O409))</f>
        <v/>
      </c>
      <c r="F418" s="10" t="str">
        <f>IF($A$2="","",IF(Terapie!P409=0,"",Terapie!P409))</f>
        <v/>
      </c>
    </row>
    <row r="419" spans="1:6" x14ac:dyDescent="0.25">
      <c r="A419" s="16" t="str">
        <f>IF($A$2="","",IF(Terapie!A410=0,"",Terapie!A410))</f>
        <v/>
      </c>
      <c r="B419" s="16" t="str">
        <f>IF($A$2="","",IF(Terapie!C410=0,"",Terapie!C410))</f>
        <v/>
      </c>
      <c r="C419" s="10" t="str">
        <f>IF($A$2="","",IF(Terapie!H410=0,"",Terapie!H410&amp;" "&amp;Terapie!I410))</f>
        <v/>
      </c>
      <c r="D419" s="16" t="str">
        <f>IF($A$2="","",IF(Terapie!G410=0,"",Terapie!G410))</f>
        <v/>
      </c>
      <c r="E419" s="10" t="str">
        <f>IF($A$2="","",IF(Terapie!O410=0,"",Terapie!O410))</f>
        <v/>
      </c>
      <c r="F419" s="10" t="str">
        <f>IF($A$2="","",IF(Terapie!P410=0,"",Terapie!P410))</f>
        <v/>
      </c>
    </row>
    <row r="420" spans="1:6" x14ac:dyDescent="0.25">
      <c r="A420" s="16" t="str">
        <f>IF($A$2="","",IF(Terapie!A411=0,"",Terapie!A411))</f>
        <v/>
      </c>
      <c r="B420" s="16" t="str">
        <f>IF($A$2="","",IF(Terapie!C411=0,"",Terapie!C411))</f>
        <v/>
      </c>
      <c r="C420" s="10" t="str">
        <f>IF($A$2="","",IF(Terapie!H411=0,"",Terapie!H411&amp;" "&amp;Terapie!I411))</f>
        <v/>
      </c>
      <c r="D420" s="16" t="str">
        <f>IF($A$2="","",IF(Terapie!G411=0,"",Terapie!G411))</f>
        <v/>
      </c>
      <c r="E420" s="10" t="str">
        <f>IF($A$2="","",IF(Terapie!O411=0,"",Terapie!O411))</f>
        <v/>
      </c>
      <c r="F420" s="10" t="str">
        <f>IF($A$2="","",IF(Terapie!P411=0,"",Terapie!P411))</f>
        <v/>
      </c>
    </row>
    <row r="421" spans="1:6" x14ac:dyDescent="0.25">
      <c r="A421" s="16" t="str">
        <f>IF($A$2="","",IF(Terapie!A412=0,"",Terapie!A412))</f>
        <v/>
      </c>
      <c r="B421" s="16" t="str">
        <f>IF($A$2="","",IF(Terapie!C412=0,"",Terapie!C412))</f>
        <v/>
      </c>
      <c r="C421" s="10" t="str">
        <f>IF($A$2="","",IF(Terapie!H412=0,"",Terapie!H412&amp;" "&amp;Terapie!I412))</f>
        <v/>
      </c>
      <c r="D421" s="16" t="str">
        <f>IF($A$2="","",IF(Terapie!G412=0,"",Terapie!G412))</f>
        <v/>
      </c>
      <c r="E421" s="10" t="str">
        <f>IF($A$2="","",IF(Terapie!O412=0,"",Terapie!O412))</f>
        <v/>
      </c>
      <c r="F421" s="10" t="str">
        <f>IF($A$2="","",IF(Terapie!P412=0,"",Terapie!P412))</f>
        <v/>
      </c>
    </row>
    <row r="422" spans="1:6" x14ac:dyDescent="0.25">
      <c r="A422" s="16" t="str">
        <f>IF($A$2="","",IF(Terapie!A413=0,"",Terapie!A413))</f>
        <v/>
      </c>
      <c r="B422" s="16" t="str">
        <f>IF($A$2="","",IF(Terapie!C413=0,"",Terapie!C413))</f>
        <v/>
      </c>
      <c r="C422" s="10" t="str">
        <f>IF($A$2="","",IF(Terapie!H413=0,"",Terapie!H413&amp;" "&amp;Terapie!I413))</f>
        <v/>
      </c>
      <c r="D422" s="16" t="str">
        <f>IF($A$2="","",IF(Terapie!G413=0,"",Terapie!G413))</f>
        <v/>
      </c>
      <c r="E422" s="10" t="str">
        <f>IF($A$2="","",IF(Terapie!O413=0,"",Terapie!O413))</f>
        <v/>
      </c>
      <c r="F422" s="10" t="str">
        <f>IF($A$2="","",IF(Terapie!P413=0,"",Terapie!P413))</f>
        <v/>
      </c>
    </row>
    <row r="423" spans="1:6" x14ac:dyDescent="0.25">
      <c r="A423" s="16" t="str">
        <f>IF($A$2="","",IF(Terapie!A414=0,"",Terapie!A414))</f>
        <v/>
      </c>
      <c r="B423" s="16" t="str">
        <f>IF($A$2="","",IF(Terapie!C414=0,"",Terapie!C414))</f>
        <v/>
      </c>
      <c r="C423" s="10" t="str">
        <f>IF($A$2="","",IF(Terapie!H414=0,"",Terapie!H414&amp;" "&amp;Terapie!I414))</f>
        <v/>
      </c>
      <c r="D423" s="16" t="str">
        <f>IF($A$2="","",IF(Terapie!G414=0,"",Terapie!G414))</f>
        <v/>
      </c>
      <c r="E423" s="10" t="str">
        <f>IF($A$2="","",IF(Terapie!O414=0,"",Terapie!O414))</f>
        <v/>
      </c>
      <c r="F423" s="10" t="str">
        <f>IF($A$2="","",IF(Terapie!P414=0,"",Terapie!P414))</f>
        <v/>
      </c>
    </row>
    <row r="424" spans="1:6" x14ac:dyDescent="0.25">
      <c r="A424" s="16" t="str">
        <f>IF($A$2="","",IF(Terapie!A415=0,"",Terapie!A415))</f>
        <v/>
      </c>
      <c r="B424" s="16" t="str">
        <f>IF($A$2="","",IF(Terapie!C415=0,"",Terapie!C415))</f>
        <v/>
      </c>
      <c r="C424" s="10" t="str">
        <f>IF($A$2="","",IF(Terapie!H415=0,"",Terapie!H415&amp;" "&amp;Terapie!I415))</f>
        <v/>
      </c>
      <c r="D424" s="16" t="str">
        <f>IF($A$2="","",IF(Terapie!G415=0,"",Terapie!G415))</f>
        <v/>
      </c>
      <c r="E424" s="10" t="str">
        <f>IF($A$2="","",IF(Terapie!O415=0,"",Terapie!O415))</f>
        <v/>
      </c>
      <c r="F424" s="10" t="str">
        <f>IF($A$2="","",IF(Terapie!P415=0,"",Terapie!P415))</f>
        <v/>
      </c>
    </row>
    <row r="425" spans="1:6" x14ac:dyDescent="0.25">
      <c r="A425" s="16" t="str">
        <f>IF($A$2="","",IF(Terapie!A416=0,"",Terapie!A416))</f>
        <v/>
      </c>
      <c r="B425" s="16" t="str">
        <f>IF($A$2="","",IF(Terapie!C416=0,"",Terapie!C416))</f>
        <v/>
      </c>
      <c r="C425" s="10" t="str">
        <f>IF($A$2="","",IF(Terapie!H416=0,"",Terapie!H416&amp;" "&amp;Terapie!I416))</f>
        <v/>
      </c>
      <c r="D425" s="16" t="str">
        <f>IF($A$2="","",IF(Terapie!G416=0,"",Terapie!G416))</f>
        <v/>
      </c>
      <c r="E425" s="10" t="str">
        <f>IF($A$2="","",IF(Terapie!O416=0,"",Terapie!O416))</f>
        <v/>
      </c>
      <c r="F425" s="10" t="str">
        <f>IF($A$2="","",IF(Terapie!P416=0,"",Terapie!P416))</f>
        <v/>
      </c>
    </row>
    <row r="426" spans="1:6" x14ac:dyDescent="0.25">
      <c r="A426" s="16" t="str">
        <f>IF($A$2="","",IF(Terapie!A417=0,"",Terapie!A417))</f>
        <v/>
      </c>
      <c r="B426" s="16" t="str">
        <f>IF($A$2="","",IF(Terapie!C417=0,"",Terapie!C417))</f>
        <v/>
      </c>
      <c r="C426" s="10" t="str">
        <f>IF($A$2="","",IF(Terapie!H417=0,"",Terapie!H417&amp;" "&amp;Terapie!I417))</f>
        <v/>
      </c>
      <c r="D426" s="16" t="str">
        <f>IF($A$2="","",IF(Terapie!G417=0,"",Terapie!G417))</f>
        <v/>
      </c>
      <c r="E426" s="10" t="str">
        <f>IF($A$2="","",IF(Terapie!O417=0,"",Terapie!O417))</f>
        <v/>
      </c>
      <c r="F426" s="10" t="str">
        <f>IF($A$2="","",IF(Terapie!P417=0,"",Terapie!P417))</f>
        <v/>
      </c>
    </row>
    <row r="427" spans="1:6" x14ac:dyDescent="0.25">
      <c r="A427" s="16" t="str">
        <f>IF($A$2="","",IF(Terapie!A418=0,"",Terapie!A418))</f>
        <v/>
      </c>
      <c r="B427" s="16" t="str">
        <f>IF($A$2="","",IF(Terapie!C418=0,"",Terapie!C418))</f>
        <v/>
      </c>
      <c r="C427" s="10" t="str">
        <f>IF($A$2="","",IF(Terapie!H418=0,"",Terapie!H418&amp;" "&amp;Terapie!I418))</f>
        <v/>
      </c>
      <c r="D427" s="16" t="str">
        <f>IF($A$2="","",IF(Terapie!G418=0,"",Terapie!G418))</f>
        <v/>
      </c>
      <c r="E427" s="10" t="str">
        <f>IF($A$2="","",IF(Terapie!O418=0,"",Terapie!O418))</f>
        <v/>
      </c>
      <c r="F427" s="10" t="str">
        <f>IF($A$2="","",IF(Terapie!P418=0,"",Terapie!P418))</f>
        <v/>
      </c>
    </row>
    <row r="428" spans="1:6" x14ac:dyDescent="0.25">
      <c r="A428" s="16" t="str">
        <f>IF($A$2="","",IF(Terapie!A419=0,"",Terapie!A419))</f>
        <v/>
      </c>
      <c r="B428" s="16" t="str">
        <f>IF($A$2="","",IF(Terapie!C419=0,"",Terapie!C419))</f>
        <v/>
      </c>
      <c r="C428" s="10" t="str">
        <f>IF($A$2="","",IF(Terapie!H419=0,"",Terapie!H419&amp;" "&amp;Terapie!I419))</f>
        <v/>
      </c>
      <c r="D428" s="16" t="str">
        <f>IF($A$2="","",IF(Terapie!G419=0,"",Terapie!G419))</f>
        <v/>
      </c>
      <c r="E428" s="10" t="str">
        <f>IF($A$2="","",IF(Terapie!O419=0,"",Terapie!O419))</f>
        <v/>
      </c>
      <c r="F428" s="10" t="str">
        <f>IF($A$2="","",IF(Terapie!P419=0,"",Terapie!P419))</f>
        <v/>
      </c>
    </row>
    <row r="429" spans="1:6" x14ac:dyDescent="0.25">
      <c r="A429" s="16" t="str">
        <f>IF($A$2="","",IF(Terapie!A420=0,"",Terapie!A420))</f>
        <v/>
      </c>
      <c r="B429" s="16" t="str">
        <f>IF($A$2="","",IF(Terapie!C420=0,"",Terapie!C420))</f>
        <v/>
      </c>
      <c r="C429" s="10" t="str">
        <f>IF($A$2="","",IF(Terapie!H420=0,"",Terapie!H420&amp;" "&amp;Terapie!I420))</f>
        <v/>
      </c>
      <c r="D429" s="16" t="str">
        <f>IF($A$2="","",IF(Terapie!G420=0,"",Terapie!G420))</f>
        <v/>
      </c>
      <c r="E429" s="10" t="str">
        <f>IF($A$2="","",IF(Terapie!O420=0,"",Terapie!O420))</f>
        <v/>
      </c>
      <c r="F429" s="10" t="str">
        <f>IF($A$2="","",IF(Terapie!P420=0,"",Terapie!P420))</f>
        <v/>
      </c>
    </row>
    <row r="430" spans="1:6" x14ac:dyDescent="0.25">
      <c r="A430" s="16" t="str">
        <f>IF($A$2="","",IF(Terapie!A421=0,"",Terapie!A421))</f>
        <v/>
      </c>
      <c r="B430" s="16" t="str">
        <f>IF($A$2="","",IF(Terapie!C421=0,"",Terapie!C421))</f>
        <v/>
      </c>
      <c r="C430" s="10" t="str">
        <f>IF($A$2="","",IF(Terapie!H421=0,"",Terapie!H421&amp;" "&amp;Terapie!I421))</f>
        <v/>
      </c>
      <c r="D430" s="16" t="str">
        <f>IF($A$2="","",IF(Terapie!G421=0,"",Terapie!G421))</f>
        <v/>
      </c>
      <c r="E430" s="10" t="str">
        <f>IF($A$2="","",IF(Terapie!O421=0,"",Terapie!O421))</f>
        <v/>
      </c>
      <c r="F430" s="10" t="str">
        <f>IF($A$2="","",IF(Terapie!P421=0,"",Terapie!P421))</f>
        <v/>
      </c>
    </row>
    <row r="431" spans="1:6" x14ac:dyDescent="0.25">
      <c r="A431" s="16" t="str">
        <f>IF($A$2="","",IF(Terapie!A422=0,"",Terapie!A422))</f>
        <v/>
      </c>
      <c r="B431" s="16" t="str">
        <f>IF($A$2="","",IF(Terapie!C422=0,"",Terapie!C422))</f>
        <v/>
      </c>
      <c r="C431" s="10" t="str">
        <f>IF($A$2="","",IF(Terapie!H422=0,"",Terapie!H422&amp;" "&amp;Terapie!I422))</f>
        <v/>
      </c>
      <c r="D431" s="16" t="str">
        <f>IF($A$2="","",IF(Terapie!G422=0,"",Terapie!G422))</f>
        <v/>
      </c>
      <c r="E431" s="10" t="str">
        <f>IF($A$2="","",IF(Terapie!O422=0,"",Terapie!O422))</f>
        <v/>
      </c>
      <c r="F431" s="10" t="str">
        <f>IF($A$2="","",IF(Terapie!P422=0,"",Terapie!P422))</f>
        <v/>
      </c>
    </row>
    <row r="432" spans="1:6" x14ac:dyDescent="0.25">
      <c r="A432" s="16" t="str">
        <f>IF($A$2="","",IF(Terapie!A423=0,"",Terapie!A423))</f>
        <v/>
      </c>
      <c r="B432" s="16" t="str">
        <f>IF($A$2="","",IF(Terapie!C423=0,"",Terapie!C423))</f>
        <v/>
      </c>
      <c r="C432" s="10" t="str">
        <f>IF($A$2="","",IF(Terapie!H423=0,"",Terapie!H423&amp;" "&amp;Terapie!I423))</f>
        <v/>
      </c>
      <c r="D432" s="16" t="str">
        <f>IF($A$2="","",IF(Terapie!G423=0,"",Terapie!G423))</f>
        <v/>
      </c>
      <c r="E432" s="10" t="str">
        <f>IF($A$2="","",IF(Terapie!O423=0,"",Terapie!O423))</f>
        <v/>
      </c>
      <c r="F432" s="10" t="str">
        <f>IF($A$2="","",IF(Terapie!P423=0,"",Terapie!P423))</f>
        <v/>
      </c>
    </row>
    <row r="433" spans="1:6" x14ac:dyDescent="0.25">
      <c r="A433" s="16" t="str">
        <f>IF($A$2="","",IF(Terapie!A424=0,"",Terapie!A424))</f>
        <v/>
      </c>
      <c r="B433" s="16" t="str">
        <f>IF($A$2="","",IF(Terapie!C424=0,"",Terapie!C424))</f>
        <v/>
      </c>
      <c r="C433" s="10" t="str">
        <f>IF($A$2="","",IF(Terapie!H424=0,"",Terapie!H424&amp;" "&amp;Terapie!I424))</f>
        <v/>
      </c>
      <c r="D433" s="16" t="str">
        <f>IF($A$2="","",IF(Terapie!G424=0,"",Terapie!G424))</f>
        <v/>
      </c>
      <c r="E433" s="10" t="str">
        <f>IF($A$2="","",IF(Terapie!O424=0,"",Terapie!O424))</f>
        <v/>
      </c>
      <c r="F433" s="10" t="str">
        <f>IF($A$2="","",IF(Terapie!P424=0,"",Terapie!P424))</f>
        <v/>
      </c>
    </row>
    <row r="434" spans="1:6" x14ac:dyDescent="0.25">
      <c r="A434" s="16" t="str">
        <f>IF($A$2="","",IF(Terapie!A425=0,"",Terapie!A425))</f>
        <v/>
      </c>
      <c r="B434" s="16" t="str">
        <f>IF($A$2="","",IF(Terapie!C425=0,"",Terapie!C425))</f>
        <v/>
      </c>
      <c r="C434" s="10" t="str">
        <f>IF($A$2="","",IF(Terapie!H425=0,"",Terapie!H425&amp;" "&amp;Terapie!I425))</f>
        <v/>
      </c>
      <c r="D434" s="16" t="str">
        <f>IF($A$2="","",IF(Terapie!G425=0,"",Terapie!G425))</f>
        <v/>
      </c>
      <c r="E434" s="10" t="str">
        <f>IF($A$2="","",IF(Terapie!O425=0,"",Terapie!O425))</f>
        <v/>
      </c>
      <c r="F434" s="10" t="str">
        <f>IF($A$2="","",IF(Terapie!P425=0,"",Terapie!P425))</f>
        <v/>
      </c>
    </row>
    <row r="435" spans="1:6" x14ac:dyDescent="0.25">
      <c r="A435" s="16" t="str">
        <f>IF($A$2="","",IF(Terapie!A426=0,"",Terapie!A426))</f>
        <v/>
      </c>
      <c r="B435" s="16" t="str">
        <f>IF($A$2="","",IF(Terapie!C426=0,"",Terapie!C426))</f>
        <v/>
      </c>
      <c r="C435" s="10" t="str">
        <f>IF($A$2="","",IF(Terapie!H426=0,"",Terapie!H426&amp;" "&amp;Terapie!I426))</f>
        <v/>
      </c>
      <c r="D435" s="16" t="str">
        <f>IF($A$2="","",IF(Terapie!G426=0,"",Terapie!G426))</f>
        <v/>
      </c>
      <c r="E435" s="10" t="str">
        <f>IF($A$2="","",IF(Terapie!O426=0,"",Terapie!O426))</f>
        <v/>
      </c>
      <c r="F435" s="10" t="str">
        <f>IF($A$2="","",IF(Terapie!P426=0,"",Terapie!P426))</f>
        <v/>
      </c>
    </row>
    <row r="436" spans="1:6" x14ac:dyDescent="0.25">
      <c r="A436" s="16" t="str">
        <f>IF($A$2="","",IF(Terapie!A427=0,"",Terapie!A427))</f>
        <v/>
      </c>
      <c r="B436" s="16" t="str">
        <f>IF($A$2="","",IF(Terapie!C427=0,"",Terapie!C427))</f>
        <v/>
      </c>
      <c r="C436" s="10" t="str">
        <f>IF($A$2="","",IF(Terapie!H427=0,"",Terapie!H427&amp;" "&amp;Terapie!I427))</f>
        <v/>
      </c>
      <c r="D436" s="16" t="str">
        <f>IF($A$2="","",IF(Terapie!G427=0,"",Terapie!G427))</f>
        <v/>
      </c>
      <c r="E436" s="10" t="str">
        <f>IF($A$2="","",IF(Terapie!O427=0,"",Terapie!O427))</f>
        <v/>
      </c>
      <c r="F436" s="10" t="str">
        <f>IF($A$2="","",IF(Terapie!P427=0,"",Terapie!P427))</f>
        <v/>
      </c>
    </row>
    <row r="437" spans="1:6" x14ac:dyDescent="0.25">
      <c r="A437" s="16" t="str">
        <f>IF($A$2="","",IF(Terapie!A428=0,"",Terapie!A428))</f>
        <v/>
      </c>
      <c r="B437" s="16" t="str">
        <f>IF($A$2="","",IF(Terapie!C428=0,"",Terapie!C428))</f>
        <v/>
      </c>
      <c r="C437" s="10" t="str">
        <f>IF($A$2="","",IF(Terapie!H428=0,"",Terapie!H428&amp;" "&amp;Terapie!I428))</f>
        <v/>
      </c>
      <c r="D437" s="16" t="str">
        <f>IF($A$2="","",IF(Terapie!G428=0,"",Terapie!G428))</f>
        <v/>
      </c>
      <c r="E437" s="10" t="str">
        <f>IF($A$2="","",IF(Terapie!O428=0,"",Terapie!O428))</f>
        <v/>
      </c>
      <c r="F437" s="10" t="str">
        <f>IF($A$2="","",IF(Terapie!P428=0,"",Terapie!P428))</f>
        <v/>
      </c>
    </row>
    <row r="438" spans="1:6" x14ac:dyDescent="0.25">
      <c r="A438" s="16" t="str">
        <f>IF($A$2="","",IF(Terapie!A429=0,"",Terapie!A429))</f>
        <v/>
      </c>
      <c r="B438" s="16" t="str">
        <f>IF($A$2="","",IF(Terapie!C429=0,"",Terapie!C429))</f>
        <v/>
      </c>
      <c r="C438" s="10" t="str">
        <f>IF($A$2="","",IF(Terapie!H429=0,"",Terapie!H429&amp;" "&amp;Terapie!I429))</f>
        <v/>
      </c>
      <c r="D438" s="16" t="str">
        <f>IF($A$2="","",IF(Terapie!G429=0,"",Terapie!G429))</f>
        <v/>
      </c>
      <c r="E438" s="10" t="str">
        <f>IF($A$2="","",IF(Terapie!O429=0,"",Terapie!O429))</f>
        <v/>
      </c>
      <c r="F438" s="10" t="str">
        <f>IF($A$2="","",IF(Terapie!P429=0,"",Terapie!P429))</f>
        <v/>
      </c>
    </row>
    <row r="439" spans="1:6" x14ac:dyDescent="0.25">
      <c r="A439" s="16" t="str">
        <f>IF($A$2="","",IF(Terapie!A430=0,"",Terapie!A430))</f>
        <v/>
      </c>
      <c r="B439" s="16" t="str">
        <f>IF($A$2="","",IF(Terapie!C430=0,"",Terapie!C430))</f>
        <v/>
      </c>
      <c r="C439" s="10" t="str">
        <f>IF($A$2="","",IF(Terapie!H430=0,"",Terapie!H430&amp;" "&amp;Terapie!I430))</f>
        <v/>
      </c>
      <c r="D439" s="16" t="str">
        <f>IF($A$2="","",IF(Terapie!G430=0,"",Terapie!G430))</f>
        <v/>
      </c>
      <c r="E439" s="10" t="str">
        <f>IF($A$2="","",IF(Terapie!O430=0,"",Terapie!O430))</f>
        <v/>
      </c>
      <c r="F439" s="10" t="str">
        <f>IF($A$2="","",IF(Terapie!P430=0,"",Terapie!P430))</f>
        <v/>
      </c>
    </row>
    <row r="440" spans="1:6" x14ac:dyDescent="0.25">
      <c r="A440" s="16" t="str">
        <f>IF($A$2="","",IF(Terapie!A431=0,"",Terapie!A431))</f>
        <v/>
      </c>
      <c r="B440" s="16" t="str">
        <f>IF($A$2="","",IF(Terapie!C431=0,"",Terapie!C431))</f>
        <v/>
      </c>
      <c r="C440" s="10" t="str">
        <f>IF($A$2="","",IF(Terapie!H431=0,"",Terapie!H431&amp;" "&amp;Terapie!I431))</f>
        <v/>
      </c>
      <c r="D440" s="16" t="str">
        <f>IF($A$2="","",IF(Terapie!G431=0,"",Terapie!G431))</f>
        <v/>
      </c>
      <c r="E440" s="10" t="str">
        <f>IF($A$2="","",IF(Terapie!O431=0,"",Terapie!O431))</f>
        <v/>
      </c>
      <c r="F440" s="10" t="str">
        <f>IF($A$2="","",IF(Terapie!P431=0,"",Terapie!P431))</f>
        <v/>
      </c>
    </row>
    <row r="441" spans="1:6" x14ac:dyDescent="0.25">
      <c r="A441" s="16" t="str">
        <f>IF($A$2="","",IF(Terapie!A432=0,"",Terapie!A432))</f>
        <v/>
      </c>
      <c r="B441" s="16" t="str">
        <f>IF($A$2="","",IF(Terapie!C432=0,"",Terapie!C432))</f>
        <v/>
      </c>
      <c r="C441" s="10" t="str">
        <f>IF($A$2="","",IF(Terapie!H432=0,"",Terapie!H432&amp;" "&amp;Terapie!I432))</f>
        <v/>
      </c>
      <c r="D441" s="16" t="str">
        <f>IF($A$2="","",IF(Terapie!G432=0,"",Terapie!G432))</f>
        <v/>
      </c>
      <c r="E441" s="10" t="str">
        <f>IF($A$2="","",IF(Terapie!O432=0,"",Terapie!O432))</f>
        <v/>
      </c>
      <c r="F441" s="10" t="str">
        <f>IF($A$2="","",IF(Terapie!P432=0,"",Terapie!P432))</f>
        <v/>
      </c>
    </row>
    <row r="442" spans="1:6" x14ac:dyDescent="0.25">
      <c r="A442" s="16" t="str">
        <f>IF($A$2="","",IF(Terapie!A433=0,"",Terapie!A433))</f>
        <v/>
      </c>
      <c r="B442" s="16" t="str">
        <f>IF($A$2="","",IF(Terapie!C433=0,"",Terapie!C433))</f>
        <v/>
      </c>
      <c r="C442" s="10" t="str">
        <f>IF($A$2="","",IF(Terapie!H433=0,"",Terapie!H433&amp;" "&amp;Terapie!I433))</f>
        <v/>
      </c>
      <c r="D442" s="16" t="str">
        <f>IF($A$2="","",IF(Terapie!G433=0,"",Terapie!G433))</f>
        <v/>
      </c>
      <c r="E442" s="10" t="str">
        <f>IF($A$2="","",IF(Terapie!O433=0,"",Terapie!O433))</f>
        <v/>
      </c>
      <c r="F442" s="10" t="str">
        <f>IF($A$2="","",IF(Terapie!P433=0,"",Terapie!P433))</f>
        <v/>
      </c>
    </row>
    <row r="443" spans="1:6" x14ac:dyDescent="0.25">
      <c r="A443" s="16" t="str">
        <f>IF($A$2="","",IF(Terapie!A434=0,"",Terapie!A434))</f>
        <v/>
      </c>
      <c r="B443" s="16" t="str">
        <f>IF($A$2="","",IF(Terapie!C434=0,"",Terapie!C434))</f>
        <v/>
      </c>
      <c r="C443" s="10" t="str">
        <f>IF($A$2="","",IF(Terapie!H434=0,"",Terapie!H434&amp;" "&amp;Terapie!I434))</f>
        <v/>
      </c>
      <c r="D443" s="16" t="str">
        <f>IF($A$2="","",IF(Terapie!G434=0,"",Terapie!G434))</f>
        <v/>
      </c>
      <c r="E443" s="10" t="str">
        <f>IF($A$2="","",IF(Terapie!O434=0,"",Terapie!O434))</f>
        <v/>
      </c>
      <c r="F443" s="10" t="str">
        <f>IF($A$2="","",IF(Terapie!P434=0,"",Terapie!P434))</f>
        <v/>
      </c>
    </row>
    <row r="444" spans="1:6" x14ac:dyDescent="0.25">
      <c r="A444" s="16" t="str">
        <f>IF($A$2="","",IF(Terapie!A435=0,"",Terapie!A435))</f>
        <v/>
      </c>
      <c r="B444" s="16" t="str">
        <f>IF($A$2="","",IF(Terapie!C435=0,"",Terapie!C435))</f>
        <v/>
      </c>
      <c r="C444" s="10" t="str">
        <f>IF($A$2="","",IF(Terapie!H435=0,"",Terapie!H435&amp;" "&amp;Terapie!I435))</f>
        <v/>
      </c>
      <c r="D444" s="16" t="str">
        <f>IF($A$2="","",IF(Terapie!G435=0,"",Terapie!G435))</f>
        <v/>
      </c>
      <c r="E444" s="10" t="str">
        <f>IF($A$2="","",IF(Terapie!O435=0,"",Terapie!O435))</f>
        <v/>
      </c>
      <c r="F444" s="10" t="str">
        <f>IF($A$2="","",IF(Terapie!P435=0,"",Terapie!P435))</f>
        <v/>
      </c>
    </row>
    <row r="445" spans="1:6" x14ac:dyDescent="0.25">
      <c r="A445" s="16" t="str">
        <f>IF($A$2="","",IF(Terapie!A436=0,"",Terapie!A436))</f>
        <v/>
      </c>
      <c r="B445" s="16" t="str">
        <f>IF($A$2="","",IF(Terapie!C436=0,"",Terapie!C436))</f>
        <v/>
      </c>
      <c r="C445" s="10" t="str">
        <f>IF($A$2="","",IF(Terapie!H436=0,"",Terapie!H436&amp;" "&amp;Terapie!I436))</f>
        <v/>
      </c>
      <c r="D445" s="16" t="str">
        <f>IF($A$2="","",IF(Terapie!G436=0,"",Terapie!G436))</f>
        <v/>
      </c>
      <c r="E445" s="10" t="str">
        <f>IF($A$2="","",IF(Terapie!O436=0,"",Terapie!O436))</f>
        <v/>
      </c>
      <c r="F445" s="10" t="str">
        <f>IF($A$2="","",IF(Terapie!P436=0,"",Terapie!P436))</f>
        <v/>
      </c>
    </row>
    <row r="446" spans="1:6" x14ac:dyDescent="0.25">
      <c r="A446" s="16" t="str">
        <f>IF($A$2="","",IF(Terapie!A437=0,"",Terapie!A437))</f>
        <v/>
      </c>
      <c r="B446" s="16" t="str">
        <f>IF($A$2="","",IF(Terapie!C437=0,"",Terapie!C437))</f>
        <v/>
      </c>
      <c r="C446" s="10" t="str">
        <f>IF($A$2="","",IF(Terapie!H437=0,"",Terapie!H437&amp;" "&amp;Terapie!I437))</f>
        <v/>
      </c>
      <c r="D446" s="16" t="str">
        <f>IF($A$2="","",IF(Terapie!G437=0,"",Terapie!G437))</f>
        <v/>
      </c>
      <c r="E446" s="10" t="str">
        <f>IF($A$2="","",IF(Terapie!O437=0,"",Terapie!O437))</f>
        <v/>
      </c>
      <c r="F446" s="10" t="str">
        <f>IF($A$2="","",IF(Terapie!P437=0,"",Terapie!P437))</f>
        <v/>
      </c>
    </row>
    <row r="447" spans="1:6" x14ac:dyDescent="0.25">
      <c r="A447" s="16" t="str">
        <f>IF($A$2="","",IF(Terapie!A438=0,"",Terapie!A438))</f>
        <v/>
      </c>
      <c r="B447" s="16" t="str">
        <f>IF($A$2="","",IF(Terapie!C438=0,"",Terapie!C438))</f>
        <v/>
      </c>
      <c r="C447" s="10" t="str">
        <f>IF($A$2="","",IF(Terapie!H438=0,"",Terapie!H438&amp;" "&amp;Terapie!I438))</f>
        <v/>
      </c>
      <c r="D447" s="16" t="str">
        <f>IF($A$2="","",IF(Terapie!G438=0,"",Terapie!G438))</f>
        <v/>
      </c>
      <c r="E447" s="10" t="str">
        <f>IF($A$2="","",IF(Terapie!O438=0,"",Terapie!O438))</f>
        <v/>
      </c>
      <c r="F447" s="10" t="str">
        <f>IF($A$2="","",IF(Terapie!P438=0,"",Terapie!P438))</f>
        <v/>
      </c>
    </row>
    <row r="448" spans="1:6" x14ac:dyDescent="0.25">
      <c r="A448" s="16" t="str">
        <f>IF($A$2="","",IF(Terapie!A439=0,"",Terapie!A439))</f>
        <v/>
      </c>
      <c r="B448" s="16" t="str">
        <f>IF($A$2="","",IF(Terapie!C439=0,"",Terapie!C439))</f>
        <v/>
      </c>
      <c r="C448" s="10" t="str">
        <f>IF($A$2="","",IF(Terapie!H439=0,"",Terapie!H439&amp;" "&amp;Terapie!I439))</f>
        <v/>
      </c>
      <c r="D448" s="16" t="str">
        <f>IF($A$2="","",IF(Terapie!G439=0,"",Terapie!G439))</f>
        <v/>
      </c>
      <c r="E448" s="10" t="str">
        <f>IF($A$2="","",IF(Terapie!O439=0,"",Terapie!O439))</f>
        <v/>
      </c>
      <c r="F448" s="10" t="str">
        <f>IF($A$2="","",IF(Terapie!P439=0,"",Terapie!P439))</f>
        <v/>
      </c>
    </row>
    <row r="449" spans="1:6" x14ac:dyDescent="0.25">
      <c r="A449" s="16" t="str">
        <f>IF($A$2="","",IF(Terapie!A440=0,"",Terapie!A440))</f>
        <v/>
      </c>
      <c r="B449" s="16" t="str">
        <f>IF($A$2="","",IF(Terapie!C440=0,"",Terapie!C440))</f>
        <v/>
      </c>
      <c r="C449" s="10" t="str">
        <f>IF($A$2="","",IF(Terapie!H440=0,"",Terapie!H440&amp;" "&amp;Terapie!I440))</f>
        <v/>
      </c>
      <c r="D449" s="16" t="str">
        <f>IF($A$2="","",IF(Terapie!G440=0,"",Terapie!G440))</f>
        <v/>
      </c>
      <c r="E449" s="10" t="str">
        <f>IF($A$2="","",IF(Terapie!O440=0,"",Terapie!O440))</f>
        <v/>
      </c>
      <c r="F449" s="10" t="str">
        <f>IF($A$2="","",IF(Terapie!P440=0,"",Terapie!P440))</f>
        <v/>
      </c>
    </row>
    <row r="450" spans="1:6" x14ac:dyDescent="0.25">
      <c r="A450" s="16" t="str">
        <f>IF($A$2="","",IF(Terapie!A441=0,"",Terapie!A441))</f>
        <v/>
      </c>
      <c r="B450" s="16" t="str">
        <f>IF($A$2="","",IF(Terapie!C441=0,"",Terapie!C441))</f>
        <v/>
      </c>
      <c r="C450" s="10" t="str">
        <f>IF($A$2="","",IF(Terapie!H441=0,"",Terapie!H441&amp;" "&amp;Terapie!I441))</f>
        <v/>
      </c>
      <c r="D450" s="16" t="str">
        <f>IF($A$2="","",IF(Terapie!G441=0,"",Terapie!G441))</f>
        <v/>
      </c>
      <c r="E450" s="10" t="str">
        <f>IF($A$2="","",IF(Terapie!O441=0,"",Terapie!O441))</f>
        <v/>
      </c>
      <c r="F450" s="10" t="str">
        <f>IF($A$2="","",IF(Terapie!P441=0,"",Terapie!P441))</f>
        <v/>
      </c>
    </row>
    <row r="451" spans="1:6" x14ac:dyDescent="0.25">
      <c r="A451" s="16" t="str">
        <f>IF($A$2="","",IF(Terapie!A442=0,"",Terapie!A442))</f>
        <v/>
      </c>
      <c r="B451" s="16" t="str">
        <f>IF($A$2="","",IF(Terapie!C442=0,"",Terapie!C442))</f>
        <v/>
      </c>
      <c r="C451" s="10" t="str">
        <f>IF($A$2="","",IF(Terapie!H442=0,"",Terapie!H442&amp;" "&amp;Terapie!I442))</f>
        <v/>
      </c>
      <c r="D451" s="16" t="str">
        <f>IF($A$2="","",IF(Terapie!G442=0,"",Terapie!G442))</f>
        <v/>
      </c>
      <c r="E451" s="10" t="str">
        <f>IF($A$2="","",IF(Terapie!O442=0,"",Terapie!O442))</f>
        <v/>
      </c>
      <c r="F451" s="10" t="str">
        <f>IF($A$2="","",IF(Terapie!P442=0,"",Terapie!P442))</f>
        <v/>
      </c>
    </row>
    <row r="452" spans="1:6" x14ac:dyDescent="0.25">
      <c r="A452" s="16" t="str">
        <f>IF($A$2="","",IF(Terapie!A443=0,"",Terapie!A443))</f>
        <v/>
      </c>
      <c r="B452" s="16" t="str">
        <f>IF($A$2="","",IF(Terapie!C443=0,"",Terapie!C443))</f>
        <v/>
      </c>
      <c r="C452" s="10" t="str">
        <f>IF($A$2="","",IF(Terapie!H443=0,"",Terapie!H443&amp;" "&amp;Terapie!I443))</f>
        <v/>
      </c>
      <c r="D452" s="16" t="str">
        <f>IF($A$2="","",IF(Terapie!G443=0,"",Terapie!G443))</f>
        <v/>
      </c>
      <c r="E452" s="10" t="str">
        <f>IF($A$2="","",IF(Terapie!O443=0,"",Terapie!O443))</f>
        <v/>
      </c>
      <c r="F452" s="10" t="str">
        <f>IF($A$2="","",IF(Terapie!P443=0,"",Terapie!P443))</f>
        <v/>
      </c>
    </row>
    <row r="453" spans="1:6" x14ac:dyDescent="0.25">
      <c r="A453" s="16" t="str">
        <f>IF($A$2="","",IF(Terapie!A444=0,"",Terapie!A444))</f>
        <v/>
      </c>
      <c r="B453" s="16" t="str">
        <f>IF($A$2="","",IF(Terapie!C444=0,"",Terapie!C444))</f>
        <v/>
      </c>
      <c r="C453" s="10" t="str">
        <f>IF($A$2="","",IF(Terapie!H444=0,"",Terapie!H444&amp;" "&amp;Terapie!I444))</f>
        <v/>
      </c>
      <c r="D453" s="16" t="str">
        <f>IF($A$2="","",IF(Terapie!G444=0,"",Terapie!G444))</f>
        <v/>
      </c>
      <c r="E453" s="10" t="str">
        <f>IF($A$2="","",IF(Terapie!O444=0,"",Terapie!O444))</f>
        <v/>
      </c>
      <c r="F453" s="10" t="str">
        <f>IF($A$2="","",IF(Terapie!P444=0,"",Terapie!P444))</f>
        <v/>
      </c>
    </row>
    <row r="454" spans="1:6" x14ac:dyDescent="0.25">
      <c r="A454" s="16" t="str">
        <f>IF($A$2="","",IF(Terapie!A445=0,"",Terapie!A445))</f>
        <v/>
      </c>
      <c r="B454" s="16" t="str">
        <f>IF($A$2="","",IF(Terapie!C445=0,"",Terapie!C445))</f>
        <v/>
      </c>
      <c r="C454" s="10" t="str">
        <f>IF($A$2="","",IF(Terapie!H445=0,"",Terapie!H445&amp;" "&amp;Terapie!I445))</f>
        <v/>
      </c>
      <c r="D454" s="16" t="str">
        <f>IF($A$2="","",IF(Terapie!G445=0,"",Terapie!G445))</f>
        <v/>
      </c>
      <c r="E454" s="10" t="str">
        <f>IF($A$2="","",IF(Terapie!O445=0,"",Terapie!O445))</f>
        <v/>
      </c>
      <c r="F454" s="10" t="str">
        <f>IF($A$2="","",IF(Terapie!P445=0,"",Terapie!P445))</f>
        <v/>
      </c>
    </row>
    <row r="455" spans="1:6" x14ac:dyDescent="0.25">
      <c r="A455" s="16" t="str">
        <f>IF($A$2="","",IF(Terapie!A446=0,"",Terapie!A446))</f>
        <v/>
      </c>
      <c r="B455" s="16" t="str">
        <f>IF($A$2="","",IF(Terapie!C446=0,"",Terapie!C446))</f>
        <v/>
      </c>
      <c r="C455" s="10" t="str">
        <f>IF($A$2="","",IF(Terapie!H446=0,"",Terapie!H446&amp;" "&amp;Terapie!I446))</f>
        <v/>
      </c>
      <c r="D455" s="16" t="str">
        <f>IF($A$2="","",IF(Terapie!G446=0,"",Terapie!G446))</f>
        <v/>
      </c>
      <c r="E455" s="10" t="str">
        <f>IF($A$2="","",IF(Terapie!O446=0,"",Terapie!O446))</f>
        <v/>
      </c>
      <c r="F455" s="10" t="str">
        <f>IF($A$2="","",IF(Terapie!P446=0,"",Terapie!P446))</f>
        <v/>
      </c>
    </row>
    <row r="456" spans="1:6" x14ac:dyDescent="0.25">
      <c r="A456" s="16" t="str">
        <f>IF($A$2="","",IF(Terapie!A447=0,"",Terapie!A447))</f>
        <v/>
      </c>
      <c r="B456" s="16" t="str">
        <f>IF($A$2="","",IF(Terapie!C447=0,"",Terapie!C447))</f>
        <v/>
      </c>
      <c r="C456" s="10" t="str">
        <f>IF($A$2="","",IF(Terapie!H447=0,"",Terapie!H447&amp;" "&amp;Terapie!I447))</f>
        <v/>
      </c>
      <c r="D456" s="16" t="str">
        <f>IF($A$2="","",IF(Terapie!G447=0,"",Terapie!G447))</f>
        <v/>
      </c>
      <c r="E456" s="10" t="str">
        <f>IF($A$2="","",IF(Terapie!O447=0,"",Terapie!O447))</f>
        <v/>
      </c>
      <c r="F456" s="10" t="str">
        <f>IF($A$2="","",IF(Terapie!P447=0,"",Terapie!P447))</f>
        <v/>
      </c>
    </row>
    <row r="457" spans="1:6" x14ac:dyDescent="0.25">
      <c r="A457" s="16" t="str">
        <f>IF($A$2="","",IF(Terapie!A448=0,"",Terapie!A448))</f>
        <v/>
      </c>
      <c r="B457" s="16" t="str">
        <f>IF($A$2="","",IF(Terapie!C448=0,"",Terapie!C448))</f>
        <v/>
      </c>
      <c r="C457" s="10" t="str">
        <f>IF($A$2="","",IF(Terapie!H448=0,"",Terapie!H448&amp;" "&amp;Terapie!I448))</f>
        <v/>
      </c>
      <c r="D457" s="16" t="str">
        <f>IF($A$2="","",IF(Terapie!G448=0,"",Terapie!G448))</f>
        <v/>
      </c>
      <c r="E457" s="10" t="str">
        <f>IF($A$2="","",IF(Terapie!O448=0,"",Terapie!O448))</f>
        <v/>
      </c>
      <c r="F457" s="10" t="str">
        <f>IF($A$2="","",IF(Terapie!P448=0,"",Terapie!P448))</f>
        <v/>
      </c>
    </row>
    <row r="458" spans="1:6" x14ac:dyDescent="0.25">
      <c r="A458" s="16" t="str">
        <f>IF($A$2="","",IF(Terapie!A449=0,"",Terapie!A449))</f>
        <v/>
      </c>
      <c r="B458" s="16" t="str">
        <f>IF($A$2="","",IF(Terapie!C449=0,"",Terapie!C449))</f>
        <v/>
      </c>
      <c r="C458" s="10" t="str">
        <f>IF($A$2="","",IF(Terapie!H449=0,"",Terapie!H449&amp;" "&amp;Terapie!I449))</f>
        <v/>
      </c>
      <c r="D458" s="16" t="str">
        <f>IF($A$2="","",IF(Terapie!G449=0,"",Terapie!G449))</f>
        <v/>
      </c>
      <c r="E458" s="10" t="str">
        <f>IF($A$2="","",IF(Terapie!O449=0,"",Terapie!O449))</f>
        <v/>
      </c>
      <c r="F458" s="10" t="str">
        <f>IF($A$2="","",IF(Terapie!P449=0,"",Terapie!P449))</f>
        <v/>
      </c>
    </row>
    <row r="459" spans="1:6" x14ac:dyDescent="0.25">
      <c r="A459" s="16" t="str">
        <f>IF($A$2="","",IF(Terapie!A450=0,"",Terapie!A450))</f>
        <v/>
      </c>
      <c r="B459" s="16" t="str">
        <f>IF($A$2="","",IF(Terapie!C450=0,"",Terapie!C450))</f>
        <v/>
      </c>
      <c r="C459" s="10" t="str">
        <f>IF($A$2="","",IF(Terapie!H450=0,"",Terapie!H450&amp;" "&amp;Terapie!I450))</f>
        <v/>
      </c>
      <c r="D459" s="16" t="str">
        <f>IF($A$2="","",IF(Terapie!G450=0,"",Terapie!G450))</f>
        <v/>
      </c>
      <c r="E459" s="10" t="str">
        <f>IF($A$2="","",IF(Terapie!O450=0,"",Terapie!O450))</f>
        <v/>
      </c>
      <c r="F459" s="10" t="str">
        <f>IF($A$2="","",IF(Terapie!P450=0,"",Terapie!P450))</f>
        <v/>
      </c>
    </row>
    <row r="460" spans="1:6" x14ac:dyDescent="0.25">
      <c r="A460" s="16" t="str">
        <f>IF($A$2="","",IF(Terapie!A451=0,"",Terapie!A451))</f>
        <v/>
      </c>
      <c r="B460" s="16" t="str">
        <f>IF($A$2="","",IF(Terapie!C451=0,"",Terapie!C451))</f>
        <v/>
      </c>
      <c r="C460" s="10" t="str">
        <f>IF($A$2="","",IF(Terapie!H451=0,"",Terapie!H451&amp;" "&amp;Terapie!I451))</f>
        <v/>
      </c>
      <c r="D460" s="16" t="str">
        <f>IF($A$2="","",IF(Terapie!G451=0,"",Terapie!G451))</f>
        <v/>
      </c>
      <c r="E460" s="10" t="str">
        <f>IF($A$2="","",IF(Terapie!O451=0,"",Terapie!O451))</f>
        <v/>
      </c>
      <c r="F460" s="10" t="str">
        <f>IF($A$2="","",IF(Terapie!P451=0,"",Terapie!P451))</f>
        <v/>
      </c>
    </row>
    <row r="461" spans="1:6" x14ac:dyDescent="0.25">
      <c r="A461" s="16" t="str">
        <f>IF($A$2="","",IF(Terapie!A452=0,"",Terapie!A452))</f>
        <v/>
      </c>
      <c r="B461" s="16" t="str">
        <f>IF($A$2="","",IF(Terapie!C452=0,"",Terapie!C452))</f>
        <v/>
      </c>
      <c r="C461" s="10" t="str">
        <f>IF($A$2="","",IF(Terapie!H452=0,"",Terapie!H452&amp;" "&amp;Terapie!I452))</f>
        <v/>
      </c>
      <c r="D461" s="16" t="str">
        <f>IF($A$2="","",IF(Terapie!G452=0,"",Terapie!G452))</f>
        <v/>
      </c>
      <c r="E461" s="10" t="str">
        <f>IF($A$2="","",IF(Terapie!O452=0,"",Terapie!O452))</f>
        <v/>
      </c>
      <c r="F461" s="10" t="str">
        <f>IF($A$2="","",IF(Terapie!P452=0,"",Terapie!P452))</f>
        <v/>
      </c>
    </row>
    <row r="462" spans="1:6" x14ac:dyDescent="0.25">
      <c r="A462" s="16" t="str">
        <f>IF($A$2="","",IF(Terapie!A453=0,"",Terapie!A453))</f>
        <v/>
      </c>
      <c r="B462" s="16" t="str">
        <f>IF($A$2="","",IF(Terapie!C453=0,"",Terapie!C453))</f>
        <v/>
      </c>
      <c r="C462" s="10" t="str">
        <f>IF($A$2="","",IF(Terapie!H453=0,"",Terapie!H453&amp;" "&amp;Terapie!I453))</f>
        <v/>
      </c>
      <c r="D462" s="16" t="str">
        <f>IF($A$2="","",IF(Terapie!G453=0,"",Terapie!G453))</f>
        <v/>
      </c>
      <c r="E462" s="10" t="str">
        <f>IF($A$2="","",IF(Terapie!O453=0,"",Terapie!O453))</f>
        <v/>
      </c>
      <c r="F462" s="10" t="str">
        <f>IF($A$2="","",IF(Terapie!P453=0,"",Terapie!P453))</f>
        <v/>
      </c>
    </row>
    <row r="463" spans="1:6" x14ac:dyDescent="0.25">
      <c r="A463" s="16" t="str">
        <f>IF($A$2="","",IF(Terapie!A454=0,"",Terapie!A454))</f>
        <v/>
      </c>
      <c r="B463" s="16" t="str">
        <f>IF($A$2="","",IF(Terapie!C454=0,"",Terapie!C454))</f>
        <v/>
      </c>
      <c r="C463" s="10" t="str">
        <f>IF($A$2="","",IF(Terapie!H454=0,"",Terapie!H454&amp;" "&amp;Terapie!I454))</f>
        <v/>
      </c>
      <c r="D463" s="16" t="str">
        <f>IF($A$2="","",IF(Terapie!G454=0,"",Terapie!G454))</f>
        <v/>
      </c>
      <c r="E463" s="10" t="str">
        <f>IF($A$2="","",IF(Terapie!O454=0,"",Terapie!O454))</f>
        <v/>
      </c>
      <c r="F463" s="10" t="str">
        <f>IF($A$2="","",IF(Terapie!P454=0,"",Terapie!P454))</f>
        <v/>
      </c>
    </row>
    <row r="464" spans="1:6" x14ac:dyDescent="0.25">
      <c r="A464" s="16" t="str">
        <f>IF($A$2="","",IF(Terapie!A455=0,"",Terapie!A455))</f>
        <v/>
      </c>
      <c r="B464" s="16" t="str">
        <f>IF($A$2="","",IF(Terapie!C455=0,"",Terapie!C455))</f>
        <v/>
      </c>
      <c r="C464" s="10" t="str">
        <f>IF($A$2="","",IF(Terapie!H455=0,"",Terapie!H455&amp;" "&amp;Terapie!I455))</f>
        <v/>
      </c>
      <c r="D464" s="16" t="str">
        <f>IF($A$2="","",IF(Terapie!G455=0,"",Terapie!G455))</f>
        <v/>
      </c>
      <c r="E464" s="10" t="str">
        <f>IF($A$2="","",IF(Terapie!O455=0,"",Terapie!O455))</f>
        <v/>
      </c>
      <c r="F464" s="10" t="str">
        <f>IF($A$2="","",IF(Terapie!P455=0,"",Terapie!P455))</f>
        <v/>
      </c>
    </row>
    <row r="465" spans="1:6" x14ac:dyDescent="0.25">
      <c r="A465" s="16" t="str">
        <f>IF($A$2="","",IF(Terapie!A456=0,"",Terapie!A456))</f>
        <v/>
      </c>
      <c r="B465" s="16" t="str">
        <f>IF($A$2="","",IF(Terapie!C456=0,"",Terapie!C456))</f>
        <v/>
      </c>
      <c r="C465" s="10" t="str">
        <f>IF($A$2="","",IF(Terapie!H456=0,"",Terapie!H456&amp;" "&amp;Terapie!I456))</f>
        <v/>
      </c>
      <c r="D465" s="16" t="str">
        <f>IF($A$2="","",IF(Terapie!G456=0,"",Terapie!G456))</f>
        <v/>
      </c>
      <c r="E465" s="10" t="str">
        <f>IF($A$2="","",IF(Terapie!O456=0,"",Terapie!O456))</f>
        <v/>
      </c>
      <c r="F465" s="10" t="str">
        <f>IF($A$2="","",IF(Terapie!P456=0,"",Terapie!P456))</f>
        <v/>
      </c>
    </row>
    <row r="466" spans="1:6" x14ac:dyDescent="0.25">
      <c r="A466" s="16" t="str">
        <f>IF($A$2="","",IF(Terapie!A457=0,"",Terapie!A457))</f>
        <v/>
      </c>
      <c r="B466" s="16" t="str">
        <f>IF($A$2="","",IF(Terapie!C457=0,"",Terapie!C457))</f>
        <v/>
      </c>
      <c r="C466" s="10" t="str">
        <f>IF($A$2="","",IF(Terapie!H457=0,"",Terapie!H457&amp;" "&amp;Terapie!I457))</f>
        <v/>
      </c>
      <c r="D466" s="16" t="str">
        <f>IF($A$2="","",IF(Terapie!G457=0,"",Terapie!G457))</f>
        <v/>
      </c>
      <c r="E466" s="10" t="str">
        <f>IF($A$2="","",IF(Terapie!O457=0,"",Terapie!O457))</f>
        <v/>
      </c>
      <c r="F466" s="10" t="str">
        <f>IF($A$2="","",IF(Terapie!P457=0,"",Terapie!P457))</f>
        <v/>
      </c>
    </row>
    <row r="467" spans="1:6" x14ac:dyDescent="0.25">
      <c r="A467" s="16" t="str">
        <f>IF($A$2="","",IF(Terapie!A458=0,"",Terapie!A458))</f>
        <v/>
      </c>
      <c r="B467" s="16" t="str">
        <f>IF($A$2="","",IF(Terapie!C458=0,"",Terapie!C458))</f>
        <v/>
      </c>
      <c r="C467" s="10" t="str">
        <f>IF($A$2="","",IF(Terapie!H458=0,"",Terapie!H458&amp;" "&amp;Terapie!I458))</f>
        <v/>
      </c>
      <c r="D467" s="16" t="str">
        <f>IF($A$2="","",IF(Terapie!G458=0,"",Terapie!G458))</f>
        <v/>
      </c>
      <c r="E467" s="10" t="str">
        <f>IF($A$2="","",IF(Terapie!O458=0,"",Terapie!O458))</f>
        <v/>
      </c>
      <c r="F467" s="10" t="str">
        <f>IF($A$2="","",IF(Terapie!P458=0,"",Terapie!P458))</f>
        <v/>
      </c>
    </row>
    <row r="468" spans="1:6" x14ac:dyDescent="0.25">
      <c r="A468" s="16" t="str">
        <f>IF($A$2="","",IF(Terapie!A459=0,"",Terapie!A459))</f>
        <v/>
      </c>
      <c r="B468" s="16" t="str">
        <f>IF($A$2="","",IF(Terapie!C459=0,"",Terapie!C459))</f>
        <v/>
      </c>
      <c r="C468" s="10" t="str">
        <f>IF($A$2="","",IF(Terapie!H459=0,"",Terapie!H459&amp;" "&amp;Terapie!I459))</f>
        <v/>
      </c>
      <c r="D468" s="16" t="str">
        <f>IF($A$2="","",IF(Terapie!G459=0,"",Terapie!G459))</f>
        <v/>
      </c>
      <c r="E468" s="10" t="str">
        <f>IF($A$2="","",IF(Terapie!O459=0,"",Terapie!O459))</f>
        <v/>
      </c>
      <c r="F468" s="10" t="str">
        <f>IF($A$2="","",IF(Terapie!P459=0,"",Terapie!P459))</f>
        <v/>
      </c>
    </row>
    <row r="469" spans="1:6" x14ac:dyDescent="0.25">
      <c r="A469" s="16" t="str">
        <f>IF($A$2="","",IF(Terapie!A460=0,"",Terapie!A460))</f>
        <v/>
      </c>
      <c r="B469" s="16" t="str">
        <f>IF($A$2="","",IF(Terapie!C460=0,"",Terapie!C460))</f>
        <v/>
      </c>
      <c r="C469" s="10" t="str">
        <f>IF($A$2="","",IF(Terapie!H460=0,"",Terapie!H460&amp;" "&amp;Terapie!I460))</f>
        <v/>
      </c>
      <c r="D469" s="16" t="str">
        <f>IF($A$2="","",IF(Terapie!G460=0,"",Terapie!G460))</f>
        <v/>
      </c>
      <c r="E469" s="10" t="str">
        <f>IF($A$2="","",IF(Terapie!O460=0,"",Terapie!O460))</f>
        <v/>
      </c>
      <c r="F469" s="10" t="str">
        <f>IF($A$2="","",IF(Terapie!P460=0,"",Terapie!P460))</f>
        <v/>
      </c>
    </row>
    <row r="470" spans="1:6" x14ac:dyDescent="0.25">
      <c r="A470" s="16" t="str">
        <f>IF($A$2="","",IF(Terapie!A461=0,"",Terapie!A461))</f>
        <v/>
      </c>
      <c r="B470" s="16" t="str">
        <f>IF($A$2="","",IF(Terapie!C461=0,"",Terapie!C461))</f>
        <v/>
      </c>
      <c r="C470" s="10" t="str">
        <f>IF($A$2="","",IF(Terapie!H461=0,"",Terapie!H461&amp;" "&amp;Terapie!I461))</f>
        <v/>
      </c>
      <c r="D470" s="16" t="str">
        <f>IF($A$2="","",IF(Terapie!G461=0,"",Terapie!G461))</f>
        <v/>
      </c>
      <c r="E470" s="10" t="str">
        <f>IF($A$2="","",IF(Terapie!O461=0,"",Terapie!O461))</f>
        <v/>
      </c>
      <c r="F470" s="10" t="str">
        <f>IF($A$2="","",IF(Terapie!P461=0,"",Terapie!P461))</f>
        <v/>
      </c>
    </row>
    <row r="471" spans="1:6" x14ac:dyDescent="0.25">
      <c r="A471" s="16" t="str">
        <f>IF($A$2="","",IF(Terapie!A462=0,"",Terapie!A462))</f>
        <v/>
      </c>
      <c r="B471" s="16" t="str">
        <f>IF($A$2="","",IF(Terapie!C462=0,"",Terapie!C462))</f>
        <v/>
      </c>
      <c r="C471" s="10" t="str">
        <f>IF($A$2="","",IF(Terapie!H462=0,"",Terapie!H462&amp;" "&amp;Terapie!I462))</f>
        <v/>
      </c>
      <c r="D471" s="16" t="str">
        <f>IF($A$2="","",IF(Terapie!G462=0,"",Terapie!G462))</f>
        <v/>
      </c>
      <c r="E471" s="10" t="str">
        <f>IF($A$2="","",IF(Terapie!O462=0,"",Terapie!O462))</f>
        <v/>
      </c>
      <c r="F471" s="10" t="str">
        <f>IF($A$2="","",IF(Terapie!P462=0,"",Terapie!P462))</f>
        <v/>
      </c>
    </row>
    <row r="472" spans="1:6" x14ac:dyDescent="0.25">
      <c r="A472" s="16" t="str">
        <f>IF($A$2="","",IF(Terapie!A463=0,"",Terapie!A463))</f>
        <v/>
      </c>
      <c r="B472" s="16" t="str">
        <f>IF($A$2="","",IF(Terapie!C463=0,"",Terapie!C463))</f>
        <v/>
      </c>
      <c r="C472" s="10" t="str">
        <f>IF($A$2="","",IF(Terapie!H463=0,"",Terapie!H463&amp;" "&amp;Terapie!I463))</f>
        <v/>
      </c>
      <c r="D472" s="16" t="str">
        <f>IF($A$2="","",IF(Terapie!G463=0,"",Terapie!G463))</f>
        <v/>
      </c>
      <c r="E472" s="10" t="str">
        <f>IF($A$2="","",IF(Terapie!O463=0,"",Terapie!O463))</f>
        <v/>
      </c>
      <c r="F472" s="10" t="str">
        <f>IF($A$2="","",IF(Terapie!P463=0,"",Terapie!P463))</f>
        <v/>
      </c>
    </row>
    <row r="473" spans="1:6" x14ac:dyDescent="0.25">
      <c r="A473" s="16" t="str">
        <f>IF($A$2="","",IF(Terapie!A464=0,"",Terapie!A464))</f>
        <v/>
      </c>
      <c r="B473" s="16" t="str">
        <f>IF($A$2="","",IF(Terapie!C464=0,"",Terapie!C464))</f>
        <v/>
      </c>
      <c r="C473" s="10" t="str">
        <f>IF($A$2="","",IF(Terapie!H464=0,"",Terapie!H464&amp;" "&amp;Terapie!I464))</f>
        <v/>
      </c>
      <c r="D473" s="16" t="str">
        <f>IF($A$2="","",IF(Terapie!G464=0,"",Terapie!G464))</f>
        <v/>
      </c>
      <c r="E473" s="10" t="str">
        <f>IF($A$2="","",IF(Terapie!O464=0,"",Terapie!O464))</f>
        <v/>
      </c>
      <c r="F473" s="10" t="str">
        <f>IF($A$2="","",IF(Terapie!P464=0,"",Terapie!P464))</f>
        <v/>
      </c>
    </row>
    <row r="474" spans="1:6" x14ac:dyDescent="0.25">
      <c r="A474" s="16" t="str">
        <f>IF($A$2="","",IF(Terapie!A465=0,"",Terapie!A465))</f>
        <v/>
      </c>
      <c r="B474" s="16" t="str">
        <f>IF($A$2="","",IF(Terapie!C465=0,"",Terapie!C465))</f>
        <v/>
      </c>
      <c r="C474" s="10" t="str">
        <f>IF($A$2="","",IF(Terapie!H465=0,"",Terapie!H465&amp;" "&amp;Terapie!I465))</f>
        <v/>
      </c>
      <c r="D474" s="16" t="str">
        <f>IF($A$2="","",IF(Terapie!G465=0,"",Terapie!G465))</f>
        <v/>
      </c>
      <c r="E474" s="10" t="str">
        <f>IF($A$2="","",IF(Terapie!O465=0,"",Terapie!O465))</f>
        <v/>
      </c>
      <c r="F474" s="10" t="str">
        <f>IF($A$2="","",IF(Terapie!P465=0,"",Terapie!P465))</f>
        <v/>
      </c>
    </row>
    <row r="475" spans="1:6" x14ac:dyDescent="0.25">
      <c r="A475" s="16" t="str">
        <f>IF($A$2="","",IF(Terapie!A466=0,"",Terapie!A466))</f>
        <v/>
      </c>
      <c r="B475" s="16" t="str">
        <f>IF($A$2="","",IF(Terapie!C466=0,"",Terapie!C466))</f>
        <v/>
      </c>
      <c r="C475" s="10" t="str">
        <f>IF($A$2="","",IF(Terapie!H466=0,"",Terapie!H466&amp;" "&amp;Terapie!I466))</f>
        <v/>
      </c>
      <c r="D475" s="16" t="str">
        <f>IF($A$2="","",IF(Terapie!G466=0,"",Terapie!G466))</f>
        <v/>
      </c>
      <c r="E475" s="10" t="str">
        <f>IF($A$2="","",IF(Terapie!O466=0,"",Terapie!O466))</f>
        <v/>
      </c>
      <c r="F475" s="10" t="str">
        <f>IF($A$2="","",IF(Terapie!P466=0,"",Terapie!P466))</f>
        <v/>
      </c>
    </row>
    <row r="476" spans="1:6" x14ac:dyDescent="0.25">
      <c r="A476" s="16" t="str">
        <f>IF($A$2="","",IF(Terapie!A467=0,"",Terapie!A467))</f>
        <v/>
      </c>
      <c r="B476" s="16" t="str">
        <f>IF($A$2="","",IF(Terapie!C467=0,"",Terapie!C467))</f>
        <v/>
      </c>
      <c r="C476" s="10" t="str">
        <f>IF($A$2="","",IF(Terapie!H467=0,"",Terapie!H467&amp;" "&amp;Terapie!I467))</f>
        <v/>
      </c>
      <c r="D476" s="16" t="str">
        <f>IF($A$2="","",IF(Terapie!G467=0,"",Terapie!G467))</f>
        <v/>
      </c>
      <c r="E476" s="10" t="str">
        <f>IF($A$2="","",IF(Terapie!O467=0,"",Terapie!O467))</f>
        <v/>
      </c>
      <c r="F476" s="10" t="str">
        <f>IF($A$2="","",IF(Terapie!P467=0,"",Terapie!P467))</f>
        <v/>
      </c>
    </row>
    <row r="477" spans="1:6" x14ac:dyDescent="0.25">
      <c r="A477" s="16" t="str">
        <f>IF($A$2="","",IF(Terapie!A468=0,"",Terapie!A468))</f>
        <v/>
      </c>
      <c r="B477" s="16" t="str">
        <f>IF($A$2="","",IF(Terapie!C468=0,"",Terapie!C468))</f>
        <v/>
      </c>
      <c r="C477" s="10" t="str">
        <f>IF($A$2="","",IF(Terapie!H468=0,"",Terapie!H468&amp;" "&amp;Terapie!I468))</f>
        <v/>
      </c>
      <c r="D477" s="16" t="str">
        <f>IF($A$2="","",IF(Terapie!G468=0,"",Terapie!G468))</f>
        <v/>
      </c>
      <c r="E477" s="10" t="str">
        <f>IF($A$2="","",IF(Terapie!O468=0,"",Terapie!O468))</f>
        <v/>
      </c>
      <c r="F477" s="10" t="str">
        <f>IF($A$2="","",IF(Terapie!P468=0,"",Terapie!P468))</f>
        <v/>
      </c>
    </row>
    <row r="478" spans="1:6" x14ac:dyDescent="0.25">
      <c r="A478" s="16" t="str">
        <f>IF($A$2="","",IF(Terapie!A469=0,"",Terapie!A469))</f>
        <v/>
      </c>
      <c r="B478" s="16" t="str">
        <f>IF($A$2="","",IF(Terapie!C469=0,"",Terapie!C469))</f>
        <v/>
      </c>
      <c r="C478" s="10" t="str">
        <f>IF($A$2="","",IF(Terapie!H469=0,"",Terapie!H469&amp;" "&amp;Terapie!I469))</f>
        <v/>
      </c>
      <c r="D478" s="16" t="str">
        <f>IF($A$2="","",IF(Terapie!G469=0,"",Terapie!G469))</f>
        <v/>
      </c>
      <c r="E478" s="10" t="str">
        <f>IF($A$2="","",IF(Terapie!O469=0,"",Terapie!O469))</f>
        <v/>
      </c>
      <c r="F478" s="10" t="str">
        <f>IF($A$2="","",IF(Terapie!P469=0,"",Terapie!P469))</f>
        <v/>
      </c>
    </row>
    <row r="479" spans="1:6" x14ac:dyDescent="0.25">
      <c r="A479" s="16" t="str">
        <f>IF($A$2="","",IF(Terapie!A470=0,"",Terapie!A470))</f>
        <v/>
      </c>
      <c r="B479" s="16" t="str">
        <f>IF($A$2="","",IF(Terapie!C470=0,"",Terapie!C470))</f>
        <v/>
      </c>
      <c r="C479" s="10" t="str">
        <f>IF($A$2="","",IF(Terapie!H470=0,"",Terapie!H470&amp;" "&amp;Terapie!I470))</f>
        <v/>
      </c>
      <c r="D479" s="16" t="str">
        <f>IF($A$2="","",IF(Terapie!G470=0,"",Terapie!G470))</f>
        <v/>
      </c>
      <c r="E479" s="10" t="str">
        <f>IF($A$2="","",IF(Terapie!O470=0,"",Terapie!O470))</f>
        <v/>
      </c>
      <c r="F479" s="10" t="str">
        <f>IF($A$2="","",IF(Terapie!P470=0,"",Terapie!P470))</f>
        <v/>
      </c>
    </row>
    <row r="480" spans="1:6" x14ac:dyDescent="0.25">
      <c r="A480" s="16" t="str">
        <f>IF($A$2="","",IF(Terapie!A471=0,"",Terapie!A471))</f>
        <v/>
      </c>
      <c r="B480" s="16" t="str">
        <f>IF($A$2="","",IF(Terapie!C471=0,"",Terapie!C471))</f>
        <v/>
      </c>
      <c r="C480" s="10" t="str">
        <f>IF($A$2="","",IF(Terapie!H471=0,"",Terapie!H471&amp;" "&amp;Terapie!I471))</f>
        <v/>
      </c>
      <c r="D480" s="16" t="str">
        <f>IF($A$2="","",IF(Terapie!G471=0,"",Terapie!G471))</f>
        <v/>
      </c>
      <c r="E480" s="10" t="str">
        <f>IF($A$2="","",IF(Terapie!O471=0,"",Terapie!O471))</f>
        <v/>
      </c>
      <c r="F480" s="10" t="str">
        <f>IF($A$2="","",IF(Terapie!P471=0,"",Terapie!P471))</f>
        <v/>
      </c>
    </row>
    <row r="481" spans="1:6" x14ac:dyDescent="0.25">
      <c r="A481" s="16" t="str">
        <f>IF($A$2="","",IF(Terapie!A472=0,"",Terapie!A472))</f>
        <v/>
      </c>
      <c r="B481" s="16" t="str">
        <f>IF($A$2="","",IF(Terapie!C472=0,"",Terapie!C472))</f>
        <v/>
      </c>
      <c r="C481" s="10" t="str">
        <f>IF($A$2="","",IF(Terapie!H472=0,"",Terapie!H472&amp;" "&amp;Terapie!I472))</f>
        <v/>
      </c>
      <c r="D481" s="16" t="str">
        <f>IF($A$2="","",IF(Terapie!G472=0,"",Terapie!G472))</f>
        <v/>
      </c>
      <c r="E481" s="10" t="str">
        <f>IF($A$2="","",IF(Terapie!O472=0,"",Terapie!O472))</f>
        <v/>
      </c>
      <c r="F481" s="10" t="str">
        <f>IF($A$2="","",IF(Terapie!P472=0,"",Terapie!P472))</f>
        <v/>
      </c>
    </row>
    <row r="482" spans="1:6" x14ac:dyDescent="0.25">
      <c r="A482" s="16" t="str">
        <f>IF($A$2="","",IF(Terapie!A473=0,"",Terapie!A473))</f>
        <v/>
      </c>
      <c r="B482" s="16" t="str">
        <f>IF($A$2="","",IF(Terapie!C473=0,"",Terapie!C473))</f>
        <v/>
      </c>
      <c r="C482" s="10" t="str">
        <f>IF($A$2="","",IF(Terapie!H473=0,"",Terapie!H473&amp;" "&amp;Terapie!I473))</f>
        <v/>
      </c>
      <c r="D482" s="16" t="str">
        <f>IF($A$2="","",IF(Terapie!G473=0,"",Terapie!G473))</f>
        <v/>
      </c>
      <c r="E482" s="10" t="str">
        <f>IF($A$2="","",IF(Terapie!O473=0,"",Terapie!O473))</f>
        <v/>
      </c>
      <c r="F482" s="10" t="str">
        <f>IF($A$2="","",IF(Terapie!P473=0,"",Terapie!P473))</f>
        <v/>
      </c>
    </row>
    <row r="483" spans="1:6" x14ac:dyDescent="0.25">
      <c r="A483" s="16" t="str">
        <f>IF($A$2="","",IF(Terapie!A474=0,"",Terapie!A474))</f>
        <v/>
      </c>
      <c r="B483" s="16" t="str">
        <f>IF($A$2="","",IF(Terapie!C474=0,"",Terapie!C474))</f>
        <v/>
      </c>
      <c r="C483" s="10" t="str">
        <f>IF($A$2="","",IF(Terapie!H474=0,"",Terapie!H474&amp;" "&amp;Terapie!I474))</f>
        <v/>
      </c>
      <c r="D483" s="16" t="str">
        <f>IF($A$2="","",IF(Terapie!G474=0,"",Terapie!G474))</f>
        <v/>
      </c>
      <c r="E483" s="10" t="str">
        <f>IF($A$2="","",IF(Terapie!O474=0,"",Terapie!O474))</f>
        <v/>
      </c>
      <c r="F483" s="10" t="str">
        <f>IF($A$2="","",IF(Terapie!P474=0,"",Terapie!P474))</f>
        <v/>
      </c>
    </row>
    <row r="484" spans="1:6" x14ac:dyDescent="0.25">
      <c r="A484" s="16" t="str">
        <f>IF($A$2="","",IF(Terapie!A475=0,"",Terapie!A475))</f>
        <v/>
      </c>
      <c r="B484" s="16" t="str">
        <f>IF($A$2="","",IF(Terapie!C475=0,"",Terapie!C475))</f>
        <v/>
      </c>
      <c r="C484" s="10" t="str">
        <f>IF($A$2="","",IF(Terapie!H475=0,"",Terapie!H475&amp;" "&amp;Terapie!I475))</f>
        <v/>
      </c>
      <c r="D484" s="16" t="str">
        <f>IF($A$2="","",IF(Terapie!G475=0,"",Terapie!G475))</f>
        <v/>
      </c>
      <c r="E484" s="10" t="str">
        <f>IF($A$2="","",IF(Terapie!O475=0,"",Terapie!O475))</f>
        <v/>
      </c>
      <c r="F484" s="10" t="str">
        <f>IF($A$2="","",IF(Terapie!P475=0,"",Terapie!P475))</f>
        <v/>
      </c>
    </row>
    <row r="485" spans="1:6" x14ac:dyDescent="0.25">
      <c r="A485" s="16" t="str">
        <f>IF($A$2="","",IF(Terapie!A476=0,"",Terapie!A476))</f>
        <v/>
      </c>
      <c r="B485" s="16" t="str">
        <f>IF($A$2="","",IF(Terapie!C476=0,"",Terapie!C476))</f>
        <v/>
      </c>
      <c r="C485" s="10" t="str">
        <f>IF($A$2="","",IF(Terapie!H476=0,"",Terapie!H476&amp;" "&amp;Terapie!I476))</f>
        <v/>
      </c>
      <c r="D485" s="16" t="str">
        <f>IF($A$2="","",IF(Terapie!G476=0,"",Terapie!G476))</f>
        <v/>
      </c>
      <c r="E485" s="10" t="str">
        <f>IF($A$2="","",IF(Terapie!O476=0,"",Terapie!O476))</f>
        <v/>
      </c>
      <c r="F485" s="10" t="str">
        <f>IF($A$2="","",IF(Terapie!P476=0,"",Terapie!P476))</f>
        <v/>
      </c>
    </row>
    <row r="486" spans="1:6" x14ac:dyDescent="0.25">
      <c r="A486" s="16" t="str">
        <f>IF($A$2="","",IF(Terapie!A477=0,"",Terapie!A477))</f>
        <v/>
      </c>
      <c r="B486" s="16" t="str">
        <f>IF($A$2="","",IF(Terapie!C477=0,"",Terapie!C477))</f>
        <v/>
      </c>
      <c r="C486" s="10" t="str">
        <f>IF($A$2="","",IF(Terapie!H477=0,"",Terapie!H477&amp;" "&amp;Terapie!I477))</f>
        <v/>
      </c>
      <c r="D486" s="16" t="str">
        <f>IF($A$2="","",IF(Terapie!G477=0,"",Terapie!G477))</f>
        <v/>
      </c>
      <c r="E486" s="10" t="str">
        <f>IF($A$2="","",IF(Terapie!O477=0,"",Terapie!O477))</f>
        <v/>
      </c>
      <c r="F486" s="10" t="str">
        <f>IF($A$2="","",IF(Terapie!P477=0,"",Terapie!P477))</f>
        <v/>
      </c>
    </row>
    <row r="487" spans="1:6" x14ac:dyDescent="0.25">
      <c r="A487" s="16" t="str">
        <f>IF($A$2="","",IF(Terapie!A478=0,"",Terapie!A478))</f>
        <v/>
      </c>
      <c r="B487" s="16" t="str">
        <f>IF($A$2="","",IF(Terapie!C478=0,"",Terapie!C478))</f>
        <v/>
      </c>
      <c r="C487" s="10" t="str">
        <f>IF($A$2="","",IF(Terapie!H478=0,"",Terapie!H478&amp;" "&amp;Terapie!I478))</f>
        <v/>
      </c>
      <c r="D487" s="16" t="str">
        <f>IF($A$2="","",IF(Terapie!G478=0,"",Terapie!G478))</f>
        <v/>
      </c>
      <c r="E487" s="10" t="str">
        <f>IF($A$2="","",IF(Terapie!O478=0,"",Terapie!O478))</f>
        <v/>
      </c>
      <c r="F487" s="10" t="str">
        <f>IF($A$2="","",IF(Terapie!P478=0,"",Terapie!P478))</f>
        <v/>
      </c>
    </row>
    <row r="488" spans="1:6" x14ac:dyDescent="0.25">
      <c r="A488" s="16" t="str">
        <f>IF($A$2="","",IF(Terapie!A479=0,"",Terapie!A479))</f>
        <v/>
      </c>
      <c r="B488" s="16" t="str">
        <f>IF($A$2="","",IF(Terapie!C479=0,"",Terapie!C479))</f>
        <v/>
      </c>
      <c r="C488" s="10" t="str">
        <f>IF($A$2="","",IF(Terapie!H479=0,"",Terapie!H479&amp;" "&amp;Terapie!I479))</f>
        <v/>
      </c>
      <c r="D488" s="16" t="str">
        <f>IF($A$2="","",IF(Terapie!G479=0,"",Terapie!G479))</f>
        <v/>
      </c>
      <c r="E488" s="10" t="str">
        <f>IF($A$2="","",IF(Terapie!O479=0,"",Terapie!O479))</f>
        <v/>
      </c>
      <c r="F488" s="10" t="str">
        <f>IF($A$2="","",IF(Terapie!P479=0,"",Terapie!P479))</f>
        <v/>
      </c>
    </row>
    <row r="489" spans="1:6" x14ac:dyDescent="0.25">
      <c r="A489" s="16" t="str">
        <f>IF($A$2="","",IF(Terapie!A480=0,"",Terapie!A480))</f>
        <v/>
      </c>
      <c r="B489" s="16" t="str">
        <f>IF($A$2="","",IF(Terapie!C480=0,"",Terapie!C480))</f>
        <v/>
      </c>
      <c r="C489" s="10" t="str">
        <f>IF($A$2="","",IF(Terapie!H480=0,"",Terapie!H480&amp;" "&amp;Terapie!I480))</f>
        <v/>
      </c>
      <c r="D489" s="16" t="str">
        <f>IF($A$2="","",IF(Terapie!G480=0,"",Terapie!G480))</f>
        <v/>
      </c>
      <c r="E489" s="10" t="str">
        <f>IF($A$2="","",IF(Terapie!O480=0,"",Terapie!O480))</f>
        <v/>
      </c>
      <c r="F489" s="10" t="str">
        <f>IF($A$2="","",IF(Terapie!P480=0,"",Terapie!P480))</f>
        <v/>
      </c>
    </row>
    <row r="490" spans="1:6" x14ac:dyDescent="0.25">
      <c r="A490" s="16" t="str">
        <f>IF($A$2="","",IF(Terapie!A481=0,"",Terapie!A481))</f>
        <v/>
      </c>
      <c r="B490" s="16" t="str">
        <f>IF($A$2="","",IF(Terapie!C481=0,"",Terapie!C481))</f>
        <v/>
      </c>
      <c r="C490" s="10" t="str">
        <f>IF($A$2="","",IF(Terapie!H481=0,"",Terapie!H481&amp;" "&amp;Terapie!I481))</f>
        <v/>
      </c>
      <c r="D490" s="16" t="str">
        <f>IF($A$2="","",IF(Terapie!G481=0,"",Terapie!G481))</f>
        <v/>
      </c>
      <c r="E490" s="10" t="str">
        <f>IF($A$2="","",IF(Terapie!O481=0,"",Terapie!O481))</f>
        <v/>
      </c>
      <c r="F490" s="10" t="str">
        <f>IF($A$2="","",IF(Terapie!P481=0,"",Terapie!P481))</f>
        <v/>
      </c>
    </row>
    <row r="491" spans="1:6" x14ac:dyDescent="0.25">
      <c r="A491" s="16" t="str">
        <f>IF($A$2="","",IF(Terapie!A482=0,"",Terapie!A482))</f>
        <v/>
      </c>
      <c r="B491" s="16" t="str">
        <f>IF($A$2="","",IF(Terapie!C482=0,"",Terapie!C482))</f>
        <v/>
      </c>
      <c r="C491" s="10" t="str">
        <f>IF($A$2="","",IF(Terapie!H482=0,"",Terapie!H482&amp;" "&amp;Terapie!I482))</f>
        <v/>
      </c>
      <c r="D491" s="16" t="str">
        <f>IF($A$2="","",IF(Terapie!G482=0,"",Terapie!G482))</f>
        <v/>
      </c>
      <c r="E491" s="10" t="str">
        <f>IF($A$2="","",IF(Terapie!O482=0,"",Terapie!O482))</f>
        <v/>
      </c>
      <c r="F491" s="10" t="str">
        <f>IF($A$2="","",IF(Terapie!P482=0,"",Terapie!P482))</f>
        <v/>
      </c>
    </row>
    <row r="492" spans="1:6" x14ac:dyDescent="0.25">
      <c r="A492" s="16" t="str">
        <f>IF($A$2="","",IF(Terapie!A483=0,"",Terapie!A483))</f>
        <v/>
      </c>
      <c r="B492" s="16" t="str">
        <f>IF($A$2="","",IF(Terapie!C483=0,"",Terapie!C483))</f>
        <v/>
      </c>
      <c r="C492" s="10" t="str">
        <f>IF($A$2="","",IF(Terapie!H483=0,"",Terapie!H483&amp;" "&amp;Terapie!I483))</f>
        <v/>
      </c>
      <c r="D492" s="16" t="str">
        <f>IF($A$2="","",IF(Terapie!G483=0,"",Terapie!G483))</f>
        <v/>
      </c>
      <c r="E492" s="10" t="str">
        <f>IF($A$2="","",IF(Terapie!O483=0,"",Terapie!O483))</f>
        <v/>
      </c>
      <c r="F492" s="10" t="str">
        <f>IF($A$2="","",IF(Terapie!P483=0,"",Terapie!P483))</f>
        <v/>
      </c>
    </row>
    <row r="493" spans="1:6" x14ac:dyDescent="0.25">
      <c r="A493" s="16" t="str">
        <f>IF($A$2="","",IF(Terapie!A484=0,"",Terapie!A484))</f>
        <v/>
      </c>
      <c r="B493" s="16" t="str">
        <f>IF($A$2="","",IF(Terapie!C484=0,"",Terapie!C484))</f>
        <v/>
      </c>
      <c r="C493" s="10" t="str">
        <f>IF($A$2="","",IF(Terapie!H484=0,"",Terapie!H484&amp;" "&amp;Terapie!I484))</f>
        <v/>
      </c>
      <c r="D493" s="16" t="str">
        <f>IF($A$2="","",IF(Terapie!G484=0,"",Terapie!G484))</f>
        <v/>
      </c>
      <c r="E493" s="10" t="str">
        <f>IF($A$2="","",IF(Terapie!O484=0,"",Terapie!O484))</f>
        <v/>
      </c>
      <c r="F493" s="10" t="str">
        <f>IF($A$2="","",IF(Terapie!P484=0,"",Terapie!P484))</f>
        <v/>
      </c>
    </row>
    <row r="494" spans="1:6" x14ac:dyDescent="0.25">
      <c r="A494" s="16" t="str">
        <f>IF($A$2="","",IF(Terapie!A485=0,"",Terapie!A485))</f>
        <v/>
      </c>
      <c r="B494" s="16" t="str">
        <f>IF($A$2="","",IF(Terapie!C485=0,"",Terapie!C485))</f>
        <v/>
      </c>
      <c r="C494" s="10" t="str">
        <f>IF($A$2="","",IF(Terapie!H485=0,"",Terapie!H485&amp;" "&amp;Terapie!I485))</f>
        <v/>
      </c>
      <c r="D494" s="16" t="str">
        <f>IF($A$2="","",IF(Terapie!G485=0,"",Terapie!G485))</f>
        <v/>
      </c>
      <c r="E494" s="10" t="str">
        <f>IF($A$2="","",IF(Terapie!O485=0,"",Terapie!O485))</f>
        <v/>
      </c>
      <c r="F494" s="10" t="str">
        <f>IF($A$2="","",IF(Terapie!P485=0,"",Terapie!P485))</f>
        <v/>
      </c>
    </row>
    <row r="495" spans="1:6" x14ac:dyDescent="0.25">
      <c r="A495" s="16" t="str">
        <f>IF($A$2="","",IF(Terapie!A486=0,"",Terapie!A486))</f>
        <v/>
      </c>
      <c r="B495" s="16" t="str">
        <f>IF($A$2="","",IF(Terapie!C486=0,"",Terapie!C486))</f>
        <v/>
      </c>
      <c r="C495" s="10" t="str">
        <f>IF($A$2="","",IF(Terapie!H486=0,"",Terapie!H486&amp;" "&amp;Terapie!I486))</f>
        <v/>
      </c>
      <c r="D495" s="16" t="str">
        <f>IF($A$2="","",IF(Terapie!G486=0,"",Terapie!G486))</f>
        <v/>
      </c>
      <c r="E495" s="10" t="str">
        <f>IF($A$2="","",IF(Terapie!O486=0,"",Terapie!O486))</f>
        <v/>
      </c>
      <c r="F495" s="10" t="str">
        <f>IF($A$2="","",IF(Terapie!P486=0,"",Terapie!P486))</f>
        <v/>
      </c>
    </row>
    <row r="496" spans="1:6" x14ac:dyDescent="0.25">
      <c r="A496" s="16" t="str">
        <f>IF($A$2="","",IF(Terapie!A487=0,"",Terapie!A487))</f>
        <v/>
      </c>
      <c r="B496" s="16" t="str">
        <f>IF($A$2="","",IF(Terapie!C487=0,"",Terapie!C487))</f>
        <v/>
      </c>
      <c r="C496" s="10" t="str">
        <f>IF($A$2="","",IF(Terapie!H487=0,"",Terapie!H487&amp;" "&amp;Terapie!I487))</f>
        <v/>
      </c>
      <c r="D496" s="16" t="str">
        <f>IF($A$2="","",IF(Terapie!G487=0,"",Terapie!G487))</f>
        <v/>
      </c>
      <c r="E496" s="10" t="str">
        <f>IF($A$2="","",IF(Terapie!O487=0,"",Terapie!O487))</f>
        <v/>
      </c>
      <c r="F496" s="10" t="str">
        <f>IF($A$2="","",IF(Terapie!P487=0,"",Terapie!P487))</f>
        <v/>
      </c>
    </row>
    <row r="497" spans="1:6" x14ac:dyDescent="0.25">
      <c r="A497" s="16" t="str">
        <f>IF($A$2="","",IF(Terapie!A488=0,"",Terapie!A488))</f>
        <v/>
      </c>
      <c r="B497" s="16" t="str">
        <f>IF($A$2="","",IF(Terapie!C488=0,"",Terapie!C488))</f>
        <v/>
      </c>
      <c r="C497" s="10" t="str">
        <f>IF($A$2="","",IF(Terapie!H488=0,"",Terapie!H488&amp;" "&amp;Terapie!I488))</f>
        <v/>
      </c>
      <c r="D497" s="16" t="str">
        <f>IF($A$2="","",IF(Terapie!G488=0,"",Terapie!G488))</f>
        <v/>
      </c>
      <c r="E497" s="10" t="str">
        <f>IF($A$2="","",IF(Terapie!O488=0,"",Terapie!O488))</f>
        <v/>
      </c>
      <c r="F497" s="10" t="str">
        <f>IF($A$2="","",IF(Terapie!P488=0,"",Terapie!P488))</f>
        <v/>
      </c>
    </row>
    <row r="498" spans="1:6" x14ac:dyDescent="0.25">
      <c r="A498" s="16" t="str">
        <f>IF($A$2="","",IF(Terapie!A489=0,"",Terapie!A489))</f>
        <v/>
      </c>
      <c r="B498" s="16" t="str">
        <f>IF($A$2="","",IF(Terapie!C489=0,"",Terapie!C489))</f>
        <v/>
      </c>
      <c r="C498" s="10" t="str">
        <f>IF($A$2="","",IF(Terapie!H489=0,"",Terapie!H489&amp;" "&amp;Terapie!I489))</f>
        <v/>
      </c>
      <c r="D498" s="16" t="str">
        <f>IF($A$2="","",IF(Terapie!G489=0,"",Terapie!G489))</f>
        <v/>
      </c>
      <c r="E498" s="10" t="str">
        <f>IF($A$2="","",IF(Terapie!O489=0,"",Terapie!O489))</f>
        <v/>
      </c>
      <c r="F498" s="10" t="str">
        <f>IF($A$2="","",IF(Terapie!P489=0,"",Terapie!P489))</f>
        <v/>
      </c>
    </row>
    <row r="499" spans="1:6" x14ac:dyDescent="0.25">
      <c r="A499" s="16" t="str">
        <f>IF($A$2="","",IF(Terapie!A490=0,"",Terapie!A490))</f>
        <v/>
      </c>
      <c r="B499" s="16" t="str">
        <f>IF($A$2="","",IF(Terapie!C490=0,"",Terapie!C490))</f>
        <v/>
      </c>
      <c r="C499" s="10" t="str">
        <f>IF($A$2="","",IF(Terapie!H490=0,"",Terapie!H490&amp;" "&amp;Terapie!I490))</f>
        <v/>
      </c>
      <c r="D499" s="16" t="str">
        <f>IF($A$2="","",IF(Terapie!G490=0,"",Terapie!G490))</f>
        <v/>
      </c>
      <c r="E499" s="10" t="str">
        <f>IF($A$2="","",IF(Terapie!O490=0,"",Terapie!O490))</f>
        <v/>
      </c>
      <c r="F499" s="10" t="str">
        <f>IF($A$2="","",IF(Terapie!P490=0,"",Terapie!P490))</f>
        <v/>
      </c>
    </row>
    <row r="500" spans="1:6" x14ac:dyDescent="0.25">
      <c r="A500" s="16" t="str">
        <f>IF($A$2="","",IF(Terapie!A491=0,"",Terapie!A491))</f>
        <v/>
      </c>
      <c r="B500" s="16" t="str">
        <f>IF($A$2="","",IF(Terapie!C491=0,"",Terapie!C491))</f>
        <v/>
      </c>
      <c r="C500" s="10" t="str">
        <f>IF($A$2="","",IF(Terapie!H491=0,"",Terapie!H491&amp;" "&amp;Terapie!I491))</f>
        <v/>
      </c>
      <c r="D500" s="16" t="str">
        <f>IF($A$2="","",IF(Terapie!G491=0,"",Terapie!G491))</f>
        <v/>
      </c>
      <c r="E500" s="10" t="str">
        <f>IF($A$2="","",IF(Terapie!O491=0,"",Terapie!O491))</f>
        <v/>
      </c>
      <c r="F500" s="10" t="str">
        <f>IF($A$2="","",IF(Terapie!P491=0,"",Terapie!P491))</f>
        <v/>
      </c>
    </row>
  </sheetData>
  <sheetProtection algorithmName="SHA-512" hashValue="aKLQbnBUo4tjbbfLaFFUW6Y+MxspKCJL8tdbyZiqlYmzHKJ3uACLisEk7mFkxR6bPPnbIDwXKSydnQEl/Qw8lg==" saltValue="luOke9Zt+o79XNgnGqxT9g==" spinCount="100000" sheet="1" objects="1" scenarios="1" autoFilter="0"/>
  <autoFilter ref="A10:F10" xr:uid="{00000000-0009-0000-0000-000001000000}"/>
  <conditionalFormatting sqref="A9:F9">
    <cfRule type="expression" dxfId="72" priority="78">
      <formula>$A$2&gt;0</formula>
    </cfRule>
  </conditionalFormatting>
  <conditionalFormatting sqref="B1:F1">
    <cfRule type="expression" dxfId="71" priority="76">
      <formula>$A$2&gt;0</formula>
    </cfRule>
    <cfRule type="expression" dxfId="70" priority="77">
      <formula>"&lt;&gt;"""""</formula>
    </cfRule>
  </conditionalFormatting>
  <conditionalFormatting sqref="B2">
    <cfRule type="expression" dxfId="69" priority="73">
      <formula>$A$2&gt;0</formula>
    </cfRule>
  </conditionalFormatting>
  <conditionalFormatting sqref="C2">
    <cfRule type="expression" dxfId="68" priority="72">
      <formula>$A$2&gt;0</formula>
    </cfRule>
  </conditionalFormatting>
  <conditionalFormatting sqref="D2:F2">
    <cfRule type="expression" dxfId="67" priority="69">
      <formula>$A$2&gt;0</formula>
    </cfRule>
  </conditionalFormatting>
  <conditionalFormatting sqref="A10:B10 E10">
    <cfRule type="expression" dxfId="66" priority="68">
      <formula>$A$2&gt;0</formula>
    </cfRule>
  </conditionalFormatting>
  <conditionalFormatting sqref="A5:A6">
    <cfRule type="expression" dxfId="65" priority="67">
      <formula>$A$2&gt;0</formula>
    </cfRule>
  </conditionalFormatting>
  <conditionalFormatting sqref="F2">
    <cfRule type="expression" dxfId="64" priority="66">
      <formula>$A$2&gt;0</formula>
    </cfRule>
  </conditionalFormatting>
  <conditionalFormatting sqref="C10:D10">
    <cfRule type="expression" dxfId="63" priority="45">
      <formula>$A$2&gt;0</formula>
    </cfRule>
  </conditionalFormatting>
  <conditionalFormatting sqref="F10">
    <cfRule type="expression" dxfId="62" priority="16">
      <formula>$A$2&gt;0</formula>
    </cfRule>
  </conditionalFormatting>
  <conditionalFormatting sqref="B9:E9">
    <cfRule type="expression" dxfId="61" priority="1">
      <formula>$A$2&gt;0</formula>
    </cfRule>
  </conditionalFormatting>
  <dataValidations count="1">
    <dataValidation type="whole" operator="greaterThan" allowBlank="1" showInputMessage="1" showErrorMessage="1" sqref="A2" xr:uid="{00000000-0002-0000-0100-000000000000}">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46" id="{6249B95E-56F5-4A5B-9E79-7BC99314C612}">
            <xm:f>$A11='Classe tp per formattazione cnd'!$A$14</xm:f>
            <x14:dxf>
              <fill>
                <patternFill>
                  <bgColor rgb="FFCCFFCC"/>
                </patternFill>
              </fill>
            </x14:dxf>
          </x14:cfRule>
          <x14:cfRule type="expression" priority="47" id="{CCFC009C-70BF-4D1F-A504-7055055ED9B8}">
            <xm:f>$A11='Classe tp per formattazione cnd'!$A$13</xm:f>
            <x14:dxf>
              <fill>
                <patternFill>
                  <bgColor rgb="FFCCFFCC"/>
                </patternFill>
              </fill>
            </x14:dxf>
          </x14:cfRule>
          <x14:cfRule type="expression" priority="48" id="{0522D91E-5561-4D5B-A047-6B6D53090C7F}">
            <xm:f>$A11='Classe tp per formattazione cnd'!$A$12</xm:f>
            <x14:dxf>
              <fill>
                <patternFill>
                  <bgColor rgb="FFCCFFCC"/>
                </patternFill>
              </fill>
            </x14:dxf>
          </x14:cfRule>
          <x14:cfRule type="expression" priority="49" id="{279054E1-FCCD-4A09-A501-C0EDE74BED7C}">
            <xm:f>$A11='Classe tp per formattazione cnd'!$A$11</xm:f>
            <x14:dxf>
              <fill>
                <patternFill>
                  <bgColor theme="3" tint="0.59996337778862885"/>
                </patternFill>
              </fill>
            </x14:dxf>
          </x14:cfRule>
          <x14:cfRule type="expression" priority="50" id="{329C2D76-5D59-43F9-B640-AE98163ADDF4}">
            <xm:f>$A11='Classe tp per formattazione cnd'!$A$10</xm:f>
            <x14:dxf>
              <fill>
                <patternFill>
                  <bgColor theme="6" tint="0.39994506668294322"/>
                </patternFill>
              </fill>
            </x14:dxf>
          </x14:cfRule>
          <x14:cfRule type="expression" priority="51" id="{F641FEA5-522E-40E0-A6DA-75AF70C6BF39}">
            <xm:f>$A11='Classe tp per formattazione cnd'!$A$9</xm:f>
            <x14:dxf>
              <fill>
                <patternFill>
                  <bgColor rgb="FFFFFFCC"/>
                </patternFill>
              </fill>
            </x14:dxf>
          </x14:cfRule>
          <x14:cfRule type="expression" priority="52" id="{674FD671-BD5B-4A9D-9E34-5BC3C7B0A715}">
            <xm:f>$A11='Classe tp per formattazione cnd'!$A$8</xm:f>
            <x14:dxf>
              <fill>
                <patternFill>
                  <bgColor theme="5" tint="0.79998168889431442"/>
                </patternFill>
              </fill>
            </x14:dxf>
          </x14:cfRule>
          <x14:cfRule type="expression" priority="53" id="{2D96580D-CC26-42B9-BA7C-52847D4921C4}">
            <xm:f>$A11='Classe tp per formattazione cnd'!$A$7</xm:f>
            <x14:dxf>
              <fill>
                <patternFill>
                  <bgColor theme="8" tint="0.79998168889431442"/>
                </patternFill>
              </fill>
            </x14:dxf>
          </x14:cfRule>
          <x14:cfRule type="expression" priority="54" id="{4877F2BA-D9AC-4CCA-BEFF-6F4EE85BB50E}">
            <xm:f>$A11='Classe tp per formattazione cnd'!$A$6</xm:f>
            <x14:dxf>
              <fill>
                <patternFill>
                  <bgColor theme="2" tint="-9.9948118533890809E-2"/>
                </patternFill>
              </fill>
            </x14:dxf>
          </x14:cfRule>
          <x14:cfRule type="expression" priority="55" id="{32EAEBE3-87FA-4407-B74B-6DFCFDD1C1EB}">
            <xm:f>$A11='Classe tp per formattazione cnd'!$A$5</xm:f>
            <x14:dxf>
              <fill>
                <patternFill>
                  <bgColor theme="9" tint="0.79998168889431442"/>
                </patternFill>
              </fill>
            </x14:dxf>
          </x14:cfRule>
          <x14:cfRule type="expression" priority="56" id="{2745D36F-FA21-4F11-A7BD-200D7DDD45FE}">
            <xm:f>$A11='Classe tp per formattazione cnd'!$A$4</xm:f>
            <x14:dxf>
              <fill>
                <patternFill>
                  <bgColor theme="9" tint="0.79998168889431442"/>
                </patternFill>
              </fill>
            </x14:dxf>
          </x14:cfRule>
          <x14:cfRule type="expression" priority="57" id="{9AF46F58-18D3-434C-86F1-63C8195653DA}">
            <xm:f>$A11='Classe tp per formattazione cnd'!$A$3</xm:f>
            <x14:dxf>
              <fill>
                <patternFill>
                  <bgColor theme="6" tint="0.79998168889431442"/>
                </patternFill>
              </fill>
            </x14:dxf>
          </x14:cfRule>
          <x14:cfRule type="expression" priority="58" id="{BF016199-3467-4ACD-9955-5093DD274F5C}">
            <xm:f>$A11='Classe tp per formattazione cnd'!$A$2</xm:f>
            <x14:dxf>
              <fill>
                <patternFill>
                  <bgColor theme="7" tint="0.79998168889431442"/>
                </patternFill>
              </fill>
            </x14:dxf>
          </x14:cfRule>
          <x14:cfRule type="expression" priority="59" id="{9326125D-700E-4F64-99CB-A479E699DDA5}">
            <xm:f>$A11='Classe tp per formattazione cnd'!$A$1</xm:f>
            <x14:dxf>
              <fill>
                <patternFill>
                  <bgColor theme="7" tint="0.79998168889431442"/>
                </patternFill>
              </fill>
            </x14:dxf>
          </x14:cfRule>
          <xm:sqref>E11:E50 C11:C50 A11:B500 D51:D500</xm:sqref>
        </x14:conditionalFormatting>
        <x14:conditionalFormatting xmlns:xm="http://schemas.microsoft.com/office/excel/2006/main">
          <x14:cfRule type="expression" priority="17" id="{7D83709E-F791-4835-A5C7-53E1B0D1302A}">
            <xm:f>$A11='Classe tp per formattazione cnd'!$A$14</xm:f>
            <x14:dxf>
              <fill>
                <patternFill>
                  <bgColor rgb="FFCCFFCC"/>
                </patternFill>
              </fill>
            </x14:dxf>
          </x14:cfRule>
          <x14:cfRule type="expression" priority="18" id="{888D4AE1-5768-45E0-A876-F5C0AACD8167}">
            <xm:f>$A11='Classe tp per formattazione cnd'!$A$13</xm:f>
            <x14:dxf>
              <fill>
                <patternFill>
                  <bgColor rgb="FFCCFFCC"/>
                </patternFill>
              </fill>
            </x14:dxf>
          </x14:cfRule>
          <x14:cfRule type="expression" priority="19" id="{23F868A6-D974-4B4F-B700-6D098C91426B}">
            <xm:f>$A11='Classe tp per formattazione cnd'!$A$12</xm:f>
            <x14:dxf>
              <fill>
                <patternFill>
                  <bgColor rgb="FFCCFFCC"/>
                </patternFill>
              </fill>
            </x14:dxf>
          </x14:cfRule>
          <x14:cfRule type="expression" priority="20" id="{7E5E90DA-5AB5-49F6-BC45-9330682D412B}">
            <xm:f>$A11='Classe tp per formattazione cnd'!$A$11</xm:f>
            <x14:dxf>
              <fill>
                <patternFill>
                  <bgColor theme="3" tint="0.59996337778862885"/>
                </patternFill>
              </fill>
            </x14:dxf>
          </x14:cfRule>
          <x14:cfRule type="expression" priority="21" id="{2EB1983E-1599-4080-A7CE-933BFFA835E3}">
            <xm:f>$A11='Classe tp per formattazione cnd'!$A$10</xm:f>
            <x14:dxf>
              <fill>
                <patternFill>
                  <bgColor theme="6" tint="0.39994506668294322"/>
                </patternFill>
              </fill>
            </x14:dxf>
          </x14:cfRule>
          <x14:cfRule type="expression" priority="22" id="{15C5498D-423B-4639-A2C5-22FB78286246}">
            <xm:f>$A11='Classe tp per formattazione cnd'!$A$9</xm:f>
            <x14:dxf>
              <fill>
                <patternFill>
                  <bgColor rgb="FFFFFFCC"/>
                </patternFill>
              </fill>
            </x14:dxf>
          </x14:cfRule>
          <x14:cfRule type="expression" priority="23" id="{1909D9EF-E4F1-4139-8EC7-D3EC2710077C}">
            <xm:f>$A11='Classe tp per formattazione cnd'!$A$8</xm:f>
            <x14:dxf>
              <fill>
                <patternFill>
                  <bgColor theme="5" tint="0.79998168889431442"/>
                </patternFill>
              </fill>
            </x14:dxf>
          </x14:cfRule>
          <x14:cfRule type="expression" priority="24" id="{CE819A14-C075-4C55-B400-82CAF05B791D}">
            <xm:f>$A11='Classe tp per formattazione cnd'!$A$7</xm:f>
            <x14:dxf>
              <fill>
                <patternFill>
                  <bgColor theme="8" tint="0.79998168889431442"/>
                </patternFill>
              </fill>
            </x14:dxf>
          </x14:cfRule>
          <x14:cfRule type="expression" priority="25" id="{FA1D3666-85D3-4C9B-9FC3-4F4926908482}">
            <xm:f>$A11='Classe tp per formattazione cnd'!$A$6</xm:f>
            <x14:dxf>
              <fill>
                <patternFill>
                  <bgColor theme="2" tint="-9.9948118533890809E-2"/>
                </patternFill>
              </fill>
            </x14:dxf>
          </x14:cfRule>
          <x14:cfRule type="expression" priority="26" id="{D5937391-9D1D-468B-8C50-EB6392B12D14}">
            <xm:f>$A11='Classe tp per formattazione cnd'!$A$5</xm:f>
            <x14:dxf>
              <fill>
                <patternFill>
                  <bgColor theme="9" tint="0.79998168889431442"/>
                </patternFill>
              </fill>
            </x14:dxf>
          </x14:cfRule>
          <x14:cfRule type="expression" priority="27" id="{3A969380-B034-41D7-BECE-43124A0B93A3}">
            <xm:f>$A11='Classe tp per formattazione cnd'!$A$4</xm:f>
            <x14:dxf>
              <fill>
                <patternFill>
                  <bgColor theme="9" tint="0.79998168889431442"/>
                </patternFill>
              </fill>
            </x14:dxf>
          </x14:cfRule>
          <x14:cfRule type="expression" priority="28" id="{18197A7D-A9DD-42D9-B49C-B9F2860E79EF}">
            <xm:f>$A11='Classe tp per formattazione cnd'!$A$3</xm:f>
            <x14:dxf>
              <fill>
                <patternFill>
                  <bgColor theme="6" tint="0.79998168889431442"/>
                </patternFill>
              </fill>
            </x14:dxf>
          </x14:cfRule>
          <x14:cfRule type="expression" priority="29" id="{424A308E-89A0-4479-A477-5B3B1D554CB1}">
            <xm:f>$A11='Classe tp per formattazione cnd'!$A$2</xm:f>
            <x14:dxf>
              <fill>
                <patternFill>
                  <bgColor theme="7" tint="0.79998168889431442"/>
                </patternFill>
              </fill>
            </x14:dxf>
          </x14:cfRule>
          <x14:cfRule type="expression" priority="30"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2" id="{6430618A-9622-4479-8306-60F7E6373741}">
            <xm:f>$A11='Classe tp per formattazione cnd'!$A$14</xm:f>
            <x14:dxf>
              <fill>
                <patternFill>
                  <bgColor rgb="FFCCFFCC"/>
                </patternFill>
              </fill>
            </x14:dxf>
          </x14:cfRule>
          <x14:cfRule type="expression" priority="3" id="{C30271E7-D521-4728-ADD6-D4E8F7925B8E}">
            <xm:f>$A11='Classe tp per formattazione cnd'!$A$13</xm:f>
            <x14:dxf>
              <fill>
                <patternFill>
                  <bgColor rgb="FFCCFFCC"/>
                </patternFill>
              </fill>
            </x14:dxf>
          </x14:cfRule>
          <x14:cfRule type="expression" priority="4" id="{E6E3CD07-272A-42AA-A349-A9E58AA05CF6}">
            <xm:f>$A11='Classe tp per formattazione cnd'!$A$12</xm:f>
            <x14:dxf>
              <fill>
                <patternFill>
                  <bgColor rgb="FFCCFFCC"/>
                </patternFill>
              </fill>
            </x14:dxf>
          </x14:cfRule>
          <x14:cfRule type="expression" priority="5" id="{934E58A2-1554-4291-8914-310CEE93A69C}">
            <xm:f>$A11='Classe tp per formattazione cnd'!$A$11</xm:f>
            <x14:dxf>
              <fill>
                <patternFill>
                  <bgColor theme="3" tint="0.59996337778862885"/>
                </patternFill>
              </fill>
            </x14:dxf>
          </x14:cfRule>
          <x14:cfRule type="expression" priority="6" id="{B2216D76-3091-4A4E-8BB2-01DEB56446A8}">
            <xm:f>$A11='Classe tp per formattazione cnd'!$A$10</xm:f>
            <x14:dxf>
              <fill>
                <patternFill>
                  <bgColor theme="6" tint="0.39994506668294322"/>
                </patternFill>
              </fill>
            </x14:dxf>
          </x14:cfRule>
          <x14:cfRule type="expression" priority="7" id="{335B5AA0-11D1-4E5D-99E4-64886E0ABEF8}">
            <xm:f>$A11='Classe tp per formattazione cnd'!$A$9</xm:f>
            <x14:dxf>
              <fill>
                <patternFill>
                  <bgColor rgb="FFFFFFCC"/>
                </patternFill>
              </fill>
            </x14:dxf>
          </x14:cfRule>
          <x14:cfRule type="expression" priority="8" id="{B0A98028-EA99-4A6E-B916-72F3847CAFAC}">
            <xm:f>$A11='Classe tp per formattazione cnd'!$A$8</xm:f>
            <x14:dxf>
              <fill>
                <patternFill>
                  <bgColor theme="5" tint="0.79998168889431442"/>
                </patternFill>
              </fill>
            </x14:dxf>
          </x14:cfRule>
          <x14:cfRule type="expression" priority="9" id="{8957C3DF-454A-429B-888A-42A81356D9BB}">
            <xm:f>$A11='Classe tp per formattazione cnd'!$A$7</xm:f>
            <x14:dxf>
              <fill>
                <patternFill>
                  <bgColor theme="8" tint="0.79998168889431442"/>
                </patternFill>
              </fill>
            </x14:dxf>
          </x14:cfRule>
          <x14:cfRule type="expression" priority="10" id="{52C6B7D4-A026-4A01-A39E-A885431AD262}">
            <xm:f>$A11='Classe tp per formattazione cnd'!$A$6</xm:f>
            <x14:dxf>
              <fill>
                <patternFill>
                  <bgColor theme="2" tint="-9.9948118533890809E-2"/>
                </patternFill>
              </fill>
            </x14:dxf>
          </x14:cfRule>
          <x14:cfRule type="expression" priority="11" id="{094C61EF-A782-432D-AAAE-5216EEC6C421}">
            <xm:f>$A11='Classe tp per formattazione cnd'!$A$5</xm:f>
            <x14:dxf>
              <fill>
                <patternFill>
                  <bgColor theme="9" tint="0.79998168889431442"/>
                </patternFill>
              </fill>
            </x14:dxf>
          </x14:cfRule>
          <x14:cfRule type="expression" priority="12" id="{F0A08FB7-E8C4-4A34-87EE-FAEE36037A8A}">
            <xm:f>$A11='Classe tp per formattazione cnd'!$A$4</xm:f>
            <x14:dxf>
              <fill>
                <patternFill>
                  <bgColor theme="9" tint="0.79998168889431442"/>
                </patternFill>
              </fill>
            </x14:dxf>
          </x14:cfRule>
          <x14:cfRule type="expression" priority="13" id="{88A38EA9-F28B-4AC4-A9F5-302C4E96D8BF}">
            <xm:f>$A11='Classe tp per formattazione cnd'!$A$3</xm:f>
            <x14:dxf>
              <fill>
                <patternFill>
                  <bgColor theme="6" tint="0.79998168889431442"/>
                </patternFill>
              </fill>
            </x14:dxf>
          </x14:cfRule>
          <x14:cfRule type="expression" priority="14" id="{4EC03048-4BCE-4ED4-8B74-824DC537E640}">
            <xm:f>$A11='Classe tp per formattazione cnd'!$A$2</xm:f>
            <x14:dxf>
              <fill>
                <patternFill>
                  <bgColor theme="7" tint="0.79998168889431442"/>
                </patternFill>
              </fill>
            </x14:dxf>
          </x14:cfRule>
          <x14:cfRule type="expression" priority="15" id="{2FC2698B-7727-4C60-8FAE-4D6A4C8FBB73}">
            <xm:f>$A11='Classe tp per formattazione cnd'!$A$1</xm:f>
            <x14:dxf>
              <fill>
                <patternFill>
                  <bgColor theme="7" tint="0.79998168889431442"/>
                </patternFill>
              </fill>
            </x14:dxf>
          </x14:cfRule>
          <xm:sqref>F11:F50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00"/>
  <sheetViews>
    <sheetView showGridLines="0" zoomScaleNormal="100" workbookViewId="0">
      <pane xSplit="3" ySplit="1" topLeftCell="D23" activePane="bottomRight" state="frozen"/>
      <selection pane="topRight" activeCell="D1" sqref="D1"/>
      <selection pane="bottomLeft" activeCell="A3" sqref="A3"/>
      <selection pane="bottomRight" activeCell="C35" sqref="C35"/>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1.425781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1" t="s">
        <v>74</v>
      </c>
      <c r="B1" s="41" t="s">
        <v>91</v>
      </c>
      <c r="C1" s="41" t="s">
        <v>75</v>
      </c>
      <c r="D1" s="41" t="s">
        <v>76</v>
      </c>
      <c r="E1" s="41" t="s">
        <v>77</v>
      </c>
      <c r="F1" s="41" t="s">
        <v>28</v>
      </c>
      <c r="G1" s="41" t="s">
        <v>137</v>
      </c>
      <c r="H1" s="41" t="s">
        <v>130</v>
      </c>
      <c r="I1" s="41" t="s">
        <v>92</v>
      </c>
      <c r="J1" s="41" t="s">
        <v>78</v>
      </c>
      <c r="K1" s="41" t="s">
        <v>79</v>
      </c>
      <c r="L1" s="41" t="s">
        <v>80</v>
      </c>
      <c r="M1" s="41" t="s">
        <v>127</v>
      </c>
      <c r="N1" s="41" t="s">
        <v>105</v>
      </c>
      <c r="O1" s="41" t="s">
        <v>128</v>
      </c>
      <c r="P1" s="41" t="s">
        <v>129</v>
      </c>
    </row>
    <row r="2" spans="1:16" x14ac:dyDescent="0.25">
      <c r="A2" s="26" t="s">
        <v>68</v>
      </c>
      <c r="B2" s="25" t="s">
        <v>0</v>
      </c>
      <c r="C2" s="25" t="s">
        <v>2</v>
      </c>
      <c r="D2" s="27"/>
      <c r="E2" s="28">
        <v>40</v>
      </c>
      <c r="F2" s="26" t="s">
        <v>9</v>
      </c>
      <c r="G2" s="26" t="s">
        <v>114</v>
      </c>
      <c r="H2" s="28">
        <v>2</v>
      </c>
      <c r="I2" s="45" t="str">
        <f>IF(Table1[[#This Row],[UoM]]=0,"",Table1[[#This Row],[UoM]])</f>
        <v>mg</v>
      </c>
      <c r="J2" s="29">
        <v>0.5</v>
      </c>
      <c r="K2" s="29">
        <v>0.9</v>
      </c>
      <c r="L2" s="28">
        <v>5</v>
      </c>
      <c r="M2" s="40">
        <f>ROUND(E2*J2*K2*L2,0)</f>
        <v>90</v>
      </c>
      <c r="N2" s="40" t="str">
        <f>IF(Table1[[#This Row],[UoM]]=0,"",Table1[[#This Row],[UoM]])</f>
        <v>mg</v>
      </c>
      <c r="O2" s="40" t="str">
        <f>IFERROR(M2*Pazienti!$C$2&amp;" "&amp;N2,"")</f>
        <v/>
      </c>
      <c r="P2" s="43" t="str">
        <f>IFERROR(ROUNDUP(IFERROR(M2*Pazienti!$C$2,"")/Table1[[#This Row],[Formulazione in commercio considerata]],0)&amp;" "&amp;INDEX(Sheet1!$B$19:$B$23,MATCH(Terapie!G:G,Sheet1!$A$19:$A$23,0)),"")</f>
        <v/>
      </c>
    </row>
    <row r="3" spans="1:16" x14ac:dyDescent="0.25">
      <c r="A3" s="26" t="s">
        <v>68</v>
      </c>
      <c r="B3" s="25" t="s">
        <v>0</v>
      </c>
      <c r="C3" s="25" t="s">
        <v>40</v>
      </c>
      <c r="D3" s="27"/>
      <c r="E3" s="28">
        <v>1150</v>
      </c>
      <c r="F3" s="26" t="s">
        <v>9</v>
      </c>
      <c r="G3" s="26" t="s">
        <v>114</v>
      </c>
      <c r="H3" s="28">
        <v>250</v>
      </c>
      <c r="I3" s="45" t="str">
        <f>IF(Table1[[#This Row],[UoM]]=0,"",Table1[[#This Row],[UoM]])</f>
        <v>mg</v>
      </c>
      <c r="J3" s="29">
        <v>0.5</v>
      </c>
      <c r="K3" s="29">
        <v>0.1</v>
      </c>
      <c r="L3" s="28">
        <v>5</v>
      </c>
      <c r="M3" s="40">
        <f t="shared" ref="M3:M35" si="0">ROUND(E3*J3*K3*L3,0)</f>
        <v>288</v>
      </c>
      <c r="N3" s="40" t="str">
        <f>IF(Table1[[#This Row],[UoM]]=0,"",Table1[[#This Row],[UoM]])</f>
        <v>mg</v>
      </c>
      <c r="O3" s="40" t="str">
        <f>IFERROR(M3*Pazienti!$C$2&amp;" "&amp;N3,"")</f>
        <v/>
      </c>
      <c r="P3" s="43" t="str">
        <f>IFERROR(ROUNDUP(IFERROR(M3*Pazienti!$C$2,"")/Table1[[#This Row],[Formulazione in commercio considerata]],0)&amp;" "&amp;INDEX(Sheet1!$B$19:$B$23,MATCH(Terapie!G:G,Sheet1!$A$19:$A$23,0)),"")</f>
        <v/>
      </c>
    </row>
    <row r="4" spans="1:16" x14ac:dyDescent="0.25">
      <c r="A4" s="26" t="s">
        <v>71</v>
      </c>
      <c r="B4" s="25" t="s">
        <v>0</v>
      </c>
      <c r="C4" s="25" t="s">
        <v>3</v>
      </c>
      <c r="D4" s="30">
        <v>2</v>
      </c>
      <c r="E4" s="28">
        <v>43</v>
      </c>
      <c r="F4" s="26" t="s">
        <v>11</v>
      </c>
      <c r="G4" s="26" t="s">
        <v>114</v>
      </c>
      <c r="H4" s="28">
        <v>40</v>
      </c>
      <c r="I4" s="45" t="str">
        <f>IF(Table1[[#This Row],[UoM]]=0,"",Table1[[#This Row],[UoM]])</f>
        <v>UI</v>
      </c>
      <c r="J4" s="29">
        <v>0.1</v>
      </c>
      <c r="K4" s="29">
        <v>1</v>
      </c>
      <c r="L4" s="28">
        <v>5</v>
      </c>
      <c r="M4" s="40">
        <f t="shared" si="0"/>
        <v>22</v>
      </c>
      <c r="N4" s="40" t="str">
        <f>IF(Table1[[#This Row],[UoM]]=0,"",Table1[[#This Row],[UoM]])</f>
        <v>UI</v>
      </c>
      <c r="O4" s="40" t="str">
        <f>IFERROR(M4*Pazienti!$C$2&amp;" "&amp;N4,"")</f>
        <v/>
      </c>
      <c r="P4" s="43" t="str">
        <f>IFERROR(ROUNDUP(IFERROR(M4*Pazienti!$C$2,"")/Table1[[#This Row],[Formulazione in commercio considerata]],0)&amp;" "&amp;INDEX(Sheet1!$B$19:$B$23,MATCH(Terapie!G:G,Sheet1!$A$19:$A$23,0)),"")</f>
        <v/>
      </c>
    </row>
    <row r="5" spans="1:16" x14ac:dyDescent="0.25">
      <c r="A5" s="26" t="s">
        <v>69</v>
      </c>
      <c r="B5" s="25" t="s">
        <v>0</v>
      </c>
      <c r="C5" s="25" t="s">
        <v>41</v>
      </c>
      <c r="D5" s="30">
        <v>2</v>
      </c>
      <c r="E5" s="28">
        <v>6000</v>
      </c>
      <c r="F5" s="26" t="s">
        <v>9</v>
      </c>
      <c r="G5" s="26" t="s">
        <v>114</v>
      </c>
      <c r="H5" s="28">
        <v>1000</v>
      </c>
      <c r="I5" s="45" t="str">
        <f>IF(Table1[[#This Row],[UoM]]=0,"",Table1[[#This Row],[UoM]])</f>
        <v>mg</v>
      </c>
      <c r="J5" s="29">
        <v>1</v>
      </c>
      <c r="K5" s="29">
        <v>1</v>
      </c>
      <c r="L5" s="28">
        <v>9</v>
      </c>
      <c r="M5" s="40">
        <f t="shared" si="0"/>
        <v>54000</v>
      </c>
      <c r="N5" s="40" t="str">
        <f>IF(Table1[[#This Row],[UoM]]=0,"",Table1[[#This Row],[UoM]])</f>
        <v>mg</v>
      </c>
      <c r="O5" s="40" t="str">
        <f>IFERROR(M5*Pazienti!$C$2&amp;" "&amp;N5,"")</f>
        <v/>
      </c>
      <c r="P5" s="43" t="str">
        <f>IFERROR(ROUNDUP(IFERROR(M5*Pazienti!$C$2,"")/Table1[[#This Row],[Formulazione in commercio considerata]],0)&amp;" "&amp;INDEX(Sheet1!$B$19:$B$23,MATCH(Terapie!G:G,Sheet1!$A$19:$A$23,0)),"")</f>
        <v/>
      </c>
    </row>
    <row r="6" spans="1:16" x14ac:dyDescent="0.25">
      <c r="A6" s="26" t="s">
        <v>69</v>
      </c>
      <c r="B6" s="25" t="s">
        <v>0</v>
      </c>
      <c r="C6" s="25" t="s">
        <v>42</v>
      </c>
      <c r="D6" s="30">
        <v>2</v>
      </c>
      <c r="E6" s="28">
        <v>150</v>
      </c>
      <c r="F6" s="26" t="s">
        <v>9</v>
      </c>
      <c r="G6" s="26" t="s">
        <v>114</v>
      </c>
      <c r="H6" s="28">
        <v>15</v>
      </c>
      <c r="I6" s="45" t="str">
        <f>IF(Table1[[#This Row],[UoM]]=0,"",Table1[[#This Row],[UoM]])</f>
        <v>mg</v>
      </c>
      <c r="J6" s="29">
        <v>1</v>
      </c>
      <c r="K6" s="29">
        <v>0.5</v>
      </c>
      <c r="L6" s="28">
        <v>9</v>
      </c>
      <c r="M6" s="40">
        <f t="shared" si="0"/>
        <v>675</v>
      </c>
      <c r="N6" s="40" t="str">
        <f>IF(Table1[[#This Row],[UoM]]=0,"",Table1[[#This Row],[UoM]])</f>
        <v>mg</v>
      </c>
      <c r="O6" s="40" t="str">
        <f>IFERROR(M6*Pazienti!$C$2&amp;" "&amp;N6,"")</f>
        <v/>
      </c>
      <c r="P6" s="43" t="str">
        <f>IFERROR(ROUNDUP(IFERROR(M6*Pazienti!$C$2,"")/Table1[[#This Row],[Formulazione in commercio considerata]],0)&amp;" "&amp;INDEX(Sheet1!$B$19:$B$23,MATCH(Terapie!G:G,Sheet1!$A$19:$A$23,0)),"")</f>
        <v/>
      </c>
    </row>
    <row r="7" spans="1:16" x14ac:dyDescent="0.25">
      <c r="A7" s="26" t="s">
        <v>69</v>
      </c>
      <c r="B7" s="25" t="s">
        <v>0</v>
      </c>
      <c r="C7" s="28" t="s">
        <v>87</v>
      </c>
      <c r="D7" s="30">
        <v>2</v>
      </c>
      <c r="E7" s="40">
        <f>INDEX('Parametri modificabili'!$C$14:$C$15,MATCH(Terapie!C7,'Parametri modificabili'!$B$14:$B$15,0))</f>
        <v>3</v>
      </c>
      <c r="F7" s="26" t="s">
        <v>9</v>
      </c>
      <c r="G7" s="26" t="s">
        <v>114</v>
      </c>
      <c r="H7" s="45">
        <f>INDEX('Parametri modificabili'!$D$14:$D$21,MATCH(Table1[[#This Row],[Principio attivo]],'Parametri modificabili'!$B$14:$B$21,0))</f>
        <v>2.5</v>
      </c>
      <c r="I7" s="45" t="str">
        <f>IF(Table1[[#This Row],[UoM]]=0,"",Table1[[#This Row],[UoM]])</f>
        <v>mg</v>
      </c>
      <c r="J7" s="29">
        <v>1</v>
      </c>
      <c r="K7" s="29">
        <v>0.5</v>
      </c>
      <c r="L7" s="28">
        <v>9</v>
      </c>
      <c r="M7" s="40">
        <f t="shared" si="0"/>
        <v>14</v>
      </c>
      <c r="N7" s="40" t="str">
        <f>IF(Table1[[#This Row],[UoM]]=0,"",Table1[[#This Row],[UoM]])</f>
        <v>mg</v>
      </c>
      <c r="O7" s="40" t="str">
        <f>IFERROR(M7*Pazienti!$C$2&amp;" "&amp;N7,"")</f>
        <v/>
      </c>
      <c r="P7" s="43" t="str">
        <f>IFERROR(ROUNDUP(IFERROR(M7*Pazienti!$C$2,"")/Table1[[#This Row],[Formulazione in commercio considerata]],0)&amp;" "&amp;INDEX(Sheet1!$B$19:$B$23,MATCH(Terapie!G:G,Sheet1!$A$19:$A$23,0)),"")</f>
        <v/>
      </c>
    </row>
    <row r="8" spans="1:16" x14ac:dyDescent="0.25">
      <c r="A8" s="26" t="s">
        <v>65</v>
      </c>
      <c r="B8" s="25" t="s">
        <v>0</v>
      </c>
      <c r="C8" s="25" t="s">
        <v>44</v>
      </c>
      <c r="D8" s="24">
        <v>2</v>
      </c>
      <c r="E8" s="28">
        <v>1500</v>
      </c>
      <c r="F8" s="26" t="s">
        <v>9</v>
      </c>
      <c r="G8" s="26" t="s">
        <v>114</v>
      </c>
      <c r="H8" s="28">
        <v>50</v>
      </c>
      <c r="I8" s="45" t="str">
        <f>IF(Table1[[#This Row],[UoM]]=0,"",Table1[[#This Row],[UoM]])</f>
        <v>mg</v>
      </c>
      <c r="J8" s="29">
        <v>0.85</v>
      </c>
      <c r="K8" s="29">
        <v>0.1</v>
      </c>
      <c r="L8" s="28">
        <v>8</v>
      </c>
      <c r="M8" s="40">
        <f t="shared" si="0"/>
        <v>1020</v>
      </c>
      <c r="N8" s="40" t="str">
        <f>IF(Table1[[#This Row],[UoM]]=0,"",Table1[[#This Row],[UoM]])</f>
        <v>mg</v>
      </c>
      <c r="O8" s="40" t="str">
        <f>IFERROR(M8*Pazienti!$C$2&amp;" "&amp;N8,"")</f>
        <v/>
      </c>
      <c r="P8" s="43" t="str">
        <f>IFERROR(ROUNDUP(IFERROR(M8*Pazienti!$C$2,"")/Table1[[#This Row],[Formulazione in commercio considerata]],0)&amp;" "&amp;INDEX(Sheet1!$B$19:$B$23,MATCH(Terapie!G:G,Sheet1!$A$19:$A$23,0)),"")</f>
        <v/>
      </c>
    </row>
    <row r="9" spans="1:16" x14ac:dyDescent="0.25">
      <c r="A9" s="26" t="s">
        <v>65</v>
      </c>
      <c r="B9" s="25" t="s">
        <v>0</v>
      </c>
      <c r="C9" s="25" t="s">
        <v>45</v>
      </c>
      <c r="D9" s="24">
        <v>2</v>
      </c>
      <c r="E9" s="28">
        <v>600</v>
      </c>
      <c r="F9" s="26" t="s">
        <v>9</v>
      </c>
      <c r="G9" s="26" t="s">
        <v>114</v>
      </c>
      <c r="H9" s="28">
        <v>20</v>
      </c>
      <c r="I9" s="45" t="str">
        <f>IF(Table1[[#This Row],[UoM]]=0,"",Table1[[#This Row],[UoM]])</f>
        <v>mg</v>
      </c>
      <c r="J9" s="29">
        <v>0.85</v>
      </c>
      <c r="K9" s="29">
        <v>0.7</v>
      </c>
      <c r="L9" s="28">
        <v>8</v>
      </c>
      <c r="M9" s="40">
        <f t="shared" si="0"/>
        <v>2856</v>
      </c>
      <c r="N9" s="40" t="str">
        <f>IF(Table1[[#This Row],[UoM]]=0,"",Table1[[#This Row],[UoM]])</f>
        <v>mg</v>
      </c>
      <c r="O9" s="40" t="str">
        <f>IFERROR(M9*Pazienti!$C$2&amp;" "&amp;N9,"")</f>
        <v/>
      </c>
      <c r="P9" s="43" t="str">
        <f>IFERROR(ROUNDUP(IFERROR(M9*Pazienti!$C$2,"")/Table1[[#This Row],[Formulazione in commercio considerata]],0)&amp;" "&amp;INDEX(Sheet1!$B$19:$B$23,MATCH(Terapie!G:G,Sheet1!$A$19:$A$23,0)),"")</f>
        <v/>
      </c>
    </row>
    <row r="10" spans="1:16" x14ac:dyDescent="0.25">
      <c r="A10" s="26" t="s">
        <v>65</v>
      </c>
      <c r="B10" s="25" t="s">
        <v>0</v>
      </c>
      <c r="C10" s="25" t="s">
        <v>46</v>
      </c>
      <c r="D10" s="24">
        <v>2</v>
      </c>
      <c r="E10" s="28">
        <v>1450</v>
      </c>
      <c r="F10" s="26" t="s">
        <v>9</v>
      </c>
      <c r="G10" s="26" t="s">
        <v>114</v>
      </c>
      <c r="H10" s="28">
        <v>50</v>
      </c>
      <c r="I10" s="45" t="str">
        <f>IF(Table1[[#This Row],[UoM]]=0,"",Table1[[#This Row],[UoM]])</f>
        <v>mg</v>
      </c>
      <c r="J10" s="29">
        <v>0.85</v>
      </c>
      <c r="K10" s="29">
        <v>0.2</v>
      </c>
      <c r="L10" s="28">
        <v>8</v>
      </c>
      <c r="M10" s="40">
        <f t="shared" si="0"/>
        <v>1972</v>
      </c>
      <c r="N10" s="40" t="str">
        <f>IF(Table1[[#This Row],[UoM]]=0,"",Table1[[#This Row],[UoM]])</f>
        <v>mg</v>
      </c>
      <c r="O10" s="40" t="str">
        <f>IFERROR(M10*Pazienti!$C$2&amp;" "&amp;N10,"")</f>
        <v/>
      </c>
      <c r="P10" s="43" t="str">
        <f>IFERROR(ROUNDUP(IFERROR(M10*Pazienti!$C$2,"")/Table1[[#This Row],[Formulazione in commercio considerata]],0)&amp;" "&amp;INDEX(Sheet1!$B$19:$B$23,MATCH(Terapie!G:G,Sheet1!$A$19:$A$23,0)),"")</f>
        <v/>
      </c>
    </row>
    <row r="11" spans="1:16" x14ac:dyDescent="0.25">
      <c r="A11" s="26" t="s">
        <v>72</v>
      </c>
      <c r="B11" s="25" t="s">
        <v>0</v>
      </c>
      <c r="C11" s="25" t="s">
        <v>47</v>
      </c>
      <c r="D11" s="24">
        <v>2</v>
      </c>
      <c r="E11" s="28">
        <v>80</v>
      </c>
      <c r="F11" s="26" t="s">
        <v>9</v>
      </c>
      <c r="G11" s="26" t="s">
        <v>114</v>
      </c>
      <c r="H11" s="28">
        <v>100</v>
      </c>
      <c r="I11" s="45" t="str">
        <f>IF(Table1[[#This Row],[UoM]]=0,"",Table1[[#This Row],[UoM]])</f>
        <v>mg</v>
      </c>
      <c r="J11" s="29">
        <v>0.85</v>
      </c>
      <c r="K11" s="29">
        <v>1</v>
      </c>
      <c r="L11" s="28">
        <v>1</v>
      </c>
      <c r="M11" s="40">
        <f t="shared" si="0"/>
        <v>68</v>
      </c>
      <c r="N11" s="40" t="str">
        <f>IF(Table1[[#This Row],[UoM]]=0,"",Table1[[#This Row],[UoM]])</f>
        <v>mg</v>
      </c>
      <c r="O11" s="40" t="str">
        <f>IFERROR(M11*Pazienti!$C$2&amp;" "&amp;N11,"")</f>
        <v/>
      </c>
      <c r="P11" s="43" t="str">
        <f>IFERROR(ROUNDUP(IFERROR(M11*Pazienti!$C$2,"")/Table1[[#This Row],[Formulazione in commercio considerata]],0)&amp;" "&amp;INDEX(Sheet1!$B$19:$B$23,MATCH(Terapie!G:G,Sheet1!$A$19:$A$23,0)),"")</f>
        <v/>
      </c>
    </row>
    <row r="12" spans="1:16" x14ac:dyDescent="0.25">
      <c r="A12" s="26" t="s">
        <v>70</v>
      </c>
      <c r="B12" s="25" t="s">
        <v>0</v>
      </c>
      <c r="C12" s="25" t="s">
        <v>70</v>
      </c>
      <c r="D12" s="30">
        <v>2</v>
      </c>
      <c r="E12" s="28">
        <v>1</v>
      </c>
      <c r="F12" s="26" t="s">
        <v>93</v>
      </c>
      <c r="G12" s="26" t="s">
        <v>103</v>
      </c>
      <c r="H12" s="28">
        <v>1</v>
      </c>
      <c r="I12" s="45" t="str">
        <f>IF(Table1[[#This Row],[UoM]]=0,"",Table1[[#This Row],[UoM]])</f>
        <v>sacca</v>
      </c>
      <c r="J12" s="29">
        <v>1</v>
      </c>
      <c r="K12" s="29">
        <v>1</v>
      </c>
      <c r="L12" s="40">
        <f>'Parametri modificabili'!$C$34</f>
        <v>12</v>
      </c>
      <c r="M12" s="40">
        <f t="shared" si="0"/>
        <v>12</v>
      </c>
      <c r="N12" s="40" t="str">
        <f>IF(Table1[[#This Row],[UoM]]=0,"",Table1[[#This Row],[UoM]])</f>
        <v>sacca</v>
      </c>
      <c r="O12" s="40" t="str">
        <f>IFERROR(M12*Pazienti!$C$2&amp;" "&amp;N12,"")</f>
        <v/>
      </c>
      <c r="P12" s="43" t="str">
        <f>IFERROR(ROUNDUP(IFERROR(M12*Pazienti!$C$2,"")/Table1[[#This Row],[Formulazione in commercio considerata]],0)&amp;" "&amp;INDEX(Sheet1!$B$19:$B$23,MATCH(Terapie!G:G,Sheet1!$A$19:$A$23,0)),"")</f>
        <v/>
      </c>
    </row>
    <row r="13" spans="1:16" ht="32.25" customHeight="1" x14ac:dyDescent="0.25">
      <c r="A13" s="26" t="s">
        <v>66</v>
      </c>
      <c r="B13" s="25" t="s">
        <v>0</v>
      </c>
      <c r="C13" s="31" t="s">
        <v>110</v>
      </c>
      <c r="D13" s="30"/>
      <c r="E13" s="28">
        <v>6</v>
      </c>
      <c r="F13" s="26" t="s">
        <v>12</v>
      </c>
      <c r="G13" s="26" t="s">
        <v>121</v>
      </c>
      <c r="H13" s="28">
        <v>200</v>
      </c>
      <c r="I13" s="45" t="str">
        <f>IF(Table1[[#This Row],[UoM]]=0,"",Table1[[#This Row],[UoM]])</f>
        <v>puff</v>
      </c>
      <c r="J13" s="29">
        <v>1</v>
      </c>
      <c r="K13" s="29">
        <v>1</v>
      </c>
      <c r="L13" s="28">
        <v>7</v>
      </c>
      <c r="M13" s="40">
        <f t="shared" si="0"/>
        <v>42</v>
      </c>
      <c r="N13" s="40" t="str">
        <f>IF(Table1[[#This Row],[UoM]]=0,"",Table1[[#This Row],[UoM]])</f>
        <v>puff</v>
      </c>
      <c r="O13" s="40" t="str">
        <f>IFERROR(M13*Pazienti!$C$2&amp;" "&amp;N13,"")</f>
        <v/>
      </c>
      <c r="P13" s="43" t="str">
        <f>IFERROR(ROUNDUP(IFERROR(M13*Pazienti!$C$2,"")/Table1[[#This Row],[Formulazione in commercio considerata]],0)&amp;" "&amp;INDEX(Sheet1!$B$19:$B$23,MATCH(Terapie!G:G,Sheet1!$A$19:$A$23,0)),"")</f>
        <v/>
      </c>
    </row>
    <row r="14" spans="1:16" x14ac:dyDescent="0.25">
      <c r="A14" s="26" t="s">
        <v>66</v>
      </c>
      <c r="B14" s="25" t="s">
        <v>0</v>
      </c>
      <c r="C14" s="25" t="s">
        <v>34</v>
      </c>
      <c r="D14" s="30"/>
      <c r="E14" s="28">
        <v>2</v>
      </c>
      <c r="F14" s="26" t="s">
        <v>9</v>
      </c>
      <c r="G14" s="26" t="s">
        <v>120</v>
      </c>
      <c r="H14" s="28">
        <v>0.5</v>
      </c>
      <c r="I14" s="45" t="str">
        <f>IF(Table1[[#This Row],[UoM]]=0,"",Table1[[#This Row],[UoM]])</f>
        <v>mg</v>
      </c>
      <c r="J14" s="29">
        <v>1</v>
      </c>
      <c r="K14" s="29">
        <v>1</v>
      </c>
      <c r="L14" s="28">
        <v>8</v>
      </c>
      <c r="M14" s="40">
        <f t="shared" si="0"/>
        <v>16</v>
      </c>
      <c r="N14" s="40" t="str">
        <f>IF(Table1[[#This Row],[UoM]]=0,"",Table1[[#This Row],[UoM]])</f>
        <v>mg</v>
      </c>
      <c r="O14" s="40" t="str">
        <f>IFERROR(M14*Pazienti!$C$2&amp;" "&amp;N14,"")</f>
        <v/>
      </c>
      <c r="P14" s="43" t="str">
        <f>IFERROR(ROUNDUP(IFERROR(M14*Pazienti!$C$2,"")/Table1[[#This Row],[Formulazione in commercio considerata]],0)&amp;" "&amp;INDEX(Sheet1!$B$19:$B$23,MATCH(Terapie!G:G,Sheet1!$A$19:$A$23,0)),"")</f>
        <v/>
      </c>
    </row>
    <row r="15" spans="1:16" ht="30" x14ac:dyDescent="0.25">
      <c r="A15" s="26" t="s">
        <v>66</v>
      </c>
      <c r="B15" s="25" t="s">
        <v>0</v>
      </c>
      <c r="C15" s="31" t="s">
        <v>122</v>
      </c>
      <c r="D15" s="30"/>
      <c r="E15" s="28">
        <v>4</v>
      </c>
      <c r="F15" s="26" t="s">
        <v>12</v>
      </c>
      <c r="G15" s="26" t="s">
        <v>121</v>
      </c>
      <c r="H15" s="28">
        <v>120</v>
      </c>
      <c r="I15" s="45" t="str">
        <f>IF(Table1[[#This Row],[UoM]]=0,"",Table1[[#This Row],[UoM]])</f>
        <v>puff</v>
      </c>
      <c r="J15" s="29">
        <v>1</v>
      </c>
      <c r="K15" s="29">
        <v>0.25</v>
      </c>
      <c r="L15" s="28">
        <v>9</v>
      </c>
      <c r="M15" s="40">
        <f t="shared" si="0"/>
        <v>9</v>
      </c>
      <c r="N15" s="40" t="str">
        <f>IF(Table1[[#This Row],[UoM]]=0,"",Table1[[#This Row],[UoM]])</f>
        <v>puff</v>
      </c>
      <c r="O15" s="40" t="str">
        <f>IFERROR(M15*Pazienti!$C$2&amp;" "&amp;N15,"")</f>
        <v/>
      </c>
      <c r="P15" s="43" t="str">
        <f>IFERROR(ROUNDUP(IFERROR(M15*Pazienti!$C$2,"")/Table1[[#This Row],[Formulazione in commercio considerata]],0)&amp;" "&amp;INDEX(Sheet1!$B$19:$B$23,MATCH(Terapie!G:G,Sheet1!$A$19:$A$23,0)),"")</f>
        <v/>
      </c>
    </row>
    <row r="16" spans="1:16" x14ac:dyDescent="0.25">
      <c r="A16" s="26" t="s">
        <v>67</v>
      </c>
      <c r="B16" s="25" t="s">
        <v>0</v>
      </c>
      <c r="C16" s="25" t="s">
        <v>48</v>
      </c>
      <c r="D16" s="27"/>
      <c r="E16" s="28">
        <v>2</v>
      </c>
      <c r="F16" s="26" t="s">
        <v>13</v>
      </c>
      <c r="G16" s="26" t="s">
        <v>114</v>
      </c>
      <c r="H16" s="28">
        <v>1</v>
      </c>
      <c r="I16" s="45" t="str">
        <f>IF(Table1[[#This Row],[UoM]]=0,"",Table1[[#This Row],[UoM]])</f>
        <v>L</v>
      </c>
      <c r="J16" s="29">
        <v>1</v>
      </c>
      <c r="K16" s="29">
        <v>1</v>
      </c>
      <c r="L16" s="28">
        <v>7</v>
      </c>
      <c r="M16" s="40">
        <f t="shared" si="0"/>
        <v>14</v>
      </c>
      <c r="N16" s="40" t="str">
        <f>IF(Table1[[#This Row],[UoM]]=0,"",Table1[[#This Row],[UoM]])</f>
        <v>L</v>
      </c>
      <c r="O16" s="40" t="str">
        <f>IFERROR(M16*Pazienti!$C$2&amp;" "&amp;N16,"")</f>
        <v/>
      </c>
      <c r="P16" s="43" t="str">
        <f>IFERROR(ROUNDUP(IFERROR(M16*Pazienti!$C$2,"")/Table1[[#This Row],[Formulazione in commercio considerata]],0)&amp;" "&amp;INDEX(Sheet1!$B$19:$B$23,MATCH(Terapie!G:G,Sheet1!$A$19:$A$23,0)),"")</f>
        <v/>
      </c>
    </row>
    <row r="17" spans="1:16" x14ac:dyDescent="0.25">
      <c r="A17" s="26" t="s">
        <v>67</v>
      </c>
      <c r="B17" s="25" t="s">
        <v>0</v>
      </c>
      <c r="C17" s="25" t="s">
        <v>49</v>
      </c>
      <c r="D17" s="30"/>
      <c r="E17" s="28">
        <v>80</v>
      </c>
      <c r="F17" s="26" t="s">
        <v>101</v>
      </c>
      <c r="G17" s="26" t="s">
        <v>114</v>
      </c>
      <c r="H17" s="28">
        <v>40</v>
      </c>
      <c r="I17" s="45" t="str">
        <f>IF(Table1[[#This Row],[UoM]]=0,"",Table1[[#This Row],[UoM]])</f>
        <v>meq</v>
      </c>
      <c r="J17" s="29">
        <v>1</v>
      </c>
      <c r="K17" s="29">
        <v>1</v>
      </c>
      <c r="L17" s="40">
        <f>'Parametri modificabili'!$C$34</f>
        <v>12</v>
      </c>
      <c r="M17" s="40">
        <f t="shared" si="0"/>
        <v>960</v>
      </c>
      <c r="N17" s="40" t="str">
        <f>IF(Table1[[#This Row],[UoM]]=0,"",Table1[[#This Row],[UoM]])</f>
        <v>meq</v>
      </c>
      <c r="O17" s="40" t="str">
        <f>IFERROR(M17*Pazienti!$C$2&amp;" "&amp;N17,"")</f>
        <v/>
      </c>
      <c r="P17" s="43" t="str">
        <f>IFERROR(ROUNDUP(IFERROR(M17*Pazienti!$C$2,"")/Table1[[#This Row],[Formulazione in commercio considerata]],0)&amp;" "&amp;INDEX(Sheet1!$B$19:$B$23,MATCH(Terapie!G:G,Sheet1!$A$19:$A$23,0)),"")</f>
        <v/>
      </c>
    </row>
    <row r="18" spans="1:16" x14ac:dyDescent="0.25">
      <c r="A18" s="26" t="s">
        <v>67</v>
      </c>
      <c r="B18" s="25" t="s">
        <v>0</v>
      </c>
      <c r="C18" s="25" t="s">
        <v>50</v>
      </c>
      <c r="D18" s="30"/>
      <c r="E18" s="28">
        <v>4000</v>
      </c>
      <c r="F18" s="26" t="s">
        <v>9</v>
      </c>
      <c r="G18" s="26" t="s">
        <v>114</v>
      </c>
      <c r="H18" s="28">
        <v>2000</v>
      </c>
      <c r="I18" s="45" t="str">
        <f>IF(Table1[[#This Row],[UoM]]=0,"",Table1[[#This Row],[UoM]])</f>
        <v>mg</v>
      </c>
      <c r="J18" s="29">
        <v>1</v>
      </c>
      <c r="K18" s="29">
        <v>1</v>
      </c>
      <c r="L18" s="40">
        <f>'Parametri modificabili'!$C$34</f>
        <v>12</v>
      </c>
      <c r="M18" s="40">
        <f t="shared" si="0"/>
        <v>48000</v>
      </c>
      <c r="N18" s="40" t="str">
        <f>IF(Table1[[#This Row],[UoM]]=0,"",Table1[[#This Row],[UoM]])</f>
        <v>mg</v>
      </c>
      <c r="O18" s="40" t="str">
        <f>IFERROR(M18*Pazienti!$C$2&amp;" "&amp;N18,"")</f>
        <v/>
      </c>
      <c r="P18" s="43" t="str">
        <f>IFERROR(ROUNDUP(IFERROR(M18*Pazienti!$C$2,"")/Table1[[#This Row],[Formulazione in commercio considerata]],0)&amp;" "&amp;INDEX(Sheet1!$B$19:$B$23,MATCH(Terapie!G:G,Sheet1!$A$19:$A$23,0)),"")</f>
        <v/>
      </c>
    </row>
    <row r="19" spans="1:16" x14ac:dyDescent="0.25">
      <c r="A19" s="26" t="s">
        <v>67</v>
      </c>
      <c r="B19" s="25" t="s">
        <v>0</v>
      </c>
      <c r="C19" s="28" t="s">
        <v>133</v>
      </c>
      <c r="D19" s="30"/>
      <c r="E19" s="25">
        <v>30</v>
      </c>
      <c r="F19" s="26" t="s">
        <v>14</v>
      </c>
      <c r="G19" s="26" t="s">
        <v>114</v>
      </c>
      <c r="H19" s="40">
        <f>INDEX('Parametri modificabili'!C23:C24,MATCH(Table1[[#This Row],[Principio attivo]],'Parametri modificabili'!$B$23:$B$24,0))</f>
        <v>20</v>
      </c>
      <c r="I19" s="45" t="str">
        <f>IF(Table1[[#This Row],[UoM]]=0,"",Table1[[#This Row],[UoM]])</f>
        <v>mmol</v>
      </c>
      <c r="J19" s="29">
        <v>1</v>
      </c>
      <c r="K19" s="29">
        <v>1</v>
      </c>
      <c r="L19" s="40">
        <f>'Parametri modificabili'!$C$34</f>
        <v>12</v>
      </c>
      <c r="M19" s="40">
        <f t="shared" si="0"/>
        <v>360</v>
      </c>
      <c r="N19" s="40" t="str">
        <f>IF(Table1[[#This Row],[UoM]]=0,"",Table1[[#This Row],[UoM]])</f>
        <v>mmol</v>
      </c>
      <c r="O19" s="40" t="str">
        <f>IFERROR(M19*Pazienti!$C$2&amp;" "&amp;N19,"")</f>
        <v/>
      </c>
      <c r="P19" s="43" t="str">
        <f>IFERROR(ROUNDUP(IFERROR(M19*Pazienti!$C$2,"")/Table1[[#This Row],[Formulazione in commercio considerata]],0)&amp;" "&amp;INDEX(Sheet1!$B$19:$B$23,MATCH(Terapie!G:G,Sheet1!$A$19:$A$23,0)),"")</f>
        <v/>
      </c>
    </row>
    <row r="20" spans="1:16" x14ac:dyDescent="0.25">
      <c r="A20" s="26" t="s">
        <v>67</v>
      </c>
      <c r="B20" s="25" t="s">
        <v>0</v>
      </c>
      <c r="C20" s="25" t="s">
        <v>51</v>
      </c>
      <c r="D20" s="30"/>
      <c r="E20" s="28">
        <v>4000</v>
      </c>
      <c r="F20" s="26" t="s">
        <v>9</v>
      </c>
      <c r="G20" s="26" t="s">
        <v>114</v>
      </c>
      <c r="H20" s="28">
        <v>1000</v>
      </c>
      <c r="I20" s="45" t="str">
        <f>IF(Table1[[#This Row],[UoM]]=0,"",Table1[[#This Row],[UoM]])</f>
        <v>mg</v>
      </c>
      <c r="J20" s="29">
        <v>1</v>
      </c>
      <c r="K20" s="29">
        <v>1</v>
      </c>
      <c r="L20" s="40">
        <f>'Parametri modificabili'!$C$34</f>
        <v>12</v>
      </c>
      <c r="M20" s="40">
        <f t="shared" si="0"/>
        <v>48000</v>
      </c>
      <c r="N20" s="40" t="str">
        <f>IF(Table1[[#This Row],[UoM]]=0,"",Table1[[#This Row],[UoM]])</f>
        <v>mg</v>
      </c>
      <c r="O20" s="40" t="str">
        <f>IFERROR(M20*Pazienti!$C$2&amp;" "&amp;N20,"")</f>
        <v/>
      </c>
      <c r="P20" s="43" t="str">
        <f>IFERROR(ROUNDUP(IFERROR(M20*Pazienti!$C$2,"")/Table1[[#This Row],[Formulazione in commercio considerata]],0)&amp;" "&amp;INDEX(Sheet1!$B$19:$B$23,MATCH(Terapie!G:G,Sheet1!$A$19:$A$23,0)),"")</f>
        <v/>
      </c>
    </row>
    <row r="21" spans="1:16" x14ac:dyDescent="0.25">
      <c r="A21" s="26" t="s">
        <v>35</v>
      </c>
      <c r="B21" s="25" t="s">
        <v>0</v>
      </c>
      <c r="C21" s="25" t="s">
        <v>52</v>
      </c>
      <c r="D21" s="27"/>
      <c r="E21" s="28">
        <v>1080</v>
      </c>
      <c r="F21" s="26" t="s">
        <v>9</v>
      </c>
      <c r="G21" s="26" t="s">
        <v>114</v>
      </c>
      <c r="H21" s="28">
        <v>250</v>
      </c>
      <c r="I21" s="45" t="str">
        <f>IF(Table1[[#This Row],[UoM]]=0,"",Table1[[#This Row],[UoM]])</f>
        <v>mg</v>
      </c>
      <c r="J21" s="29">
        <v>0.25</v>
      </c>
      <c r="K21" s="29">
        <v>1</v>
      </c>
      <c r="L21" s="28">
        <v>5</v>
      </c>
      <c r="M21" s="40">
        <f t="shared" si="0"/>
        <v>1350</v>
      </c>
      <c r="N21" s="40" t="str">
        <f>IF(Table1[[#This Row],[UoM]]=0,"",Table1[[#This Row],[UoM]])</f>
        <v>mg</v>
      </c>
      <c r="O21" s="40" t="str">
        <f>IFERROR(M21*Pazienti!$C$2&amp;" "&amp;N21,"")</f>
        <v/>
      </c>
      <c r="P21" s="43" t="str">
        <f>IFERROR(ROUNDUP(IFERROR(M21*Pazienti!$C$2,"")/Table1[[#This Row],[Formulazione in commercio considerata]],0)&amp;" "&amp;INDEX(Sheet1!$B$19:$B$23,MATCH(Terapie!G:G,Sheet1!$A$19:$A$23,0)),"")</f>
        <v/>
      </c>
    </row>
    <row r="22" spans="1:16" x14ac:dyDescent="0.25">
      <c r="A22" s="26" t="s">
        <v>36</v>
      </c>
      <c r="B22" s="25" t="s">
        <v>0</v>
      </c>
      <c r="C22" s="25" t="s">
        <v>53</v>
      </c>
      <c r="D22" s="27"/>
      <c r="E22" s="28">
        <v>1000</v>
      </c>
      <c r="F22" s="26" t="s">
        <v>9</v>
      </c>
      <c r="G22" s="26" t="s">
        <v>114</v>
      </c>
      <c r="H22" s="28">
        <v>1000</v>
      </c>
      <c r="I22" s="45" t="str">
        <f>IF(Table1[[#This Row],[UoM]]=0,"",Table1[[#This Row],[UoM]])</f>
        <v>mg</v>
      </c>
      <c r="J22" s="29">
        <v>1</v>
      </c>
      <c r="K22" s="29">
        <v>1</v>
      </c>
      <c r="L22" s="40">
        <f>'Parametri modificabili'!$C$2</f>
        <v>3</v>
      </c>
      <c r="M22" s="40">
        <f t="shared" si="0"/>
        <v>3000</v>
      </c>
      <c r="N22" s="40" t="str">
        <f>IF(Table1[[#This Row],[UoM]]=0,"",Table1[[#This Row],[UoM]])</f>
        <v>mg</v>
      </c>
      <c r="O22" s="40" t="str">
        <f>IFERROR(M22*Pazienti!$C$2&amp;" "&amp;N22,"")</f>
        <v/>
      </c>
      <c r="P22" s="43" t="str">
        <f>IFERROR(ROUNDUP(IFERROR(M22*Pazienti!$C$2,"")/Table1[[#This Row],[Formulazione in commercio considerata]],0)&amp;" "&amp;INDEX(Sheet1!$B$19:$B$23,MATCH(Terapie!G:G,Sheet1!$A$19:$A$23,0)),"")</f>
        <v/>
      </c>
    </row>
    <row r="23" spans="1:16" x14ac:dyDescent="0.25">
      <c r="A23" s="26" t="s">
        <v>36</v>
      </c>
      <c r="B23" s="25" t="s">
        <v>0</v>
      </c>
      <c r="C23" s="25" t="s">
        <v>53</v>
      </c>
      <c r="D23" s="27"/>
      <c r="E23" s="28">
        <v>1000</v>
      </c>
      <c r="F23" s="26" t="s">
        <v>9</v>
      </c>
      <c r="G23" s="26" t="s">
        <v>114</v>
      </c>
      <c r="H23" s="28">
        <v>1000</v>
      </c>
      <c r="I23" s="45" t="str">
        <f>IF(Table1[[#This Row],[UoM]]=0,"",Table1[[#This Row],[UoM]])</f>
        <v>mg</v>
      </c>
      <c r="J23" s="29">
        <v>1</v>
      </c>
      <c r="K23" s="29">
        <v>0.16</v>
      </c>
      <c r="L23" s="40">
        <f>'Parametri modificabili'!$C$3</f>
        <v>4</v>
      </c>
      <c r="M23" s="40">
        <f t="shared" si="0"/>
        <v>640</v>
      </c>
      <c r="N23" s="40" t="str">
        <f>IF(Table1[[#This Row],[UoM]]=0,"",Table1[[#This Row],[UoM]])</f>
        <v>mg</v>
      </c>
      <c r="O23" s="40" t="str">
        <f>IFERROR(M23*Pazienti!$C$2&amp;" "&amp;N23,"")</f>
        <v/>
      </c>
      <c r="P23" s="43" t="str">
        <f>IFERROR(ROUNDUP(IFERROR(M23*Pazienti!$C$2,"")/Table1[[#This Row],[Formulazione in commercio considerata]],0)&amp;" "&amp;INDEX(Sheet1!$B$19:$B$23,MATCH(Terapie!G:G,Sheet1!$A$19:$A$23,0)),"")</f>
        <v/>
      </c>
    </row>
    <row r="24" spans="1:16" ht="30" x14ac:dyDescent="0.25">
      <c r="A24" s="26" t="s">
        <v>36</v>
      </c>
      <c r="B24" s="25" t="s">
        <v>0</v>
      </c>
      <c r="C24" s="31" t="s">
        <v>113</v>
      </c>
      <c r="D24" s="27"/>
      <c r="E24" s="28">
        <v>13500</v>
      </c>
      <c r="F24" s="26" t="s">
        <v>9</v>
      </c>
      <c r="G24" s="26" t="s">
        <v>114</v>
      </c>
      <c r="H24" s="28">
        <v>4500</v>
      </c>
      <c r="I24" s="45" t="str">
        <f>IF(Table1[[#This Row],[UoM]]=0,"",Table1[[#This Row],[UoM]])</f>
        <v>mg</v>
      </c>
      <c r="J24" s="29">
        <v>1</v>
      </c>
      <c r="K24" s="29">
        <v>0.5</v>
      </c>
      <c r="L24" s="40">
        <f>'Parametri modificabili'!$C$4</f>
        <v>7</v>
      </c>
      <c r="M24" s="40">
        <f t="shared" si="0"/>
        <v>47250</v>
      </c>
      <c r="N24" s="40" t="str">
        <f>IF(Table1[[#This Row],[UoM]]=0,"",Table1[[#This Row],[UoM]])</f>
        <v>mg</v>
      </c>
      <c r="O24" s="40" t="str">
        <f>IFERROR(M24*Pazienti!$C$2&amp;" "&amp;N24,"")</f>
        <v/>
      </c>
      <c r="P24" s="43" t="str">
        <f>IFERROR(ROUNDUP(IFERROR(M24*Pazienti!$C$2,"")/Table1[[#This Row],[Formulazione in commercio considerata]],0)&amp;" "&amp;INDEX(Sheet1!$B$19:$B$23,MATCH(Terapie!G:G,Sheet1!$A$19:$A$23,0)),"")</f>
        <v/>
      </c>
    </row>
    <row r="25" spans="1:16" x14ac:dyDescent="0.25">
      <c r="A25" s="26" t="s">
        <v>36</v>
      </c>
      <c r="B25" s="25" t="s">
        <v>0</v>
      </c>
      <c r="C25" s="25" t="s">
        <v>54</v>
      </c>
      <c r="D25" s="27"/>
      <c r="E25" s="28">
        <v>3000</v>
      </c>
      <c r="F25" s="26" t="s">
        <v>9</v>
      </c>
      <c r="G25" s="26" t="s">
        <v>114</v>
      </c>
      <c r="H25" s="28">
        <v>1000</v>
      </c>
      <c r="I25" s="45" t="str">
        <f>IF(Table1[[#This Row],[UoM]]=0,"",Table1[[#This Row],[UoM]])</f>
        <v>mg</v>
      </c>
      <c r="J25" s="29">
        <v>1</v>
      </c>
      <c r="K25" s="29">
        <v>0.14000000000000001</v>
      </c>
      <c r="L25" s="40">
        <f>'Parametri modificabili'!$C$4</f>
        <v>7</v>
      </c>
      <c r="M25" s="40">
        <f t="shared" si="0"/>
        <v>2940</v>
      </c>
      <c r="N25" s="40" t="str">
        <f>IF(Table1[[#This Row],[UoM]]=0,"",Table1[[#This Row],[UoM]])</f>
        <v>mg</v>
      </c>
      <c r="O25" s="40" t="str">
        <f>IFERROR(M25*Pazienti!$C$2&amp;" "&amp;N25,"")</f>
        <v/>
      </c>
      <c r="P25" s="43" t="str">
        <f>IFERROR(ROUNDUP(IFERROR(M25*Pazienti!$C$2,"")/Table1[[#This Row],[Formulazione in commercio considerata]],0)&amp;" "&amp;INDEX(Sheet1!$B$19:$B$23,MATCH(Terapie!G:G,Sheet1!$A$19:$A$23,0)),"")</f>
        <v/>
      </c>
    </row>
    <row r="26" spans="1:16" x14ac:dyDescent="0.25">
      <c r="A26" s="26" t="s">
        <v>36</v>
      </c>
      <c r="B26" s="25" t="s">
        <v>0</v>
      </c>
      <c r="C26" s="25" t="s">
        <v>64</v>
      </c>
      <c r="D26" s="27"/>
      <c r="E26" s="28">
        <v>800</v>
      </c>
      <c r="F26" s="26" t="s">
        <v>9</v>
      </c>
      <c r="G26" s="26" t="s">
        <v>114</v>
      </c>
      <c r="H26" s="28">
        <v>400</v>
      </c>
      <c r="I26" s="45" t="str">
        <f>IF(Table1[[#This Row],[UoM]]=0,"",Table1[[#This Row],[UoM]])</f>
        <v>mg</v>
      </c>
      <c r="J26" s="29">
        <v>1</v>
      </c>
      <c r="K26" s="29">
        <v>0.14000000000000001</v>
      </c>
      <c r="L26" s="40">
        <f>'Parametri modificabili'!$C$4</f>
        <v>7</v>
      </c>
      <c r="M26" s="40">
        <f t="shared" si="0"/>
        <v>784</v>
      </c>
      <c r="N26" s="40" t="str">
        <f>IF(Table1[[#This Row],[UoM]]=0,"",Table1[[#This Row],[UoM]])</f>
        <v>mg</v>
      </c>
      <c r="O26" s="40" t="str">
        <f>IFERROR(M26*Pazienti!$C$2&amp;" "&amp;N26,"")</f>
        <v/>
      </c>
      <c r="P26" s="43" t="str">
        <f>IFERROR(ROUNDUP(IFERROR(M26*Pazienti!$C$2,"")/Table1[[#This Row],[Formulazione in commercio considerata]],0)&amp;" "&amp;INDEX(Sheet1!$B$19:$B$23,MATCH(Terapie!G:G,Sheet1!$A$19:$A$23,0)),"")</f>
        <v/>
      </c>
    </row>
    <row r="27" spans="1:16" x14ac:dyDescent="0.25">
      <c r="A27" s="26" t="s">
        <v>36</v>
      </c>
      <c r="B27" s="25" t="s">
        <v>0</v>
      </c>
      <c r="C27" s="25" t="s">
        <v>63</v>
      </c>
      <c r="D27" s="27"/>
      <c r="E27" s="28">
        <v>400</v>
      </c>
      <c r="F27" s="26" t="s">
        <v>9</v>
      </c>
      <c r="G27" s="26" t="s">
        <v>114</v>
      </c>
      <c r="H27" s="28">
        <v>400</v>
      </c>
      <c r="I27" s="45" t="str">
        <f>IF(Table1[[#This Row],[UoM]]=0,"",Table1[[#This Row],[UoM]])</f>
        <v>mg</v>
      </c>
      <c r="J27" s="29">
        <v>1</v>
      </c>
      <c r="K27" s="29">
        <v>0.5</v>
      </c>
      <c r="L27" s="40">
        <f>'Parametri modificabili'!$C$2</f>
        <v>3</v>
      </c>
      <c r="M27" s="40">
        <f t="shared" si="0"/>
        <v>600</v>
      </c>
      <c r="N27" s="40" t="str">
        <f>IF(Table1[[#This Row],[UoM]]=0,"",Table1[[#This Row],[UoM]])</f>
        <v>mg</v>
      </c>
      <c r="O27" s="40" t="str">
        <f>IFERROR(M27*Pazienti!$C$2&amp;" "&amp;N27,"")</f>
        <v/>
      </c>
      <c r="P27" s="43" t="str">
        <f>IFERROR(ROUNDUP(IFERROR(M27*Pazienti!$C$2,"")/Table1[[#This Row],[Formulazione in commercio considerata]],0)&amp;" "&amp;INDEX(Sheet1!$B$19:$B$23,MATCH(Terapie!G:G,Sheet1!$A$19:$A$23,0)),"")</f>
        <v/>
      </c>
    </row>
    <row r="28" spans="1:16" x14ac:dyDescent="0.25">
      <c r="A28" s="26" t="s">
        <v>36</v>
      </c>
      <c r="B28" s="25" t="s">
        <v>0</v>
      </c>
      <c r="C28" s="25" t="s">
        <v>97</v>
      </c>
      <c r="D28" s="27"/>
      <c r="E28" s="28">
        <v>500</v>
      </c>
      <c r="F28" s="26" t="s">
        <v>9</v>
      </c>
      <c r="G28" s="26" t="s">
        <v>114</v>
      </c>
      <c r="H28" s="28">
        <v>500</v>
      </c>
      <c r="I28" s="45" t="str">
        <f>IF(Table1[[#This Row],[UoM]]=0,"",Table1[[#This Row],[UoM]])</f>
        <v>mg</v>
      </c>
      <c r="J28" s="29">
        <v>1</v>
      </c>
      <c r="K28" s="29">
        <v>0.5</v>
      </c>
      <c r="L28" s="40">
        <f>'Parametri modificabili'!$C$2</f>
        <v>3</v>
      </c>
      <c r="M28" s="40">
        <f t="shared" si="0"/>
        <v>750</v>
      </c>
      <c r="N28" s="40" t="str">
        <f>IF(Table1[[#This Row],[UoM]]=0,"",Table1[[#This Row],[UoM]])</f>
        <v>mg</v>
      </c>
      <c r="O28" s="40" t="str">
        <f>IFERROR(M28*Pazienti!$C$2&amp;" "&amp;N28,"")</f>
        <v/>
      </c>
      <c r="P28" s="43" t="str">
        <f>IFERROR(ROUNDUP(IFERROR(M28*Pazienti!$C$2,"")/Table1[[#This Row],[Formulazione in commercio considerata]],0)&amp;" "&amp;INDEX(Sheet1!$B$19:$B$23,MATCH(Terapie!G:G,Sheet1!$A$19:$A$23,0)),"")</f>
        <v/>
      </c>
    </row>
    <row r="29" spans="1:16" x14ac:dyDescent="0.25">
      <c r="A29" s="26" t="s">
        <v>36</v>
      </c>
      <c r="B29" s="25" t="s">
        <v>0</v>
      </c>
      <c r="C29" s="25" t="s">
        <v>96</v>
      </c>
      <c r="D29" s="27"/>
      <c r="E29" s="28">
        <v>2000</v>
      </c>
      <c r="F29" s="26" t="s">
        <v>9</v>
      </c>
      <c r="G29" s="26" t="s">
        <v>114</v>
      </c>
      <c r="H29" s="28">
        <v>1000</v>
      </c>
      <c r="I29" s="45" t="str">
        <f>IF(Table1[[#This Row],[UoM]]=0,"",Table1[[#This Row],[UoM]])</f>
        <v>mg</v>
      </c>
      <c r="J29" s="29">
        <v>1</v>
      </c>
      <c r="K29" s="29">
        <v>0.08</v>
      </c>
      <c r="L29" s="40">
        <f>'Parametri modificabili'!$C$4</f>
        <v>7</v>
      </c>
      <c r="M29" s="40">
        <f t="shared" si="0"/>
        <v>1120</v>
      </c>
      <c r="N29" s="40" t="str">
        <f>IF(Table1[[#This Row],[UoM]]=0,"",Table1[[#This Row],[UoM]])</f>
        <v>mg</v>
      </c>
      <c r="O29" s="40" t="str">
        <f>IFERROR(M29*Pazienti!$C$2&amp;" "&amp;N29,"")</f>
        <v/>
      </c>
      <c r="P29" s="43" t="str">
        <f>IFERROR(ROUNDUP(IFERROR(M29*Pazienti!$C$2,"")/Table1[[#This Row],[Formulazione in commercio considerata]],0)&amp;" "&amp;INDEX(Sheet1!$B$19:$B$23,MATCH(Terapie!G:G,Sheet1!$A$19:$A$23,0)),"")</f>
        <v/>
      </c>
    </row>
    <row r="30" spans="1:16" ht="30.75" customHeight="1" x14ac:dyDescent="0.25">
      <c r="A30" s="26" t="s">
        <v>36</v>
      </c>
      <c r="B30" s="25" t="s">
        <v>0</v>
      </c>
      <c r="C30" s="31" t="s">
        <v>62</v>
      </c>
      <c r="D30" s="27"/>
      <c r="E30" s="28">
        <v>6000</v>
      </c>
      <c r="F30" s="26" t="s">
        <v>9</v>
      </c>
      <c r="G30" s="26" t="s">
        <v>114</v>
      </c>
      <c r="H30" s="28">
        <v>2000</v>
      </c>
      <c r="I30" s="45" t="str">
        <f>IF(Table1[[#This Row],[UoM]]=0,"",Table1[[#This Row],[UoM]])</f>
        <v>mg</v>
      </c>
      <c r="J30" s="29">
        <v>1</v>
      </c>
      <c r="K30" s="29">
        <v>0.16</v>
      </c>
      <c r="L30" s="40">
        <f>'Parametri modificabili'!$C$3</f>
        <v>4</v>
      </c>
      <c r="M30" s="40">
        <f t="shared" si="0"/>
        <v>3840</v>
      </c>
      <c r="N30" s="40" t="str">
        <f>IF(Table1[[#This Row],[UoM]]=0,"",Table1[[#This Row],[UoM]])</f>
        <v>mg</v>
      </c>
      <c r="O30" s="40" t="str">
        <f>IFERROR(M30*Pazienti!$C$2&amp;" "&amp;N30,"")</f>
        <v/>
      </c>
      <c r="P30" s="43" t="str">
        <f>IFERROR(ROUNDUP(IFERROR(M30*Pazienti!$C$2,"")/Table1[[#This Row],[Formulazione in commercio considerata]],0)&amp;" "&amp;INDEX(Sheet1!$B$19:$B$23,MATCH(Terapie!G:G,Sheet1!$A$19:$A$23,0)),"")</f>
        <v/>
      </c>
    </row>
    <row r="31" spans="1:16" x14ac:dyDescent="0.25">
      <c r="A31" s="26" t="s">
        <v>36</v>
      </c>
      <c r="B31" s="25" t="s">
        <v>0</v>
      </c>
      <c r="C31" s="25" t="s">
        <v>55</v>
      </c>
      <c r="D31" s="27"/>
      <c r="E31" s="28">
        <v>4</v>
      </c>
      <c r="F31" s="26" t="s">
        <v>94</v>
      </c>
      <c r="G31" s="26" t="s">
        <v>114</v>
      </c>
      <c r="H31" s="28">
        <v>1</v>
      </c>
      <c r="I31" s="45" t="str">
        <f>IF(Table1[[#This Row],[UoM]]=0,"",Table1[[#This Row],[UoM]])</f>
        <v>fiala</v>
      </c>
      <c r="J31" s="29">
        <v>1</v>
      </c>
      <c r="K31" s="29">
        <v>0.08</v>
      </c>
      <c r="L31" s="40">
        <f>'Parametri modificabili'!$C$4</f>
        <v>7</v>
      </c>
      <c r="M31" s="40">
        <f t="shared" si="0"/>
        <v>2</v>
      </c>
      <c r="N31" s="40" t="str">
        <f>IF(Table1[[#This Row],[UoM]]=0,"",Table1[[#This Row],[UoM]])</f>
        <v>fiala</v>
      </c>
      <c r="O31" s="40" t="str">
        <f>IFERROR(M31*Pazienti!$C$2&amp;" "&amp;N31,"")</f>
        <v/>
      </c>
      <c r="P31" s="43" t="str">
        <f>IFERROR(ROUNDUP(IFERROR(M31*Pazienti!$C$2,"")/Table1[[#This Row],[Formulazione in commercio considerata]],0)&amp;" "&amp;INDEX(Sheet1!$B$19:$B$23,MATCH(Terapie!G:G,Sheet1!$A$19:$A$23,0)),"")</f>
        <v/>
      </c>
    </row>
    <row r="32" spans="1:16" x14ac:dyDescent="0.25">
      <c r="A32" s="26" t="s">
        <v>36</v>
      </c>
      <c r="B32" s="25" t="s">
        <v>0</v>
      </c>
      <c r="C32" s="25" t="s">
        <v>56</v>
      </c>
      <c r="D32" s="27"/>
      <c r="E32" s="28">
        <v>50</v>
      </c>
      <c r="F32" s="26" t="s">
        <v>9</v>
      </c>
      <c r="G32" s="26" t="s">
        <v>114</v>
      </c>
      <c r="H32" s="28">
        <v>50</v>
      </c>
      <c r="I32" s="45" t="str">
        <f>IF(Table1[[#This Row],[UoM]]=0,"",Table1[[#This Row],[UoM]])</f>
        <v>mg</v>
      </c>
      <c r="J32" s="29">
        <v>1</v>
      </c>
      <c r="K32" s="29">
        <v>0.08</v>
      </c>
      <c r="L32" s="40">
        <f>'Parametri modificabili'!$C$4</f>
        <v>7</v>
      </c>
      <c r="M32" s="40">
        <f t="shared" si="0"/>
        <v>28</v>
      </c>
      <c r="N32" s="40" t="str">
        <f>IF(Table1[[#This Row],[UoM]]=0,"",Table1[[#This Row],[UoM]])</f>
        <v>mg</v>
      </c>
      <c r="O32" s="40" t="str">
        <f>IFERROR(M32*Pazienti!$C$2&amp;" "&amp;N32,"")</f>
        <v/>
      </c>
      <c r="P32" s="43" t="str">
        <f>IFERROR(ROUNDUP(IFERROR(M32*Pazienti!$C$2,"")/Table1[[#This Row],[Formulazione in commercio considerata]],0)&amp;" "&amp;INDEX(Sheet1!$B$19:$B$23,MATCH(Terapie!G:G,Sheet1!$A$19:$A$23,0)),"")</f>
        <v/>
      </c>
    </row>
    <row r="33" spans="1:16" x14ac:dyDescent="0.25">
      <c r="A33" s="26" t="s">
        <v>36</v>
      </c>
      <c r="B33" s="25" t="s">
        <v>0</v>
      </c>
      <c r="C33" s="25" t="s">
        <v>98</v>
      </c>
      <c r="D33" s="27"/>
      <c r="E33" s="28">
        <v>800</v>
      </c>
      <c r="F33" s="26" t="s">
        <v>9</v>
      </c>
      <c r="G33" s="26" t="s">
        <v>114</v>
      </c>
      <c r="H33" s="28">
        <v>400</v>
      </c>
      <c r="I33" s="45" t="str">
        <f>IF(Table1[[#This Row],[UoM]]=0,"",Table1[[#This Row],[UoM]])</f>
        <v>mg</v>
      </c>
      <c r="J33" s="29">
        <v>1</v>
      </c>
      <c r="K33" s="29">
        <v>0.05</v>
      </c>
      <c r="L33" s="40">
        <f>'Parametri modificabili'!$C$4</f>
        <v>7</v>
      </c>
      <c r="M33" s="40">
        <f t="shared" si="0"/>
        <v>280</v>
      </c>
      <c r="N33" s="40" t="str">
        <f>IF(Table1[[#This Row],[UoM]]=0,"",Table1[[#This Row],[UoM]])</f>
        <v>mg</v>
      </c>
      <c r="O33" s="40" t="str">
        <f>IFERROR(M33*Pazienti!$C$2&amp;" "&amp;N33,"")</f>
        <v/>
      </c>
      <c r="P33" s="43" t="str">
        <f>IFERROR(ROUNDUP(IFERROR(M33*Pazienti!$C$2,"")/Table1[[#This Row],[Formulazione in commercio considerata]],0)&amp;" "&amp;INDEX(Sheet1!$B$19:$B$23,MATCH(Terapie!G:G,Sheet1!$A$19:$A$23,0)),"")</f>
        <v/>
      </c>
    </row>
    <row r="34" spans="1:16" x14ac:dyDescent="0.25">
      <c r="A34" s="26" t="s">
        <v>36</v>
      </c>
      <c r="B34" s="25" t="s">
        <v>0</v>
      </c>
      <c r="C34" s="28" t="s">
        <v>135</v>
      </c>
      <c r="D34" s="27"/>
      <c r="E34" s="40">
        <f>INDEX('Parametri modificabili'!$C$14:$C$21,MATCH(Table1[[#This Row],[Principio attivo]],'Parametri modificabili'!$B$14:$B$21,0))</f>
        <v>400</v>
      </c>
      <c r="F34" s="26" t="s">
        <v>9</v>
      </c>
      <c r="G34" s="26" t="s">
        <v>114</v>
      </c>
      <c r="H34" s="40">
        <f>INDEX('Parametri modificabili'!$D$14:$D$21,MATCH(Table1[[#This Row],[Principio attivo]],'Parametri modificabili'!$B$14:$B$21,0))</f>
        <v>200</v>
      </c>
      <c r="I34" s="45" t="str">
        <f>IF(Table1[[#This Row],[UoM]]=0,"",Table1[[#This Row],[UoM]])</f>
        <v>mg</v>
      </c>
      <c r="J34" s="29">
        <v>1</v>
      </c>
      <c r="K34" s="29">
        <v>0.05</v>
      </c>
      <c r="L34" s="45">
        <f>'Parametri modificabili'!C5</f>
        <v>7</v>
      </c>
      <c r="M34" s="40">
        <f t="shared" si="0"/>
        <v>140</v>
      </c>
      <c r="N34" s="40" t="str">
        <f>IF(Table1[[#This Row],[UoM]]=0,"",Table1[[#This Row],[UoM]])</f>
        <v>mg</v>
      </c>
      <c r="O34" s="40" t="str">
        <f>IFERROR(M34*Pazienti!$C$2&amp;" "&amp;N34,"")</f>
        <v/>
      </c>
      <c r="P34" s="43" t="str">
        <f>IFERROR(ROUNDUP(IFERROR(M34*Pazienti!$C$2,"")/Table1[[#This Row],[Formulazione in commercio considerata]],0)&amp;" "&amp;INDEX(Sheet1!$B$19:$B$23,MATCH(Terapie!G:G,Sheet1!$A$19:$A$23,0)),"")</f>
        <v/>
      </c>
    </row>
    <row r="35" spans="1:16" x14ac:dyDescent="0.25">
      <c r="A35" s="26" t="s">
        <v>73</v>
      </c>
      <c r="B35" s="25" t="s">
        <v>6</v>
      </c>
      <c r="C35" s="28" t="s">
        <v>89</v>
      </c>
      <c r="D35" s="30">
        <v>1</v>
      </c>
      <c r="E35" s="40">
        <f>INDEX('Parametri modificabili'!$C$16:$C$18,MATCH(Terapie!C35,'Parametri modificabili'!$B$16:$B$18,0))</f>
        <v>160</v>
      </c>
      <c r="F35" s="26" t="s">
        <v>9</v>
      </c>
      <c r="G35" s="26" t="s">
        <v>114</v>
      </c>
      <c r="H35" s="40">
        <f>INDEX('Parametri modificabili'!$D$14:$D$21,MATCH(Table1[[#This Row],[Principio attivo]],'Parametri modificabili'!$B$14:$B$21,0))</f>
        <v>100</v>
      </c>
      <c r="I35" s="45" t="str">
        <f>IF(Table1[[#This Row],[UoM]]=0,"",Table1[[#This Row],[UoM]])</f>
        <v>mg</v>
      </c>
      <c r="J35" s="29">
        <v>0.7</v>
      </c>
      <c r="K35" s="29">
        <v>1</v>
      </c>
      <c r="L35" s="28">
        <v>10</v>
      </c>
      <c r="M35" s="40">
        <f t="shared" si="0"/>
        <v>1120</v>
      </c>
      <c r="N35" s="40" t="str">
        <f>IF(Table1[[#This Row],[UoM]]=0,"",Table1[[#This Row],[UoM]])</f>
        <v>mg</v>
      </c>
      <c r="O35" s="40" t="str">
        <f>IFERROR(M35*Pazienti!$C$2&amp;" "&amp;N35,"")</f>
        <v/>
      </c>
      <c r="P35" s="43" t="str">
        <f>IFERROR(ROUNDUP(IFERROR(M35*Pazienti!$C$2,"")/Table1[[#This Row],[Formulazione in commercio considerata]],0)&amp;" "&amp;INDEX(Sheet1!$B$19:$B$23,MATCH(Terapie!G:G,Sheet1!$A$19:$A$23,0)),"")</f>
        <v/>
      </c>
    </row>
    <row r="36" spans="1:16" x14ac:dyDescent="0.25">
      <c r="A36" s="26" t="s">
        <v>37</v>
      </c>
      <c r="B36" s="25" t="s">
        <v>6</v>
      </c>
      <c r="C36" s="25" t="s">
        <v>58</v>
      </c>
      <c r="D36" s="30">
        <v>5</v>
      </c>
      <c r="E36" s="40" t="s">
        <v>10</v>
      </c>
      <c r="F36" s="26" t="s">
        <v>9</v>
      </c>
      <c r="G36" s="26" t="s">
        <v>114</v>
      </c>
      <c r="H36" s="40">
        <v>100</v>
      </c>
      <c r="I36" s="45" t="str">
        <f>IF(Table1[[#This Row],[UoM]]=0,"",Table1[[#This Row],[UoM]])</f>
        <v>mg</v>
      </c>
      <c r="J36" s="29">
        <v>0.7</v>
      </c>
      <c r="K36" s="29">
        <v>1</v>
      </c>
      <c r="L36" s="40">
        <f>'Parametri modificabili'!$C$8</f>
        <v>5</v>
      </c>
      <c r="M36" s="40">
        <f>ROUND(LEFT(E36,3)*J36*K36*1,0)+ROUND(MID(E36,FIND("+",E36)+2,3)*J36*K36*(L36-1),0)</f>
        <v>420</v>
      </c>
      <c r="N36" s="40" t="str">
        <f>IF(Table1[[#This Row],[UoM]]=0,"",Table1[[#This Row],[UoM]])</f>
        <v>mg</v>
      </c>
      <c r="O36" s="40" t="str">
        <f>IFERROR(M36*Pazienti!$C$2&amp;" "&amp;N36,"")</f>
        <v/>
      </c>
      <c r="P36" s="43" t="str">
        <f>IFERROR(ROUNDUP(IFERROR(M36*Pazienti!$C$2,"")/Table1[[#This Row],[Formulazione in commercio considerata]],0)&amp;" "&amp;INDEX(Sheet1!$B$19:$B$23,MATCH(Terapie!G:G,Sheet1!$A$19:$A$23,0)),"")</f>
        <v/>
      </c>
    </row>
    <row r="37" spans="1:16" x14ac:dyDescent="0.25">
      <c r="A37" s="26" t="s">
        <v>38</v>
      </c>
      <c r="B37" s="25" t="s">
        <v>6</v>
      </c>
      <c r="C37" s="25" t="s">
        <v>59</v>
      </c>
      <c r="D37" s="30"/>
      <c r="E37" s="40">
        <f>'Parametri modificabili'!$C$26</f>
        <v>8000</v>
      </c>
      <c r="F37" s="26" t="s">
        <v>11</v>
      </c>
      <c r="G37" s="26" t="s">
        <v>114</v>
      </c>
      <c r="H37" s="28">
        <v>4000</v>
      </c>
      <c r="I37" s="45" t="str">
        <f>IF(Table1[[#This Row],[UoM]]=0,"",Table1[[#This Row],[UoM]])</f>
        <v>UI</v>
      </c>
      <c r="J37" s="29">
        <v>0.7</v>
      </c>
      <c r="K37" s="29">
        <v>1</v>
      </c>
      <c r="L37" s="40">
        <f>'Parametri modificabili'!$C$11</f>
        <v>7</v>
      </c>
      <c r="M37" s="40">
        <f t="shared" ref="M37" si="1">ROUND(E37*J37*K37*L37,0)</f>
        <v>39200</v>
      </c>
      <c r="N37" s="40" t="str">
        <f>IF(Table1[[#This Row],[UoM]]=0,"",Table1[[#This Row],[UoM]])</f>
        <v>UI</v>
      </c>
      <c r="O37" s="40" t="str">
        <f>IFERROR(M37*Pazienti!$C$2&amp;" "&amp;N37,"")</f>
        <v/>
      </c>
      <c r="P37" s="43" t="str">
        <f>IFERROR(ROUNDUP(IFERROR(M37*Pazienti!$C$2,"")/Table1[[#This Row],[Formulazione in commercio considerata]],0)&amp;" "&amp;INDEX(Sheet1!$B$19:$B$23,MATCH(Terapie!G:G,Sheet1!$A$19:$A$23,0)),"")</f>
        <v/>
      </c>
    </row>
    <row r="38" spans="1:16" x14ac:dyDescent="0.25">
      <c r="A38" s="26" t="s">
        <v>39</v>
      </c>
      <c r="B38" s="25" t="s">
        <v>6</v>
      </c>
      <c r="C38" s="25" t="s">
        <v>60</v>
      </c>
      <c r="D38" s="24">
        <v>6</v>
      </c>
      <c r="E38" s="28">
        <v>200</v>
      </c>
      <c r="F38" s="26" t="s">
        <v>9</v>
      </c>
      <c r="G38" s="26" t="s">
        <v>120</v>
      </c>
      <c r="H38" s="28">
        <v>25</v>
      </c>
      <c r="I38" s="45" t="str">
        <f>IF(Table1[[#This Row],[UoM]]=0,"",Table1[[#This Row],[UoM]])</f>
        <v>mg</v>
      </c>
      <c r="J38" s="29">
        <v>0.7</v>
      </c>
      <c r="K38" s="29">
        <v>1</v>
      </c>
      <c r="L38" s="28">
        <v>7</v>
      </c>
      <c r="M38" s="40">
        <f>ROUND(E38*J38*K38*L38,0)</f>
        <v>980</v>
      </c>
      <c r="N38" s="40" t="str">
        <f>IF(Table1[[#This Row],[UoM]]=0,"",Table1[[#This Row],[UoM]])</f>
        <v>mg</v>
      </c>
      <c r="O38" s="40" t="str">
        <f>IFERROR(M38*Pazienti!$C$2&amp;" "&amp;N38,"")</f>
        <v/>
      </c>
      <c r="P38" s="43" t="str">
        <f>IFERROR(ROUNDUP(IFERROR(M38*Pazienti!$C$2,"")/Table1[[#This Row],[Formulazione in commercio considerata]],0)&amp;" "&amp;INDEX(Sheet1!$B$19:$B$23,MATCH(Terapie!G:G,Sheet1!$A$19:$A$23,0)),"")</f>
        <v/>
      </c>
    </row>
    <row r="39" spans="1:16" x14ac:dyDescent="0.25">
      <c r="A39" s="26" t="s">
        <v>39</v>
      </c>
      <c r="B39" s="25" t="s">
        <v>6</v>
      </c>
      <c r="C39" s="25" t="s">
        <v>31</v>
      </c>
      <c r="D39" s="24">
        <v>6</v>
      </c>
      <c r="E39" s="28">
        <v>600</v>
      </c>
      <c r="F39" s="26" t="s">
        <v>9</v>
      </c>
      <c r="G39" s="26" t="s">
        <v>114</v>
      </c>
      <c r="H39" s="28">
        <v>150</v>
      </c>
      <c r="I39" s="45" t="str">
        <f>IF(Table1[[#This Row],[UoM]]=0,"",Table1[[#This Row],[UoM]])</f>
        <v>mg</v>
      </c>
      <c r="J39" s="29">
        <v>0.7</v>
      </c>
      <c r="K39" s="29">
        <v>1</v>
      </c>
      <c r="L39" s="28">
        <v>1</v>
      </c>
      <c r="M39" s="40">
        <f>ROUND(E39*J39*K39*L39,0)</f>
        <v>420</v>
      </c>
      <c r="N39" s="40" t="str">
        <f>IF(Table1[[#This Row],[UoM]]=0,"",Table1[[#This Row],[UoM]])</f>
        <v>mg</v>
      </c>
      <c r="O39" s="40" t="str">
        <f>IFERROR(M39*Pazienti!$C$2&amp;" "&amp;N39,"")</f>
        <v/>
      </c>
      <c r="P39" s="43" t="str">
        <f>IFERROR(ROUNDUP(IFERROR(M39*Pazienti!$C$2,"")/Table1[[#This Row],[Formulazione in commercio considerata]],0)&amp;" "&amp;INDEX(Sheet1!$B$19:$B$23,MATCH(Terapie!G:G,Sheet1!$A$19:$A$23,0)),"")</f>
        <v/>
      </c>
    </row>
    <row r="40" spans="1:16" x14ac:dyDescent="0.25">
      <c r="A40" s="26" t="s">
        <v>39</v>
      </c>
      <c r="B40" s="25" t="s">
        <v>6</v>
      </c>
      <c r="C40" s="25" t="s">
        <v>61</v>
      </c>
      <c r="D40" s="24">
        <v>6</v>
      </c>
      <c r="E40" s="28">
        <v>10</v>
      </c>
      <c r="F40" s="26" t="s">
        <v>9</v>
      </c>
      <c r="G40" s="26" t="s">
        <v>104</v>
      </c>
      <c r="H40" s="28">
        <v>5</v>
      </c>
      <c r="I40" s="45" t="str">
        <f>IF(Table1[[#This Row],[UoM]]=0,"",Table1[[#This Row],[UoM]])</f>
        <v>mg</v>
      </c>
      <c r="J40" s="29">
        <v>0.7</v>
      </c>
      <c r="K40" s="29">
        <v>1</v>
      </c>
      <c r="L40" s="40">
        <f>'Parametri modificabili'!$C$9</f>
        <v>7</v>
      </c>
      <c r="M40" s="40">
        <f>ROUND(E40*J40*K40*L40,0)</f>
        <v>49</v>
      </c>
      <c r="N40" s="40" t="str">
        <f>IF(Table1[[#This Row],[UoM]]=0,"",Table1[[#This Row],[UoM]])</f>
        <v>mg</v>
      </c>
      <c r="O40" s="40" t="str">
        <f>IFERROR(M40*Pazienti!$C$2&amp;" "&amp;N40,"")</f>
        <v/>
      </c>
      <c r="P40" s="43" t="str">
        <f>IFERROR(ROUNDUP(IFERROR(M40*Pazienti!$C$2,"")/Table1[[#This Row],[Formulazione in commercio considerata]],0)&amp;" "&amp;INDEX(Sheet1!$B$19:$B$23,MATCH(Terapie!G:G,Sheet1!$A$19:$A$23,0)),"")</f>
        <v/>
      </c>
    </row>
    <row r="41" spans="1:16" x14ac:dyDescent="0.25">
      <c r="A41" s="32" t="s">
        <v>39</v>
      </c>
      <c r="B41" s="23" t="s">
        <v>6</v>
      </c>
      <c r="C41" s="23" t="s">
        <v>100</v>
      </c>
      <c r="D41" s="33">
        <v>6</v>
      </c>
      <c r="E41" s="34">
        <v>1000</v>
      </c>
      <c r="F41" s="26" t="s">
        <v>9</v>
      </c>
      <c r="G41" s="26" t="s">
        <v>120</v>
      </c>
      <c r="H41" s="34">
        <v>6000</v>
      </c>
      <c r="I41" s="45" t="str">
        <f>IF(Table1[[#This Row],[UoM]]=0,"",Table1[[#This Row],[UoM]])</f>
        <v>mg</v>
      </c>
      <c r="J41" s="35">
        <v>0.7</v>
      </c>
      <c r="K41" s="35">
        <v>1</v>
      </c>
      <c r="L41" s="42">
        <f>'Parametri modificabili'!$C$10</f>
        <v>3</v>
      </c>
      <c r="M41" s="40">
        <f>ROUND(E41*J41*K41*L41,0)</f>
        <v>2100</v>
      </c>
      <c r="N41" s="42" t="str">
        <f>IF(Table1[[#This Row],[UoM]]=0,"",Table1[[#This Row],[UoM]])</f>
        <v>mg</v>
      </c>
      <c r="O41" s="42" t="str">
        <f>IFERROR(M41*Pazienti!$C$2&amp;" "&amp;N41,"")</f>
        <v/>
      </c>
      <c r="P41" s="44" t="str">
        <f>IFERROR(ROUNDUP(IFERROR(M41*Pazienti!$C$2,"")/Table1[[#This Row],[Formulazione in commercio considerata]],0)&amp;" "&amp;INDEX(Sheet1!$B$19:$B$23,MATCH(Terapie!G:G,Sheet1!$A$19:$A$23,0)),"")</f>
        <v/>
      </c>
    </row>
    <row r="42" spans="1:16" x14ac:dyDescent="0.25">
      <c r="I42" s="10" t="str">
        <f>IF(F42=0,"",F42)</f>
        <v/>
      </c>
      <c r="J42" s="36"/>
      <c r="K42" s="36"/>
      <c r="M42" s="10" t="str">
        <f>IF(ROUND(E42*J42*K42*L42,0)=0,"",ROUND(E42*J42*K42*L42,0))</f>
        <v/>
      </c>
      <c r="N42" s="10" t="str">
        <f>IF(F42=0,"",F42)</f>
        <v/>
      </c>
      <c r="O42" s="10" t="str">
        <f>IFERROR(M42*Pazienti!$C$2&amp;" "&amp;N42,"")</f>
        <v/>
      </c>
      <c r="P42" s="37" t="str">
        <f>IFERROR(ROUNDUP(IFERROR(M42*Pazienti!$C$2,"")/H42,0),"")&amp;" "&amp;G42</f>
        <v xml:space="preserve"> </v>
      </c>
    </row>
    <row r="43" spans="1:16" x14ac:dyDescent="0.25">
      <c r="I43" s="10" t="str">
        <f>IF(F43=0,"",F43)</f>
        <v/>
      </c>
      <c r="J43" s="36"/>
      <c r="K43" s="36"/>
      <c r="M43" s="10" t="str">
        <f>IF(ROUND(E43*J43*K43*L43,0)=0,"",ROUND(E43*J43*K43*L43,0))</f>
        <v/>
      </c>
      <c r="N43" s="10" t="str">
        <f>IF(F43=0,"",F43)</f>
        <v/>
      </c>
      <c r="O43" s="10" t="str">
        <f>IFERROR(M43*Pazienti!$C$2&amp;" "&amp;N43,"")</f>
        <v/>
      </c>
      <c r="P43" s="37" t="str">
        <f>IFERROR(ROUNDUP(IFERROR(M43*Pazienti!$C$2,"")/H43,0),"")&amp;" "&amp;G43</f>
        <v xml:space="preserve"> </v>
      </c>
    </row>
    <row r="44" spans="1:16" x14ac:dyDescent="0.25">
      <c r="I44" s="10" t="str">
        <f t="shared" ref="I44:I106" si="2">IF(F44=0,"",F44)</f>
        <v/>
      </c>
      <c r="J44" s="36"/>
      <c r="K44" s="36"/>
      <c r="M44" s="10" t="str">
        <f t="shared" ref="M44:M106" si="3">IF(ROUND(E44*J44*K44*L44,0)=0,"",ROUND(E44*J44*K44*L44,0))</f>
        <v/>
      </c>
      <c r="N44" s="10" t="str">
        <f t="shared" ref="N44:N106" si="4">IF(F44=0,"",F44)</f>
        <v/>
      </c>
      <c r="O44" s="10" t="str">
        <f>IFERROR(M44*Pazienti!$C$2&amp;" "&amp;N44,"")</f>
        <v/>
      </c>
      <c r="P44" s="37" t="str">
        <f>IFERROR(ROUNDUP(IFERROR(M44*Pazienti!$C$2,"")/H44,0),"")&amp;" "&amp;G44</f>
        <v xml:space="preserve"> </v>
      </c>
    </row>
    <row r="45" spans="1:16" x14ac:dyDescent="0.25">
      <c r="I45" s="10" t="str">
        <f t="shared" si="2"/>
        <v/>
      </c>
      <c r="J45" s="36"/>
      <c r="K45" s="36"/>
      <c r="M45" s="10" t="str">
        <f t="shared" si="3"/>
        <v/>
      </c>
      <c r="N45" s="10" t="str">
        <f t="shared" si="4"/>
        <v/>
      </c>
      <c r="O45" s="10" t="str">
        <f>IFERROR(M45*Pazienti!$C$2&amp;" "&amp;N45,"")</f>
        <v/>
      </c>
      <c r="P45" s="37" t="str">
        <f>IFERROR(ROUNDUP(IFERROR(M45*Pazienti!$C$2,"")/H45,0),"")&amp;" "&amp;G45</f>
        <v xml:space="preserve"> </v>
      </c>
    </row>
    <row r="46" spans="1:16" x14ac:dyDescent="0.25">
      <c r="I46" s="10" t="str">
        <f t="shared" si="2"/>
        <v/>
      </c>
      <c r="J46" s="36"/>
      <c r="K46" s="36"/>
      <c r="M46" s="10" t="str">
        <f t="shared" si="3"/>
        <v/>
      </c>
      <c r="N46" s="10" t="str">
        <f t="shared" si="4"/>
        <v/>
      </c>
      <c r="O46" s="10" t="str">
        <f>IFERROR(M46*Pazienti!$C$2&amp;" "&amp;N46,"")</f>
        <v/>
      </c>
      <c r="P46" s="37" t="str">
        <f>IFERROR(ROUNDUP(IFERROR(M46*Pazienti!$C$2,"")/H46,0),"")&amp;" "&amp;G46</f>
        <v xml:space="preserve"> </v>
      </c>
    </row>
    <row r="47" spans="1:16" x14ac:dyDescent="0.25">
      <c r="I47" s="10" t="str">
        <f t="shared" si="2"/>
        <v/>
      </c>
      <c r="J47" s="36"/>
      <c r="K47" s="36"/>
      <c r="M47" s="10" t="str">
        <f t="shared" si="3"/>
        <v/>
      </c>
      <c r="N47" s="10" t="str">
        <f t="shared" si="4"/>
        <v/>
      </c>
      <c r="O47" s="10" t="str">
        <f>IFERROR(M47*Pazienti!$C$2&amp;" "&amp;N47,"")</f>
        <v/>
      </c>
      <c r="P47" s="37" t="str">
        <f>IFERROR(ROUNDUP(IFERROR(M47*Pazienti!$C$2,"")/H47,0),"")&amp;" "&amp;G47</f>
        <v xml:space="preserve"> </v>
      </c>
    </row>
    <row r="48" spans="1:16" x14ac:dyDescent="0.25">
      <c r="I48" s="10" t="str">
        <f t="shared" si="2"/>
        <v/>
      </c>
      <c r="J48" s="36"/>
      <c r="K48" s="36"/>
      <c r="M48" s="10" t="str">
        <f t="shared" si="3"/>
        <v/>
      </c>
      <c r="N48" s="10" t="str">
        <f t="shared" si="4"/>
        <v/>
      </c>
      <c r="O48" s="10" t="str">
        <f>IFERROR(M48*Pazienti!$C$2&amp;" "&amp;N48,"")</f>
        <v/>
      </c>
      <c r="P48" s="37" t="str">
        <f>IFERROR(ROUNDUP(IFERROR(M48*Pazienti!$C$2,"")/H48,0),"")&amp;" "&amp;G48</f>
        <v xml:space="preserve"> </v>
      </c>
    </row>
    <row r="49" spans="9:16" x14ac:dyDescent="0.25">
      <c r="I49" s="10" t="str">
        <f t="shared" si="2"/>
        <v/>
      </c>
      <c r="J49" s="36"/>
      <c r="K49" s="36"/>
      <c r="M49" s="10" t="str">
        <f t="shared" si="3"/>
        <v/>
      </c>
      <c r="N49" s="10" t="str">
        <f t="shared" si="4"/>
        <v/>
      </c>
      <c r="O49" s="10" t="str">
        <f>IFERROR(M49*Pazienti!$C$2&amp;" "&amp;N49,"")</f>
        <v/>
      </c>
      <c r="P49" s="37" t="str">
        <f>IFERROR(ROUNDUP(IFERROR(M49*Pazienti!$C$2,"")/H49,0),"")&amp;" "&amp;G49</f>
        <v xml:space="preserve"> </v>
      </c>
    </row>
    <row r="50" spans="9:16" x14ac:dyDescent="0.25">
      <c r="I50" s="10" t="str">
        <f t="shared" si="2"/>
        <v/>
      </c>
      <c r="J50" s="36"/>
      <c r="K50" s="36"/>
      <c r="M50" s="10" t="str">
        <f t="shared" si="3"/>
        <v/>
      </c>
      <c r="N50" s="10" t="str">
        <f t="shared" si="4"/>
        <v/>
      </c>
      <c r="O50" s="10" t="str">
        <f>IFERROR(M50*Pazienti!$C$2&amp;" "&amp;N50,"")</f>
        <v/>
      </c>
      <c r="P50" s="37" t="str">
        <f>IFERROR(ROUNDUP(IFERROR(M50*Pazienti!$C$2,"")/H50,0),"")&amp;" "&amp;G50</f>
        <v xml:space="preserve"> </v>
      </c>
    </row>
    <row r="51" spans="9:16" x14ac:dyDescent="0.25">
      <c r="I51" s="10" t="str">
        <f t="shared" si="2"/>
        <v/>
      </c>
      <c r="J51" s="36"/>
      <c r="K51" s="36"/>
      <c r="M51" s="10" t="str">
        <f t="shared" si="3"/>
        <v/>
      </c>
      <c r="N51" s="10" t="str">
        <f t="shared" si="4"/>
        <v/>
      </c>
      <c r="O51" s="10" t="str">
        <f>IFERROR(M51*Pazienti!$C$2&amp;" "&amp;N51,"")</f>
        <v/>
      </c>
      <c r="P51" s="37" t="str">
        <f>IFERROR(ROUNDUP(IFERROR(M51*Pazienti!$C$2,"")/H51,0),"")&amp;" "&amp;G51</f>
        <v xml:space="preserve"> </v>
      </c>
    </row>
    <row r="52" spans="9:16" x14ac:dyDescent="0.25">
      <c r="I52" s="10" t="str">
        <f t="shared" si="2"/>
        <v/>
      </c>
      <c r="J52" s="36"/>
      <c r="K52" s="36"/>
      <c r="M52" s="10" t="str">
        <f t="shared" si="3"/>
        <v/>
      </c>
      <c r="N52" s="10" t="str">
        <f t="shared" si="4"/>
        <v/>
      </c>
      <c r="O52" s="10" t="str">
        <f>IFERROR(M52*Pazienti!$C$2&amp;" "&amp;N52,"")</f>
        <v/>
      </c>
      <c r="P52" s="37" t="str">
        <f>IFERROR(ROUNDUP(IFERROR(M52*Pazienti!$C$2,"")/H52,0),"")&amp;" "&amp;G52</f>
        <v xml:space="preserve"> </v>
      </c>
    </row>
    <row r="53" spans="9:16" x14ac:dyDescent="0.25">
      <c r="I53" s="10" t="str">
        <f t="shared" si="2"/>
        <v/>
      </c>
      <c r="J53" s="36"/>
      <c r="K53" s="36"/>
      <c r="M53" s="10" t="str">
        <f t="shared" si="3"/>
        <v/>
      </c>
      <c r="N53" s="10" t="str">
        <f t="shared" si="4"/>
        <v/>
      </c>
      <c r="O53" s="10" t="str">
        <f>IFERROR(M53*Pazienti!$C$2&amp;" "&amp;N53,"")</f>
        <v/>
      </c>
      <c r="P53" s="37" t="str">
        <f>IFERROR(ROUNDUP(IFERROR(M53*Pazienti!$C$2,"")/H53,0),"")&amp;" "&amp;G53</f>
        <v xml:space="preserve"> </v>
      </c>
    </row>
    <row r="54" spans="9:16" x14ac:dyDescent="0.25">
      <c r="I54" s="10" t="str">
        <f t="shared" si="2"/>
        <v/>
      </c>
      <c r="J54" s="36"/>
      <c r="K54" s="36"/>
      <c r="M54" s="10" t="str">
        <f t="shared" si="3"/>
        <v/>
      </c>
      <c r="N54" s="10" t="str">
        <f t="shared" si="4"/>
        <v/>
      </c>
      <c r="O54" s="10" t="str">
        <f>IFERROR(M54*Pazienti!$C$2&amp;" "&amp;N54,"")</f>
        <v/>
      </c>
      <c r="P54" s="37" t="str">
        <f>IFERROR(ROUNDUP(IFERROR(M54*Pazienti!$C$2,"")/H54,0),"")&amp;" "&amp;G54</f>
        <v xml:space="preserve"> </v>
      </c>
    </row>
    <row r="55" spans="9:16" x14ac:dyDescent="0.25">
      <c r="I55" s="10" t="str">
        <f t="shared" si="2"/>
        <v/>
      </c>
      <c r="J55" s="36"/>
      <c r="K55" s="36"/>
      <c r="M55" s="10" t="str">
        <f t="shared" si="3"/>
        <v/>
      </c>
      <c r="N55" s="10" t="str">
        <f t="shared" si="4"/>
        <v/>
      </c>
      <c r="O55" s="10" t="str">
        <f>IFERROR(M55*Pazienti!$C$2&amp;" "&amp;N55,"")</f>
        <v/>
      </c>
      <c r="P55" s="37" t="str">
        <f>IFERROR(ROUNDUP(IFERROR(M55*Pazienti!$C$2,"")/H55,0),"")&amp;" "&amp;G55</f>
        <v xml:space="preserve"> </v>
      </c>
    </row>
    <row r="56" spans="9:16" x14ac:dyDescent="0.25">
      <c r="I56" s="10" t="str">
        <f t="shared" si="2"/>
        <v/>
      </c>
      <c r="J56" s="36"/>
      <c r="K56" s="36"/>
      <c r="M56" s="10" t="str">
        <f t="shared" si="3"/>
        <v/>
      </c>
      <c r="N56" s="10" t="str">
        <f t="shared" si="4"/>
        <v/>
      </c>
      <c r="O56" s="10" t="str">
        <f>IFERROR(M56*Pazienti!$C$2&amp;" "&amp;N56,"")</f>
        <v/>
      </c>
      <c r="P56" s="37" t="str">
        <f>IFERROR(ROUNDUP(IFERROR(M56*Pazienti!$C$2,"")/H56,0),"")&amp;" "&amp;G56</f>
        <v xml:space="preserve"> </v>
      </c>
    </row>
    <row r="57" spans="9:16" x14ac:dyDescent="0.25">
      <c r="I57" s="10" t="str">
        <f t="shared" si="2"/>
        <v/>
      </c>
      <c r="J57" s="36"/>
      <c r="K57" s="36"/>
      <c r="M57" s="10" t="str">
        <f t="shared" si="3"/>
        <v/>
      </c>
      <c r="N57" s="10" t="str">
        <f t="shared" si="4"/>
        <v/>
      </c>
      <c r="O57" s="10" t="str">
        <f>IFERROR(M57*Pazienti!$C$2&amp;" "&amp;N57,"")</f>
        <v/>
      </c>
      <c r="P57" s="37" t="str">
        <f>IFERROR(ROUNDUP(IFERROR(M57*Pazienti!$C$2,"")/H57,0),"")&amp;" "&amp;G57</f>
        <v xml:space="preserve"> </v>
      </c>
    </row>
    <row r="58" spans="9:16" x14ac:dyDescent="0.25">
      <c r="I58" s="10" t="str">
        <f t="shared" si="2"/>
        <v/>
      </c>
      <c r="J58" s="36"/>
      <c r="K58" s="36"/>
      <c r="M58" s="10" t="str">
        <f t="shared" si="3"/>
        <v/>
      </c>
      <c r="N58" s="10" t="str">
        <f t="shared" si="4"/>
        <v/>
      </c>
      <c r="O58" s="10" t="str">
        <f>IFERROR(M58*Pazienti!$C$2&amp;" "&amp;N58,"")</f>
        <v/>
      </c>
      <c r="P58" s="37" t="str">
        <f>IFERROR(ROUNDUP(IFERROR(M58*Pazienti!$C$2,"")/H58,0),"")&amp;" "&amp;G58</f>
        <v xml:space="preserve"> </v>
      </c>
    </row>
    <row r="59" spans="9:16" x14ac:dyDescent="0.25">
      <c r="I59" s="10" t="str">
        <f t="shared" si="2"/>
        <v/>
      </c>
      <c r="J59" s="36"/>
      <c r="K59" s="36"/>
      <c r="M59" s="10" t="str">
        <f t="shared" si="3"/>
        <v/>
      </c>
      <c r="N59" s="10" t="str">
        <f t="shared" si="4"/>
        <v/>
      </c>
      <c r="O59" s="10" t="str">
        <f>IFERROR(M59*Pazienti!$C$2&amp;" "&amp;N59,"")</f>
        <v/>
      </c>
      <c r="P59" s="37" t="str">
        <f>IFERROR(ROUNDUP(IFERROR(M59*Pazienti!$C$2,"")/H59,0),"")&amp;" "&amp;G59</f>
        <v xml:space="preserve"> </v>
      </c>
    </row>
    <row r="60" spans="9:16" x14ac:dyDescent="0.25">
      <c r="I60" s="10" t="str">
        <f t="shared" si="2"/>
        <v/>
      </c>
      <c r="J60" s="36"/>
      <c r="K60" s="36"/>
      <c r="M60" s="10" t="str">
        <f t="shared" si="3"/>
        <v/>
      </c>
      <c r="N60" s="10" t="str">
        <f t="shared" si="4"/>
        <v/>
      </c>
      <c r="O60" s="10" t="str">
        <f>IFERROR(M60*Pazienti!$C$2&amp;" "&amp;N60,"")</f>
        <v/>
      </c>
      <c r="P60" s="37" t="str">
        <f>IFERROR(ROUNDUP(IFERROR(M60*Pazienti!$C$2,"")/H60,0),"")&amp;" "&amp;G60</f>
        <v xml:space="preserve"> </v>
      </c>
    </row>
    <row r="61" spans="9:16" x14ac:dyDescent="0.25">
      <c r="I61" s="10" t="str">
        <f t="shared" si="2"/>
        <v/>
      </c>
      <c r="J61" s="36"/>
      <c r="K61" s="36"/>
      <c r="M61" s="10" t="str">
        <f t="shared" si="3"/>
        <v/>
      </c>
      <c r="N61" s="10" t="str">
        <f t="shared" si="4"/>
        <v/>
      </c>
      <c r="O61" s="10" t="str">
        <f>IFERROR(M61*Pazienti!$C$2&amp;" "&amp;N61,"")</f>
        <v/>
      </c>
      <c r="P61" s="37" t="str">
        <f>IFERROR(ROUNDUP(IFERROR(M61*Pazienti!$C$2,"")/H61,0),"")&amp;" "&amp;G61</f>
        <v xml:space="preserve"> </v>
      </c>
    </row>
    <row r="62" spans="9:16" x14ac:dyDescent="0.25">
      <c r="I62" s="10" t="str">
        <f t="shared" si="2"/>
        <v/>
      </c>
      <c r="J62" s="36"/>
      <c r="K62" s="36"/>
      <c r="M62" s="10" t="str">
        <f t="shared" si="3"/>
        <v/>
      </c>
      <c r="N62" s="10" t="str">
        <f t="shared" si="4"/>
        <v/>
      </c>
      <c r="O62" s="10" t="str">
        <f>IFERROR(M62*Pazienti!$C$2&amp;" "&amp;N62,"")</f>
        <v/>
      </c>
      <c r="P62" s="37" t="str">
        <f>IFERROR(ROUNDUP(IFERROR(M62*Pazienti!$C$2,"")/H62,0),"")&amp;" "&amp;G62</f>
        <v xml:space="preserve"> </v>
      </c>
    </row>
    <row r="63" spans="9:16" x14ac:dyDescent="0.25">
      <c r="I63" s="10" t="str">
        <f t="shared" si="2"/>
        <v/>
      </c>
      <c r="J63" s="36"/>
      <c r="K63" s="36"/>
      <c r="M63" s="10" t="str">
        <f t="shared" si="3"/>
        <v/>
      </c>
      <c r="N63" s="10" t="str">
        <f t="shared" si="4"/>
        <v/>
      </c>
      <c r="O63" s="10" t="str">
        <f>IFERROR(M63*Pazienti!$C$2&amp;" "&amp;N63,"")</f>
        <v/>
      </c>
      <c r="P63" s="37" t="str">
        <f>IFERROR(ROUNDUP(IFERROR(M63*Pazienti!$C$2,"")/H63,0),"")&amp;" "&amp;G63</f>
        <v xml:space="preserve"> </v>
      </c>
    </row>
    <row r="64" spans="9:16" x14ac:dyDescent="0.25">
      <c r="I64" s="10" t="str">
        <f t="shared" si="2"/>
        <v/>
      </c>
      <c r="J64" s="36"/>
      <c r="K64" s="36"/>
      <c r="M64" s="10" t="str">
        <f t="shared" si="3"/>
        <v/>
      </c>
      <c r="N64" s="10" t="str">
        <f t="shared" si="4"/>
        <v/>
      </c>
      <c r="O64" s="10" t="str">
        <f>IFERROR(M64*Pazienti!$C$2&amp;" "&amp;N64,"")</f>
        <v/>
      </c>
      <c r="P64" s="37" t="str">
        <f>IFERROR(ROUNDUP(IFERROR(M64*Pazienti!$C$2,"")/H64,0),"")&amp;" "&amp;G64</f>
        <v xml:space="preserve"> </v>
      </c>
    </row>
    <row r="65" spans="9:16" x14ac:dyDescent="0.25">
      <c r="I65" s="10" t="str">
        <f t="shared" si="2"/>
        <v/>
      </c>
      <c r="J65" s="36"/>
      <c r="K65" s="36"/>
      <c r="M65" s="10" t="str">
        <f t="shared" si="3"/>
        <v/>
      </c>
      <c r="N65" s="10" t="str">
        <f t="shared" si="4"/>
        <v/>
      </c>
      <c r="O65" s="10" t="str">
        <f>IFERROR(M65*Pazienti!$C$2&amp;" "&amp;N65,"")</f>
        <v/>
      </c>
      <c r="P65" s="37" t="str">
        <f>IFERROR(ROUNDUP(IFERROR(M65*Pazienti!$C$2,"")/H65,0),"")&amp;" "&amp;G65</f>
        <v xml:space="preserve"> </v>
      </c>
    </row>
    <row r="66" spans="9:16" x14ac:dyDescent="0.25">
      <c r="I66" s="10" t="str">
        <f t="shared" si="2"/>
        <v/>
      </c>
      <c r="J66" s="36"/>
      <c r="K66" s="36"/>
      <c r="M66" s="10" t="str">
        <f t="shared" si="3"/>
        <v/>
      </c>
      <c r="N66" s="10" t="str">
        <f t="shared" si="4"/>
        <v/>
      </c>
      <c r="O66" s="10" t="str">
        <f>IFERROR(M66*Pazienti!$C$2&amp;" "&amp;N66,"")</f>
        <v/>
      </c>
      <c r="P66" s="37" t="str">
        <f>IFERROR(ROUNDUP(IFERROR(M66*Pazienti!$C$2,"")/H66,0),"")&amp;" "&amp;G66</f>
        <v xml:space="preserve"> </v>
      </c>
    </row>
    <row r="67" spans="9:16" x14ac:dyDescent="0.25">
      <c r="I67" s="10" t="str">
        <f t="shared" si="2"/>
        <v/>
      </c>
      <c r="J67" s="36"/>
      <c r="K67" s="36"/>
      <c r="M67" s="10" t="str">
        <f t="shared" si="3"/>
        <v/>
      </c>
      <c r="N67" s="10" t="str">
        <f t="shared" si="4"/>
        <v/>
      </c>
      <c r="O67" s="10" t="str">
        <f>IFERROR(M67*Pazienti!$C$2&amp;" "&amp;N67,"")</f>
        <v/>
      </c>
      <c r="P67" s="37" t="str">
        <f>IFERROR(ROUNDUP(IFERROR(M67*Pazienti!$C$2,"")/H67,0),"")&amp;" "&amp;G67</f>
        <v xml:space="preserve"> </v>
      </c>
    </row>
    <row r="68" spans="9:16" x14ac:dyDescent="0.25">
      <c r="I68" s="10" t="str">
        <f t="shared" si="2"/>
        <v/>
      </c>
      <c r="J68" s="36"/>
      <c r="K68" s="36"/>
      <c r="M68" s="10" t="str">
        <f t="shared" si="3"/>
        <v/>
      </c>
      <c r="N68" s="10" t="str">
        <f t="shared" si="4"/>
        <v/>
      </c>
      <c r="O68" s="10" t="str">
        <f>IFERROR(M68*Pazienti!$C$2&amp;" "&amp;N68,"")</f>
        <v/>
      </c>
      <c r="P68" s="37" t="str">
        <f>IFERROR(ROUNDUP(IFERROR(M68*Pazienti!$C$2,"")/H68,0),"")&amp;" "&amp;G68</f>
        <v xml:space="preserve"> </v>
      </c>
    </row>
    <row r="69" spans="9:16" x14ac:dyDescent="0.25">
      <c r="I69" s="10" t="str">
        <f t="shared" si="2"/>
        <v/>
      </c>
      <c r="J69" s="36"/>
      <c r="K69" s="36"/>
      <c r="M69" s="10" t="str">
        <f t="shared" si="3"/>
        <v/>
      </c>
      <c r="N69" s="10" t="str">
        <f t="shared" si="4"/>
        <v/>
      </c>
      <c r="O69" s="10" t="str">
        <f>IFERROR(M69*Pazienti!$C$2&amp;" "&amp;N69,"")</f>
        <v/>
      </c>
      <c r="P69" s="37" t="str">
        <f>IFERROR(ROUNDUP(IFERROR(M69*Pazienti!$C$2,"")/H69,0),"")&amp;" "&amp;G69</f>
        <v xml:space="preserve"> </v>
      </c>
    </row>
    <row r="70" spans="9:16" x14ac:dyDescent="0.25">
      <c r="I70" s="10" t="str">
        <f t="shared" si="2"/>
        <v/>
      </c>
      <c r="J70" s="36"/>
      <c r="K70" s="36"/>
      <c r="M70" s="10" t="str">
        <f t="shared" si="3"/>
        <v/>
      </c>
      <c r="N70" s="10" t="str">
        <f t="shared" si="4"/>
        <v/>
      </c>
      <c r="O70" s="10" t="str">
        <f>IFERROR(M70*Pazienti!$C$2&amp;" "&amp;N70,"")</f>
        <v/>
      </c>
      <c r="P70" s="37" t="str">
        <f>IFERROR(ROUNDUP(IFERROR(M70*Pazienti!$C$2,"")/H70,0),"")&amp;" "&amp;G70</f>
        <v xml:space="preserve"> </v>
      </c>
    </row>
    <row r="71" spans="9:16" x14ac:dyDescent="0.25">
      <c r="I71" s="10" t="str">
        <f t="shared" si="2"/>
        <v/>
      </c>
      <c r="J71" s="36"/>
      <c r="K71" s="36"/>
      <c r="M71" s="10" t="str">
        <f t="shared" si="3"/>
        <v/>
      </c>
      <c r="N71" s="10" t="str">
        <f t="shared" si="4"/>
        <v/>
      </c>
      <c r="O71" s="10" t="str">
        <f>IFERROR(M71*Pazienti!$C$2&amp;" "&amp;N71,"")</f>
        <v/>
      </c>
      <c r="P71" s="37" t="str">
        <f>IFERROR(ROUNDUP(IFERROR(M71*Pazienti!$C$2,"")/H71,0),"")&amp;" "&amp;G71</f>
        <v xml:space="preserve"> </v>
      </c>
    </row>
    <row r="72" spans="9:16" x14ac:dyDescent="0.25">
      <c r="I72" s="10" t="str">
        <f t="shared" si="2"/>
        <v/>
      </c>
      <c r="J72" s="36"/>
      <c r="K72" s="36"/>
      <c r="M72" s="10" t="str">
        <f t="shared" si="3"/>
        <v/>
      </c>
      <c r="N72" s="10" t="str">
        <f t="shared" si="4"/>
        <v/>
      </c>
      <c r="O72" s="10" t="str">
        <f>IFERROR(M72*Pazienti!$C$2&amp;" "&amp;N72,"")</f>
        <v/>
      </c>
      <c r="P72" s="37" t="str">
        <f>IFERROR(ROUNDUP(IFERROR(M72*Pazienti!$C$2,"")/H72,0),"")&amp;" "&amp;G72</f>
        <v xml:space="preserve"> </v>
      </c>
    </row>
    <row r="73" spans="9:16" x14ac:dyDescent="0.25">
      <c r="I73" s="10" t="str">
        <f t="shared" si="2"/>
        <v/>
      </c>
      <c r="J73" s="36"/>
      <c r="K73" s="36"/>
      <c r="M73" s="10" t="str">
        <f t="shared" si="3"/>
        <v/>
      </c>
      <c r="N73" s="10" t="str">
        <f t="shared" si="4"/>
        <v/>
      </c>
      <c r="O73" s="10" t="str">
        <f>IFERROR(M73*Pazienti!$C$2&amp;" "&amp;N73,"")</f>
        <v/>
      </c>
      <c r="P73" s="37" t="str">
        <f>IFERROR(ROUNDUP(IFERROR(M73*Pazienti!$C$2,"")/H73,0),"")&amp;" "&amp;G73</f>
        <v xml:space="preserve"> </v>
      </c>
    </row>
    <row r="74" spans="9:16" x14ac:dyDescent="0.25">
      <c r="I74" s="10" t="str">
        <f t="shared" si="2"/>
        <v/>
      </c>
      <c r="J74" s="36"/>
      <c r="K74" s="36"/>
      <c r="M74" s="10" t="str">
        <f t="shared" si="3"/>
        <v/>
      </c>
      <c r="N74" s="10" t="str">
        <f t="shared" si="4"/>
        <v/>
      </c>
      <c r="O74" s="10" t="str">
        <f>IFERROR(M74*Pazienti!$C$2&amp;" "&amp;N74,"")</f>
        <v/>
      </c>
      <c r="P74" s="37" t="str">
        <f>IFERROR(ROUNDUP(IFERROR(M74*Pazienti!$C$2,"")/H74,0),"")&amp;" "&amp;G74</f>
        <v xml:space="preserve"> </v>
      </c>
    </row>
    <row r="75" spans="9:16" x14ac:dyDescent="0.25">
      <c r="I75" s="10" t="str">
        <f t="shared" si="2"/>
        <v/>
      </c>
      <c r="J75" s="36"/>
      <c r="K75" s="36"/>
      <c r="M75" s="10" t="str">
        <f t="shared" si="3"/>
        <v/>
      </c>
      <c r="N75" s="10" t="str">
        <f t="shared" si="4"/>
        <v/>
      </c>
      <c r="O75" s="10" t="str">
        <f>IFERROR(M75*Pazienti!$C$2&amp;" "&amp;N75,"")</f>
        <v/>
      </c>
      <c r="P75" s="37" t="str">
        <f>IFERROR(ROUNDUP(IFERROR(M75*Pazienti!$C$2,"")/H75,0),"")&amp;" "&amp;G75</f>
        <v xml:space="preserve"> </v>
      </c>
    </row>
    <row r="76" spans="9:16" x14ac:dyDescent="0.25">
      <c r="I76" s="10" t="str">
        <f t="shared" si="2"/>
        <v/>
      </c>
      <c r="J76" s="36"/>
      <c r="K76" s="36"/>
      <c r="M76" s="10" t="str">
        <f t="shared" si="3"/>
        <v/>
      </c>
      <c r="N76" s="10" t="str">
        <f t="shared" si="4"/>
        <v/>
      </c>
      <c r="O76" s="10" t="str">
        <f>IFERROR(M76*Pazienti!$C$2&amp;" "&amp;N76,"")</f>
        <v/>
      </c>
      <c r="P76" s="37" t="str">
        <f>IFERROR(ROUNDUP(IFERROR(M76*Pazienti!$C$2,"")/H76,0),"")&amp;" "&amp;G76</f>
        <v xml:space="preserve"> </v>
      </c>
    </row>
    <row r="77" spans="9:16" x14ac:dyDescent="0.25">
      <c r="I77" s="10" t="str">
        <f t="shared" si="2"/>
        <v/>
      </c>
      <c r="J77" s="36"/>
      <c r="K77" s="36"/>
      <c r="M77" s="10" t="str">
        <f t="shared" si="3"/>
        <v/>
      </c>
      <c r="N77" s="10" t="str">
        <f t="shared" si="4"/>
        <v/>
      </c>
      <c r="O77" s="10" t="str">
        <f>IFERROR(M77*Pazienti!$C$2&amp;" "&amp;N77,"")</f>
        <v/>
      </c>
      <c r="P77" s="37" t="str">
        <f>IFERROR(ROUNDUP(IFERROR(M77*Pazienti!$C$2,"")/H77,0),"")&amp;" "&amp;G77</f>
        <v xml:space="preserve"> </v>
      </c>
    </row>
    <row r="78" spans="9:16" x14ac:dyDescent="0.25">
      <c r="I78" s="10" t="str">
        <f t="shared" si="2"/>
        <v/>
      </c>
      <c r="J78" s="36"/>
      <c r="K78" s="36"/>
      <c r="M78" s="10" t="str">
        <f t="shared" si="3"/>
        <v/>
      </c>
      <c r="N78" s="10" t="str">
        <f t="shared" si="4"/>
        <v/>
      </c>
      <c r="O78" s="10" t="str">
        <f>IFERROR(M78*Pazienti!$C$2&amp;" "&amp;N78,"")</f>
        <v/>
      </c>
      <c r="P78" s="37" t="str">
        <f>IFERROR(ROUNDUP(IFERROR(M78*Pazienti!$C$2,"")/H78,0),"")&amp;" "&amp;G78</f>
        <v xml:space="preserve"> </v>
      </c>
    </row>
    <row r="79" spans="9:16" x14ac:dyDescent="0.25">
      <c r="I79" s="10" t="str">
        <f t="shared" si="2"/>
        <v/>
      </c>
      <c r="J79" s="36"/>
      <c r="K79" s="36"/>
      <c r="M79" s="10" t="str">
        <f t="shared" si="3"/>
        <v/>
      </c>
      <c r="N79" s="10" t="str">
        <f t="shared" si="4"/>
        <v/>
      </c>
      <c r="O79" s="10" t="str">
        <f>IFERROR(M79*Pazienti!$C$2&amp;" "&amp;N79,"")</f>
        <v/>
      </c>
      <c r="P79" s="37" t="str">
        <f>IFERROR(ROUNDUP(IFERROR(M79*Pazienti!$C$2,"")/H79,0),"")&amp;" "&amp;G79</f>
        <v xml:space="preserve"> </v>
      </c>
    </row>
    <row r="80" spans="9:16" x14ac:dyDescent="0.25">
      <c r="I80" s="10" t="str">
        <f t="shared" si="2"/>
        <v/>
      </c>
      <c r="J80" s="36"/>
      <c r="K80" s="36"/>
      <c r="M80" s="10" t="str">
        <f t="shared" si="3"/>
        <v/>
      </c>
      <c r="N80" s="10" t="str">
        <f t="shared" si="4"/>
        <v/>
      </c>
      <c r="O80" s="10" t="str">
        <f>IFERROR(M80*Pazienti!$C$2&amp;" "&amp;N80,"")</f>
        <v/>
      </c>
      <c r="P80" s="37" t="str">
        <f>IFERROR(ROUNDUP(IFERROR(M80*Pazienti!$C$2,"")/H80,0),"")&amp;" "&amp;G80</f>
        <v xml:space="preserve"> </v>
      </c>
    </row>
    <row r="81" spans="9:16" x14ac:dyDescent="0.25">
      <c r="I81" s="10" t="str">
        <f t="shared" si="2"/>
        <v/>
      </c>
      <c r="J81" s="36"/>
      <c r="K81" s="36"/>
      <c r="M81" s="10" t="str">
        <f t="shared" si="3"/>
        <v/>
      </c>
      <c r="N81" s="10" t="str">
        <f t="shared" si="4"/>
        <v/>
      </c>
      <c r="O81" s="10" t="str">
        <f>IFERROR(M81*Pazienti!$C$2&amp;" "&amp;N81,"")</f>
        <v/>
      </c>
      <c r="P81" s="37" t="str">
        <f>IFERROR(ROUNDUP(IFERROR(M81*Pazienti!$C$2,"")/H81,0),"")&amp;" "&amp;G81</f>
        <v xml:space="preserve"> </v>
      </c>
    </row>
    <row r="82" spans="9:16" x14ac:dyDescent="0.25">
      <c r="I82" s="10" t="str">
        <f t="shared" si="2"/>
        <v/>
      </c>
      <c r="J82" s="36"/>
      <c r="K82" s="36"/>
      <c r="M82" s="10" t="str">
        <f t="shared" si="3"/>
        <v/>
      </c>
      <c r="N82" s="10" t="str">
        <f t="shared" si="4"/>
        <v/>
      </c>
      <c r="O82" s="10" t="str">
        <f>IFERROR(M82*Pazienti!$C$2&amp;" "&amp;N82,"")</f>
        <v/>
      </c>
      <c r="P82" s="37" t="str">
        <f>IFERROR(ROUNDUP(IFERROR(M82*Pazienti!$C$2,"")/H82,0),"")&amp;" "&amp;G82</f>
        <v xml:space="preserve"> </v>
      </c>
    </row>
    <row r="83" spans="9:16" x14ac:dyDescent="0.25">
      <c r="I83" s="10" t="str">
        <f t="shared" si="2"/>
        <v/>
      </c>
      <c r="J83" s="36"/>
      <c r="K83" s="36"/>
      <c r="M83" s="10" t="str">
        <f t="shared" si="3"/>
        <v/>
      </c>
      <c r="N83" s="10" t="str">
        <f t="shared" si="4"/>
        <v/>
      </c>
      <c r="O83" s="10" t="str">
        <f>IFERROR(M83*Pazienti!$C$2&amp;" "&amp;N83,"")</f>
        <v/>
      </c>
      <c r="P83" s="37" t="str">
        <f>IFERROR(ROUNDUP(IFERROR(M83*Pazienti!$C$2,"")/H83,0),"")&amp;" "&amp;G83</f>
        <v xml:space="preserve"> </v>
      </c>
    </row>
    <row r="84" spans="9:16" x14ac:dyDescent="0.25">
      <c r="I84" s="10" t="str">
        <f t="shared" si="2"/>
        <v/>
      </c>
      <c r="J84" s="36"/>
      <c r="K84" s="36"/>
      <c r="M84" s="10" t="str">
        <f t="shared" si="3"/>
        <v/>
      </c>
      <c r="N84" s="10" t="str">
        <f t="shared" si="4"/>
        <v/>
      </c>
      <c r="O84" s="10" t="str">
        <f>IFERROR(M84*Pazienti!$C$2&amp;" "&amp;N84,"")</f>
        <v/>
      </c>
      <c r="P84" s="37" t="str">
        <f>IFERROR(ROUNDUP(IFERROR(M84*Pazienti!$C$2,"")/H84,0),"")&amp;" "&amp;G84</f>
        <v xml:space="preserve"> </v>
      </c>
    </row>
    <row r="85" spans="9:16" x14ac:dyDescent="0.25">
      <c r="I85" s="10" t="str">
        <f t="shared" si="2"/>
        <v/>
      </c>
      <c r="J85" s="36"/>
      <c r="K85" s="36"/>
      <c r="M85" s="10" t="str">
        <f t="shared" si="3"/>
        <v/>
      </c>
      <c r="N85" s="10" t="str">
        <f t="shared" si="4"/>
        <v/>
      </c>
      <c r="O85" s="10" t="str">
        <f>IFERROR(M85*Pazienti!$C$2&amp;" "&amp;N85,"")</f>
        <v/>
      </c>
      <c r="P85" s="37" t="str">
        <f>IFERROR(ROUNDUP(IFERROR(M85*Pazienti!$C$2,"")/H85,0),"")&amp;" "&amp;G85</f>
        <v xml:space="preserve"> </v>
      </c>
    </row>
    <row r="86" spans="9:16" x14ac:dyDescent="0.25">
      <c r="I86" s="10" t="str">
        <f t="shared" si="2"/>
        <v/>
      </c>
      <c r="J86" s="36"/>
      <c r="K86" s="36"/>
      <c r="M86" s="10" t="str">
        <f t="shared" si="3"/>
        <v/>
      </c>
      <c r="N86" s="10" t="str">
        <f t="shared" si="4"/>
        <v/>
      </c>
      <c r="O86" s="10" t="str">
        <f>IFERROR(M86*Pazienti!$C$2&amp;" "&amp;N86,"")</f>
        <v/>
      </c>
      <c r="P86" s="37" t="str">
        <f>IFERROR(ROUNDUP(IFERROR(M86*Pazienti!$C$2,"")/H86,0),"")&amp;" "&amp;G86</f>
        <v xml:space="preserve"> </v>
      </c>
    </row>
    <row r="87" spans="9:16" x14ac:dyDescent="0.25">
      <c r="I87" s="10" t="str">
        <f t="shared" si="2"/>
        <v/>
      </c>
      <c r="J87" s="36"/>
      <c r="K87" s="36"/>
      <c r="M87" s="10" t="str">
        <f t="shared" si="3"/>
        <v/>
      </c>
      <c r="N87" s="10" t="str">
        <f t="shared" si="4"/>
        <v/>
      </c>
      <c r="O87" s="10" t="str">
        <f>IFERROR(M87*Pazienti!$C$2&amp;" "&amp;N87,"")</f>
        <v/>
      </c>
      <c r="P87" s="37" t="str">
        <f>IFERROR(ROUNDUP(IFERROR(M87*Pazienti!$C$2,"")/H87,0),"")&amp;" "&amp;G87</f>
        <v xml:space="preserve"> </v>
      </c>
    </row>
    <row r="88" spans="9:16" x14ac:dyDescent="0.25">
      <c r="I88" s="10" t="str">
        <f t="shared" si="2"/>
        <v/>
      </c>
      <c r="J88" s="36"/>
      <c r="K88" s="36"/>
      <c r="M88" s="10" t="str">
        <f t="shared" si="3"/>
        <v/>
      </c>
      <c r="N88" s="10" t="str">
        <f t="shared" si="4"/>
        <v/>
      </c>
      <c r="O88" s="10" t="str">
        <f>IFERROR(M88*Pazienti!$C$2&amp;" "&amp;N88,"")</f>
        <v/>
      </c>
      <c r="P88" s="37" t="str">
        <f>IFERROR(ROUNDUP(IFERROR(M88*Pazienti!$C$2,"")/H88,0),"")&amp;" "&amp;G88</f>
        <v xml:space="preserve"> </v>
      </c>
    </row>
    <row r="89" spans="9:16" x14ac:dyDescent="0.25">
      <c r="I89" s="10" t="str">
        <f t="shared" si="2"/>
        <v/>
      </c>
      <c r="J89" s="36"/>
      <c r="K89" s="36"/>
      <c r="M89" s="10" t="str">
        <f t="shared" si="3"/>
        <v/>
      </c>
      <c r="N89" s="10" t="str">
        <f t="shared" si="4"/>
        <v/>
      </c>
      <c r="O89" s="10" t="str">
        <f>IFERROR(M89*Pazienti!$C$2&amp;" "&amp;N89,"")</f>
        <v/>
      </c>
      <c r="P89" s="37" t="str">
        <f>IFERROR(ROUNDUP(IFERROR(M89*Pazienti!$C$2,"")/H89,0),"")&amp;" "&amp;G89</f>
        <v xml:space="preserve"> </v>
      </c>
    </row>
    <row r="90" spans="9:16" x14ac:dyDescent="0.25">
      <c r="I90" s="10" t="str">
        <f t="shared" si="2"/>
        <v/>
      </c>
      <c r="J90" s="36"/>
      <c r="K90" s="36"/>
      <c r="M90" s="10" t="str">
        <f t="shared" si="3"/>
        <v/>
      </c>
      <c r="N90" s="10" t="str">
        <f t="shared" si="4"/>
        <v/>
      </c>
      <c r="O90" s="10" t="str">
        <f>IFERROR(M90*Pazienti!$C$2&amp;" "&amp;N90,"")</f>
        <v/>
      </c>
      <c r="P90" s="37" t="str">
        <f>IFERROR(ROUNDUP(IFERROR(M90*Pazienti!$C$2,"")/H90,0),"")&amp;" "&amp;G90</f>
        <v xml:space="preserve"> </v>
      </c>
    </row>
    <row r="91" spans="9:16" x14ac:dyDescent="0.25">
      <c r="I91" s="10" t="str">
        <f t="shared" si="2"/>
        <v/>
      </c>
      <c r="J91" s="36"/>
      <c r="K91" s="36"/>
      <c r="M91" s="10" t="str">
        <f t="shared" si="3"/>
        <v/>
      </c>
      <c r="N91" s="10" t="str">
        <f t="shared" si="4"/>
        <v/>
      </c>
      <c r="O91" s="10" t="str">
        <f>IFERROR(M91*Pazienti!$C$2&amp;" "&amp;N91,"")</f>
        <v/>
      </c>
      <c r="P91" s="37" t="str">
        <f>IFERROR(ROUNDUP(IFERROR(M91*Pazienti!$C$2,"")/H91,0),"")&amp;" "&amp;G91</f>
        <v xml:space="preserve"> </v>
      </c>
    </row>
    <row r="92" spans="9:16" x14ac:dyDescent="0.25">
      <c r="I92" s="10" t="str">
        <f t="shared" si="2"/>
        <v/>
      </c>
      <c r="J92" s="36"/>
      <c r="K92" s="36"/>
      <c r="M92" s="10" t="str">
        <f t="shared" si="3"/>
        <v/>
      </c>
      <c r="N92" s="10" t="str">
        <f t="shared" si="4"/>
        <v/>
      </c>
      <c r="O92" s="10" t="str">
        <f>IFERROR(M92*Pazienti!$C$2&amp;" "&amp;N92,"")</f>
        <v/>
      </c>
      <c r="P92" s="37" t="str">
        <f>IFERROR(ROUNDUP(IFERROR(M92*Pazienti!$C$2,"")/H92,0),"")&amp;" "&amp;G92</f>
        <v xml:space="preserve"> </v>
      </c>
    </row>
    <row r="93" spans="9:16" x14ac:dyDescent="0.25">
      <c r="I93" s="10" t="str">
        <f t="shared" si="2"/>
        <v/>
      </c>
      <c r="J93" s="36"/>
      <c r="K93" s="36"/>
      <c r="M93" s="10" t="str">
        <f t="shared" si="3"/>
        <v/>
      </c>
      <c r="N93" s="10" t="str">
        <f t="shared" si="4"/>
        <v/>
      </c>
      <c r="O93" s="10" t="str">
        <f>IFERROR(M93*Pazienti!$C$2&amp;" "&amp;N93,"")</f>
        <v/>
      </c>
      <c r="P93" s="37" t="str">
        <f>IFERROR(ROUNDUP(IFERROR(M93*Pazienti!$C$2,"")/H93,0),"")&amp;" "&amp;G93</f>
        <v xml:space="preserve"> </v>
      </c>
    </row>
    <row r="94" spans="9:16" x14ac:dyDescent="0.25">
      <c r="I94" s="10" t="str">
        <f t="shared" si="2"/>
        <v/>
      </c>
      <c r="J94" s="36"/>
      <c r="K94" s="36"/>
      <c r="M94" s="10" t="str">
        <f t="shared" si="3"/>
        <v/>
      </c>
      <c r="N94" s="10" t="str">
        <f t="shared" si="4"/>
        <v/>
      </c>
      <c r="O94" s="10" t="str">
        <f>IFERROR(M94*Pazienti!$C$2&amp;" "&amp;N94,"")</f>
        <v/>
      </c>
      <c r="P94" s="37" t="str">
        <f>IFERROR(ROUNDUP(IFERROR(M94*Pazienti!$C$2,"")/H94,0),"")&amp;" "&amp;G94</f>
        <v xml:space="preserve"> </v>
      </c>
    </row>
    <row r="95" spans="9:16" x14ac:dyDescent="0.25">
      <c r="I95" s="10" t="str">
        <f t="shared" si="2"/>
        <v/>
      </c>
      <c r="J95" s="36"/>
      <c r="K95" s="36"/>
      <c r="M95" s="10" t="str">
        <f t="shared" si="3"/>
        <v/>
      </c>
      <c r="N95" s="10" t="str">
        <f t="shared" si="4"/>
        <v/>
      </c>
      <c r="O95" s="10" t="str">
        <f>IFERROR(M95*Pazienti!$C$2&amp;" "&amp;N95,"")</f>
        <v/>
      </c>
      <c r="P95" s="37" t="str">
        <f>IFERROR(ROUNDUP(IFERROR(M95*Pazienti!$C$2,"")/H95,0),"")&amp;" "&amp;G95</f>
        <v xml:space="preserve"> </v>
      </c>
    </row>
    <row r="96" spans="9:16" x14ac:dyDescent="0.25">
      <c r="I96" s="10" t="str">
        <f t="shared" si="2"/>
        <v/>
      </c>
      <c r="J96" s="36"/>
      <c r="K96" s="36"/>
      <c r="M96" s="10" t="str">
        <f t="shared" si="3"/>
        <v/>
      </c>
      <c r="N96" s="10" t="str">
        <f t="shared" si="4"/>
        <v/>
      </c>
      <c r="O96" s="10" t="str">
        <f>IFERROR(M96*Pazienti!$C$2&amp;" "&amp;N96,"")</f>
        <v/>
      </c>
      <c r="P96" s="37" t="str">
        <f>IFERROR(ROUNDUP(IFERROR(M96*Pazienti!$C$2,"")/H96,0),"")&amp;" "&amp;G96</f>
        <v xml:space="preserve"> </v>
      </c>
    </row>
    <row r="97" spans="9:16" x14ac:dyDescent="0.25">
      <c r="I97" s="10" t="str">
        <f t="shared" si="2"/>
        <v/>
      </c>
      <c r="J97" s="36"/>
      <c r="K97" s="36"/>
      <c r="M97" s="10" t="str">
        <f t="shared" si="3"/>
        <v/>
      </c>
      <c r="N97" s="10" t="str">
        <f t="shared" si="4"/>
        <v/>
      </c>
      <c r="O97" s="10" t="str">
        <f>IFERROR(M97*Pazienti!$C$2&amp;" "&amp;N97,"")</f>
        <v/>
      </c>
      <c r="P97" s="37" t="str">
        <f>IFERROR(ROUNDUP(IFERROR(M97*Pazienti!$C$2,"")/H97,0),"")&amp;" "&amp;G97</f>
        <v xml:space="preserve"> </v>
      </c>
    </row>
    <row r="98" spans="9:16" x14ac:dyDescent="0.25">
      <c r="I98" s="10" t="str">
        <f t="shared" si="2"/>
        <v/>
      </c>
      <c r="J98" s="36"/>
      <c r="K98" s="36"/>
      <c r="M98" s="10" t="str">
        <f t="shared" si="3"/>
        <v/>
      </c>
      <c r="N98" s="10" t="str">
        <f t="shared" si="4"/>
        <v/>
      </c>
      <c r="O98" s="10" t="str">
        <f>IFERROR(M98*Pazienti!$C$2&amp;" "&amp;N98,"")</f>
        <v/>
      </c>
      <c r="P98" s="37" t="str">
        <f>IFERROR(ROUNDUP(IFERROR(M98*Pazienti!$C$2,"")/H98,0),"")&amp;" "&amp;G98</f>
        <v xml:space="preserve"> </v>
      </c>
    </row>
    <row r="99" spans="9:16" x14ac:dyDescent="0.25">
      <c r="I99" s="10" t="str">
        <f t="shared" si="2"/>
        <v/>
      </c>
      <c r="J99" s="36"/>
      <c r="K99" s="36"/>
      <c r="M99" s="10" t="str">
        <f t="shared" si="3"/>
        <v/>
      </c>
      <c r="N99" s="10" t="str">
        <f t="shared" si="4"/>
        <v/>
      </c>
      <c r="O99" s="10" t="str">
        <f>IFERROR(M99*Pazienti!$C$2&amp;" "&amp;N99,"")</f>
        <v/>
      </c>
      <c r="P99" s="37" t="str">
        <f>IFERROR(ROUNDUP(IFERROR(M99*Pazienti!$C$2,"")/H99,0),"")&amp;" "&amp;G99</f>
        <v xml:space="preserve"> </v>
      </c>
    </row>
    <row r="100" spans="9:16" x14ac:dyDescent="0.25">
      <c r="I100" s="10" t="str">
        <f t="shared" si="2"/>
        <v/>
      </c>
      <c r="J100" s="36"/>
      <c r="K100" s="36"/>
      <c r="M100" s="10" t="str">
        <f t="shared" si="3"/>
        <v/>
      </c>
      <c r="N100" s="10" t="str">
        <f t="shared" si="4"/>
        <v/>
      </c>
      <c r="O100" s="10" t="str">
        <f>IFERROR(M100*Pazienti!$C$2&amp;" "&amp;N100,"")</f>
        <v/>
      </c>
      <c r="P100" s="37" t="str">
        <f>IFERROR(ROUNDUP(IFERROR(M100*Pazienti!$C$2,"")/H100,0),"")&amp;" "&amp;G100</f>
        <v xml:space="preserve"> </v>
      </c>
    </row>
    <row r="101" spans="9:16" x14ac:dyDescent="0.25">
      <c r="I101" s="10" t="str">
        <f t="shared" si="2"/>
        <v/>
      </c>
      <c r="J101" s="36"/>
      <c r="K101" s="36"/>
      <c r="M101" s="10" t="str">
        <f t="shared" si="3"/>
        <v/>
      </c>
      <c r="N101" s="10" t="str">
        <f t="shared" si="4"/>
        <v/>
      </c>
      <c r="O101" s="10" t="str">
        <f>IFERROR(M101*Pazienti!$C$2&amp;" "&amp;N101,"")</f>
        <v/>
      </c>
      <c r="P101" s="37" t="str">
        <f>IFERROR(ROUNDUP(IFERROR(M101*Pazienti!$C$2,"")/H101,0),"")&amp;" "&amp;G101</f>
        <v xml:space="preserve"> </v>
      </c>
    </row>
    <row r="102" spans="9:16" x14ac:dyDescent="0.25">
      <c r="I102" s="10" t="str">
        <f t="shared" si="2"/>
        <v/>
      </c>
      <c r="J102" s="36"/>
      <c r="K102" s="36"/>
      <c r="M102" s="10" t="str">
        <f t="shared" si="3"/>
        <v/>
      </c>
      <c r="N102" s="10" t="str">
        <f t="shared" si="4"/>
        <v/>
      </c>
      <c r="O102" s="10" t="str">
        <f>IFERROR(M102*Pazienti!$C$2&amp;" "&amp;N102,"")</f>
        <v/>
      </c>
      <c r="P102" s="37" t="str">
        <f>IFERROR(ROUNDUP(IFERROR(M102*Pazienti!$C$2,"")/H102,0),"")&amp;" "&amp;G102</f>
        <v xml:space="preserve"> </v>
      </c>
    </row>
    <row r="103" spans="9:16" x14ac:dyDescent="0.25">
      <c r="I103" s="10" t="str">
        <f t="shared" si="2"/>
        <v/>
      </c>
      <c r="J103" s="36"/>
      <c r="K103" s="36"/>
      <c r="M103" s="10" t="str">
        <f t="shared" si="3"/>
        <v/>
      </c>
      <c r="N103" s="10" t="str">
        <f t="shared" si="4"/>
        <v/>
      </c>
      <c r="O103" s="10" t="str">
        <f>IFERROR(M103*Pazienti!$C$2&amp;" "&amp;N103,"")</f>
        <v/>
      </c>
      <c r="P103" s="37" t="str">
        <f>IFERROR(ROUNDUP(IFERROR(M103*Pazienti!$C$2,"")/H103,0),"")&amp;" "&amp;G103</f>
        <v xml:space="preserve"> </v>
      </c>
    </row>
    <row r="104" spans="9:16" x14ac:dyDescent="0.25">
      <c r="I104" s="10" t="str">
        <f t="shared" si="2"/>
        <v/>
      </c>
      <c r="J104" s="36"/>
      <c r="K104" s="36"/>
      <c r="M104" s="10" t="str">
        <f t="shared" si="3"/>
        <v/>
      </c>
      <c r="N104" s="10" t="str">
        <f t="shared" si="4"/>
        <v/>
      </c>
      <c r="O104" s="10" t="str">
        <f>IFERROR(M104*Pazienti!$C$2&amp;" "&amp;N104,"")</f>
        <v/>
      </c>
      <c r="P104" s="37" t="str">
        <f>IFERROR(ROUNDUP(IFERROR(M104*Pazienti!$C$2,"")/H104,0),"")&amp;" "&amp;G104</f>
        <v xml:space="preserve"> </v>
      </c>
    </row>
    <row r="105" spans="9:16" x14ac:dyDescent="0.25">
      <c r="I105" s="10" t="str">
        <f t="shared" si="2"/>
        <v/>
      </c>
      <c r="J105" s="36"/>
      <c r="K105" s="36"/>
      <c r="M105" s="10" t="str">
        <f t="shared" si="3"/>
        <v/>
      </c>
      <c r="N105" s="10" t="str">
        <f t="shared" si="4"/>
        <v/>
      </c>
      <c r="O105" s="10" t="str">
        <f>IFERROR(M105*Pazienti!$C$2&amp;" "&amp;N105,"")</f>
        <v/>
      </c>
      <c r="P105" s="37" t="str">
        <f>IFERROR(ROUNDUP(IFERROR(M105*Pazienti!$C$2,"")/H105,0),"")&amp;" "&amp;G105</f>
        <v xml:space="preserve"> </v>
      </c>
    </row>
    <row r="106" spans="9:16" x14ac:dyDescent="0.25">
      <c r="I106" s="10" t="str">
        <f t="shared" si="2"/>
        <v/>
      </c>
      <c r="J106" s="36"/>
      <c r="K106" s="36"/>
      <c r="M106" s="10" t="str">
        <f t="shared" si="3"/>
        <v/>
      </c>
      <c r="N106" s="10" t="str">
        <f t="shared" si="4"/>
        <v/>
      </c>
      <c r="O106" s="10" t="str">
        <f>IFERROR(M106*Pazienti!$C$2&amp;" "&amp;N106,"")</f>
        <v/>
      </c>
      <c r="P106" s="37" t="str">
        <f>IFERROR(ROUNDUP(IFERROR(M106*Pazienti!$C$2,"")/H106,0),"")&amp;" "&amp;G106</f>
        <v xml:space="preserve"> </v>
      </c>
    </row>
    <row r="107" spans="9:16" x14ac:dyDescent="0.25">
      <c r="I107" s="10" t="str">
        <f t="shared" ref="I107:I170" si="5">IF(F107=0,"",F107)</f>
        <v/>
      </c>
      <c r="J107" s="36"/>
      <c r="K107" s="36"/>
      <c r="M107" s="10" t="str">
        <f t="shared" ref="M107:M170" si="6">IF(ROUND(E107*J107*K107*L107,0)=0,"",ROUND(E107*J107*K107*L107,0))</f>
        <v/>
      </c>
      <c r="N107" s="10" t="str">
        <f t="shared" ref="N107:N170" si="7">IF(F107=0,"",F107)</f>
        <v/>
      </c>
      <c r="O107" s="10" t="str">
        <f>IFERROR(M107*Pazienti!$C$2&amp;" "&amp;N107,"")</f>
        <v/>
      </c>
      <c r="P107" s="37" t="str">
        <f>IFERROR(ROUNDUP(IFERROR(M107*Pazienti!$C$2,"")/H107,0),"")&amp;" "&amp;G107</f>
        <v xml:space="preserve"> </v>
      </c>
    </row>
    <row r="108" spans="9:16" x14ac:dyDescent="0.25">
      <c r="I108" s="10" t="str">
        <f t="shared" si="5"/>
        <v/>
      </c>
      <c r="J108" s="36"/>
      <c r="K108" s="36"/>
      <c r="M108" s="10" t="str">
        <f t="shared" si="6"/>
        <v/>
      </c>
      <c r="N108" s="10" t="str">
        <f t="shared" si="7"/>
        <v/>
      </c>
      <c r="O108" s="10" t="str">
        <f>IFERROR(M108*Pazienti!$C$2&amp;" "&amp;N108,"")</f>
        <v/>
      </c>
      <c r="P108" s="37" t="str">
        <f>IFERROR(ROUNDUP(IFERROR(M108*Pazienti!$C$2,"")/H108,0),"")&amp;" "&amp;G108</f>
        <v xml:space="preserve"> </v>
      </c>
    </row>
    <row r="109" spans="9:16" x14ac:dyDescent="0.25">
      <c r="I109" s="10" t="str">
        <f t="shared" si="5"/>
        <v/>
      </c>
      <c r="J109" s="36"/>
      <c r="K109" s="36"/>
      <c r="M109" s="10" t="str">
        <f t="shared" si="6"/>
        <v/>
      </c>
      <c r="N109" s="10" t="str">
        <f t="shared" si="7"/>
        <v/>
      </c>
      <c r="O109" s="10" t="str">
        <f>IFERROR(M109*Pazienti!$C$2&amp;" "&amp;N109,"")</f>
        <v/>
      </c>
      <c r="P109" s="37" t="str">
        <f>IFERROR(ROUNDUP(IFERROR(M109*Pazienti!$C$2,"")/H109,0),"")&amp;" "&amp;G109</f>
        <v xml:space="preserve"> </v>
      </c>
    </row>
    <row r="110" spans="9:16" x14ac:dyDescent="0.25">
      <c r="I110" s="10" t="str">
        <f t="shared" si="5"/>
        <v/>
      </c>
      <c r="J110" s="36"/>
      <c r="K110" s="36"/>
      <c r="M110" s="10" t="str">
        <f t="shared" si="6"/>
        <v/>
      </c>
      <c r="N110" s="10" t="str">
        <f t="shared" si="7"/>
        <v/>
      </c>
      <c r="O110" s="10" t="str">
        <f>IFERROR(M110*Pazienti!$C$2&amp;" "&amp;N110,"")</f>
        <v/>
      </c>
      <c r="P110" s="37" t="str">
        <f>IFERROR(ROUNDUP(IFERROR(M110*Pazienti!$C$2,"")/H110,0),"")&amp;" "&amp;G110</f>
        <v xml:space="preserve"> </v>
      </c>
    </row>
    <row r="111" spans="9:16" x14ac:dyDescent="0.25">
      <c r="I111" s="10" t="str">
        <f t="shared" si="5"/>
        <v/>
      </c>
      <c r="J111" s="36"/>
      <c r="K111" s="36"/>
      <c r="M111" s="10" t="str">
        <f t="shared" si="6"/>
        <v/>
      </c>
      <c r="N111" s="10" t="str">
        <f t="shared" si="7"/>
        <v/>
      </c>
      <c r="O111" s="10" t="str">
        <f>IFERROR(M111*Pazienti!$C$2&amp;" "&amp;N111,"")</f>
        <v/>
      </c>
      <c r="P111" s="37" t="str">
        <f>IFERROR(ROUNDUP(IFERROR(M111*Pazienti!$C$2,"")/H111,0),"")&amp;" "&amp;G111</f>
        <v xml:space="preserve"> </v>
      </c>
    </row>
    <row r="112" spans="9:16" x14ac:dyDescent="0.25">
      <c r="I112" s="10" t="str">
        <f t="shared" si="5"/>
        <v/>
      </c>
      <c r="J112" s="36"/>
      <c r="K112" s="36"/>
      <c r="M112" s="10" t="str">
        <f t="shared" si="6"/>
        <v/>
      </c>
      <c r="N112" s="10" t="str">
        <f t="shared" si="7"/>
        <v/>
      </c>
      <c r="O112" s="10" t="str">
        <f>IFERROR(M112*Pazienti!$C$2&amp;" "&amp;N112,"")</f>
        <v/>
      </c>
      <c r="P112" s="37" t="str">
        <f>IFERROR(ROUNDUP(IFERROR(M112*Pazienti!$C$2,"")/H112,0),"")&amp;" "&amp;G112</f>
        <v xml:space="preserve"> </v>
      </c>
    </row>
    <row r="113" spans="9:16" x14ac:dyDescent="0.25">
      <c r="I113" s="10" t="str">
        <f t="shared" si="5"/>
        <v/>
      </c>
      <c r="J113" s="36"/>
      <c r="K113" s="36"/>
      <c r="M113" s="10" t="str">
        <f t="shared" si="6"/>
        <v/>
      </c>
      <c r="N113" s="10" t="str">
        <f t="shared" si="7"/>
        <v/>
      </c>
      <c r="O113" s="10" t="str">
        <f>IFERROR(M113*Pazienti!$C$2&amp;" "&amp;N113,"")</f>
        <v/>
      </c>
      <c r="P113" s="37" t="str">
        <f>IFERROR(ROUNDUP(IFERROR(M113*Pazienti!$C$2,"")/H113,0),"")&amp;" "&amp;G113</f>
        <v xml:space="preserve"> </v>
      </c>
    </row>
    <row r="114" spans="9:16" x14ac:dyDescent="0.25">
      <c r="I114" s="10" t="str">
        <f t="shared" si="5"/>
        <v/>
      </c>
      <c r="J114" s="36"/>
      <c r="K114" s="36"/>
      <c r="M114" s="10" t="str">
        <f t="shared" si="6"/>
        <v/>
      </c>
      <c r="N114" s="10" t="str">
        <f t="shared" si="7"/>
        <v/>
      </c>
      <c r="O114" s="10" t="str">
        <f>IFERROR(M114*Pazienti!$C$2&amp;" "&amp;N114,"")</f>
        <v/>
      </c>
      <c r="P114" s="37" t="str">
        <f>IFERROR(ROUNDUP(IFERROR(M114*Pazienti!$C$2,"")/H114,0),"")&amp;" "&amp;G114</f>
        <v xml:space="preserve"> </v>
      </c>
    </row>
    <row r="115" spans="9:16" x14ac:dyDescent="0.25">
      <c r="I115" s="10" t="str">
        <f t="shared" si="5"/>
        <v/>
      </c>
      <c r="J115" s="36"/>
      <c r="K115" s="36"/>
      <c r="M115" s="10" t="str">
        <f t="shared" si="6"/>
        <v/>
      </c>
      <c r="N115" s="10" t="str">
        <f t="shared" si="7"/>
        <v/>
      </c>
      <c r="O115" s="10" t="str">
        <f>IFERROR(M115*Pazienti!$C$2&amp;" "&amp;N115,"")</f>
        <v/>
      </c>
      <c r="P115" s="37" t="str">
        <f>IFERROR(ROUNDUP(IFERROR(M115*Pazienti!$C$2,"")/H115,0),"")&amp;" "&amp;G115</f>
        <v xml:space="preserve"> </v>
      </c>
    </row>
    <row r="116" spans="9:16" x14ac:dyDescent="0.25">
      <c r="I116" s="10" t="str">
        <f t="shared" si="5"/>
        <v/>
      </c>
      <c r="J116" s="36"/>
      <c r="K116" s="36"/>
      <c r="M116" s="10" t="str">
        <f t="shared" si="6"/>
        <v/>
      </c>
      <c r="N116" s="10" t="str">
        <f t="shared" si="7"/>
        <v/>
      </c>
      <c r="O116" s="10" t="str">
        <f>IFERROR(M116*Pazienti!$C$2&amp;" "&amp;N116,"")</f>
        <v/>
      </c>
      <c r="P116" s="37" t="str">
        <f>IFERROR(ROUNDUP(IFERROR(M116*Pazienti!$C$2,"")/H116,0),"")&amp;" "&amp;G116</f>
        <v xml:space="preserve"> </v>
      </c>
    </row>
    <row r="117" spans="9:16" x14ac:dyDescent="0.25">
      <c r="I117" s="10" t="str">
        <f t="shared" si="5"/>
        <v/>
      </c>
      <c r="J117" s="36"/>
      <c r="K117" s="36"/>
      <c r="M117" s="10" t="str">
        <f t="shared" si="6"/>
        <v/>
      </c>
      <c r="N117" s="10" t="str">
        <f t="shared" si="7"/>
        <v/>
      </c>
      <c r="O117" s="10" t="str">
        <f>IFERROR(M117*Pazienti!$C$2&amp;" "&amp;N117,"")</f>
        <v/>
      </c>
      <c r="P117" s="37" t="str">
        <f>IFERROR(ROUNDUP(IFERROR(M117*Pazienti!$C$2,"")/H117,0),"")&amp;" "&amp;G117</f>
        <v xml:space="preserve"> </v>
      </c>
    </row>
    <row r="118" spans="9:16" x14ac:dyDescent="0.25">
      <c r="I118" s="10" t="str">
        <f t="shared" si="5"/>
        <v/>
      </c>
      <c r="J118" s="36"/>
      <c r="K118" s="36"/>
      <c r="M118" s="10" t="str">
        <f t="shared" si="6"/>
        <v/>
      </c>
      <c r="N118" s="10" t="str">
        <f t="shared" si="7"/>
        <v/>
      </c>
      <c r="O118" s="10" t="str">
        <f>IFERROR(M118*Pazienti!$C$2&amp;" "&amp;N118,"")</f>
        <v/>
      </c>
      <c r="P118" s="37" t="str">
        <f>IFERROR(ROUNDUP(IFERROR(M118*Pazienti!$C$2,"")/H118,0),"")&amp;" "&amp;G118</f>
        <v xml:space="preserve"> </v>
      </c>
    </row>
    <row r="119" spans="9:16" x14ac:dyDescent="0.25">
      <c r="I119" s="10" t="str">
        <f t="shared" si="5"/>
        <v/>
      </c>
      <c r="J119" s="36"/>
      <c r="K119" s="36"/>
      <c r="M119" s="10" t="str">
        <f t="shared" si="6"/>
        <v/>
      </c>
      <c r="N119" s="10" t="str">
        <f t="shared" si="7"/>
        <v/>
      </c>
      <c r="O119" s="10" t="str">
        <f>IFERROR(M119*Pazienti!$C$2&amp;" "&amp;N119,"")</f>
        <v/>
      </c>
      <c r="P119" s="37" t="str">
        <f>IFERROR(ROUNDUP(IFERROR(M119*Pazienti!$C$2,"")/H119,0),"")&amp;" "&amp;G119</f>
        <v xml:space="preserve"> </v>
      </c>
    </row>
    <row r="120" spans="9:16" x14ac:dyDescent="0.25">
      <c r="I120" s="10" t="str">
        <f t="shared" si="5"/>
        <v/>
      </c>
      <c r="J120" s="36"/>
      <c r="K120" s="36"/>
      <c r="M120" s="10" t="str">
        <f t="shared" si="6"/>
        <v/>
      </c>
      <c r="N120" s="10" t="str">
        <f t="shared" si="7"/>
        <v/>
      </c>
      <c r="O120" s="10" t="str">
        <f>IFERROR(M120*Pazienti!$C$2&amp;" "&amp;N120,"")</f>
        <v/>
      </c>
      <c r="P120" s="37" t="str">
        <f>IFERROR(ROUNDUP(IFERROR(M120*Pazienti!$C$2,"")/H120,0),"")&amp;" "&amp;G120</f>
        <v xml:space="preserve"> </v>
      </c>
    </row>
    <row r="121" spans="9:16" x14ac:dyDescent="0.25">
      <c r="I121" s="10" t="str">
        <f t="shared" si="5"/>
        <v/>
      </c>
      <c r="J121" s="36"/>
      <c r="K121" s="36"/>
      <c r="M121" s="10" t="str">
        <f t="shared" si="6"/>
        <v/>
      </c>
      <c r="N121" s="10" t="str">
        <f t="shared" si="7"/>
        <v/>
      </c>
      <c r="O121" s="10" t="str">
        <f>IFERROR(M121*Pazienti!$C$2&amp;" "&amp;N121,"")</f>
        <v/>
      </c>
      <c r="P121" s="37" t="str">
        <f>IFERROR(ROUNDUP(IFERROR(M121*Pazienti!$C$2,"")/H121,0),"")&amp;" "&amp;G121</f>
        <v xml:space="preserve"> </v>
      </c>
    </row>
    <row r="122" spans="9:16" x14ac:dyDescent="0.25">
      <c r="I122" s="10" t="str">
        <f t="shared" si="5"/>
        <v/>
      </c>
      <c r="J122" s="36"/>
      <c r="K122" s="36"/>
      <c r="M122" s="10" t="str">
        <f t="shared" si="6"/>
        <v/>
      </c>
      <c r="N122" s="10" t="str">
        <f t="shared" si="7"/>
        <v/>
      </c>
      <c r="O122" s="10" t="str">
        <f>IFERROR(M122*Pazienti!$C$2&amp;" "&amp;N122,"")</f>
        <v/>
      </c>
      <c r="P122" s="37" t="str">
        <f>IFERROR(ROUNDUP(IFERROR(M122*Pazienti!$C$2,"")/H122,0),"")&amp;" "&amp;G122</f>
        <v xml:space="preserve"> </v>
      </c>
    </row>
    <row r="123" spans="9:16" x14ac:dyDescent="0.25">
      <c r="I123" s="10" t="str">
        <f t="shared" si="5"/>
        <v/>
      </c>
      <c r="J123" s="36"/>
      <c r="K123" s="36"/>
      <c r="M123" s="10" t="str">
        <f t="shared" si="6"/>
        <v/>
      </c>
      <c r="N123" s="10" t="str">
        <f t="shared" si="7"/>
        <v/>
      </c>
      <c r="O123" s="10" t="str">
        <f>IFERROR(M123*Pazienti!$C$2&amp;" "&amp;N123,"")</f>
        <v/>
      </c>
      <c r="P123" s="37" t="str">
        <f>IFERROR(ROUNDUP(IFERROR(M123*Pazienti!$C$2,"")/H123,0),"")&amp;" "&amp;G123</f>
        <v xml:space="preserve"> </v>
      </c>
    </row>
    <row r="124" spans="9:16" x14ac:dyDescent="0.25">
      <c r="I124" s="10" t="str">
        <f t="shared" si="5"/>
        <v/>
      </c>
      <c r="J124" s="36"/>
      <c r="K124" s="36"/>
      <c r="M124" s="10" t="str">
        <f t="shared" si="6"/>
        <v/>
      </c>
      <c r="N124" s="10" t="str">
        <f t="shared" si="7"/>
        <v/>
      </c>
      <c r="O124" s="10" t="str">
        <f>IFERROR(M124*Pazienti!$C$2&amp;" "&amp;N124,"")</f>
        <v/>
      </c>
      <c r="P124" s="37" t="str">
        <f>IFERROR(ROUNDUP(IFERROR(M124*Pazienti!$C$2,"")/H124,0),"")&amp;" "&amp;G124</f>
        <v xml:space="preserve"> </v>
      </c>
    </row>
    <row r="125" spans="9:16" x14ac:dyDescent="0.25">
      <c r="I125" s="10" t="str">
        <f t="shared" si="5"/>
        <v/>
      </c>
      <c r="J125" s="36"/>
      <c r="K125" s="36"/>
      <c r="M125" s="10" t="str">
        <f t="shared" si="6"/>
        <v/>
      </c>
      <c r="N125" s="10" t="str">
        <f t="shared" si="7"/>
        <v/>
      </c>
      <c r="O125" s="10" t="str">
        <f>IFERROR(M125*Pazienti!$C$2&amp;" "&amp;N125,"")</f>
        <v/>
      </c>
      <c r="P125" s="37" t="str">
        <f>IFERROR(ROUNDUP(IFERROR(M125*Pazienti!$C$2,"")/H125,0),"")&amp;" "&amp;G125</f>
        <v xml:space="preserve"> </v>
      </c>
    </row>
    <row r="126" spans="9:16" x14ac:dyDescent="0.25">
      <c r="I126" s="10" t="str">
        <f t="shared" si="5"/>
        <v/>
      </c>
      <c r="J126" s="36"/>
      <c r="K126" s="36"/>
      <c r="M126" s="10" t="str">
        <f t="shared" si="6"/>
        <v/>
      </c>
      <c r="N126" s="10" t="str">
        <f t="shared" si="7"/>
        <v/>
      </c>
      <c r="O126" s="10" t="str">
        <f>IFERROR(M126*Pazienti!$C$2&amp;" "&amp;N126,"")</f>
        <v/>
      </c>
      <c r="P126" s="37" t="str">
        <f>IFERROR(ROUNDUP(IFERROR(M126*Pazienti!$C$2,"")/H126,0),"")&amp;" "&amp;G126</f>
        <v xml:space="preserve"> </v>
      </c>
    </row>
    <row r="127" spans="9:16" x14ac:dyDescent="0.25">
      <c r="I127" s="10" t="str">
        <f t="shared" si="5"/>
        <v/>
      </c>
      <c r="J127" s="36"/>
      <c r="K127" s="36"/>
      <c r="M127" s="10" t="str">
        <f t="shared" si="6"/>
        <v/>
      </c>
      <c r="N127" s="10" t="str">
        <f t="shared" si="7"/>
        <v/>
      </c>
      <c r="O127" s="10" t="str">
        <f>IFERROR(M127*Pazienti!$C$2&amp;" "&amp;N127,"")</f>
        <v/>
      </c>
      <c r="P127" s="37" t="str">
        <f>IFERROR(ROUNDUP(IFERROR(M127*Pazienti!$C$2,"")/H127,0),"")&amp;" "&amp;G127</f>
        <v xml:space="preserve"> </v>
      </c>
    </row>
    <row r="128" spans="9:16" x14ac:dyDescent="0.25">
      <c r="I128" s="10" t="str">
        <f t="shared" si="5"/>
        <v/>
      </c>
      <c r="J128" s="36"/>
      <c r="K128" s="36"/>
      <c r="M128" s="10" t="str">
        <f t="shared" si="6"/>
        <v/>
      </c>
      <c r="N128" s="10" t="str">
        <f t="shared" si="7"/>
        <v/>
      </c>
      <c r="O128" s="10" t="str">
        <f>IFERROR(M128*Pazienti!$C$2&amp;" "&amp;N128,"")</f>
        <v/>
      </c>
      <c r="P128" s="37" t="str">
        <f>IFERROR(ROUNDUP(IFERROR(M128*Pazienti!$C$2,"")/H128,0),"")&amp;" "&amp;G128</f>
        <v xml:space="preserve"> </v>
      </c>
    </row>
    <row r="129" spans="9:16" x14ac:dyDescent="0.25">
      <c r="I129" s="10" t="str">
        <f t="shared" si="5"/>
        <v/>
      </c>
      <c r="J129" s="36"/>
      <c r="K129" s="36"/>
      <c r="M129" s="10" t="str">
        <f t="shared" si="6"/>
        <v/>
      </c>
      <c r="N129" s="10" t="str">
        <f t="shared" si="7"/>
        <v/>
      </c>
      <c r="O129" s="10" t="str">
        <f>IFERROR(M129*Pazienti!$C$2&amp;" "&amp;N129,"")</f>
        <v/>
      </c>
      <c r="P129" s="37" t="str">
        <f>IFERROR(ROUNDUP(IFERROR(M129*Pazienti!$C$2,"")/H129,0),"")&amp;" "&amp;G129</f>
        <v xml:space="preserve"> </v>
      </c>
    </row>
    <row r="130" spans="9:16" x14ac:dyDescent="0.25">
      <c r="I130" s="10" t="str">
        <f t="shared" si="5"/>
        <v/>
      </c>
      <c r="J130" s="36"/>
      <c r="K130" s="36"/>
      <c r="M130" s="10" t="str">
        <f t="shared" si="6"/>
        <v/>
      </c>
      <c r="N130" s="10" t="str">
        <f t="shared" si="7"/>
        <v/>
      </c>
      <c r="O130" s="10" t="str">
        <f>IFERROR(M130*Pazienti!$C$2&amp;" "&amp;N130,"")</f>
        <v/>
      </c>
      <c r="P130" s="37" t="str">
        <f>IFERROR(ROUNDUP(IFERROR(M130*Pazienti!$C$2,"")/H130,0),"")&amp;" "&amp;G130</f>
        <v xml:space="preserve"> </v>
      </c>
    </row>
    <row r="131" spans="9:16" x14ac:dyDescent="0.25">
      <c r="I131" s="10" t="str">
        <f t="shared" si="5"/>
        <v/>
      </c>
      <c r="J131" s="36"/>
      <c r="K131" s="36"/>
      <c r="M131" s="10" t="str">
        <f t="shared" si="6"/>
        <v/>
      </c>
      <c r="N131" s="10" t="str">
        <f t="shared" si="7"/>
        <v/>
      </c>
      <c r="O131" s="10" t="str">
        <f>IFERROR(M131*Pazienti!$C$2&amp;" "&amp;N131,"")</f>
        <v/>
      </c>
      <c r="P131" s="37" t="str">
        <f>IFERROR(ROUNDUP(IFERROR(M131*Pazienti!$C$2,"")/H131,0),"")&amp;" "&amp;G131</f>
        <v xml:space="preserve"> </v>
      </c>
    </row>
    <row r="132" spans="9:16" x14ac:dyDescent="0.25">
      <c r="I132" s="10" t="str">
        <f t="shared" si="5"/>
        <v/>
      </c>
      <c r="J132" s="36"/>
      <c r="K132" s="36"/>
      <c r="M132" s="10" t="str">
        <f t="shared" si="6"/>
        <v/>
      </c>
      <c r="N132" s="10" t="str">
        <f t="shared" si="7"/>
        <v/>
      </c>
      <c r="O132" s="10" t="str">
        <f>IFERROR(M132*Pazienti!$C$2&amp;" "&amp;N132,"")</f>
        <v/>
      </c>
      <c r="P132" s="37" t="str">
        <f>IFERROR(ROUNDUP(IFERROR(M132*Pazienti!$C$2,"")/H132,0),"")&amp;" "&amp;G132</f>
        <v xml:space="preserve"> </v>
      </c>
    </row>
    <row r="133" spans="9:16" x14ac:dyDescent="0.25">
      <c r="I133" s="10" t="str">
        <f t="shared" si="5"/>
        <v/>
      </c>
      <c r="J133" s="36"/>
      <c r="K133" s="36"/>
      <c r="M133" s="10" t="str">
        <f t="shared" si="6"/>
        <v/>
      </c>
      <c r="N133" s="10" t="str">
        <f t="shared" si="7"/>
        <v/>
      </c>
      <c r="O133" s="10" t="str">
        <f>IFERROR(M133*Pazienti!$C$2&amp;" "&amp;N133,"")</f>
        <v/>
      </c>
      <c r="P133" s="37" t="str">
        <f>IFERROR(ROUNDUP(IFERROR(M133*Pazienti!$C$2,"")/H133,0),"")&amp;" "&amp;G133</f>
        <v xml:space="preserve"> </v>
      </c>
    </row>
    <row r="134" spans="9:16" x14ac:dyDescent="0.25">
      <c r="I134" s="10" t="str">
        <f t="shared" si="5"/>
        <v/>
      </c>
      <c r="J134" s="36"/>
      <c r="K134" s="36"/>
      <c r="M134" s="10" t="str">
        <f t="shared" si="6"/>
        <v/>
      </c>
      <c r="N134" s="10" t="str">
        <f t="shared" si="7"/>
        <v/>
      </c>
      <c r="O134" s="10" t="str">
        <f>IFERROR(M134*Pazienti!$C$2&amp;" "&amp;N134,"")</f>
        <v/>
      </c>
      <c r="P134" s="37" t="str">
        <f>IFERROR(ROUNDUP(IFERROR(M134*Pazienti!$C$2,"")/H134,0),"")&amp;" "&amp;G134</f>
        <v xml:space="preserve"> </v>
      </c>
    </row>
    <row r="135" spans="9:16" x14ac:dyDescent="0.25">
      <c r="I135" s="10" t="str">
        <f t="shared" si="5"/>
        <v/>
      </c>
      <c r="J135" s="36"/>
      <c r="K135" s="36"/>
      <c r="M135" s="10" t="str">
        <f t="shared" si="6"/>
        <v/>
      </c>
      <c r="N135" s="10" t="str">
        <f t="shared" si="7"/>
        <v/>
      </c>
      <c r="O135" s="10" t="str">
        <f>IFERROR(M135*Pazienti!$C$2&amp;" "&amp;N135,"")</f>
        <v/>
      </c>
      <c r="P135" s="37" t="str">
        <f>IFERROR(ROUNDUP(IFERROR(M135*Pazienti!$C$2,"")/H135,0),"")&amp;" "&amp;G135</f>
        <v xml:space="preserve"> </v>
      </c>
    </row>
    <row r="136" spans="9:16" x14ac:dyDescent="0.25">
      <c r="I136" s="10" t="str">
        <f t="shared" si="5"/>
        <v/>
      </c>
      <c r="J136" s="36"/>
      <c r="K136" s="36"/>
      <c r="M136" s="10" t="str">
        <f t="shared" si="6"/>
        <v/>
      </c>
      <c r="N136" s="10" t="str">
        <f t="shared" si="7"/>
        <v/>
      </c>
      <c r="O136" s="10" t="str">
        <f>IFERROR(M136*Pazienti!$C$2&amp;" "&amp;N136,"")</f>
        <v/>
      </c>
      <c r="P136" s="37" t="str">
        <f>IFERROR(ROUNDUP(IFERROR(M136*Pazienti!$C$2,"")/H136,0),"")&amp;" "&amp;G136</f>
        <v xml:space="preserve"> </v>
      </c>
    </row>
    <row r="137" spans="9:16" x14ac:dyDescent="0.25">
      <c r="I137" s="10" t="str">
        <f t="shared" si="5"/>
        <v/>
      </c>
      <c r="J137" s="36"/>
      <c r="K137" s="36"/>
      <c r="M137" s="10" t="str">
        <f t="shared" si="6"/>
        <v/>
      </c>
      <c r="N137" s="10" t="str">
        <f t="shared" si="7"/>
        <v/>
      </c>
      <c r="O137" s="10" t="str">
        <f>IFERROR(M137*Pazienti!$C$2&amp;" "&amp;N137,"")</f>
        <v/>
      </c>
      <c r="P137" s="37" t="str">
        <f>IFERROR(ROUNDUP(IFERROR(M137*Pazienti!$C$2,"")/H137,0),"")&amp;" "&amp;G137</f>
        <v xml:space="preserve"> </v>
      </c>
    </row>
    <row r="138" spans="9:16" x14ac:dyDescent="0.25">
      <c r="I138" s="10" t="str">
        <f t="shared" si="5"/>
        <v/>
      </c>
      <c r="J138" s="36"/>
      <c r="K138" s="36"/>
      <c r="M138" s="10" t="str">
        <f t="shared" si="6"/>
        <v/>
      </c>
      <c r="N138" s="10" t="str">
        <f t="shared" si="7"/>
        <v/>
      </c>
      <c r="O138" s="10" t="str">
        <f>IFERROR(M138*Pazienti!$C$2&amp;" "&amp;N138,"")</f>
        <v/>
      </c>
      <c r="P138" s="37" t="str">
        <f>IFERROR(ROUNDUP(IFERROR(M138*Pazienti!$C$2,"")/H138,0),"")&amp;" "&amp;G138</f>
        <v xml:space="preserve"> </v>
      </c>
    </row>
    <row r="139" spans="9:16" x14ac:dyDescent="0.25">
      <c r="I139" s="10" t="str">
        <f t="shared" si="5"/>
        <v/>
      </c>
      <c r="J139" s="36"/>
      <c r="K139" s="36"/>
      <c r="M139" s="10" t="str">
        <f t="shared" si="6"/>
        <v/>
      </c>
      <c r="N139" s="10" t="str">
        <f t="shared" si="7"/>
        <v/>
      </c>
      <c r="O139" s="10" t="str">
        <f>IFERROR(M139*Pazienti!$C$2&amp;" "&amp;N139,"")</f>
        <v/>
      </c>
      <c r="P139" s="37" t="str">
        <f>IFERROR(ROUNDUP(IFERROR(M139*Pazienti!$C$2,"")/H139,0),"")&amp;" "&amp;G139</f>
        <v xml:space="preserve"> </v>
      </c>
    </row>
    <row r="140" spans="9:16" x14ac:dyDescent="0.25">
      <c r="I140" s="10" t="str">
        <f t="shared" si="5"/>
        <v/>
      </c>
      <c r="J140" s="36"/>
      <c r="K140" s="36"/>
      <c r="M140" s="10" t="str">
        <f t="shared" si="6"/>
        <v/>
      </c>
      <c r="N140" s="10" t="str">
        <f t="shared" si="7"/>
        <v/>
      </c>
      <c r="O140" s="10" t="str">
        <f>IFERROR(M140*Pazienti!$C$2&amp;" "&amp;N140,"")</f>
        <v/>
      </c>
      <c r="P140" s="37" t="str">
        <f>IFERROR(ROUNDUP(IFERROR(M140*Pazienti!$C$2,"")/H140,0),"")&amp;" "&amp;G140</f>
        <v xml:space="preserve"> </v>
      </c>
    </row>
    <row r="141" spans="9:16" x14ac:dyDescent="0.25">
      <c r="I141" s="10" t="str">
        <f t="shared" si="5"/>
        <v/>
      </c>
      <c r="J141" s="36"/>
      <c r="K141" s="36"/>
      <c r="M141" s="10" t="str">
        <f t="shared" si="6"/>
        <v/>
      </c>
      <c r="N141" s="10" t="str">
        <f t="shared" si="7"/>
        <v/>
      </c>
      <c r="O141" s="10" t="str">
        <f>IFERROR(M141*Pazienti!$C$2&amp;" "&amp;N141,"")</f>
        <v/>
      </c>
      <c r="P141" s="37" t="str">
        <f>IFERROR(ROUNDUP(IFERROR(M141*Pazienti!$C$2,"")/H141,0),"")&amp;" "&amp;G141</f>
        <v xml:space="preserve"> </v>
      </c>
    </row>
    <row r="142" spans="9:16" x14ac:dyDescent="0.25">
      <c r="I142" s="10" t="str">
        <f t="shared" si="5"/>
        <v/>
      </c>
      <c r="J142" s="36"/>
      <c r="K142" s="36"/>
      <c r="M142" s="10" t="str">
        <f t="shared" si="6"/>
        <v/>
      </c>
      <c r="N142" s="10" t="str">
        <f t="shared" si="7"/>
        <v/>
      </c>
      <c r="O142" s="10" t="str">
        <f>IFERROR(M142*Pazienti!$C$2&amp;" "&amp;N142,"")</f>
        <v/>
      </c>
      <c r="P142" s="37" t="str">
        <f>IFERROR(ROUNDUP(IFERROR(M142*Pazienti!$C$2,"")/H142,0),"")&amp;" "&amp;G142</f>
        <v xml:space="preserve"> </v>
      </c>
    </row>
    <row r="143" spans="9:16" x14ac:dyDescent="0.25">
      <c r="I143" s="10" t="str">
        <f t="shared" si="5"/>
        <v/>
      </c>
      <c r="J143" s="36"/>
      <c r="K143" s="36"/>
      <c r="M143" s="10" t="str">
        <f t="shared" si="6"/>
        <v/>
      </c>
      <c r="N143" s="10" t="str">
        <f t="shared" si="7"/>
        <v/>
      </c>
      <c r="O143" s="10" t="str">
        <f>IFERROR(M143*Pazienti!$C$2&amp;" "&amp;N143,"")</f>
        <v/>
      </c>
      <c r="P143" s="37" t="str">
        <f>IFERROR(ROUNDUP(IFERROR(M143*Pazienti!$C$2,"")/H143,0),"")&amp;" "&amp;G143</f>
        <v xml:space="preserve"> </v>
      </c>
    </row>
    <row r="144" spans="9:16" x14ac:dyDescent="0.25">
      <c r="I144" s="10" t="str">
        <f t="shared" si="5"/>
        <v/>
      </c>
      <c r="J144" s="36"/>
      <c r="K144" s="36"/>
      <c r="M144" s="10" t="str">
        <f t="shared" si="6"/>
        <v/>
      </c>
      <c r="N144" s="10" t="str">
        <f t="shared" si="7"/>
        <v/>
      </c>
      <c r="O144" s="10" t="str">
        <f>IFERROR(M144*Pazienti!$C$2&amp;" "&amp;N144,"")</f>
        <v/>
      </c>
      <c r="P144" s="37" t="str">
        <f>IFERROR(ROUNDUP(IFERROR(M144*Pazienti!$C$2,"")/H144,0),"")&amp;" "&amp;G144</f>
        <v xml:space="preserve"> </v>
      </c>
    </row>
    <row r="145" spans="9:16" x14ac:dyDescent="0.25">
      <c r="I145" s="10" t="str">
        <f t="shared" si="5"/>
        <v/>
      </c>
      <c r="J145" s="36"/>
      <c r="K145" s="36"/>
      <c r="M145" s="10" t="str">
        <f t="shared" si="6"/>
        <v/>
      </c>
      <c r="N145" s="10" t="str">
        <f t="shared" si="7"/>
        <v/>
      </c>
      <c r="O145" s="10" t="str">
        <f>IFERROR(M145*Pazienti!$C$2&amp;" "&amp;N145,"")</f>
        <v/>
      </c>
      <c r="P145" s="37" t="str">
        <f>IFERROR(ROUNDUP(IFERROR(M145*Pazienti!$C$2,"")/H145,0),"")&amp;" "&amp;G145</f>
        <v xml:space="preserve"> </v>
      </c>
    </row>
    <row r="146" spans="9:16" x14ac:dyDescent="0.25">
      <c r="I146" s="10" t="str">
        <f t="shared" si="5"/>
        <v/>
      </c>
      <c r="J146" s="36"/>
      <c r="K146" s="36"/>
      <c r="M146" s="10" t="str">
        <f t="shared" si="6"/>
        <v/>
      </c>
      <c r="N146" s="10" t="str">
        <f t="shared" si="7"/>
        <v/>
      </c>
      <c r="O146" s="10" t="str">
        <f>IFERROR(M146*Pazienti!$C$2&amp;" "&amp;N146,"")</f>
        <v/>
      </c>
      <c r="P146" s="37" t="str">
        <f>IFERROR(ROUNDUP(IFERROR(M146*Pazienti!$C$2,"")/H146,0),"")&amp;" "&amp;G146</f>
        <v xml:space="preserve"> </v>
      </c>
    </row>
    <row r="147" spans="9:16" x14ac:dyDescent="0.25">
      <c r="I147" s="10" t="str">
        <f t="shared" si="5"/>
        <v/>
      </c>
      <c r="J147" s="36"/>
      <c r="K147" s="36"/>
      <c r="M147" s="10" t="str">
        <f t="shared" si="6"/>
        <v/>
      </c>
      <c r="N147" s="10" t="str">
        <f t="shared" si="7"/>
        <v/>
      </c>
      <c r="O147" s="10" t="str">
        <f>IFERROR(M147*Pazienti!$C$2&amp;" "&amp;N147,"")</f>
        <v/>
      </c>
      <c r="P147" s="37" t="str">
        <f>IFERROR(ROUNDUP(IFERROR(M147*Pazienti!$C$2,"")/H147,0),"")&amp;" "&amp;G147</f>
        <v xml:space="preserve"> </v>
      </c>
    </row>
    <row r="148" spans="9:16" x14ac:dyDescent="0.25">
      <c r="I148" s="10" t="str">
        <f t="shared" si="5"/>
        <v/>
      </c>
      <c r="J148" s="36"/>
      <c r="K148" s="36"/>
      <c r="M148" s="10" t="str">
        <f t="shared" si="6"/>
        <v/>
      </c>
      <c r="N148" s="10" t="str">
        <f t="shared" si="7"/>
        <v/>
      </c>
      <c r="O148" s="10" t="str">
        <f>IFERROR(M148*Pazienti!$C$2&amp;" "&amp;N148,"")</f>
        <v/>
      </c>
      <c r="P148" s="37" t="str">
        <f>IFERROR(ROUNDUP(IFERROR(M148*Pazienti!$C$2,"")/H148,0),"")&amp;" "&amp;G148</f>
        <v xml:space="preserve"> </v>
      </c>
    </row>
    <row r="149" spans="9:16" x14ac:dyDescent="0.25">
      <c r="I149" s="10" t="str">
        <f t="shared" si="5"/>
        <v/>
      </c>
      <c r="J149" s="36"/>
      <c r="K149" s="36"/>
      <c r="M149" s="10" t="str">
        <f t="shared" si="6"/>
        <v/>
      </c>
      <c r="N149" s="10" t="str">
        <f t="shared" si="7"/>
        <v/>
      </c>
      <c r="O149" s="10" t="str">
        <f>IFERROR(M149*Pazienti!$C$2&amp;" "&amp;N149,"")</f>
        <v/>
      </c>
      <c r="P149" s="37" t="str">
        <f>IFERROR(ROUNDUP(IFERROR(M149*Pazienti!$C$2,"")/H149,0),"")&amp;" "&amp;G149</f>
        <v xml:space="preserve"> </v>
      </c>
    </row>
    <row r="150" spans="9:16" x14ac:dyDescent="0.25">
      <c r="I150" s="10" t="str">
        <f t="shared" si="5"/>
        <v/>
      </c>
      <c r="J150" s="36"/>
      <c r="K150" s="36"/>
      <c r="M150" s="10" t="str">
        <f t="shared" si="6"/>
        <v/>
      </c>
      <c r="N150" s="10" t="str">
        <f t="shared" si="7"/>
        <v/>
      </c>
      <c r="O150" s="10" t="str">
        <f>IFERROR(M150*Pazienti!$C$2&amp;" "&amp;N150,"")</f>
        <v/>
      </c>
      <c r="P150" s="37" t="str">
        <f>IFERROR(ROUNDUP(IFERROR(M150*Pazienti!$C$2,"")/H150,0),"")&amp;" "&amp;G150</f>
        <v xml:space="preserve"> </v>
      </c>
    </row>
    <row r="151" spans="9:16" x14ac:dyDescent="0.25">
      <c r="I151" s="10" t="str">
        <f t="shared" si="5"/>
        <v/>
      </c>
      <c r="J151" s="36"/>
      <c r="K151" s="36"/>
      <c r="M151" s="10" t="str">
        <f t="shared" si="6"/>
        <v/>
      </c>
      <c r="N151" s="10" t="str">
        <f t="shared" si="7"/>
        <v/>
      </c>
      <c r="O151" s="10" t="str">
        <f>IFERROR(M151*Pazienti!$C$2&amp;" "&amp;N151,"")</f>
        <v/>
      </c>
      <c r="P151" s="37" t="str">
        <f>IFERROR(ROUNDUP(IFERROR(M151*Pazienti!$C$2,"")/H151,0),"")&amp;" "&amp;G151</f>
        <v xml:space="preserve"> </v>
      </c>
    </row>
    <row r="152" spans="9:16" x14ac:dyDescent="0.25">
      <c r="I152" s="10" t="str">
        <f t="shared" si="5"/>
        <v/>
      </c>
      <c r="J152" s="36"/>
      <c r="K152" s="36"/>
      <c r="M152" s="10" t="str">
        <f t="shared" si="6"/>
        <v/>
      </c>
      <c r="N152" s="10" t="str">
        <f t="shared" si="7"/>
        <v/>
      </c>
      <c r="O152" s="10" t="str">
        <f>IFERROR(M152*Pazienti!$C$2&amp;" "&amp;N152,"")</f>
        <v/>
      </c>
      <c r="P152" s="37" t="str">
        <f>IFERROR(ROUNDUP(IFERROR(M152*Pazienti!$C$2,"")/H152,0),"")&amp;" "&amp;G152</f>
        <v xml:space="preserve"> </v>
      </c>
    </row>
    <row r="153" spans="9:16" x14ac:dyDescent="0.25">
      <c r="I153" s="10" t="str">
        <f t="shared" si="5"/>
        <v/>
      </c>
      <c r="J153" s="36"/>
      <c r="K153" s="36"/>
      <c r="M153" s="10" t="str">
        <f t="shared" si="6"/>
        <v/>
      </c>
      <c r="N153" s="10" t="str">
        <f t="shared" si="7"/>
        <v/>
      </c>
      <c r="O153" s="10" t="str">
        <f>IFERROR(M153*Pazienti!$C$2&amp;" "&amp;N153,"")</f>
        <v/>
      </c>
      <c r="P153" s="37" t="str">
        <f>IFERROR(ROUNDUP(IFERROR(M153*Pazienti!$C$2,"")/H153,0),"")&amp;" "&amp;G153</f>
        <v xml:space="preserve"> </v>
      </c>
    </row>
    <row r="154" spans="9:16" x14ac:dyDescent="0.25">
      <c r="I154" s="10" t="str">
        <f t="shared" si="5"/>
        <v/>
      </c>
      <c r="J154" s="36"/>
      <c r="K154" s="36"/>
      <c r="M154" s="10" t="str">
        <f t="shared" si="6"/>
        <v/>
      </c>
      <c r="N154" s="10" t="str">
        <f t="shared" si="7"/>
        <v/>
      </c>
      <c r="O154" s="10" t="str">
        <f>IFERROR(M154*Pazienti!$C$2&amp;" "&amp;N154,"")</f>
        <v/>
      </c>
      <c r="P154" s="37" t="str">
        <f>IFERROR(ROUNDUP(IFERROR(M154*Pazienti!$C$2,"")/H154,0),"")&amp;" "&amp;G154</f>
        <v xml:space="preserve"> </v>
      </c>
    </row>
    <row r="155" spans="9:16" x14ac:dyDescent="0.25">
      <c r="I155" s="10" t="str">
        <f t="shared" si="5"/>
        <v/>
      </c>
      <c r="J155" s="36"/>
      <c r="K155" s="36"/>
      <c r="M155" s="10" t="str">
        <f t="shared" si="6"/>
        <v/>
      </c>
      <c r="N155" s="10" t="str">
        <f t="shared" si="7"/>
        <v/>
      </c>
      <c r="O155" s="10" t="str">
        <f>IFERROR(M155*Pazienti!$C$2&amp;" "&amp;N155,"")</f>
        <v/>
      </c>
      <c r="P155" s="37" t="str">
        <f>IFERROR(ROUNDUP(IFERROR(M155*Pazienti!$C$2,"")/H155,0),"")&amp;" "&amp;G155</f>
        <v xml:space="preserve"> </v>
      </c>
    </row>
    <row r="156" spans="9:16" x14ac:dyDescent="0.25">
      <c r="I156" s="10" t="str">
        <f t="shared" si="5"/>
        <v/>
      </c>
      <c r="J156" s="36"/>
      <c r="K156" s="36"/>
      <c r="M156" s="10" t="str">
        <f t="shared" si="6"/>
        <v/>
      </c>
      <c r="N156" s="10" t="str">
        <f t="shared" si="7"/>
        <v/>
      </c>
      <c r="O156" s="10" t="str">
        <f>IFERROR(M156*Pazienti!$C$2&amp;" "&amp;N156,"")</f>
        <v/>
      </c>
      <c r="P156" s="37" t="str">
        <f>IFERROR(ROUNDUP(IFERROR(M156*Pazienti!$C$2,"")/H156,0),"")&amp;" "&amp;G156</f>
        <v xml:space="preserve"> </v>
      </c>
    </row>
    <row r="157" spans="9:16" x14ac:dyDescent="0.25">
      <c r="I157" s="10" t="str">
        <f t="shared" si="5"/>
        <v/>
      </c>
      <c r="J157" s="36"/>
      <c r="K157" s="36"/>
      <c r="M157" s="10" t="str">
        <f t="shared" si="6"/>
        <v/>
      </c>
      <c r="N157" s="10" t="str">
        <f t="shared" si="7"/>
        <v/>
      </c>
      <c r="O157" s="10" t="str">
        <f>IFERROR(M157*Pazienti!$C$2&amp;" "&amp;N157,"")</f>
        <v/>
      </c>
      <c r="P157" s="37" t="str">
        <f>IFERROR(ROUNDUP(IFERROR(M157*Pazienti!$C$2,"")/H157,0),"")&amp;" "&amp;G157</f>
        <v xml:space="preserve"> </v>
      </c>
    </row>
    <row r="158" spans="9:16" x14ac:dyDescent="0.25">
      <c r="I158" s="10" t="str">
        <f t="shared" si="5"/>
        <v/>
      </c>
      <c r="J158" s="36"/>
      <c r="K158" s="36"/>
      <c r="M158" s="10" t="str">
        <f t="shared" si="6"/>
        <v/>
      </c>
      <c r="N158" s="10" t="str">
        <f t="shared" si="7"/>
        <v/>
      </c>
      <c r="O158" s="10" t="str">
        <f>IFERROR(M158*Pazienti!$C$2&amp;" "&amp;N158,"")</f>
        <v/>
      </c>
      <c r="P158" s="37" t="str">
        <f>IFERROR(ROUNDUP(IFERROR(M158*Pazienti!$C$2,"")/H158,0),"")&amp;" "&amp;G158</f>
        <v xml:space="preserve"> </v>
      </c>
    </row>
    <row r="159" spans="9:16" x14ac:dyDescent="0.25">
      <c r="I159" s="10" t="str">
        <f t="shared" si="5"/>
        <v/>
      </c>
      <c r="J159" s="36"/>
      <c r="K159" s="36"/>
      <c r="M159" s="10" t="str">
        <f t="shared" si="6"/>
        <v/>
      </c>
      <c r="N159" s="10" t="str">
        <f t="shared" si="7"/>
        <v/>
      </c>
      <c r="O159" s="10" t="str">
        <f>IFERROR(M159*Pazienti!$C$2&amp;" "&amp;N159,"")</f>
        <v/>
      </c>
      <c r="P159" s="37" t="str">
        <f>IFERROR(ROUNDUP(IFERROR(M159*Pazienti!$C$2,"")/H159,0),"")&amp;" "&amp;G159</f>
        <v xml:space="preserve"> </v>
      </c>
    </row>
    <row r="160" spans="9:16" x14ac:dyDescent="0.25">
      <c r="I160" s="10" t="str">
        <f t="shared" si="5"/>
        <v/>
      </c>
      <c r="J160" s="36"/>
      <c r="K160" s="36"/>
      <c r="M160" s="10" t="str">
        <f t="shared" si="6"/>
        <v/>
      </c>
      <c r="N160" s="10" t="str">
        <f t="shared" si="7"/>
        <v/>
      </c>
      <c r="O160" s="10" t="str">
        <f>IFERROR(M160*Pazienti!$C$2&amp;" "&amp;N160,"")</f>
        <v/>
      </c>
      <c r="P160" s="37" t="str">
        <f>IFERROR(ROUNDUP(IFERROR(M160*Pazienti!$C$2,"")/H160,0),"")&amp;" "&amp;G160</f>
        <v xml:space="preserve"> </v>
      </c>
    </row>
    <row r="161" spans="9:16" x14ac:dyDescent="0.25">
      <c r="I161" s="10" t="str">
        <f t="shared" si="5"/>
        <v/>
      </c>
      <c r="J161" s="36"/>
      <c r="K161" s="36"/>
      <c r="M161" s="10" t="str">
        <f t="shared" si="6"/>
        <v/>
      </c>
      <c r="N161" s="10" t="str">
        <f t="shared" si="7"/>
        <v/>
      </c>
      <c r="O161" s="10" t="str">
        <f>IFERROR(M161*Pazienti!$C$2&amp;" "&amp;N161,"")</f>
        <v/>
      </c>
      <c r="P161" s="37" t="str">
        <f>IFERROR(ROUNDUP(IFERROR(M161*Pazienti!$C$2,"")/H161,0),"")&amp;" "&amp;G161</f>
        <v xml:space="preserve"> </v>
      </c>
    </row>
    <row r="162" spans="9:16" x14ac:dyDescent="0.25">
      <c r="I162" s="10" t="str">
        <f t="shared" si="5"/>
        <v/>
      </c>
      <c r="J162" s="36"/>
      <c r="K162" s="36"/>
      <c r="M162" s="10" t="str">
        <f t="shared" si="6"/>
        <v/>
      </c>
      <c r="N162" s="10" t="str">
        <f t="shared" si="7"/>
        <v/>
      </c>
      <c r="O162" s="10" t="str">
        <f>IFERROR(M162*Pazienti!$C$2&amp;" "&amp;N162,"")</f>
        <v/>
      </c>
      <c r="P162" s="37" t="str">
        <f>IFERROR(ROUNDUP(IFERROR(M162*Pazienti!$C$2,"")/H162,0),"")&amp;" "&amp;G162</f>
        <v xml:space="preserve"> </v>
      </c>
    </row>
    <row r="163" spans="9:16" x14ac:dyDescent="0.25">
      <c r="I163" s="10" t="str">
        <f t="shared" si="5"/>
        <v/>
      </c>
      <c r="J163" s="36"/>
      <c r="K163" s="36"/>
      <c r="M163" s="10" t="str">
        <f t="shared" si="6"/>
        <v/>
      </c>
      <c r="N163" s="10" t="str">
        <f t="shared" si="7"/>
        <v/>
      </c>
      <c r="O163" s="10" t="str">
        <f>IFERROR(M163*Pazienti!$C$2&amp;" "&amp;N163,"")</f>
        <v/>
      </c>
      <c r="P163" s="37" t="str">
        <f>IFERROR(ROUNDUP(IFERROR(M163*Pazienti!$C$2,"")/H163,0),"")&amp;" "&amp;G163</f>
        <v xml:space="preserve"> </v>
      </c>
    </row>
    <row r="164" spans="9:16" x14ac:dyDescent="0.25">
      <c r="I164" s="10" t="str">
        <f t="shared" si="5"/>
        <v/>
      </c>
      <c r="J164" s="36"/>
      <c r="K164" s="36"/>
      <c r="M164" s="10" t="str">
        <f t="shared" si="6"/>
        <v/>
      </c>
      <c r="N164" s="10" t="str">
        <f t="shared" si="7"/>
        <v/>
      </c>
      <c r="O164" s="10" t="str">
        <f>IFERROR(M164*Pazienti!$C$2&amp;" "&amp;N164,"")</f>
        <v/>
      </c>
      <c r="P164" s="37" t="str">
        <f>IFERROR(ROUNDUP(IFERROR(M164*Pazienti!$C$2,"")/H164,0),"")&amp;" "&amp;G164</f>
        <v xml:space="preserve"> </v>
      </c>
    </row>
    <row r="165" spans="9:16" x14ac:dyDescent="0.25">
      <c r="I165" s="10" t="str">
        <f t="shared" si="5"/>
        <v/>
      </c>
      <c r="J165" s="36"/>
      <c r="K165" s="36"/>
      <c r="M165" s="10" t="str">
        <f t="shared" si="6"/>
        <v/>
      </c>
      <c r="N165" s="10" t="str">
        <f t="shared" si="7"/>
        <v/>
      </c>
      <c r="O165" s="10" t="str">
        <f>IFERROR(M165*Pazienti!$C$2&amp;" "&amp;N165,"")</f>
        <v/>
      </c>
      <c r="P165" s="37" t="str">
        <f>IFERROR(ROUNDUP(IFERROR(M165*Pazienti!$C$2,"")/H165,0),"")&amp;" "&amp;G165</f>
        <v xml:space="preserve"> </v>
      </c>
    </row>
    <row r="166" spans="9:16" x14ac:dyDescent="0.25">
      <c r="I166" s="10" t="str">
        <f t="shared" si="5"/>
        <v/>
      </c>
      <c r="J166" s="36"/>
      <c r="K166" s="36"/>
      <c r="M166" s="10" t="str">
        <f t="shared" si="6"/>
        <v/>
      </c>
      <c r="N166" s="10" t="str">
        <f t="shared" si="7"/>
        <v/>
      </c>
      <c r="O166" s="10" t="str">
        <f>IFERROR(M166*Pazienti!$C$2&amp;" "&amp;N166,"")</f>
        <v/>
      </c>
      <c r="P166" s="37" t="str">
        <f>IFERROR(ROUNDUP(IFERROR(M166*Pazienti!$C$2,"")/H166,0),"")&amp;" "&amp;G166</f>
        <v xml:space="preserve"> </v>
      </c>
    </row>
    <row r="167" spans="9:16" x14ac:dyDescent="0.25">
      <c r="I167" s="10" t="str">
        <f t="shared" si="5"/>
        <v/>
      </c>
      <c r="J167" s="36"/>
      <c r="K167" s="36"/>
      <c r="M167" s="10" t="str">
        <f t="shared" si="6"/>
        <v/>
      </c>
      <c r="N167" s="10" t="str">
        <f t="shared" si="7"/>
        <v/>
      </c>
      <c r="O167" s="10" t="str">
        <f>IFERROR(M167*Pazienti!$C$2&amp;" "&amp;N167,"")</f>
        <v/>
      </c>
      <c r="P167" s="37" t="str">
        <f>IFERROR(ROUNDUP(IFERROR(M167*Pazienti!$C$2,"")/H167,0),"")&amp;" "&amp;G167</f>
        <v xml:space="preserve"> </v>
      </c>
    </row>
    <row r="168" spans="9:16" x14ac:dyDescent="0.25">
      <c r="I168" s="10" t="str">
        <f t="shared" si="5"/>
        <v/>
      </c>
      <c r="J168" s="36"/>
      <c r="K168" s="36"/>
      <c r="M168" s="10" t="str">
        <f t="shared" si="6"/>
        <v/>
      </c>
      <c r="N168" s="10" t="str">
        <f t="shared" si="7"/>
        <v/>
      </c>
      <c r="O168" s="10" t="str">
        <f>IFERROR(M168*Pazienti!$C$2&amp;" "&amp;N168,"")</f>
        <v/>
      </c>
      <c r="P168" s="37" t="str">
        <f>IFERROR(ROUNDUP(IFERROR(M168*Pazienti!$C$2,"")/H168,0),"")&amp;" "&amp;G168</f>
        <v xml:space="preserve"> </v>
      </c>
    </row>
    <row r="169" spans="9:16" x14ac:dyDescent="0.25">
      <c r="I169" s="10" t="str">
        <f t="shared" si="5"/>
        <v/>
      </c>
      <c r="J169" s="36"/>
      <c r="K169" s="36"/>
      <c r="M169" s="10" t="str">
        <f t="shared" si="6"/>
        <v/>
      </c>
      <c r="N169" s="10" t="str">
        <f t="shared" si="7"/>
        <v/>
      </c>
      <c r="O169" s="10" t="str">
        <f>IFERROR(M169*Pazienti!$C$2&amp;" "&amp;N169,"")</f>
        <v/>
      </c>
      <c r="P169" s="37" t="str">
        <f>IFERROR(ROUNDUP(IFERROR(M169*Pazienti!$C$2,"")/H169,0),"")&amp;" "&amp;G169</f>
        <v xml:space="preserve"> </v>
      </c>
    </row>
    <row r="170" spans="9:16" x14ac:dyDescent="0.25">
      <c r="I170" s="10" t="str">
        <f t="shared" si="5"/>
        <v/>
      </c>
      <c r="J170" s="36"/>
      <c r="K170" s="36"/>
      <c r="M170" s="10" t="str">
        <f t="shared" si="6"/>
        <v/>
      </c>
      <c r="N170" s="10" t="str">
        <f t="shared" si="7"/>
        <v/>
      </c>
      <c r="O170" s="10" t="str">
        <f>IFERROR(M170*Pazienti!$C$2&amp;" "&amp;N170,"")</f>
        <v/>
      </c>
      <c r="P170" s="37" t="str">
        <f>IFERROR(ROUNDUP(IFERROR(M170*Pazienti!$C$2,"")/H170,0),"")&amp;" "&amp;G170</f>
        <v xml:space="preserve"> </v>
      </c>
    </row>
    <row r="171" spans="9:16" x14ac:dyDescent="0.25">
      <c r="I171" s="10" t="str">
        <f t="shared" ref="I171:I234" si="8">IF(F171=0,"",F171)</f>
        <v/>
      </c>
      <c r="J171" s="36"/>
      <c r="K171" s="36"/>
      <c r="M171" s="10" t="str">
        <f t="shared" ref="M171:M234" si="9">IF(ROUND(E171*J171*K171*L171,0)=0,"",ROUND(E171*J171*K171*L171,0))</f>
        <v/>
      </c>
      <c r="N171" s="10" t="str">
        <f t="shared" ref="N171:N234" si="10">IF(F171=0,"",F171)</f>
        <v/>
      </c>
      <c r="O171" s="10" t="str">
        <f>IFERROR(M171*Pazienti!$C$2&amp;" "&amp;N171,"")</f>
        <v/>
      </c>
      <c r="P171" s="37" t="str">
        <f>IFERROR(ROUNDUP(IFERROR(M171*Pazienti!$C$2,"")/H171,0),"")&amp;" "&amp;G171</f>
        <v xml:space="preserve"> </v>
      </c>
    </row>
    <row r="172" spans="9:16" x14ac:dyDescent="0.25">
      <c r="I172" s="10" t="str">
        <f t="shared" si="8"/>
        <v/>
      </c>
      <c r="J172" s="36"/>
      <c r="K172" s="36"/>
      <c r="M172" s="10" t="str">
        <f t="shared" si="9"/>
        <v/>
      </c>
      <c r="N172" s="10" t="str">
        <f t="shared" si="10"/>
        <v/>
      </c>
      <c r="O172" s="10" t="str">
        <f>IFERROR(M172*Pazienti!$C$2&amp;" "&amp;N172,"")</f>
        <v/>
      </c>
      <c r="P172" s="37" t="str">
        <f>IFERROR(ROUNDUP(IFERROR(M172*Pazienti!$C$2,"")/H172,0),"")&amp;" "&amp;G172</f>
        <v xml:space="preserve"> </v>
      </c>
    </row>
    <row r="173" spans="9:16" x14ac:dyDescent="0.25">
      <c r="I173" s="10" t="str">
        <f t="shared" si="8"/>
        <v/>
      </c>
      <c r="J173" s="36"/>
      <c r="K173" s="36"/>
      <c r="M173" s="10" t="str">
        <f t="shared" si="9"/>
        <v/>
      </c>
      <c r="N173" s="10" t="str">
        <f t="shared" si="10"/>
        <v/>
      </c>
      <c r="O173" s="10" t="str">
        <f>IFERROR(M173*Pazienti!$C$2&amp;" "&amp;N173,"")</f>
        <v/>
      </c>
      <c r="P173" s="37" t="str">
        <f>IFERROR(ROUNDUP(IFERROR(M173*Pazienti!$C$2,"")/H173,0),"")&amp;" "&amp;G173</f>
        <v xml:space="preserve"> </v>
      </c>
    </row>
    <row r="174" spans="9:16" x14ac:dyDescent="0.25">
      <c r="I174" s="10" t="str">
        <f t="shared" si="8"/>
        <v/>
      </c>
      <c r="J174" s="36"/>
      <c r="K174" s="36"/>
      <c r="M174" s="10" t="str">
        <f t="shared" si="9"/>
        <v/>
      </c>
      <c r="N174" s="10" t="str">
        <f t="shared" si="10"/>
        <v/>
      </c>
      <c r="O174" s="10" t="str">
        <f>IFERROR(M174*Pazienti!$C$2&amp;" "&amp;N174,"")</f>
        <v/>
      </c>
      <c r="P174" s="37" t="str">
        <f>IFERROR(ROUNDUP(IFERROR(M174*Pazienti!$C$2,"")/H174,0),"")&amp;" "&amp;G174</f>
        <v xml:space="preserve"> </v>
      </c>
    </row>
    <row r="175" spans="9:16" x14ac:dyDescent="0.25">
      <c r="I175" s="10" t="str">
        <f t="shared" si="8"/>
        <v/>
      </c>
      <c r="J175" s="36"/>
      <c r="K175" s="36"/>
      <c r="M175" s="10" t="str">
        <f t="shared" si="9"/>
        <v/>
      </c>
      <c r="N175" s="10" t="str">
        <f t="shared" si="10"/>
        <v/>
      </c>
      <c r="O175" s="10" t="str">
        <f>IFERROR(M175*Pazienti!$C$2&amp;" "&amp;N175,"")</f>
        <v/>
      </c>
      <c r="P175" s="37" t="str">
        <f>IFERROR(ROUNDUP(IFERROR(M175*Pazienti!$C$2,"")/H175,0),"")&amp;" "&amp;G175</f>
        <v xml:space="preserve"> </v>
      </c>
    </row>
    <row r="176" spans="9:16" x14ac:dyDescent="0.25">
      <c r="I176" s="10" t="str">
        <f t="shared" si="8"/>
        <v/>
      </c>
      <c r="J176" s="36"/>
      <c r="K176" s="36"/>
      <c r="M176" s="10" t="str">
        <f t="shared" si="9"/>
        <v/>
      </c>
      <c r="N176" s="10" t="str">
        <f t="shared" si="10"/>
        <v/>
      </c>
      <c r="O176" s="10" t="str">
        <f>IFERROR(M176*Pazienti!$C$2&amp;" "&amp;N176,"")</f>
        <v/>
      </c>
      <c r="P176" s="37" t="str">
        <f>IFERROR(ROUNDUP(IFERROR(M176*Pazienti!$C$2,"")/H176,0),"")&amp;" "&amp;G176</f>
        <v xml:space="preserve"> </v>
      </c>
    </row>
    <row r="177" spans="9:16" x14ac:dyDescent="0.25">
      <c r="I177" s="10" t="str">
        <f t="shared" si="8"/>
        <v/>
      </c>
      <c r="J177" s="36"/>
      <c r="K177" s="36"/>
      <c r="M177" s="10" t="str">
        <f t="shared" si="9"/>
        <v/>
      </c>
      <c r="N177" s="10" t="str">
        <f t="shared" si="10"/>
        <v/>
      </c>
      <c r="O177" s="10" t="str">
        <f>IFERROR(M177*Pazienti!$C$2&amp;" "&amp;N177,"")</f>
        <v/>
      </c>
      <c r="P177" s="37" t="str">
        <f>IFERROR(ROUNDUP(IFERROR(M177*Pazienti!$C$2,"")/H177,0),"")&amp;" "&amp;G177</f>
        <v xml:space="preserve"> </v>
      </c>
    </row>
    <row r="178" spans="9:16" x14ac:dyDescent="0.25">
      <c r="I178" s="10" t="str">
        <f t="shared" si="8"/>
        <v/>
      </c>
      <c r="J178" s="36"/>
      <c r="K178" s="36"/>
      <c r="M178" s="10" t="str">
        <f t="shared" si="9"/>
        <v/>
      </c>
      <c r="N178" s="10" t="str">
        <f t="shared" si="10"/>
        <v/>
      </c>
      <c r="O178" s="10" t="str">
        <f>IFERROR(M178*Pazienti!$C$2&amp;" "&amp;N178,"")</f>
        <v/>
      </c>
      <c r="P178" s="37" t="str">
        <f>IFERROR(ROUNDUP(IFERROR(M178*Pazienti!$C$2,"")/H178,0),"")&amp;" "&amp;G178</f>
        <v xml:space="preserve"> </v>
      </c>
    </row>
    <row r="179" spans="9:16" x14ac:dyDescent="0.25">
      <c r="I179" s="10" t="str">
        <f t="shared" si="8"/>
        <v/>
      </c>
      <c r="J179" s="36"/>
      <c r="K179" s="36"/>
      <c r="M179" s="10" t="str">
        <f t="shared" si="9"/>
        <v/>
      </c>
      <c r="N179" s="10" t="str">
        <f t="shared" si="10"/>
        <v/>
      </c>
      <c r="O179" s="10" t="str">
        <f>IFERROR(M179*Pazienti!$C$2&amp;" "&amp;N179,"")</f>
        <v/>
      </c>
      <c r="P179" s="37" t="str">
        <f>IFERROR(ROUNDUP(IFERROR(M179*Pazienti!$C$2,"")/H179,0),"")&amp;" "&amp;G179</f>
        <v xml:space="preserve"> </v>
      </c>
    </row>
    <row r="180" spans="9:16" x14ac:dyDescent="0.25">
      <c r="I180" s="10" t="str">
        <f t="shared" si="8"/>
        <v/>
      </c>
      <c r="J180" s="36"/>
      <c r="K180" s="36"/>
      <c r="M180" s="10" t="str">
        <f t="shared" si="9"/>
        <v/>
      </c>
      <c r="N180" s="10" t="str">
        <f t="shared" si="10"/>
        <v/>
      </c>
      <c r="O180" s="10" t="str">
        <f>IFERROR(M180*Pazienti!$C$2&amp;" "&amp;N180,"")</f>
        <v/>
      </c>
      <c r="P180" s="37" t="str">
        <f>IFERROR(ROUNDUP(IFERROR(M180*Pazienti!$C$2,"")/H180,0),"")&amp;" "&amp;G180</f>
        <v xml:space="preserve"> </v>
      </c>
    </row>
    <row r="181" spans="9:16" x14ac:dyDescent="0.25">
      <c r="I181" s="10" t="str">
        <f t="shared" si="8"/>
        <v/>
      </c>
      <c r="J181" s="36"/>
      <c r="K181" s="36"/>
      <c r="M181" s="10" t="str">
        <f t="shared" si="9"/>
        <v/>
      </c>
      <c r="N181" s="10" t="str">
        <f t="shared" si="10"/>
        <v/>
      </c>
      <c r="O181" s="10" t="str">
        <f>IFERROR(M181*Pazienti!$C$2&amp;" "&amp;N181,"")</f>
        <v/>
      </c>
      <c r="P181" s="37" t="str">
        <f>IFERROR(ROUNDUP(IFERROR(M181*Pazienti!$C$2,"")/H181,0),"")&amp;" "&amp;G181</f>
        <v xml:space="preserve"> </v>
      </c>
    </row>
    <row r="182" spans="9:16" x14ac:dyDescent="0.25">
      <c r="I182" s="10" t="str">
        <f t="shared" si="8"/>
        <v/>
      </c>
      <c r="J182" s="36"/>
      <c r="K182" s="36"/>
      <c r="M182" s="10" t="str">
        <f t="shared" si="9"/>
        <v/>
      </c>
      <c r="N182" s="10" t="str">
        <f t="shared" si="10"/>
        <v/>
      </c>
      <c r="O182" s="10" t="str">
        <f>IFERROR(M182*Pazienti!$C$2&amp;" "&amp;N182,"")</f>
        <v/>
      </c>
      <c r="P182" s="37" t="str">
        <f>IFERROR(ROUNDUP(IFERROR(M182*Pazienti!$C$2,"")/H182,0),"")&amp;" "&amp;G182</f>
        <v xml:space="preserve"> </v>
      </c>
    </row>
    <row r="183" spans="9:16" x14ac:dyDescent="0.25">
      <c r="I183" s="10" t="str">
        <f t="shared" si="8"/>
        <v/>
      </c>
      <c r="J183" s="36"/>
      <c r="K183" s="36"/>
      <c r="M183" s="10" t="str">
        <f t="shared" si="9"/>
        <v/>
      </c>
      <c r="N183" s="10" t="str">
        <f t="shared" si="10"/>
        <v/>
      </c>
      <c r="O183" s="10" t="str">
        <f>IFERROR(M183*Pazienti!$C$2&amp;" "&amp;N183,"")</f>
        <v/>
      </c>
      <c r="P183" s="37" t="str">
        <f>IFERROR(ROUNDUP(IFERROR(M183*Pazienti!$C$2,"")/H183,0),"")&amp;" "&amp;G183</f>
        <v xml:space="preserve"> </v>
      </c>
    </row>
    <row r="184" spans="9:16" x14ac:dyDescent="0.25">
      <c r="I184" s="10" t="str">
        <f t="shared" si="8"/>
        <v/>
      </c>
      <c r="J184" s="36"/>
      <c r="K184" s="36"/>
      <c r="M184" s="10" t="str">
        <f t="shared" si="9"/>
        <v/>
      </c>
      <c r="N184" s="10" t="str">
        <f t="shared" si="10"/>
        <v/>
      </c>
      <c r="O184" s="10" t="str">
        <f>IFERROR(M184*Pazienti!$C$2&amp;" "&amp;N184,"")</f>
        <v/>
      </c>
      <c r="P184" s="37" t="str">
        <f>IFERROR(ROUNDUP(IFERROR(M184*Pazienti!$C$2,"")/H184,0),"")&amp;" "&amp;G184</f>
        <v xml:space="preserve"> </v>
      </c>
    </row>
    <row r="185" spans="9:16" x14ac:dyDescent="0.25">
      <c r="I185" s="10" t="str">
        <f t="shared" si="8"/>
        <v/>
      </c>
      <c r="J185" s="36"/>
      <c r="K185" s="36"/>
      <c r="M185" s="10" t="str">
        <f t="shared" si="9"/>
        <v/>
      </c>
      <c r="N185" s="10" t="str">
        <f t="shared" si="10"/>
        <v/>
      </c>
      <c r="O185" s="10" t="str">
        <f>IFERROR(M185*Pazienti!$C$2&amp;" "&amp;N185,"")</f>
        <v/>
      </c>
      <c r="P185" s="37" t="str">
        <f>IFERROR(ROUNDUP(IFERROR(M185*Pazienti!$C$2,"")/H185,0),"")&amp;" "&amp;G185</f>
        <v xml:space="preserve"> </v>
      </c>
    </row>
    <row r="186" spans="9:16" x14ac:dyDescent="0.25">
      <c r="I186" s="10" t="str">
        <f t="shared" si="8"/>
        <v/>
      </c>
      <c r="J186" s="36"/>
      <c r="K186" s="36"/>
      <c r="M186" s="10" t="str">
        <f t="shared" si="9"/>
        <v/>
      </c>
      <c r="N186" s="10" t="str">
        <f t="shared" si="10"/>
        <v/>
      </c>
      <c r="O186" s="10" t="str">
        <f>IFERROR(M186*Pazienti!$C$2&amp;" "&amp;N186,"")</f>
        <v/>
      </c>
      <c r="P186" s="37" t="str">
        <f>IFERROR(ROUNDUP(IFERROR(M186*Pazienti!$C$2,"")/H186,0),"")&amp;" "&amp;G186</f>
        <v xml:space="preserve"> </v>
      </c>
    </row>
    <row r="187" spans="9:16" x14ac:dyDescent="0.25">
      <c r="I187" s="10" t="str">
        <f t="shared" si="8"/>
        <v/>
      </c>
      <c r="J187" s="36"/>
      <c r="K187" s="36"/>
      <c r="M187" s="10" t="str">
        <f t="shared" si="9"/>
        <v/>
      </c>
      <c r="N187" s="10" t="str">
        <f t="shared" si="10"/>
        <v/>
      </c>
      <c r="O187" s="10" t="str">
        <f>IFERROR(M187*Pazienti!$C$2&amp;" "&amp;N187,"")</f>
        <v/>
      </c>
      <c r="P187" s="37" t="str">
        <f>IFERROR(ROUNDUP(IFERROR(M187*Pazienti!$C$2,"")/H187,0),"")&amp;" "&amp;G187</f>
        <v xml:space="preserve"> </v>
      </c>
    </row>
    <row r="188" spans="9:16" x14ac:dyDescent="0.25">
      <c r="I188" s="10" t="str">
        <f t="shared" si="8"/>
        <v/>
      </c>
      <c r="J188" s="36"/>
      <c r="K188" s="36"/>
      <c r="M188" s="10" t="str">
        <f t="shared" si="9"/>
        <v/>
      </c>
      <c r="N188" s="10" t="str">
        <f t="shared" si="10"/>
        <v/>
      </c>
      <c r="O188" s="10" t="str">
        <f>IFERROR(M188*Pazienti!$C$2&amp;" "&amp;N188,"")</f>
        <v/>
      </c>
      <c r="P188" s="37" t="str">
        <f>IFERROR(ROUNDUP(IFERROR(M188*Pazienti!$C$2,"")/H188,0),"")&amp;" "&amp;G188</f>
        <v xml:space="preserve"> </v>
      </c>
    </row>
    <row r="189" spans="9:16" x14ac:dyDescent="0.25">
      <c r="I189" s="10" t="str">
        <f t="shared" si="8"/>
        <v/>
      </c>
      <c r="J189" s="36"/>
      <c r="K189" s="36"/>
      <c r="M189" s="10" t="str">
        <f t="shared" si="9"/>
        <v/>
      </c>
      <c r="N189" s="10" t="str">
        <f t="shared" si="10"/>
        <v/>
      </c>
      <c r="O189" s="10" t="str">
        <f>IFERROR(M189*Pazienti!$C$2&amp;" "&amp;N189,"")</f>
        <v/>
      </c>
      <c r="P189" s="37" t="str">
        <f>IFERROR(ROUNDUP(IFERROR(M189*Pazienti!$C$2,"")/H189,0),"")&amp;" "&amp;G189</f>
        <v xml:space="preserve"> </v>
      </c>
    </row>
    <row r="190" spans="9:16" x14ac:dyDescent="0.25">
      <c r="I190" s="10" t="str">
        <f t="shared" si="8"/>
        <v/>
      </c>
      <c r="J190" s="36"/>
      <c r="K190" s="36"/>
      <c r="M190" s="10" t="str">
        <f t="shared" si="9"/>
        <v/>
      </c>
      <c r="N190" s="10" t="str">
        <f t="shared" si="10"/>
        <v/>
      </c>
      <c r="O190" s="10" t="str">
        <f>IFERROR(M190*Pazienti!$C$2&amp;" "&amp;N190,"")</f>
        <v/>
      </c>
      <c r="P190" s="37" t="str">
        <f>IFERROR(ROUNDUP(IFERROR(M190*Pazienti!$C$2,"")/H190,0),"")&amp;" "&amp;G190</f>
        <v xml:space="preserve"> </v>
      </c>
    </row>
    <row r="191" spans="9:16" x14ac:dyDescent="0.25">
      <c r="I191" s="10" t="str">
        <f t="shared" si="8"/>
        <v/>
      </c>
      <c r="J191" s="36"/>
      <c r="K191" s="36"/>
      <c r="M191" s="10" t="str">
        <f t="shared" si="9"/>
        <v/>
      </c>
      <c r="N191" s="10" t="str">
        <f t="shared" si="10"/>
        <v/>
      </c>
      <c r="O191" s="10" t="str">
        <f>IFERROR(M191*Pazienti!$C$2&amp;" "&amp;N191,"")</f>
        <v/>
      </c>
      <c r="P191" s="37" t="str">
        <f>IFERROR(ROUNDUP(IFERROR(M191*Pazienti!$C$2,"")/H191,0),"")&amp;" "&amp;G191</f>
        <v xml:space="preserve"> </v>
      </c>
    </row>
    <row r="192" spans="9:16" x14ac:dyDescent="0.25">
      <c r="I192" s="10" t="str">
        <f t="shared" si="8"/>
        <v/>
      </c>
      <c r="J192" s="36"/>
      <c r="K192" s="36"/>
      <c r="M192" s="10" t="str">
        <f t="shared" si="9"/>
        <v/>
      </c>
      <c r="N192" s="10" t="str">
        <f t="shared" si="10"/>
        <v/>
      </c>
      <c r="O192" s="10" t="str">
        <f>IFERROR(M192*Pazienti!$C$2&amp;" "&amp;N192,"")</f>
        <v/>
      </c>
      <c r="P192" s="37" t="str">
        <f>IFERROR(ROUNDUP(IFERROR(M192*Pazienti!$C$2,"")/H192,0),"")&amp;" "&amp;G192</f>
        <v xml:space="preserve"> </v>
      </c>
    </row>
    <row r="193" spans="9:16" x14ac:dyDescent="0.25">
      <c r="I193" s="10" t="str">
        <f t="shared" si="8"/>
        <v/>
      </c>
      <c r="J193" s="36"/>
      <c r="K193" s="36"/>
      <c r="M193" s="10" t="str">
        <f t="shared" si="9"/>
        <v/>
      </c>
      <c r="N193" s="10" t="str">
        <f t="shared" si="10"/>
        <v/>
      </c>
      <c r="O193" s="10" t="str">
        <f>IFERROR(M193*Pazienti!$C$2&amp;" "&amp;N193,"")</f>
        <v/>
      </c>
      <c r="P193" s="37" t="str">
        <f>IFERROR(ROUNDUP(IFERROR(M193*Pazienti!$C$2,"")/H193,0),"")&amp;" "&amp;G193</f>
        <v xml:space="preserve"> </v>
      </c>
    </row>
    <row r="194" spans="9:16" x14ac:dyDescent="0.25">
      <c r="I194" s="10" t="str">
        <f t="shared" si="8"/>
        <v/>
      </c>
      <c r="J194" s="36"/>
      <c r="K194" s="36"/>
      <c r="M194" s="10" t="str">
        <f t="shared" si="9"/>
        <v/>
      </c>
      <c r="N194" s="10" t="str">
        <f t="shared" si="10"/>
        <v/>
      </c>
      <c r="O194" s="10" t="str">
        <f>IFERROR(M194*Pazienti!$C$2&amp;" "&amp;N194,"")</f>
        <v/>
      </c>
      <c r="P194" s="37" t="str">
        <f>IFERROR(ROUNDUP(IFERROR(M194*Pazienti!$C$2,"")/H194,0),"")&amp;" "&amp;G194</f>
        <v xml:space="preserve"> </v>
      </c>
    </row>
    <row r="195" spans="9:16" x14ac:dyDescent="0.25">
      <c r="I195" s="10" t="str">
        <f t="shared" si="8"/>
        <v/>
      </c>
      <c r="J195" s="36"/>
      <c r="K195" s="36"/>
      <c r="M195" s="10" t="str">
        <f t="shared" si="9"/>
        <v/>
      </c>
      <c r="N195" s="10" t="str">
        <f t="shared" si="10"/>
        <v/>
      </c>
      <c r="O195" s="10" t="str">
        <f>IFERROR(M195*Pazienti!$C$2&amp;" "&amp;N195,"")</f>
        <v/>
      </c>
      <c r="P195" s="37" t="str">
        <f>IFERROR(ROUNDUP(IFERROR(M195*Pazienti!$C$2,"")/H195,0),"")&amp;" "&amp;G195</f>
        <v xml:space="preserve"> </v>
      </c>
    </row>
    <row r="196" spans="9:16" x14ac:dyDescent="0.25">
      <c r="I196" s="10" t="str">
        <f t="shared" si="8"/>
        <v/>
      </c>
      <c r="J196" s="36"/>
      <c r="K196" s="36"/>
      <c r="M196" s="10" t="str">
        <f t="shared" si="9"/>
        <v/>
      </c>
      <c r="N196" s="10" t="str">
        <f t="shared" si="10"/>
        <v/>
      </c>
      <c r="O196" s="10" t="str">
        <f>IFERROR(M196*Pazienti!$C$2&amp;" "&amp;N196,"")</f>
        <v/>
      </c>
      <c r="P196" s="37" t="str">
        <f>IFERROR(ROUNDUP(IFERROR(M196*Pazienti!$C$2,"")/H196,0),"")&amp;" "&amp;G196</f>
        <v xml:space="preserve"> </v>
      </c>
    </row>
    <row r="197" spans="9:16" x14ac:dyDescent="0.25">
      <c r="I197" s="10" t="str">
        <f t="shared" si="8"/>
        <v/>
      </c>
      <c r="J197" s="36"/>
      <c r="K197" s="36"/>
      <c r="M197" s="10" t="str">
        <f t="shared" si="9"/>
        <v/>
      </c>
      <c r="N197" s="10" t="str">
        <f t="shared" si="10"/>
        <v/>
      </c>
      <c r="O197" s="10" t="str">
        <f>IFERROR(M197*Pazienti!$C$2&amp;" "&amp;N197,"")</f>
        <v/>
      </c>
      <c r="P197" s="37" t="str">
        <f>IFERROR(ROUNDUP(IFERROR(M197*Pazienti!$C$2,"")/H197,0),"")&amp;" "&amp;G197</f>
        <v xml:space="preserve"> </v>
      </c>
    </row>
    <row r="198" spans="9:16" x14ac:dyDescent="0.25">
      <c r="I198" s="10" t="str">
        <f t="shared" si="8"/>
        <v/>
      </c>
      <c r="J198" s="36"/>
      <c r="K198" s="36"/>
      <c r="M198" s="10" t="str">
        <f t="shared" si="9"/>
        <v/>
      </c>
      <c r="N198" s="10" t="str">
        <f t="shared" si="10"/>
        <v/>
      </c>
      <c r="O198" s="10" t="str">
        <f>IFERROR(M198*Pazienti!$C$2&amp;" "&amp;N198,"")</f>
        <v/>
      </c>
      <c r="P198" s="37" t="str">
        <f>IFERROR(ROUNDUP(IFERROR(M198*Pazienti!$C$2,"")/H198,0),"")&amp;" "&amp;G198</f>
        <v xml:space="preserve"> </v>
      </c>
    </row>
    <row r="199" spans="9:16" x14ac:dyDescent="0.25">
      <c r="I199" s="10" t="str">
        <f t="shared" si="8"/>
        <v/>
      </c>
      <c r="J199" s="36"/>
      <c r="K199" s="36"/>
      <c r="M199" s="10" t="str">
        <f t="shared" si="9"/>
        <v/>
      </c>
      <c r="N199" s="10" t="str">
        <f t="shared" si="10"/>
        <v/>
      </c>
      <c r="O199" s="10" t="str">
        <f>IFERROR(M199*Pazienti!$C$2&amp;" "&amp;N199,"")</f>
        <v/>
      </c>
      <c r="P199" s="37" t="str">
        <f>IFERROR(ROUNDUP(IFERROR(M199*Pazienti!$C$2,"")/H199,0),"")&amp;" "&amp;G199</f>
        <v xml:space="preserve"> </v>
      </c>
    </row>
    <row r="200" spans="9:16" x14ac:dyDescent="0.25">
      <c r="I200" s="10" t="str">
        <f t="shared" si="8"/>
        <v/>
      </c>
      <c r="J200" s="36"/>
      <c r="K200" s="36"/>
      <c r="M200" s="10" t="str">
        <f t="shared" si="9"/>
        <v/>
      </c>
      <c r="N200" s="10" t="str">
        <f t="shared" si="10"/>
        <v/>
      </c>
      <c r="O200" s="10" t="str">
        <f>IFERROR(M200*Pazienti!$C$2&amp;" "&amp;N200,"")</f>
        <v/>
      </c>
      <c r="P200" s="37" t="str">
        <f>IFERROR(ROUNDUP(IFERROR(M200*Pazienti!$C$2,"")/H200,0),"")&amp;" "&amp;G200</f>
        <v xml:space="preserve"> </v>
      </c>
    </row>
    <row r="201" spans="9:16" x14ac:dyDescent="0.25">
      <c r="I201" s="10" t="str">
        <f t="shared" si="8"/>
        <v/>
      </c>
      <c r="J201" s="36"/>
      <c r="K201" s="36"/>
      <c r="M201" s="10" t="str">
        <f t="shared" si="9"/>
        <v/>
      </c>
      <c r="N201" s="10" t="str">
        <f t="shared" si="10"/>
        <v/>
      </c>
      <c r="O201" s="10" t="str">
        <f>IFERROR(M201*Pazienti!$C$2&amp;" "&amp;N201,"")</f>
        <v/>
      </c>
      <c r="P201" s="37" t="str">
        <f>IFERROR(ROUNDUP(IFERROR(M201*Pazienti!$C$2,"")/H201,0),"")&amp;" "&amp;G201</f>
        <v xml:space="preserve"> </v>
      </c>
    </row>
    <row r="202" spans="9:16" x14ac:dyDescent="0.25">
      <c r="I202" s="10" t="str">
        <f t="shared" si="8"/>
        <v/>
      </c>
      <c r="J202" s="36"/>
      <c r="K202" s="36"/>
      <c r="M202" s="10" t="str">
        <f t="shared" si="9"/>
        <v/>
      </c>
      <c r="N202" s="10" t="str">
        <f t="shared" si="10"/>
        <v/>
      </c>
      <c r="O202" s="10" t="str">
        <f>IFERROR(M202*Pazienti!$C$2&amp;" "&amp;N202,"")</f>
        <v/>
      </c>
      <c r="P202" s="37" t="str">
        <f>IFERROR(ROUNDUP(IFERROR(M202*Pazienti!$C$2,"")/H202,0),"")&amp;" "&amp;G202</f>
        <v xml:space="preserve"> </v>
      </c>
    </row>
    <row r="203" spans="9:16" x14ac:dyDescent="0.25">
      <c r="I203" s="10" t="str">
        <f t="shared" si="8"/>
        <v/>
      </c>
      <c r="J203" s="36"/>
      <c r="K203" s="36"/>
      <c r="M203" s="10" t="str">
        <f t="shared" si="9"/>
        <v/>
      </c>
      <c r="N203" s="10" t="str">
        <f t="shared" si="10"/>
        <v/>
      </c>
      <c r="O203" s="10" t="str">
        <f>IFERROR(M203*Pazienti!$C$2&amp;" "&amp;N203,"")</f>
        <v/>
      </c>
      <c r="P203" s="37" t="str">
        <f>IFERROR(ROUNDUP(IFERROR(M203*Pazienti!$C$2,"")/H203,0),"")&amp;" "&amp;G203</f>
        <v xml:space="preserve"> </v>
      </c>
    </row>
    <row r="204" spans="9:16" x14ac:dyDescent="0.25">
      <c r="I204" s="10" t="str">
        <f t="shared" si="8"/>
        <v/>
      </c>
      <c r="J204" s="36"/>
      <c r="K204" s="36"/>
      <c r="M204" s="10" t="str">
        <f t="shared" si="9"/>
        <v/>
      </c>
      <c r="N204" s="10" t="str">
        <f t="shared" si="10"/>
        <v/>
      </c>
      <c r="O204" s="10" t="str">
        <f>IFERROR(M204*Pazienti!$C$2&amp;" "&amp;N204,"")</f>
        <v/>
      </c>
      <c r="P204" s="37" t="str">
        <f>IFERROR(ROUNDUP(IFERROR(M204*Pazienti!$C$2,"")/H204,0),"")&amp;" "&amp;G204</f>
        <v xml:space="preserve"> </v>
      </c>
    </row>
    <row r="205" spans="9:16" x14ac:dyDescent="0.25">
      <c r="I205" s="10" t="str">
        <f t="shared" si="8"/>
        <v/>
      </c>
      <c r="J205" s="36"/>
      <c r="K205" s="36"/>
      <c r="M205" s="10" t="str">
        <f t="shared" si="9"/>
        <v/>
      </c>
      <c r="N205" s="10" t="str">
        <f t="shared" si="10"/>
        <v/>
      </c>
      <c r="O205" s="10" t="str">
        <f>IFERROR(M205*Pazienti!$C$2&amp;" "&amp;N205,"")</f>
        <v/>
      </c>
      <c r="P205" s="37" t="str">
        <f>IFERROR(ROUNDUP(IFERROR(M205*Pazienti!$C$2,"")/H205,0),"")&amp;" "&amp;G205</f>
        <v xml:space="preserve"> </v>
      </c>
    </row>
    <row r="206" spans="9:16" x14ac:dyDescent="0.25">
      <c r="I206" s="10" t="str">
        <f t="shared" si="8"/>
        <v/>
      </c>
      <c r="J206" s="36"/>
      <c r="K206" s="36"/>
      <c r="M206" s="10" t="str">
        <f t="shared" si="9"/>
        <v/>
      </c>
      <c r="N206" s="10" t="str">
        <f t="shared" si="10"/>
        <v/>
      </c>
      <c r="O206" s="10" t="str">
        <f>IFERROR(M206*Pazienti!$C$2&amp;" "&amp;N206,"")</f>
        <v/>
      </c>
      <c r="P206" s="37" t="str">
        <f>IFERROR(ROUNDUP(IFERROR(M206*Pazienti!$C$2,"")/H206,0),"")&amp;" "&amp;G206</f>
        <v xml:space="preserve"> </v>
      </c>
    </row>
    <row r="207" spans="9:16" x14ac:dyDescent="0.25">
      <c r="I207" s="10" t="str">
        <f t="shared" si="8"/>
        <v/>
      </c>
      <c r="J207" s="36"/>
      <c r="K207" s="36"/>
      <c r="M207" s="10" t="str">
        <f t="shared" si="9"/>
        <v/>
      </c>
      <c r="N207" s="10" t="str">
        <f t="shared" si="10"/>
        <v/>
      </c>
      <c r="O207" s="10" t="str">
        <f>IFERROR(M207*Pazienti!$C$2&amp;" "&amp;N207,"")</f>
        <v/>
      </c>
      <c r="P207" s="37" t="str">
        <f>IFERROR(ROUNDUP(IFERROR(M207*Pazienti!$C$2,"")/H207,0),"")&amp;" "&amp;G207</f>
        <v xml:space="preserve"> </v>
      </c>
    </row>
    <row r="208" spans="9:16" x14ac:dyDescent="0.25">
      <c r="I208" s="10" t="str">
        <f t="shared" si="8"/>
        <v/>
      </c>
      <c r="J208" s="36"/>
      <c r="K208" s="36"/>
      <c r="M208" s="10" t="str">
        <f t="shared" si="9"/>
        <v/>
      </c>
      <c r="N208" s="10" t="str">
        <f t="shared" si="10"/>
        <v/>
      </c>
      <c r="O208" s="10" t="str">
        <f>IFERROR(M208*Pazienti!$C$2&amp;" "&amp;N208,"")</f>
        <v/>
      </c>
      <c r="P208" s="37" t="str">
        <f>IFERROR(ROUNDUP(IFERROR(M208*Pazienti!$C$2,"")/H208,0),"")&amp;" "&amp;G208</f>
        <v xml:space="preserve"> </v>
      </c>
    </row>
    <row r="209" spans="9:16" x14ac:dyDescent="0.25">
      <c r="I209" s="10" t="str">
        <f t="shared" si="8"/>
        <v/>
      </c>
      <c r="J209" s="36"/>
      <c r="K209" s="36"/>
      <c r="M209" s="10" t="str">
        <f t="shared" si="9"/>
        <v/>
      </c>
      <c r="N209" s="10" t="str">
        <f t="shared" si="10"/>
        <v/>
      </c>
      <c r="O209" s="10" t="str">
        <f>IFERROR(M209*Pazienti!$C$2&amp;" "&amp;N209,"")</f>
        <v/>
      </c>
      <c r="P209" s="37" t="str">
        <f>IFERROR(ROUNDUP(IFERROR(M209*Pazienti!$C$2,"")/H209,0),"")&amp;" "&amp;G209</f>
        <v xml:space="preserve"> </v>
      </c>
    </row>
    <row r="210" spans="9:16" x14ac:dyDescent="0.25">
      <c r="I210" s="10" t="str">
        <f t="shared" si="8"/>
        <v/>
      </c>
      <c r="J210" s="36"/>
      <c r="K210" s="36"/>
      <c r="M210" s="10" t="str">
        <f t="shared" si="9"/>
        <v/>
      </c>
      <c r="N210" s="10" t="str">
        <f t="shared" si="10"/>
        <v/>
      </c>
      <c r="O210" s="10" t="str">
        <f>IFERROR(M210*Pazienti!$C$2&amp;" "&amp;N210,"")</f>
        <v/>
      </c>
      <c r="P210" s="37" t="str">
        <f>IFERROR(ROUNDUP(IFERROR(M210*Pazienti!$C$2,"")/H210,0),"")&amp;" "&amp;G210</f>
        <v xml:space="preserve"> </v>
      </c>
    </row>
    <row r="211" spans="9:16" x14ac:dyDescent="0.25">
      <c r="I211" s="10" t="str">
        <f t="shared" si="8"/>
        <v/>
      </c>
      <c r="J211" s="36"/>
      <c r="K211" s="36"/>
      <c r="M211" s="10" t="str">
        <f t="shared" si="9"/>
        <v/>
      </c>
      <c r="N211" s="10" t="str">
        <f t="shared" si="10"/>
        <v/>
      </c>
      <c r="O211" s="10" t="str">
        <f>IFERROR(M211*Pazienti!$C$2&amp;" "&amp;N211,"")</f>
        <v/>
      </c>
      <c r="P211" s="37" t="str">
        <f>IFERROR(ROUNDUP(IFERROR(M211*Pazienti!$C$2,"")/H211,0),"")&amp;" "&amp;G211</f>
        <v xml:space="preserve"> </v>
      </c>
    </row>
    <row r="212" spans="9:16" x14ac:dyDescent="0.25">
      <c r="I212" s="10" t="str">
        <f t="shared" si="8"/>
        <v/>
      </c>
      <c r="J212" s="36"/>
      <c r="K212" s="36"/>
      <c r="M212" s="10" t="str">
        <f t="shared" si="9"/>
        <v/>
      </c>
      <c r="N212" s="10" t="str">
        <f t="shared" si="10"/>
        <v/>
      </c>
      <c r="O212" s="10" t="str">
        <f>IFERROR(M212*Pazienti!$C$2&amp;" "&amp;N212,"")</f>
        <v/>
      </c>
      <c r="P212" s="37" t="str">
        <f>IFERROR(ROUNDUP(IFERROR(M212*Pazienti!$C$2,"")/H212,0),"")&amp;" "&amp;G212</f>
        <v xml:space="preserve"> </v>
      </c>
    </row>
    <row r="213" spans="9:16" x14ac:dyDescent="0.25">
      <c r="I213" s="10" t="str">
        <f t="shared" si="8"/>
        <v/>
      </c>
      <c r="J213" s="36"/>
      <c r="K213" s="36"/>
      <c r="M213" s="10" t="str">
        <f t="shared" si="9"/>
        <v/>
      </c>
      <c r="N213" s="10" t="str">
        <f t="shared" si="10"/>
        <v/>
      </c>
      <c r="O213" s="10" t="str">
        <f>IFERROR(M213*Pazienti!$C$2&amp;" "&amp;N213,"")</f>
        <v/>
      </c>
      <c r="P213" s="37" t="str">
        <f>IFERROR(ROUNDUP(IFERROR(M213*Pazienti!$C$2,"")/H213,0),"")&amp;" "&amp;G213</f>
        <v xml:space="preserve"> </v>
      </c>
    </row>
    <row r="214" spans="9:16" x14ac:dyDescent="0.25">
      <c r="I214" s="10" t="str">
        <f t="shared" si="8"/>
        <v/>
      </c>
      <c r="J214" s="36"/>
      <c r="K214" s="36"/>
      <c r="M214" s="10" t="str">
        <f t="shared" si="9"/>
        <v/>
      </c>
      <c r="N214" s="10" t="str">
        <f t="shared" si="10"/>
        <v/>
      </c>
      <c r="O214" s="10" t="str">
        <f>IFERROR(M214*Pazienti!$C$2&amp;" "&amp;N214,"")</f>
        <v/>
      </c>
      <c r="P214" s="37" t="str">
        <f>IFERROR(ROUNDUP(IFERROR(M214*Pazienti!$C$2,"")/H214,0),"")&amp;" "&amp;G214</f>
        <v xml:space="preserve"> </v>
      </c>
    </row>
    <row r="215" spans="9:16" x14ac:dyDescent="0.25">
      <c r="I215" s="10" t="str">
        <f t="shared" si="8"/>
        <v/>
      </c>
      <c r="J215" s="36"/>
      <c r="K215" s="36"/>
      <c r="M215" s="10" t="str">
        <f t="shared" si="9"/>
        <v/>
      </c>
      <c r="N215" s="10" t="str">
        <f t="shared" si="10"/>
        <v/>
      </c>
      <c r="O215" s="10" t="str">
        <f>IFERROR(M215*Pazienti!$C$2&amp;" "&amp;N215,"")</f>
        <v/>
      </c>
      <c r="P215" s="37" t="str">
        <f>IFERROR(ROUNDUP(IFERROR(M215*Pazienti!$C$2,"")/H215,0),"")&amp;" "&amp;G215</f>
        <v xml:space="preserve"> </v>
      </c>
    </row>
    <row r="216" spans="9:16" x14ac:dyDescent="0.25">
      <c r="I216" s="10" t="str">
        <f t="shared" si="8"/>
        <v/>
      </c>
      <c r="J216" s="36"/>
      <c r="K216" s="36"/>
      <c r="M216" s="10" t="str">
        <f t="shared" si="9"/>
        <v/>
      </c>
      <c r="N216" s="10" t="str">
        <f t="shared" si="10"/>
        <v/>
      </c>
      <c r="O216" s="10" t="str">
        <f>IFERROR(M216*Pazienti!$C$2&amp;" "&amp;N216,"")</f>
        <v/>
      </c>
      <c r="P216" s="37" t="str">
        <f>IFERROR(ROUNDUP(IFERROR(M216*Pazienti!$C$2,"")/H216,0),"")&amp;" "&amp;G216</f>
        <v xml:space="preserve"> </v>
      </c>
    </row>
    <row r="217" spans="9:16" x14ac:dyDescent="0.25">
      <c r="I217" s="10" t="str">
        <f t="shared" si="8"/>
        <v/>
      </c>
      <c r="J217" s="36"/>
      <c r="K217" s="36"/>
      <c r="M217" s="10" t="str">
        <f t="shared" si="9"/>
        <v/>
      </c>
      <c r="N217" s="10" t="str">
        <f t="shared" si="10"/>
        <v/>
      </c>
      <c r="O217" s="10" t="str">
        <f>IFERROR(M217*Pazienti!$C$2&amp;" "&amp;N217,"")</f>
        <v/>
      </c>
      <c r="P217" s="37" t="str">
        <f>IFERROR(ROUNDUP(IFERROR(M217*Pazienti!$C$2,"")/H217,0),"")&amp;" "&amp;G217</f>
        <v xml:space="preserve"> </v>
      </c>
    </row>
    <row r="218" spans="9:16" x14ac:dyDescent="0.25">
      <c r="I218" s="10" t="str">
        <f t="shared" si="8"/>
        <v/>
      </c>
      <c r="J218" s="36"/>
      <c r="K218" s="36"/>
      <c r="M218" s="10" t="str">
        <f t="shared" si="9"/>
        <v/>
      </c>
      <c r="N218" s="10" t="str">
        <f t="shared" si="10"/>
        <v/>
      </c>
      <c r="O218" s="10" t="str">
        <f>IFERROR(M218*Pazienti!$C$2&amp;" "&amp;N218,"")</f>
        <v/>
      </c>
      <c r="P218" s="37" t="str">
        <f>IFERROR(ROUNDUP(IFERROR(M218*Pazienti!$C$2,"")/H218,0),"")&amp;" "&amp;G218</f>
        <v xml:space="preserve"> </v>
      </c>
    </row>
    <row r="219" spans="9:16" x14ac:dyDescent="0.25">
      <c r="I219" s="10" t="str">
        <f t="shared" si="8"/>
        <v/>
      </c>
      <c r="J219" s="36"/>
      <c r="K219" s="36"/>
      <c r="M219" s="10" t="str">
        <f t="shared" si="9"/>
        <v/>
      </c>
      <c r="N219" s="10" t="str">
        <f t="shared" si="10"/>
        <v/>
      </c>
      <c r="O219" s="10" t="str">
        <f>IFERROR(M219*Pazienti!$C$2&amp;" "&amp;N219,"")</f>
        <v/>
      </c>
      <c r="P219" s="37" t="str">
        <f>IFERROR(ROUNDUP(IFERROR(M219*Pazienti!$C$2,"")/H219,0),"")&amp;" "&amp;G219</f>
        <v xml:space="preserve"> </v>
      </c>
    </row>
    <row r="220" spans="9:16" x14ac:dyDescent="0.25">
      <c r="I220" s="10" t="str">
        <f t="shared" si="8"/>
        <v/>
      </c>
      <c r="J220" s="36"/>
      <c r="K220" s="36"/>
      <c r="M220" s="10" t="str">
        <f t="shared" si="9"/>
        <v/>
      </c>
      <c r="N220" s="10" t="str">
        <f t="shared" si="10"/>
        <v/>
      </c>
      <c r="O220" s="10" t="str">
        <f>IFERROR(M220*Pazienti!$C$2&amp;" "&amp;N220,"")</f>
        <v/>
      </c>
      <c r="P220" s="37" t="str">
        <f>IFERROR(ROUNDUP(IFERROR(M220*Pazienti!$C$2,"")/H220,0),"")&amp;" "&amp;G220</f>
        <v xml:space="preserve"> </v>
      </c>
    </row>
    <row r="221" spans="9:16" x14ac:dyDescent="0.25">
      <c r="I221" s="10" t="str">
        <f t="shared" si="8"/>
        <v/>
      </c>
      <c r="J221" s="36"/>
      <c r="K221" s="36"/>
      <c r="M221" s="10" t="str">
        <f t="shared" si="9"/>
        <v/>
      </c>
      <c r="N221" s="10" t="str">
        <f t="shared" si="10"/>
        <v/>
      </c>
      <c r="O221" s="10" t="str">
        <f>IFERROR(M221*Pazienti!$C$2&amp;" "&amp;N221,"")</f>
        <v/>
      </c>
      <c r="P221" s="37" t="str">
        <f>IFERROR(ROUNDUP(IFERROR(M221*Pazienti!$C$2,"")/H221,0),"")&amp;" "&amp;G221</f>
        <v xml:space="preserve"> </v>
      </c>
    </row>
    <row r="222" spans="9:16" x14ac:dyDescent="0.25">
      <c r="I222" s="10" t="str">
        <f t="shared" si="8"/>
        <v/>
      </c>
      <c r="J222" s="36"/>
      <c r="K222" s="36"/>
      <c r="M222" s="10" t="str">
        <f t="shared" si="9"/>
        <v/>
      </c>
      <c r="N222" s="10" t="str">
        <f t="shared" si="10"/>
        <v/>
      </c>
      <c r="O222" s="10" t="str">
        <f>IFERROR(M222*Pazienti!$C$2&amp;" "&amp;N222,"")</f>
        <v/>
      </c>
      <c r="P222" s="37" t="str">
        <f>IFERROR(ROUNDUP(IFERROR(M222*Pazienti!$C$2,"")/H222,0),"")&amp;" "&amp;G222</f>
        <v xml:space="preserve"> </v>
      </c>
    </row>
    <row r="223" spans="9:16" x14ac:dyDescent="0.25">
      <c r="I223" s="10" t="str">
        <f t="shared" si="8"/>
        <v/>
      </c>
      <c r="J223" s="36"/>
      <c r="K223" s="36"/>
      <c r="M223" s="10" t="str">
        <f t="shared" si="9"/>
        <v/>
      </c>
      <c r="N223" s="10" t="str">
        <f t="shared" si="10"/>
        <v/>
      </c>
      <c r="O223" s="10" t="str">
        <f>IFERROR(M223*Pazienti!$C$2&amp;" "&amp;N223,"")</f>
        <v/>
      </c>
      <c r="P223" s="37" t="str">
        <f>IFERROR(ROUNDUP(IFERROR(M223*Pazienti!$C$2,"")/H223,0),"")&amp;" "&amp;G223</f>
        <v xml:space="preserve"> </v>
      </c>
    </row>
    <row r="224" spans="9:16" x14ac:dyDescent="0.25">
      <c r="I224" s="10" t="str">
        <f t="shared" si="8"/>
        <v/>
      </c>
      <c r="J224" s="36"/>
      <c r="K224" s="36"/>
      <c r="M224" s="10" t="str">
        <f t="shared" si="9"/>
        <v/>
      </c>
      <c r="N224" s="10" t="str">
        <f t="shared" si="10"/>
        <v/>
      </c>
      <c r="O224" s="10" t="str">
        <f>IFERROR(M224*Pazienti!$C$2&amp;" "&amp;N224,"")</f>
        <v/>
      </c>
      <c r="P224" s="37" t="str">
        <f>IFERROR(ROUNDUP(IFERROR(M224*Pazienti!$C$2,"")/H224,0),"")&amp;" "&amp;G224</f>
        <v xml:space="preserve"> </v>
      </c>
    </row>
    <row r="225" spans="9:16" x14ac:dyDescent="0.25">
      <c r="I225" s="10" t="str">
        <f t="shared" si="8"/>
        <v/>
      </c>
      <c r="J225" s="36"/>
      <c r="K225" s="36"/>
      <c r="M225" s="10" t="str">
        <f t="shared" si="9"/>
        <v/>
      </c>
      <c r="N225" s="10" t="str">
        <f t="shared" si="10"/>
        <v/>
      </c>
      <c r="O225" s="10" t="str">
        <f>IFERROR(M225*Pazienti!$C$2&amp;" "&amp;N225,"")</f>
        <v/>
      </c>
      <c r="P225" s="37" t="str">
        <f>IFERROR(ROUNDUP(IFERROR(M225*Pazienti!$C$2,"")/H225,0),"")&amp;" "&amp;G225</f>
        <v xml:space="preserve"> </v>
      </c>
    </row>
    <row r="226" spans="9:16" x14ac:dyDescent="0.25">
      <c r="I226" s="10" t="str">
        <f t="shared" si="8"/>
        <v/>
      </c>
      <c r="J226" s="36"/>
      <c r="K226" s="36"/>
      <c r="M226" s="10" t="str">
        <f t="shared" si="9"/>
        <v/>
      </c>
      <c r="N226" s="10" t="str">
        <f t="shared" si="10"/>
        <v/>
      </c>
      <c r="O226" s="10" t="str">
        <f>IFERROR(M226*Pazienti!$C$2&amp;" "&amp;N226,"")</f>
        <v/>
      </c>
      <c r="P226" s="37" t="str">
        <f>IFERROR(ROUNDUP(IFERROR(M226*Pazienti!$C$2,"")/H226,0),"")&amp;" "&amp;G226</f>
        <v xml:space="preserve"> </v>
      </c>
    </row>
    <row r="227" spans="9:16" x14ac:dyDescent="0.25">
      <c r="I227" s="10" t="str">
        <f t="shared" si="8"/>
        <v/>
      </c>
      <c r="J227" s="36"/>
      <c r="K227" s="36"/>
      <c r="M227" s="10" t="str">
        <f t="shared" si="9"/>
        <v/>
      </c>
      <c r="N227" s="10" t="str">
        <f t="shared" si="10"/>
        <v/>
      </c>
      <c r="O227" s="10" t="str">
        <f>IFERROR(M227*Pazienti!$C$2&amp;" "&amp;N227,"")</f>
        <v/>
      </c>
      <c r="P227" s="37" t="str">
        <f>IFERROR(ROUNDUP(IFERROR(M227*Pazienti!$C$2,"")/H227,0),"")&amp;" "&amp;G227</f>
        <v xml:space="preserve"> </v>
      </c>
    </row>
    <row r="228" spans="9:16" x14ac:dyDescent="0.25">
      <c r="I228" s="10" t="str">
        <f t="shared" si="8"/>
        <v/>
      </c>
      <c r="J228" s="36"/>
      <c r="K228" s="36"/>
      <c r="M228" s="10" t="str">
        <f t="shared" si="9"/>
        <v/>
      </c>
      <c r="N228" s="10" t="str">
        <f t="shared" si="10"/>
        <v/>
      </c>
      <c r="O228" s="10" t="str">
        <f>IFERROR(M228*Pazienti!$C$2&amp;" "&amp;N228,"")</f>
        <v/>
      </c>
      <c r="P228" s="37" t="str">
        <f>IFERROR(ROUNDUP(IFERROR(M228*Pazienti!$C$2,"")/H228,0),"")&amp;" "&amp;G228</f>
        <v xml:space="preserve"> </v>
      </c>
    </row>
    <row r="229" spans="9:16" x14ac:dyDescent="0.25">
      <c r="I229" s="10" t="str">
        <f t="shared" si="8"/>
        <v/>
      </c>
      <c r="J229" s="36"/>
      <c r="K229" s="36"/>
      <c r="M229" s="10" t="str">
        <f t="shared" si="9"/>
        <v/>
      </c>
      <c r="N229" s="10" t="str">
        <f t="shared" si="10"/>
        <v/>
      </c>
      <c r="O229" s="10" t="str">
        <f>IFERROR(M229*Pazienti!$C$2&amp;" "&amp;N229,"")</f>
        <v/>
      </c>
      <c r="P229" s="37" t="str">
        <f>IFERROR(ROUNDUP(IFERROR(M229*Pazienti!$C$2,"")/H229,0),"")&amp;" "&amp;G229</f>
        <v xml:space="preserve"> </v>
      </c>
    </row>
    <row r="230" spans="9:16" x14ac:dyDescent="0.25">
      <c r="I230" s="10" t="str">
        <f t="shared" si="8"/>
        <v/>
      </c>
      <c r="J230" s="36"/>
      <c r="K230" s="36"/>
      <c r="M230" s="10" t="str">
        <f t="shared" si="9"/>
        <v/>
      </c>
      <c r="N230" s="10" t="str">
        <f t="shared" si="10"/>
        <v/>
      </c>
      <c r="O230" s="10" t="str">
        <f>IFERROR(M230*Pazienti!$C$2&amp;" "&amp;N230,"")</f>
        <v/>
      </c>
      <c r="P230" s="37" t="str">
        <f>IFERROR(ROUNDUP(IFERROR(M230*Pazienti!$C$2,"")/H230,0),"")&amp;" "&amp;G230</f>
        <v xml:space="preserve"> </v>
      </c>
    </row>
    <row r="231" spans="9:16" x14ac:dyDescent="0.25">
      <c r="I231" s="10" t="str">
        <f t="shared" si="8"/>
        <v/>
      </c>
      <c r="J231" s="36"/>
      <c r="K231" s="36"/>
      <c r="M231" s="10" t="str">
        <f t="shared" si="9"/>
        <v/>
      </c>
      <c r="N231" s="10" t="str">
        <f t="shared" si="10"/>
        <v/>
      </c>
      <c r="O231" s="10" t="str">
        <f>IFERROR(M231*Pazienti!$C$2&amp;" "&amp;N231,"")</f>
        <v/>
      </c>
      <c r="P231" s="37" t="str">
        <f>IFERROR(ROUNDUP(IFERROR(M231*Pazienti!$C$2,"")/H231,0),"")&amp;" "&amp;G231</f>
        <v xml:space="preserve"> </v>
      </c>
    </row>
    <row r="232" spans="9:16" x14ac:dyDescent="0.25">
      <c r="I232" s="10" t="str">
        <f t="shared" si="8"/>
        <v/>
      </c>
      <c r="J232" s="36"/>
      <c r="K232" s="36"/>
      <c r="M232" s="10" t="str">
        <f t="shared" si="9"/>
        <v/>
      </c>
      <c r="N232" s="10" t="str">
        <f t="shared" si="10"/>
        <v/>
      </c>
      <c r="O232" s="10" t="str">
        <f>IFERROR(M232*Pazienti!$C$2&amp;" "&amp;N232,"")</f>
        <v/>
      </c>
      <c r="P232" s="37" t="str">
        <f>IFERROR(ROUNDUP(IFERROR(M232*Pazienti!$C$2,"")/H232,0),"")&amp;" "&amp;G232</f>
        <v xml:space="preserve"> </v>
      </c>
    </row>
    <row r="233" spans="9:16" x14ac:dyDescent="0.25">
      <c r="I233" s="10" t="str">
        <f t="shared" si="8"/>
        <v/>
      </c>
      <c r="J233" s="36"/>
      <c r="K233" s="36"/>
      <c r="M233" s="10" t="str">
        <f t="shared" si="9"/>
        <v/>
      </c>
      <c r="N233" s="10" t="str">
        <f t="shared" si="10"/>
        <v/>
      </c>
      <c r="O233" s="10" t="str">
        <f>IFERROR(M233*Pazienti!$C$2&amp;" "&amp;N233,"")</f>
        <v/>
      </c>
      <c r="P233" s="37" t="str">
        <f>IFERROR(ROUNDUP(IFERROR(M233*Pazienti!$C$2,"")/H233,0),"")&amp;" "&amp;G233</f>
        <v xml:space="preserve"> </v>
      </c>
    </row>
    <row r="234" spans="9:16" x14ac:dyDescent="0.25">
      <c r="I234" s="10" t="str">
        <f t="shared" si="8"/>
        <v/>
      </c>
      <c r="J234" s="36"/>
      <c r="K234" s="36"/>
      <c r="M234" s="10" t="str">
        <f t="shared" si="9"/>
        <v/>
      </c>
      <c r="N234" s="10" t="str">
        <f t="shared" si="10"/>
        <v/>
      </c>
      <c r="O234" s="10" t="str">
        <f>IFERROR(M234*Pazienti!$C$2&amp;" "&amp;N234,"")</f>
        <v/>
      </c>
      <c r="P234" s="37" t="str">
        <f>IFERROR(ROUNDUP(IFERROR(M234*Pazienti!$C$2,"")/H234,0),"")&amp;" "&amp;G234</f>
        <v xml:space="preserve"> </v>
      </c>
    </row>
    <row r="235" spans="9:16" x14ac:dyDescent="0.25">
      <c r="I235" s="10" t="str">
        <f t="shared" ref="I235:I298" si="11">IF(F235=0,"",F235)</f>
        <v/>
      </c>
      <c r="J235" s="36"/>
      <c r="K235" s="36"/>
      <c r="M235" s="10" t="str">
        <f t="shared" ref="M235:M298" si="12">IF(ROUND(E235*J235*K235*L235,0)=0,"",ROUND(E235*J235*K235*L235,0))</f>
        <v/>
      </c>
      <c r="N235" s="10" t="str">
        <f t="shared" ref="N235:N298" si="13">IF(F235=0,"",F235)</f>
        <v/>
      </c>
      <c r="O235" s="10" t="str">
        <f>IFERROR(M235*Pazienti!$C$2&amp;" "&amp;N235,"")</f>
        <v/>
      </c>
      <c r="P235" s="37" t="str">
        <f>IFERROR(ROUNDUP(IFERROR(M235*Pazienti!$C$2,"")/H235,0),"")&amp;" "&amp;G235</f>
        <v xml:space="preserve"> </v>
      </c>
    </row>
    <row r="236" spans="9:16" x14ac:dyDescent="0.25">
      <c r="I236" s="10" t="str">
        <f t="shared" si="11"/>
        <v/>
      </c>
      <c r="J236" s="36"/>
      <c r="K236" s="36"/>
      <c r="M236" s="10" t="str">
        <f t="shared" si="12"/>
        <v/>
      </c>
      <c r="N236" s="10" t="str">
        <f t="shared" si="13"/>
        <v/>
      </c>
      <c r="O236" s="10" t="str">
        <f>IFERROR(M236*Pazienti!$C$2&amp;" "&amp;N236,"")</f>
        <v/>
      </c>
      <c r="P236" s="37" t="str">
        <f>IFERROR(ROUNDUP(IFERROR(M236*Pazienti!$C$2,"")/H236,0),"")&amp;" "&amp;G236</f>
        <v xml:space="preserve"> </v>
      </c>
    </row>
    <row r="237" spans="9:16" x14ac:dyDescent="0.25">
      <c r="I237" s="10" t="str">
        <f t="shared" si="11"/>
        <v/>
      </c>
      <c r="J237" s="36"/>
      <c r="K237" s="36"/>
      <c r="M237" s="10" t="str">
        <f t="shared" si="12"/>
        <v/>
      </c>
      <c r="N237" s="10" t="str">
        <f t="shared" si="13"/>
        <v/>
      </c>
      <c r="O237" s="10" t="str">
        <f>IFERROR(M237*Pazienti!$C$2&amp;" "&amp;N237,"")</f>
        <v/>
      </c>
      <c r="P237" s="37" t="str">
        <f>IFERROR(ROUNDUP(IFERROR(M237*Pazienti!$C$2,"")/H237,0),"")&amp;" "&amp;G237</f>
        <v xml:space="preserve"> </v>
      </c>
    </row>
    <row r="238" spans="9:16" x14ac:dyDescent="0.25">
      <c r="I238" s="10" t="str">
        <f t="shared" si="11"/>
        <v/>
      </c>
      <c r="J238" s="36"/>
      <c r="K238" s="36"/>
      <c r="M238" s="10" t="str">
        <f t="shared" si="12"/>
        <v/>
      </c>
      <c r="N238" s="10" t="str">
        <f t="shared" si="13"/>
        <v/>
      </c>
      <c r="O238" s="10" t="str">
        <f>IFERROR(M238*Pazienti!$C$2&amp;" "&amp;N238,"")</f>
        <v/>
      </c>
      <c r="P238" s="37" t="str">
        <f>IFERROR(ROUNDUP(IFERROR(M238*Pazienti!$C$2,"")/H238,0),"")&amp;" "&amp;G238</f>
        <v xml:space="preserve"> </v>
      </c>
    </row>
    <row r="239" spans="9:16" x14ac:dyDescent="0.25">
      <c r="I239" s="10" t="str">
        <f t="shared" si="11"/>
        <v/>
      </c>
      <c r="J239" s="36"/>
      <c r="K239" s="36"/>
      <c r="M239" s="10" t="str">
        <f t="shared" si="12"/>
        <v/>
      </c>
      <c r="N239" s="10" t="str">
        <f t="shared" si="13"/>
        <v/>
      </c>
      <c r="O239" s="10" t="str">
        <f>IFERROR(M239*Pazienti!$C$2&amp;" "&amp;N239,"")</f>
        <v/>
      </c>
      <c r="P239" s="37" t="str">
        <f>IFERROR(ROUNDUP(IFERROR(M239*Pazienti!$C$2,"")/H239,0),"")&amp;" "&amp;G239</f>
        <v xml:space="preserve"> </v>
      </c>
    </row>
    <row r="240" spans="9:16" x14ac:dyDescent="0.25">
      <c r="I240" s="10" t="str">
        <f t="shared" si="11"/>
        <v/>
      </c>
      <c r="J240" s="36"/>
      <c r="K240" s="36"/>
      <c r="M240" s="10" t="str">
        <f t="shared" si="12"/>
        <v/>
      </c>
      <c r="N240" s="10" t="str">
        <f t="shared" si="13"/>
        <v/>
      </c>
      <c r="O240" s="10" t="str">
        <f>IFERROR(M240*Pazienti!$C$2&amp;" "&amp;N240,"")</f>
        <v/>
      </c>
      <c r="P240" s="37" t="str">
        <f>IFERROR(ROUNDUP(IFERROR(M240*Pazienti!$C$2,"")/H240,0),"")&amp;" "&amp;G240</f>
        <v xml:space="preserve"> </v>
      </c>
    </row>
    <row r="241" spans="9:16" x14ac:dyDescent="0.25">
      <c r="I241" s="10" t="str">
        <f t="shared" si="11"/>
        <v/>
      </c>
      <c r="J241" s="36"/>
      <c r="K241" s="36"/>
      <c r="M241" s="10" t="str">
        <f t="shared" si="12"/>
        <v/>
      </c>
      <c r="N241" s="10" t="str">
        <f t="shared" si="13"/>
        <v/>
      </c>
      <c r="O241" s="10" t="str">
        <f>IFERROR(M241*Pazienti!$C$2&amp;" "&amp;N241,"")</f>
        <v/>
      </c>
      <c r="P241" s="37" t="str">
        <f>IFERROR(ROUNDUP(IFERROR(M241*Pazienti!$C$2,"")/H241,0),"")&amp;" "&amp;G241</f>
        <v xml:space="preserve"> </v>
      </c>
    </row>
    <row r="242" spans="9:16" x14ac:dyDescent="0.25">
      <c r="I242" s="10" t="str">
        <f t="shared" si="11"/>
        <v/>
      </c>
      <c r="J242" s="36"/>
      <c r="K242" s="36"/>
      <c r="M242" s="10" t="str">
        <f t="shared" si="12"/>
        <v/>
      </c>
      <c r="N242" s="10" t="str">
        <f t="shared" si="13"/>
        <v/>
      </c>
      <c r="O242" s="10" t="str">
        <f>IFERROR(M242*Pazienti!$C$2&amp;" "&amp;N242,"")</f>
        <v/>
      </c>
      <c r="P242" s="37" t="str">
        <f>IFERROR(ROUNDUP(IFERROR(M242*Pazienti!$C$2,"")/H242,0),"")&amp;" "&amp;G242</f>
        <v xml:space="preserve"> </v>
      </c>
    </row>
    <row r="243" spans="9:16" x14ac:dyDescent="0.25">
      <c r="I243" s="10" t="str">
        <f t="shared" si="11"/>
        <v/>
      </c>
      <c r="J243" s="36"/>
      <c r="K243" s="36"/>
      <c r="M243" s="10" t="str">
        <f t="shared" si="12"/>
        <v/>
      </c>
      <c r="N243" s="10" t="str">
        <f t="shared" si="13"/>
        <v/>
      </c>
      <c r="O243" s="10" t="str">
        <f>IFERROR(M243*Pazienti!$C$2&amp;" "&amp;N243,"")</f>
        <v/>
      </c>
      <c r="P243" s="37" t="str">
        <f>IFERROR(ROUNDUP(IFERROR(M243*Pazienti!$C$2,"")/H243,0),"")&amp;" "&amp;G243</f>
        <v xml:space="preserve"> </v>
      </c>
    </row>
    <row r="244" spans="9:16" x14ac:dyDescent="0.25">
      <c r="I244" s="10" t="str">
        <f t="shared" si="11"/>
        <v/>
      </c>
      <c r="J244" s="36"/>
      <c r="K244" s="36"/>
      <c r="M244" s="10" t="str">
        <f t="shared" si="12"/>
        <v/>
      </c>
      <c r="N244" s="10" t="str">
        <f t="shared" si="13"/>
        <v/>
      </c>
      <c r="O244" s="10" t="str">
        <f>IFERROR(M244*Pazienti!$C$2&amp;" "&amp;N244,"")</f>
        <v/>
      </c>
      <c r="P244" s="37" t="str">
        <f>IFERROR(ROUNDUP(IFERROR(M244*Pazienti!$C$2,"")/H244,0),"")&amp;" "&amp;G244</f>
        <v xml:space="preserve"> </v>
      </c>
    </row>
    <row r="245" spans="9:16" x14ac:dyDescent="0.25">
      <c r="I245" s="10" t="str">
        <f t="shared" si="11"/>
        <v/>
      </c>
      <c r="J245" s="36"/>
      <c r="K245" s="36"/>
      <c r="M245" s="10" t="str">
        <f t="shared" si="12"/>
        <v/>
      </c>
      <c r="N245" s="10" t="str">
        <f t="shared" si="13"/>
        <v/>
      </c>
      <c r="O245" s="10" t="str">
        <f>IFERROR(M245*Pazienti!$C$2&amp;" "&amp;N245,"")</f>
        <v/>
      </c>
      <c r="P245" s="37" t="str">
        <f>IFERROR(ROUNDUP(IFERROR(M245*Pazienti!$C$2,"")/H245,0),"")&amp;" "&amp;G245</f>
        <v xml:space="preserve"> </v>
      </c>
    </row>
    <row r="246" spans="9:16" x14ac:dyDescent="0.25">
      <c r="I246" s="10" t="str">
        <f t="shared" si="11"/>
        <v/>
      </c>
      <c r="J246" s="36"/>
      <c r="K246" s="36"/>
      <c r="M246" s="10" t="str">
        <f t="shared" si="12"/>
        <v/>
      </c>
      <c r="N246" s="10" t="str">
        <f t="shared" si="13"/>
        <v/>
      </c>
      <c r="O246" s="10" t="str">
        <f>IFERROR(M246*Pazienti!$C$2&amp;" "&amp;N246,"")</f>
        <v/>
      </c>
      <c r="P246" s="37" t="str">
        <f>IFERROR(ROUNDUP(IFERROR(M246*Pazienti!$C$2,"")/H246,0),"")&amp;" "&amp;G246</f>
        <v xml:space="preserve"> </v>
      </c>
    </row>
    <row r="247" spans="9:16" x14ac:dyDescent="0.25">
      <c r="I247" s="10" t="str">
        <f t="shared" si="11"/>
        <v/>
      </c>
      <c r="J247" s="36"/>
      <c r="K247" s="36"/>
      <c r="M247" s="10" t="str">
        <f t="shared" si="12"/>
        <v/>
      </c>
      <c r="N247" s="10" t="str">
        <f t="shared" si="13"/>
        <v/>
      </c>
      <c r="O247" s="10" t="str">
        <f>IFERROR(M247*Pazienti!$C$2&amp;" "&amp;N247,"")</f>
        <v/>
      </c>
      <c r="P247" s="37" t="str">
        <f>IFERROR(ROUNDUP(IFERROR(M247*Pazienti!$C$2,"")/H247,0),"")&amp;" "&amp;G247</f>
        <v xml:space="preserve"> </v>
      </c>
    </row>
    <row r="248" spans="9:16" x14ac:dyDescent="0.25">
      <c r="I248" s="10" t="str">
        <f t="shared" si="11"/>
        <v/>
      </c>
      <c r="J248" s="36"/>
      <c r="K248" s="36"/>
      <c r="M248" s="10" t="str">
        <f t="shared" si="12"/>
        <v/>
      </c>
      <c r="N248" s="10" t="str">
        <f t="shared" si="13"/>
        <v/>
      </c>
      <c r="O248" s="10" t="str">
        <f>IFERROR(M248*Pazienti!$C$2&amp;" "&amp;N248,"")</f>
        <v/>
      </c>
      <c r="P248" s="37" t="str">
        <f>IFERROR(ROUNDUP(IFERROR(M248*Pazienti!$C$2,"")/H248,0),"")&amp;" "&amp;G248</f>
        <v xml:space="preserve"> </v>
      </c>
    </row>
    <row r="249" spans="9:16" x14ac:dyDescent="0.25">
      <c r="I249" s="10" t="str">
        <f t="shared" si="11"/>
        <v/>
      </c>
      <c r="J249" s="36"/>
      <c r="K249" s="36"/>
      <c r="M249" s="10" t="str">
        <f t="shared" si="12"/>
        <v/>
      </c>
      <c r="N249" s="10" t="str">
        <f t="shared" si="13"/>
        <v/>
      </c>
      <c r="O249" s="10" t="str">
        <f>IFERROR(M249*Pazienti!$C$2&amp;" "&amp;N249,"")</f>
        <v/>
      </c>
      <c r="P249" s="37" t="str">
        <f>IFERROR(ROUNDUP(IFERROR(M249*Pazienti!$C$2,"")/H249,0),"")&amp;" "&amp;G249</f>
        <v xml:space="preserve"> </v>
      </c>
    </row>
    <row r="250" spans="9:16" x14ac:dyDescent="0.25">
      <c r="I250" s="10" t="str">
        <f t="shared" si="11"/>
        <v/>
      </c>
      <c r="J250" s="36"/>
      <c r="K250" s="36"/>
      <c r="M250" s="10" t="str">
        <f t="shared" si="12"/>
        <v/>
      </c>
      <c r="N250" s="10" t="str">
        <f t="shared" si="13"/>
        <v/>
      </c>
      <c r="O250" s="10" t="str">
        <f>IFERROR(M250*Pazienti!$C$2&amp;" "&amp;N250,"")</f>
        <v/>
      </c>
      <c r="P250" s="37" t="str">
        <f>IFERROR(ROUNDUP(IFERROR(M250*Pazienti!$C$2,"")/H250,0),"")&amp;" "&amp;G250</f>
        <v xml:space="preserve"> </v>
      </c>
    </row>
    <row r="251" spans="9:16" x14ac:dyDescent="0.25">
      <c r="I251" s="10" t="str">
        <f t="shared" si="11"/>
        <v/>
      </c>
      <c r="J251" s="36"/>
      <c r="K251" s="36"/>
      <c r="M251" s="10" t="str">
        <f t="shared" si="12"/>
        <v/>
      </c>
      <c r="N251" s="10" t="str">
        <f t="shared" si="13"/>
        <v/>
      </c>
      <c r="O251" s="10" t="str">
        <f>IFERROR(M251*Pazienti!$C$2&amp;" "&amp;N251,"")</f>
        <v/>
      </c>
      <c r="P251" s="37" t="str">
        <f>IFERROR(ROUNDUP(IFERROR(M251*Pazienti!$C$2,"")/H251,0),"")&amp;" "&amp;G251</f>
        <v xml:space="preserve"> </v>
      </c>
    </row>
    <row r="252" spans="9:16" x14ac:dyDescent="0.25">
      <c r="I252" s="10" t="str">
        <f t="shared" si="11"/>
        <v/>
      </c>
      <c r="J252" s="36"/>
      <c r="K252" s="36"/>
      <c r="M252" s="10" t="str">
        <f t="shared" si="12"/>
        <v/>
      </c>
      <c r="N252" s="10" t="str">
        <f t="shared" si="13"/>
        <v/>
      </c>
      <c r="O252" s="10" t="str">
        <f>IFERROR(M252*Pazienti!$C$2&amp;" "&amp;N252,"")</f>
        <v/>
      </c>
      <c r="P252" s="37" t="str">
        <f>IFERROR(ROUNDUP(IFERROR(M252*Pazienti!$C$2,"")/H252,0),"")&amp;" "&amp;G252</f>
        <v xml:space="preserve"> </v>
      </c>
    </row>
    <row r="253" spans="9:16" x14ac:dyDescent="0.25">
      <c r="I253" s="10" t="str">
        <f t="shared" si="11"/>
        <v/>
      </c>
      <c r="J253" s="36"/>
      <c r="K253" s="36"/>
      <c r="M253" s="10" t="str">
        <f t="shared" si="12"/>
        <v/>
      </c>
      <c r="N253" s="10" t="str">
        <f t="shared" si="13"/>
        <v/>
      </c>
      <c r="O253" s="10" t="str">
        <f>IFERROR(M253*Pazienti!$C$2&amp;" "&amp;N253,"")</f>
        <v/>
      </c>
      <c r="P253" s="37" t="str">
        <f>IFERROR(ROUNDUP(IFERROR(M253*Pazienti!$C$2,"")/H253,0),"")&amp;" "&amp;G253</f>
        <v xml:space="preserve"> </v>
      </c>
    </row>
    <row r="254" spans="9:16" x14ac:dyDescent="0.25">
      <c r="I254" s="10" t="str">
        <f t="shared" si="11"/>
        <v/>
      </c>
      <c r="J254" s="36"/>
      <c r="K254" s="36"/>
      <c r="M254" s="10" t="str">
        <f t="shared" si="12"/>
        <v/>
      </c>
      <c r="N254" s="10" t="str">
        <f t="shared" si="13"/>
        <v/>
      </c>
      <c r="O254" s="10" t="str">
        <f>IFERROR(M254*Pazienti!$C$2&amp;" "&amp;N254,"")</f>
        <v/>
      </c>
      <c r="P254" s="37" t="str">
        <f>IFERROR(ROUNDUP(IFERROR(M254*Pazienti!$C$2,"")/H254,0),"")&amp;" "&amp;G254</f>
        <v xml:space="preserve"> </v>
      </c>
    </row>
    <row r="255" spans="9:16" x14ac:dyDescent="0.25">
      <c r="I255" s="10" t="str">
        <f t="shared" si="11"/>
        <v/>
      </c>
      <c r="J255" s="36"/>
      <c r="K255" s="36"/>
      <c r="M255" s="10" t="str">
        <f t="shared" si="12"/>
        <v/>
      </c>
      <c r="N255" s="10" t="str">
        <f t="shared" si="13"/>
        <v/>
      </c>
      <c r="O255" s="10" t="str">
        <f>IFERROR(M255*Pazienti!$C$2&amp;" "&amp;N255,"")</f>
        <v/>
      </c>
      <c r="P255" s="37" t="str">
        <f>IFERROR(ROUNDUP(IFERROR(M255*Pazienti!$C$2,"")/H255,0),"")&amp;" "&amp;G255</f>
        <v xml:space="preserve"> </v>
      </c>
    </row>
    <row r="256" spans="9:16" x14ac:dyDescent="0.25">
      <c r="I256" s="10" t="str">
        <f t="shared" si="11"/>
        <v/>
      </c>
      <c r="J256" s="36"/>
      <c r="K256" s="36"/>
      <c r="M256" s="10" t="str">
        <f t="shared" si="12"/>
        <v/>
      </c>
      <c r="N256" s="10" t="str">
        <f t="shared" si="13"/>
        <v/>
      </c>
      <c r="O256" s="10" t="str">
        <f>IFERROR(M256*Pazienti!$C$2&amp;" "&amp;N256,"")</f>
        <v/>
      </c>
      <c r="P256" s="37" t="str">
        <f>IFERROR(ROUNDUP(IFERROR(M256*Pazienti!$C$2,"")/H256,0),"")&amp;" "&amp;G256</f>
        <v xml:space="preserve"> </v>
      </c>
    </row>
    <row r="257" spans="9:16" x14ac:dyDescent="0.25">
      <c r="I257" s="10" t="str">
        <f t="shared" si="11"/>
        <v/>
      </c>
      <c r="J257" s="36"/>
      <c r="K257" s="36"/>
      <c r="M257" s="10" t="str">
        <f t="shared" si="12"/>
        <v/>
      </c>
      <c r="N257" s="10" t="str">
        <f t="shared" si="13"/>
        <v/>
      </c>
      <c r="O257" s="10" t="str">
        <f>IFERROR(M257*Pazienti!$C$2&amp;" "&amp;N257,"")</f>
        <v/>
      </c>
      <c r="P257" s="37" t="str">
        <f>IFERROR(ROUNDUP(IFERROR(M257*Pazienti!$C$2,"")/H257,0),"")&amp;" "&amp;G257</f>
        <v xml:space="preserve"> </v>
      </c>
    </row>
    <row r="258" spans="9:16" x14ac:dyDescent="0.25">
      <c r="I258" s="10" t="str">
        <f t="shared" si="11"/>
        <v/>
      </c>
      <c r="J258" s="36"/>
      <c r="K258" s="36"/>
      <c r="M258" s="10" t="str">
        <f t="shared" si="12"/>
        <v/>
      </c>
      <c r="N258" s="10" t="str">
        <f t="shared" si="13"/>
        <v/>
      </c>
      <c r="O258" s="10" t="str">
        <f>IFERROR(M258*Pazienti!$C$2&amp;" "&amp;N258,"")</f>
        <v/>
      </c>
      <c r="P258" s="37" t="str">
        <f>IFERROR(ROUNDUP(IFERROR(M258*Pazienti!$C$2,"")/H258,0),"")&amp;" "&amp;G258</f>
        <v xml:space="preserve"> </v>
      </c>
    </row>
    <row r="259" spans="9:16" x14ac:dyDescent="0.25">
      <c r="I259" s="10" t="str">
        <f t="shared" si="11"/>
        <v/>
      </c>
      <c r="J259" s="36"/>
      <c r="K259" s="36"/>
      <c r="M259" s="10" t="str">
        <f t="shared" si="12"/>
        <v/>
      </c>
      <c r="N259" s="10" t="str">
        <f t="shared" si="13"/>
        <v/>
      </c>
      <c r="O259" s="10" t="str">
        <f>IFERROR(M259*Pazienti!$C$2&amp;" "&amp;N259,"")</f>
        <v/>
      </c>
      <c r="P259" s="37" t="str">
        <f>IFERROR(ROUNDUP(IFERROR(M259*Pazienti!$C$2,"")/H259,0),"")&amp;" "&amp;G259</f>
        <v xml:space="preserve"> </v>
      </c>
    </row>
    <row r="260" spans="9:16" x14ac:dyDescent="0.25">
      <c r="I260" s="10" t="str">
        <f t="shared" si="11"/>
        <v/>
      </c>
      <c r="J260" s="36"/>
      <c r="K260" s="36"/>
      <c r="M260" s="10" t="str">
        <f t="shared" si="12"/>
        <v/>
      </c>
      <c r="N260" s="10" t="str">
        <f t="shared" si="13"/>
        <v/>
      </c>
      <c r="O260" s="10" t="str">
        <f>IFERROR(M260*Pazienti!$C$2&amp;" "&amp;N260,"")</f>
        <v/>
      </c>
      <c r="P260" s="37" t="str">
        <f>IFERROR(ROUNDUP(IFERROR(M260*Pazienti!$C$2,"")/H260,0),"")&amp;" "&amp;G260</f>
        <v xml:space="preserve"> </v>
      </c>
    </row>
    <row r="261" spans="9:16" x14ac:dyDescent="0.25">
      <c r="I261" s="10" t="str">
        <f t="shared" si="11"/>
        <v/>
      </c>
      <c r="J261" s="36"/>
      <c r="K261" s="36"/>
      <c r="M261" s="10" t="str">
        <f t="shared" si="12"/>
        <v/>
      </c>
      <c r="N261" s="10" t="str">
        <f t="shared" si="13"/>
        <v/>
      </c>
      <c r="O261" s="10" t="str">
        <f>IFERROR(M261*Pazienti!$C$2&amp;" "&amp;N261,"")</f>
        <v/>
      </c>
      <c r="P261" s="37" t="str">
        <f>IFERROR(ROUNDUP(IFERROR(M261*Pazienti!$C$2,"")/H261,0),"")&amp;" "&amp;G261</f>
        <v xml:space="preserve"> </v>
      </c>
    </row>
    <row r="262" spans="9:16" x14ac:dyDescent="0.25">
      <c r="I262" s="10" t="str">
        <f t="shared" si="11"/>
        <v/>
      </c>
      <c r="J262" s="36"/>
      <c r="K262" s="36"/>
      <c r="M262" s="10" t="str">
        <f t="shared" si="12"/>
        <v/>
      </c>
      <c r="N262" s="10" t="str">
        <f t="shared" si="13"/>
        <v/>
      </c>
      <c r="O262" s="10" t="str">
        <f>IFERROR(M262*Pazienti!$C$2&amp;" "&amp;N262,"")</f>
        <v/>
      </c>
      <c r="P262" s="37" t="str">
        <f>IFERROR(ROUNDUP(IFERROR(M262*Pazienti!$C$2,"")/H262,0),"")&amp;" "&amp;G262</f>
        <v xml:space="preserve"> </v>
      </c>
    </row>
    <row r="263" spans="9:16" x14ac:dyDescent="0.25">
      <c r="I263" s="10" t="str">
        <f t="shared" si="11"/>
        <v/>
      </c>
      <c r="J263" s="36"/>
      <c r="K263" s="36"/>
      <c r="M263" s="10" t="str">
        <f t="shared" si="12"/>
        <v/>
      </c>
      <c r="N263" s="10" t="str">
        <f t="shared" si="13"/>
        <v/>
      </c>
      <c r="O263" s="10" t="str">
        <f>IFERROR(M263*Pazienti!$C$2&amp;" "&amp;N263,"")</f>
        <v/>
      </c>
      <c r="P263" s="37" t="str">
        <f>IFERROR(ROUNDUP(IFERROR(M263*Pazienti!$C$2,"")/H263,0),"")&amp;" "&amp;G263</f>
        <v xml:space="preserve"> </v>
      </c>
    </row>
    <row r="264" spans="9:16" x14ac:dyDescent="0.25">
      <c r="I264" s="10" t="str">
        <f t="shared" si="11"/>
        <v/>
      </c>
      <c r="J264" s="36"/>
      <c r="K264" s="36"/>
      <c r="M264" s="10" t="str">
        <f t="shared" si="12"/>
        <v/>
      </c>
      <c r="N264" s="10" t="str">
        <f t="shared" si="13"/>
        <v/>
      </c>
      <c r="O264" s="10" t="str">
        <f>IFERROR(M264*Pazienti!$C$2&amp;" "&amp;N264,"")</f>
        <v/>
      </c>
      <c r="P264" s="37" t="str">
        <f>IFERROR(ROUNDUP(IFERROR(M264*Pazienti!$C$2,"")/H264,0),"")&amp;" "&amp;G264</f>
        <v xml:space="preserve"> </v>
      </c>
    </row>
    <row r="265" spans="9:16" x14ac:dyDescent="0.25">
      <c r="I265" s="10" t="str">
        <f t="shared" si="11"/>
        <v/>
      </c>
      <c r="J265" s="36"/>
      <c r="K265" s="36"/>
      <c r="M265" s="10" t="str">
        <f t="shared" si="12"/>
        <v/>
      </c>
      <c r="N265" s="10" t="str">
        <f t="shared" si="13"/>
        <v/>
      </c>
      <c r="O265" s="10" t="str">
        <f>IFERROR(M265*Pazienti!$C$2&amp;" "&amp;N265,"")</f>
        <v/>
      </c>
      <c r="P265" s="37" t="str">
        <f>IFERROR(ROUNDUP(IFERROR(M265*Pazienti!$C$2,"")/H265,0),"")&amp;" "&amp;G265</f>
        <v xml:space="preserve"> </v>
      </c>
    </row>
    <row r="266" spans="9:16" x14ac:dyDescent="0.25">
      <c r="I266" s="10" t="str">
        <f t="shared" si="11"/>
        <v/>
      </c>
      <c r="J266" s="36"/>
      <c r="K266" s="36"/>
      <c r="M266" s="10" t="str">
        <f t="shared" si="12"/>
        <v/>
      </c>
      <c r="N266" s="10" t="str">
        <f t="shared" si="13"/>
        <v/>
      </c>
      <c r="O266" s="10" t="str">
        <f>IFERROR(M266*Pazienti!$C$2&amp;" "&amp;N266,"")</f>
        <v/>
      </c>
      <c r="P266" s="37" t="str">
        <f>IFERROR(ROUNDUP(IFERROR(M266*Pazienti!$C$2,"")/H266,0),"")&amp;" "&amp;G266</f>
        <v xml:space="preserve"> </v>
      </c>
    </row>
    <row r="267" spans="9:16" x14ac:dyDescent="0.25">
      <c r="I267" s="10" t="str">
        <f t="shared" si="11"/>
        <v/>
      </c>
      <c r="J267" s="36"/>
      <c r="K267" s="36"/>
      <c r="M267" s="10" t="str">
        <f t="shared" si="12"/>
        <v/>
      </c>
      <c r="N267" s="10" t="str">
        <f t="shared" si="13"/>
        <v/>
      </c>
      <c r="O267" s="10" t="str">
        <f>IFERROR(M267*Pazienti!$C$2&amp;" "&amp;N267,"")</f>
        <v/>
      </c>
      <c r="P267" s="37" t="str">
        <f>IFERROR(ROUNDUP(IFERROR(M267*Pazienti!$C$2,"")/H267,0),"")&amp;" "&amp;G267</f>
        <v xml:space="preserve"> </v>
      </c>
    </row>
    <row r="268" spans="9:16" x14ac:dyDescent="0.25">
      <c r="I268" s="10" t="str">
        <f t="shared" si="11"/>
        <v/>
      </c>
      <c r="J268" s="36"/>
      <c r="K268" s="36"/>
      <c r="M268" s="10" t="str">
        <f t="shared" si="12"/>
        <v/>
      </c>
      <c r="N268" s="10" t="str">
        <f t="shared" si="13"/>
        <v/>
      </c>
      <c r="O268" s="10" t="str">
        <f>IFERROR(M268*Pazienti!$C$2&amp;" "&amp;N268,"")</f>
        <v/>
      </c>
      <c r="P268" s="37" t="str">
        <f>IFERROR(ROUNDUP(IFERROR(M268*Pazienti!$C$2,"")/H268,0),"")&amp;" "&amp;G268</f>
        <v xml:space="preserve"> </v>
      </c>
    </row>
    <row r="269" spans="9:16" x14ac:dyDescent="0.25">
      <c r="I269" s="10" t="str">
        <f t="shared" si="11"/>
        <v/>
      </c>
      <c r="J269" s="36"/>
      <c r="K269" s="36"/>
      <c r="M269" s="10" t="str">
        <f t="shared" si="12"/>
        <v/>
      </c>
      <c r="N269" s="10" t="str">
        <f t="shared" si="13"/>
        <v/>
      </c>
      <c r="O269" s="10" t="str">
        <f>IFERROR(M269*Pazienti!$C$2&amp;" "&amp;N269,"")</f>
        <v/>
      </c>
      <c r="P269" s="37" t="str">
        <f>IFERROR(ROUNDUP(IFERROR(M269*Pazienti!$C$2,"")/H269,0),"")&amp;" "&amp;G269</f>
        <v xml:space="preserve"> </v>
      </c>
    </row>
    <row r="270" spans="9:16" x14ac:dyDescent="0.25">
      <c r="I270" s="10" t="str">
        <f t="shared" si="11"/>
        <v/>
      </c>
      <c r="J270" s="36"/>
      <c r="K270" s="36"/>
      <c r="M270" s="10" t="str">
        <f t="shared" si="12"/>
        <v/>
      </c>
      <c r="N270" s="10" t="str">
        <f t="shared" si="13"/>
        <v/>
      </c>
      <c r="O270" s="10" t="str">
        <f>IFERROR(M270*Pazienti!$C$2&amp;" "&amp;N270,"")</f>
        <v/>
      </c>
      <c r="P270" s="37" t="str">
        <f>IFERROR(ROUNDUP(IFERROR(M270*Pazienti!$C$2,"")/H270,0),"")&amp;" "&amp;G270</f>
        <v xml:space="preserve"> </v>
      </c>
    </row>
    <row r="271" spans="9:16" x14ac:dyDescent="0.25">
      <c r="I271" s="10" t="str">
        <f t="shared" si="11"/>
        <v/>
      </c>
      <c r="J271" s="36"/>
      <c r="K271" s="36"/>
      <c r="M271" s="10" t="str">
        <f t="shared" si="12"/>
        <v/>
      </c>
      <c r="N271" s="10" t="str">
        <f t="shared" si="13"/>
        <v/>
      </c>
      <c r="O271" s="10" t="str">
        <f>IFERROR(M271*Pazienti!$C$2&amp;" "&amp;N271,"")</f>
        <v/>
      </c>
      <c r="P271" s="37" t="str">
        <f>IFERROR(ROUNDUP(IFERROR(M271*Pazienti!$C$2,"")/H271,0),"")&amp;" "&amp;G271</f>
        <v xml:space="preserve"> </v>
      </c>
    </row>
    <row r="272" spans="9:16" x14ac:dyDescent="0.25">
      <c r="I272" s="10" t="str">
        <f t="shared" si="11"/>
        <v/>
      </c>
      <c r="J272" s="36"/>
      <c r="K272" s="36"/>
      <c r="M272" s="10" t="str">
        <f t="shared" si="12"/>
        <v/>
      </c>
      <c r="N272" s="10" t="str">
        <f t="shared" si="13"/>
        <v/>
      </c>
      <c r="O272" s="10" t="str">
        <f>IFERROR(M272*Pazienti!$C$2&amp;" "&amp;N272,"")</f>
        <v/>
      </c>
      <c r="P272" s="37" t="str">
        <f>IFERROR(ROUNDUP(IFERROR(M272*Pazienti!$C$2,"")/H272,0),"")&amp;" "&amp;G272</f>
        <v xml:space="preserve"> </v>
      </c>
    </row>
    <row r="273" spans="9:16" x14ac:dyDescent="0.25">
      <c r="I273" s="10" t="str">
        <f t="shared" si="11"/>
        <v/>
      </c>
      <c r="J273" s="36"/>
      <c r="K273" s="36"/>
      <c r="M273" s="10" t="str">
        <f t="shared" si="12"/>
        <v/>
      </c>
      <c r="N273" s="10" t="str">
        <f t="shared" si="13"/>
        <v/>
      </c>
      <c r="O273" s="10" t="str">
        <f>IFERROR(M273*Pazienti!$C$2&amp;" "&amp;N273,"")</f>
        <v/>
      </c>
      <c r="P273" s="37" t="str">
        <f>IFERROR(ROUNDUP(IFERROR(M273*Pazienti!$C$2,"")/H273,0),"")&amp;" "&amp;G273</f>
        <v xml:space="preserve"> </v>
      </c>
    </row>
    <row r="274" spans="9:16" x14ac:dyDescent="0.25">
      <c r="I274" s="10" t="str">
        <f t="shared" si="11"/>
        <v/>
      </c>
      <c r="J274" s="36"/>
      <c r="K274" s="36"/>
      <c r="M274" s="10" t="str">
        <f t="shared" si="12"/>
        <v/>
      </c>
      <c r="N274" s="10" t="str">
        <f t="shared" si="13"/>
        <v/>
      </c>
      <c r="O274" s="10" t="str">
        <f>IFERROR(M274*Pazienti!$C$2&amp;" "&amp;N274,"")</f>
        <v/>
      </c>
      <c r="P274" s="37" t="str">
        <f>IFERROR(ROUNDUP(IFERROR(M274*Pazienti!$C$2,"")/H274,0),"")&amp;" "&amp;G274</f>
        <v xml:space="preserve"> </v>
      </c>
    </row>
    <row r="275" spans="9:16" x14ac:dyDescent="0.25">
      <c r="I275" s="10" t="str">
        <f t="shared" si="11"/>
        <v/>
      </c>
      <c r="J275" s="36"/>
      <c r="K275" s="36"/>
      <c r="M275" s="10" t="str">
        <f t="shared" si="12"/>
        <v/>
      </c>
      <c r="N275" s="10" t="str">
        <f t="shared" si="13"/>
        <v/>
      </c>
      <c r="O275" s="10" t="str">
        <f>IFERROR(M275*Pazienti!$C$2&amp;" "&amp;N275,"")</f>
        <v/>
      </c>
      <c r="P275" s="37" t="str">
        <f>IFERROR(ROUNDUP(IFERROR(M275*Pazienti!$C$2,"")/H275,0),"")&amp;" "&amp;G275</f>
        <v xml:space="preserve"> </v>
      </c>
    </row>
    <row r="276" spans="9:16" x14ac:dyDescent="0.25">
      <c r="I276" s="10" t="str">
        <f t="shared" si="11"/>
        <v/>
      </c>
      <c r="J276" s="36"/>
      <c r="K276" s="36"/>
      <c r="M276" s="10" t="str">
        <f t="shared" si="12"/>
        <v/>
      </c>
      <c r="N276" s="10" t="str">
        <f t="shared" si="13"/>
        <v/>
      </c>
      <c r="O276" s="10" t="str">
        <f>IFERROR(M276*Pazienti!$C$2&amp;" "&amp;N276,"")</f>
        <v/>
      </c>
      <c r="P276" s="37" t="str">
        <f>IFERROR(ROUNDUP(IFERROR(M276*Pazienti!$C$2,"")/H276,0),"")&amp;" "&amp;G276</f>
        <v xml:space="preserve"> </v>
      </c>
    </row>
    <row r="277" spans="9:16" x14ac:dyDescent="0.25">
      <c r="I277" s="10" t="str">
        <f t="shared" si="11"/>
        <v/>
      </c>
      <c r="J277" s="36"/>
      <c r="K277" s="36"/>
      <c r="M277" s="10" t="str">
        <f t="shared" si="12"/>
        <v/>
      </c>
      <c r="N277" s="10" t="str">
        <f t="shared" si="13"/>
        <v/>
      </c>
      <c r="O277" s="10" t="str">
        <f>IFERROR(M277*Pazienti!$C$2&amp;" "&amp;N277,"")</f>
        <v/>
      </c>
      <c r="P277" s="37" t="str">
        <f>IFERROR(ROUNDUP(IFERROR(M277*Pazienti!$C$2,"")/H277,0),"")&amp;" "&amp;G277</f>
        <v xml:space="preserve"> </v>
      </c>
    </row>
    <row r="278" spans="9:16" x14ac:dyDescent="0.25">
      <c r="I278" s="10" t="str">
        <f t="shared" si="11"/>
        <v/>
      </c>
      <c r="J278" s="36"/>
      <c r="K278" s="36"/>
      <c r="M278" s="10" t="str">
        <f t="shared" si="12"/>
        <v/>
      </c>
      <c r="N278" s="10" t="str">
        <f t="shared" si="13"/>
        <v/>
      </c>
      <c r="O278" s="10" t="str">
        <f>IFERROR(M278*Pazienti!$C$2&amp;" "&amp;N278,"")</f>
        <v/>
      </c>
      <c r="P278" s="37" t="str">
        <f>IFERROR(ROUNDUP(IFERROR(M278*Pazienti!$C$2,"")/H278,0),"")&amp;" "&amp;G278</f>
        <v xml:space="preserve"> </v>
      </c>
    </row>
    <row r="279" spans="9:16" x14ac:dyDescent="0.25">
      <c r="I279" s="10" t="str">
        <f t="shared" si="11"/>
        <v/>
      </c>
      <c r="J279" s="36"/>
      <c r="K279" s="36"/>
      <c r="M279" s="10" t="str">
        <f t="shared" si="12"/>
        <v/>
      </c>
      <c r="N279" s="10" t="str">
        <f t="shared" si="13"/>
        <v/>
      </c>
      <c r="O279" s="10" t="str">
        <f>IFERROR(M279*Pazienti!$C$2&amp;" "&amp;N279,"")</f>
        <v/>
      </c>
      <c r="P279" s="37" t="str">
        <f>IFERROR(ROUNDUP(IFERROR(M279*Pazienti!$C$2,"")/H279,0),"")&amp;" "&amp;G279</f>
        <v xml:space="preserve"> </v>
      </c>
    </row>
    <row r="280" spans="9:16" x14ac:dyDescent="0.25">
      <c r="I280" s="10" t="str">
        <f t="shared" si="11"/>
        <v/>
      </c>
      <c r="J280" s="36"/>
      <c r="K280" s="36"/>
      <c r="M280" s="10" t="str">
        <f t="shared" si="12"/>
        <v/>
      </c>
      <c r="N280" s="10" t="str">
        <f t="shared" si="13"/>
        <v/>
      </c>
      <c r="O280" s="10" t="str">
        <f>IFERROR(M280*Pazienti!$C$2&amp;" "&amp;N280,"")</f>
        <v/>
      </c>
      <c r="P280" s="37" t="str">
        <f>IFERROR(ROUNDUP(IFERROR(M280*Pazienti!$C$2,"")/H280,0),"")&amp;" "&amp;G280</f>
        <v xml:space="preserve"> </v>
      </c>
    </row>
    <row r="281" spans="9:16" x14ac:dyDescent="0.25">
      <c r="I281" s="10" t="str">
        <f t="shared" si="11"/>
        <v/>
      </c>
      <c r="J281" s="36"/>
      <c r="K281" s="36"/>
      <c r="M281" s="10" t="str">
        <f t="shared" si="12"/>
        <v/>
      </c>
      <c r="N281" s="10" t="str">
        <f t="shared" si="13"/>
        <v/>
      </c>
      <c r="O281" s="10" t="str">
        <f>IFERROR(M281*Pazienti!$C$2&amp;" "&amp;N281,"")</f>
        <v/>
      </c>
      <c r="P281" s="37" t="str">
        <f>IFERROR(ROUNDUP(IFERROR(M281*Pazienti!$C$2,"")/H281,0),"")&amp;" "&amp;G281</f>
        <v xml:space="preserve"> </v>
      </c>
    </row>
    <row r="282" spans="9:16" x14ac:dyDescent="0.25">
      <c r="I282" s="10" t="str">
        <f t="shared" si="11"/>
        <v/>
      </c>
      <c r="J282" s="36"/>
      <c r="K282" s="36"/>
      <c r="M282" s="10" t="str">
        <f t="shared" si="12"/>
        <v/>
      </c>
      <c r="N282" s="10" t="str">
        <f t="shared" si="13"/>
        <v/>
      </c>
      <c r="O282" s="10" t="str">
        <f>IFERROR(M282*Pazienti!$C$2&amp;" "&amp;N282,"")</f>
        <v/>
      </c>
      <c r="P282" s="37" t="str">
        <f>IFERROR(ROUNDUP(IFERROR(M282*Pazienti!$C$2,"")/H282,0),"")&amp;" "&amp;G282</f>
        <v xml:space="preserve"> </v>
      </c>
    </row>
    <row r="283" spans="9:16" x14ac:dyDescent="0.25">
      <c r="I283" s="10" t="str">
        <f t="shared" si="11"/>
        <v/>
      </c>
      <c r="J283" s="36"/>
      <c r="K283" s="36"/>
      <c r="M283" s="10" t="str">
        <f t="shared" si="12"/>
        <v/>
      </c>
      <c r="N283" s="10" t="str">
        <f t="shared" si="13"/>
        <v/>
      </c>
      <c r="O283" s="10" t="str">
        <f>IFERROR(M283*Pazienti!$C$2&amp;" "&amp;N283,"")</f>
        <v/>
      </c>
      <c r="P283" s="37" t="str">
        <f>IFERROR(ROUNDUP(IFERROR(M283*Pazienti!$C$2,"")/H283,0),"")&amp;" "&amp;G283</f>
        <v xml:space="preserve"> </v>
      </c>
    </row>
    <row r="284" spans="9:16" x14ac:dyDescent="0.25">
      <c r="I284" s="10" t="str">
        <f t="shared" si="11"/>
        <v/>
      </c>
      <c r="J284" s="36"/>
      <c r="K284" s="36"/>
      <c r="M284" s="10" t="str">
        <f t="shared" si="12"/>
        <v/>
      </c>
      <c r="N284" s="10" t="str">
        <f t="shared" si="13"/>
        <v/>
      </c>
      <c r="O284" s="10" t="str">
        <f>IFERROR(M284*Pazienti!$C$2&amp;" "&amp;N284,"")</f>
        <v/>
      </c>
      <c r="P284" s="37" t="str">
        <f>IFERROR(ROUNDUP(IFERROR(M284*Pazienti!$C$2,"")/H284,0),"")&amp;" "&amp;G284</f>
        <v xml:space="preserve"> </v>
      </c>
    </row>
    <row r="285" spans="9:16" x14ac:dyDescent="0.25">
      <c r="I285" s="10" t="str">
        <f t="shared" si="11"/>
        <v/>
      </c>
      <c r="J285" s="36"/>
      <c r="K285" s="36"/>
      <c r="M285" s="10" t="str">
        <f t="shared" si="12"/>
        <v/>
      </c>
      <c r="N285" s="10" t="str">
        <f t="shared" si="13"/>
        <v/>
      </c>
      <c r="O285" s="10" t="str">
        <f>IFERROR(M285*Pazienti!$C$2&amp;" "&amp;N285,"")</f>
        <v/>
      </c>
      <c r="P285" s="37" t="str">
        <f>IFERROR(ROUNDUP(IFERROR(M285*Pazienti!$C$2,"")/H285,0),"")&amp;" "&amp;G285</f>
        <v xml:space="preserve"> </v>
      </c>
    </row>
    <row r="286" spans="9:16" x14ac:dyDescent="0.25">
      <c r="I286" s="10" t="str">
        <f t="shared" si="11"/>
        <v/>
      </c>
      <c r="J286" s="36"/>
      <c r="K286" s="36"/>
      <c r="M286" s="10" t="str">
        <f t="shared" si="12"/>
        <v/>
      </c>
      <c r="N286" s="10" t="str">
        <f t="shared" si="13"/>
        <v/>
      </c>
      <c r="O286" s="10" t="str">
        <f>IFERROR(M286*Pazienti!$C$2&amp;" "&amp;N286,"")</f>
        <v/>
      </c>
      <c r="P286" s="37" t="str">
        <f>IFERROR(ROUNDUP(IFERROR(M286*Pazienti!$C$2,"")/H286,0),"")&amp;" "&amp;G286</f>
        <v xml:space="preserve"> </v>
      </c>
    </row>
    <row r="287" spans="9:16" x14ac:dyDescent="0.25">
      <c r="I287" s="10" t="str">
        <f t="shared" si="11"/>
        <v/>
      </c>
      <c r="J287" s="36"/>
      <c r="K287" s="36"/>
      <c r="M287" s="10" t="str">
        <f t="shared" si="12"/>
        <v/>
      </c>
      <c r="N287" s="10" t="str">
        <f t="shared" si="13"/>
        <v/>
      </c>
      <c r="O287" s="10" t="str">
        <f>IFERROR(M287*Pazienti!$C$2&amp;" "&amp;N287,"")</f>
        <v/>
      </c>
      <c r="P287" s="37" t="str">
        <f>IFERROR(ROUNDUP(IFERROR(M287*Pazienti!$C$2,"")/H287,0),"")&amp;" "&amp;G287</f>
        <v xml:space="preserve"> </v>
      </c>
    </row>
    <row r="288" spans="9:16" x14ac:dyDescent="0.25">
      <c r="I288" s="10" t="str">
        <f t="shared" si="11"/>
        <v/>
      </c>
      <c r="J288" s="36"/>
      <c r="K288" s="36"/>
      <c r="M288" s="10" t="str">
        <f t="shared" si="12"/>
        <v/>
      </c>
      <c r="N288" s="10" t="str">
        <f t="shared" si="13"/>
        <v/>
      </c>
      <c r="O288" s="10" t="str">
        <f>IFERROR(M288*Pazienti!$C$2&amp;" "&amp;N288,"")</f>
        <v/>
      </c>
      <c r="P288" s="37" t="str">
        <f>IFERROR(ROUNDUP(IFERROR(M288*Pazienti!$C$2,"")/H288,0),"")&amp;" "&amp;G288</f>
        <v xml:space="preserve"> </v>
      </c>
    </row>
    <row r="289" spans="9:16" x14ac:dyDescent="0.25">
      <c r="I289" s="10" t="str">
        <f t="shared" si="11"/>
        <v/>
      </c>
      <c r="J289" s="36"/>
      <c r="K289" s="36"/>
      <c r="M289" s="10" t="str">
        <f t="shared" si="12"/>
        <v/>
      </c>
      <c r="N289" s="10" t="str">
        <f t="shared" si="13"/>
        <v/>
      </c>
      <c r="O289" s="10" t="str">
        <f>IFERROR(M289*Pazienti!$C$2&amp;" "&amp;N289,"")</f>
        <v/>
      </c>
      <c r="P289" s="37" t="str">
        <f>IFERROR(ROUNDUP(IFERROR(M289*Pazienti!$C$2,"")/H289,0),"")&amp;" "&amp;G289</f>
        <v xml:space="preserve"> </v>
      </c>
    </row>
    <row r="290" spans="9:16" x14ac:dyDescent="0.25">
      <c r="I290" s="10" t="str">
        <f t="shared" si="11"/>
        <v/>
      </c>
      <c r="J290" s="36"/>
      <c r="K290" s="36"/>
      <c r="M290" s="10" t="str">
        <f t="shared" si="12"/>
        <v/>
      </c>
      <c r="N290" s="10" t="str">
        <f t="shared" si="13"/>
        <v/>
      </c>
      <c r="O290" s="10" t="str">
        <f>IFERROR(M290*Pazienti!$C$2&amp;" "&amp;N290,"")</f>
        <v/>
      </c>
      <c r="P290" s="37" t="str">
        <f>IFERROR(ROUNDUP(IFERROR(M290*Pazienti!$C$2,"")/H290,0),"")&amp;" "&amp;G290</f>
        <v xml:space="preserve"> </v>
      </c>
    </row>
    <row r="291" spans="9:16" x14ac:dyDescent="0.25">
      <c r="I291" s="10" t="str">
        <f t="shared" si="11"/>
        <v/>
      </c>
      <c r="J291" s="36"/>
      <c r="K291" s="36"/>
      <c r="M291" s="10" t="str">
        <f t="shared" si="12"/>
        <v/>
      </c>
      <c r="N291" s="10" t="str">
        <f t="shared" si="13"/>
        <v/>
      </c>
      <c r="O291" s="10" t="str">
        <f>IFERROR(M291*Pazienti!$C$2&amp;" "&amp;N291,"")</f>
        <v/>
      </c>
      <c r="P291" s="37" t="str">
        <f>IFERROR(ROUNDUP(IFERROR(M291*Pazienti!$C$2,"")/H291,0),"")&amp;" "&amp;G291</f>
        <v xml:space="preserve"> </v>
      </c>
    </row>
    <row r="292" spans="9:16" x14ac:dyDescent="0.25">
      <c r="I292" s="10" t="str">
        <f t="shared" si="11"/>
        <v/>
      </c>
      <c r="J292" s="36"/>
      <c r="K292" s="36"/>
      <c r="M292" s="10" t="str">
        <f t="shared" si="12"/>
        <v/>
      </c>
      <c r="N292" s="10" t="str">
        <f t="shared" si="13"/>
        <v/>
      </c>
      <c r="O292" s="10" t="str">
        <f>IFERROR(M292*Pazienti!$C$2&amp;" "&amp;N292,"")</f>
        <v/>
      </c>
      <c r="P292" s="37" t="str">
        <f>IFERROR(ROUNDUP(IFERROR(M292*Pazienti!$C$2,"")/H292,0),"")&amp;" "&amp;G292</f>
        <v xml:space="preserve"> </v>
      </c>
    </row>
    <row r="293" spans="9:16" x14ac:dyDescent="0.25">
      <c r="I293" s="10" t="str">
        <f t="shared" si="11"/>
        <v/>
      </c>
      <c r="J293" s="36"/>
      <c r="K293" s="36"/>
      <c r="M293" s="10" t="str">
        <f t="shared" si="12"/>
        <v/>
      </c>
      <c r="N293" s="10" t="str">
        <f t="shared" si="13"/>
        <v/>
      </c>
      <c r="O293" s="10" t="str">
        <f>IFERROR(M293*Pazienti!$C$2&amp;" "&amp;N293,"")</f>
        <v/>
      </c>
      <c r="P293" s="37" t="str">
        <f>IFERROR(ROUNDUP(IFERROR(M293*Pazienti!$C$2,"")/H293,0),"")&amp;" "&amp;G293</f>
        <v xml:space="preserve"> </v>
      </c>
    </row>
    <row r="294" spans="9:16" x14ac:dyDescent="0.25">
      <c r="I294" s="10" t="str">
        <f t="shared" si="11"/>
        <v/>
      </c>
      <c r="J294" s="36"/>
      <c r="K294" s="36"/>
      <c r="M294" s="10" t="str">
        <f t="shared" si="12"/>
        <v/>
      </c>
      <c r="N294" s="10" t="str">
        <f t="shared" si="13"/>
        <v/>
      </c>
      <c r="O294" s="10" t="str">
        <f>IFERROR(M294*Pazienti!$C$2&amp;" "&amp;N294,"")</f>
        <v/>
      </c>
      <c r="P294" s="37" t="str">
        <f>IFERROR(ROUNDUP(IFERROR(M294*Pazienti!$C$2,"")/H294,0),"")&amp;" "&amp;G294</f>
        <v xml:space="preserve"> </v>
      </c>
    </row>
    <row r="295" spans="9:16" x14ac:dyDescent="0.25">
      <c r="I295" s="10" t="str">
        <f t="shared" si="11"/>
        <v/>
      </c>
      <c r="J295" s="36"/>
      <c r="K295" s="36"/>
      <c r="M295" s="10" t="str">
        <f t="shared" si="12"/>
        <v/>
      </c>
      <c r="N295" s="10" t="str">
        <f t="shared" si="13"/>
        <v/>
      </c>
      <c r="O295" s="10" t="str">
        <f>IFERROR(M295*Pazienti!$C$2&amp;" "&amp;N295,"")</f>
        <v/>
      </c>
      <c r="P295" s="37" t="str">
        <f>IFERROR(ROUNDUP(IFERROR(M295*Pazienti!$C$2,"")/H295,0),"")&amp;" "&amp;G295</f>
        <v xml:space="preserve"> </v>
      </c>
    </row>
    <row r="296" spans="9:16" x14ac:dyDescent="0.25">
      <c r="I296" s="10" t="str">
        <f t="shared" si="11"/>
        <v/>
      </c>
      <c r="J296" s="36"/>
      <c r="K296" s="36"/>
      <c r="M296" s="10" t="str">
        <f t="shared" si="12"/>
        <v/>
      </c>
      <c r="N296" s="10" t="str">
        <f t="shared" si="13"/>
        <v/>
      </c>
      <c r="O296" s="10" t="str">
        <f>IFERROR(M296*Pazienti!$C$2&amp;" "&amp;N296,"")</f>
        <v/>
      </c>
      <c r="P296" s="37" t="str">
        <f>IFERROR(ROUNDUP(IFERROR(M296*Pazienti!$C$2,"")/H296,0),"")&amp;" "&amp;G296</f>
        <v xml:space="preserve"> </v>
      </c>
    </row>
    <row r="297" spans="9:16" x14ac:dyDescent="0.25">
      <c r="I297" s="10" t="str">
        <f t="shared" si="11"/>
        <v/>
      </c>
      <c r="J297" s="36"/>
      <c r="K297" s="36"/>
      <c r="M297" s="10" t="str">
        <f t="shared" si="12"/>
        <v/>
      </c>
      <c r="N297" s="10" t="str">
        <f t="shared" si="13"/>
        <v/>
      </c>
      <c r="O297" s="10" t="str">
        <f>IFERROR(M297*Pazienti!$C$2&amp;" "&amp;N297,"")</f>
        <v/>
      </c>
      <c r="P297" s="37" t="str">
        <f>IFERROR(ROUNDUP(IFERROR(M297*Pazienti!$C$2,"")/H297,0),"")&amp;" "&amp;G297</f>
        <v xml:space="preserve"> </v>
      </c>
    </row>
    <row r="298" spans="9:16" x14ac:dyDescent="0.25">
      <c r="I298" s="10" t="str">
        <f t="shared" si="11"/>
        <v/>
      </c>
      <c r="J298" s="36"/>
      <c r="K298" s="36"/>
      <c r="M298" s="10" t="str">
        <f t="shared" si="12"/>
        <v/>
      </c>
      <c r="N298" s="10" t="str">
        <f t="shared" si="13"/>
        <v/>
      </c>
      <c r="O298" s="10" t="str">
        <f>IFERROR(M298*Pazienti!$C$2&amp;" "&amp;N298,"")</f>
        <v/>
      </c>
      <c r="P298" s="37" t="str">
        <f>IFERROR(ROUNDUP(IFERROR(M298*Pazienti!$C$2,"")/H298,0),"")&amp;" "&amp;G298</f>
        <v xml:space="preserve"> </v>
      </c>
    </row>
    <row r="299" spans="9:16" x14ac:dyDescent="0.25">
      <c r="I299" s="10" t="str">
        <f t="shared" ref="I299:I362" si="14">IF(F299=0,"",F299)</f>
        <v/>
      </c>
      <c r="J299" s="36"/>
      <c r="K299" s="36"/>
      <c r="M299" s="10" t="str">
        <f t="shared" ref="M299:M362" si="15">IF(ROUND(E299*J299*K299*L299,0)=0,"",ROUND(E299*J299*K299*L299,0))</f>
        <v/>
      </c>
      <c r="N299" s="10" t="str">
        <f t="shared" ref="N299:N362" si="16">IF(F299=0,"",F299)</f>
        <v/>
      </c>
      <c r="O299" s="10" t="str">
        <f>IFERROR(M299*Pazienti!$C$2&amp;" "&amp;N299,"")</f>
        <v/>
      </c>
      <c r="P299" s="37" t="str">
        <f>IFERROR(ROUNDUP(IFERROR(M299*Pazienti!$C$2,"")/H299,0),"")&amp;" "&amp;G299</f>
        <v xml:space="preserve"> </v>
      </c>
    </row>
    <row r="300" spans="9:16" x14ac:dyDescent="0.25">
      <c r="I300" s="10" t="str">
        <f t="shared" si="14"/>
        <v/>
      </c>
      <c r="J300" s="36"/>
      <c r="K300" s="36"/>
      <c r="M300" s="10" t="str">
        <f t="shared" si="15"/>
        <v/>
      </c>
      <c r="N300" s="10" t="str">
        <f t="shared" si="16"/>
        <v/>
      </c>
      <c r="O300" s="10" t="str">
        <f>IFERROR(M300*Pazienti!$C$2&amp;" "&amp;N300,"")</f>
        <v/>
      </c>
      <c r="P300" s="37" t="str">
        <f>IFERROR(ROUNDUP(IFERROR(M300*Pazienti!$C$2,"")/H300,0),"")&amp;" "&amp;G300</f>
        <v xml:space="preserve"> </v>
      </c>
    </row>
    <row r="301" spans="9:16" x14ac:dyDescent="0.25">
      <c r="I301" s="10" t="str">
        <f t="shared" si="14"/>
        <v/>
      </c>
      <c r="J301" s="36"/>
      <c r="K301" s="36"/>
      <c r="M301" s="10" t="str">
        <f t="shared" si="15"/>
        <v/>
      </c>
      <c r="N301" s="10" t="str">
        <f t="shared" si="16"/>
        <v/>
      </c>
      <c r="O301" s="10" t="str">
        <f>IFERROR(M301*Pazienti!$C$2&amp;" "&amp;N301,"")</f>
        <v/>
      </c>
      <c r="P301" s="37" t="str">
        <f>IFERROR(ROUNDUP(IFERROR(M301*Pazienti!$C$2,"")/H301,0),"")&amp;" "&amp;G301</f>
        <v xml:space="preserve"> </v>
      </c>
    </row>
    <row r="302" spans="9:16" x14ac:dyDescent="0.25">
      <c r="I302" s="10" t="str">
        <f t="shared" si="14"/>
        <v/>
      </c>
      <c r="J302" s="36"/>
      <c r="K302" s="36"/>
      <c r="M302" s="10" t="str">
        <f t="shared" si="15"/>
        <v/>
      </c>
      <c r="N302" s="10" t="str">
        <f t="shared" si="16"/>
        <v/>
      </c>
      <c r="O302" s="10" t="str">
        <f>IFERROR(M302*Pazienti!$C$2&amp;" "&amp;N302,"")</f>
        <v/>
      </c>
      <c r="P302" s="37" t="str">
        <f>IFERROR(ROUNDUP(IFERROR(M302*Pazienti!$C$2,"")/H302,0),"")&amp;" "&amp;G302</f>
        <v xml:space="preserve"> </v>
      </c>
    </row>
    <row r="303" spans="9:16" x14ac:dyDescent="0.25">
      <c r="I303" s="10" t="str">
        <f t="shared" si="14"/>
        <v/>
      </c>
      <c r="J303" s="36"/>
      <c r="K303" s="36"/>
      <c r="M303" s="10" t="str">
        <f t="shared" si="15"/>
        <v/>
      </c>
      <c r="N303" s="10" t="str">
        <f t="shared" si="16"/>
        <v/>
      </c>
      <c r="O303" s="10" t="str">
        <f>IFERROR(M303*Pazienti!$C$2&amp;" "&amp;N303,"")</f>
        <v/>
      </c>
      <c r="P303" s="37" t="str">
        <f>IFERROR(ROUNDUP(IFERROR(M303*Pazienti!$C$2,"")/H303,0),"")&amp;" "&amp;G303</f>
        <v xml:space="preserve"> </v>
      </c>
    </row>
    <row r="304" spans="9:16" x14ac:dyDescent="0.25">
      <c r="I304" s="10" t="str">
        <f t="shared" si="14"/>
        <v/>
      </c>
      <c r="J304" s="36"/>
      <c r="K304" s="36"/>
      <c r="M304" s="10" t="str">
        <f t="shared" si="15"/>
        <v/>
      </c>
      <c r="N304" s="10" t="str">
        <f t="shared" si="16"/>
        <v/>
      </c>
      <c r="O304" s="10" t="str">
        <f>IFERROR(M304*Pazienti!$C$2&amp;" "&amp;N304,"")</f>
        <v/>
      </c>
      <c r="P304" s="37" t="str">
        <f>IFERROR(ROUNDUP(IFERROR(M304*Pazienti!$C$2,"")/H304,0),"")&amp;" "&amp;G304</f>
        <v xml:space="preserve"> </v>
      </c>
    </row>
    <row r="305" spans="9:16" x14ac:dyDescent="0.25">
      <c r="I305" s="10" t="str">
        <f t="shared" si="14"/>
        <v/>
      </c>
      <c r="J305" s="36"/>
      <c r="K305" s="36"/>
      <c r="M305" s="10" t="str">
        <f t="shared" si="15"/>
        <v/>
      </c>
      <c r="N305" s="10" t="str">
        <f t="shared" si="16"/>
        <v/>
      </c>
      <c r="O305" s="10" t="str">
        <f>IFERROR(M305*Pazienti!$C$2&amp;" "&amp;N305,"")</f>
        <v/>
      </c>
      <c r="P305" s="37" t="str">
        <f>IFERROR(ROUNDUP(IFERROR(M305*Pazienti!$C$2,"")/H305,0),"")&amp;" "&amp;G305</f>
        <v xml:space="preserve"> </v>
      </c>
    </row>
    <row r="306" spans="9:16" x14ac:dyDescent="0.25">
      <c r="I306" s="10" t="str">
        <f t="shared" si="14"/>
        <v/>
      </c>
      <c r="J306" s="36"/>
      <c r="K306" s="36"/>
      <c r="M306" s="10" t="str">
        <f t="shared" si="15"/>
        <v/>
      </c>
      <c r="N306" s="10" t="str">
        <f t="shared" si="16"/>
        <v/>
      </c>
      <c r="O306" s="10" t="str">
        <f>IFERROR(M306*Pazienti!$C$2&amp;" "&amp;N306,"")</f>
        <v/>
      </c>
      <c r="P306" s="37" t="str">
        <f>IFERROR(ROUNDUP(IFERROR(M306*Pazienti!$C$2,"")/H306,0),"")&amp;" "&amp;G306</f>
        <v xml:space="preserve"> </v>
      </c>
    </row>
    <row r="307" spans="9:16" x14ac:dyDescent="0.25">
      <c r="I307" s="10" t="str">
        <f t="shared" si="14"/>
        <v/>
      </c>
      <c r="J307" s="36"/>
      <c r="K307" s="36"/>
      <c r="M307" s="10" t="str">
        <f t="shared" si="15"/>
        <v/>
      </c>
      <c r="N307" s="10" t="str">
        <f t="shared" si="16"/>
        <v/>
      </c>
      <c r="O307" s="10" t="str">
        <f>IFERROR(M307*Pazienti!$C$2&amp;" "&amp;N307,"")</f>
        <v/>
      </c>
      <c r="P307" s="37" t="str">
        <f>IFERROR(ROUNDUP(IFERROR(M307*Pazienti!$C$2,"")/H307,0),"")&amp;" "&amp;G307</f>
        <v xml:space="preserve"> </v>
      </c>
    </row>
    <row r="308" spans="9:16" x14ac:dyDescent="0.25">
      <c r="I308" s="10" t="str">
        <f t="shared" si="14"/>
        <v/>
      </c>
      <c r="J308" s="36"/>
      <c r="K308" s="36"/>
      <c r="M308" s="10" t="str">
        <f t="shared" si="15"/>
        <v/>
      </c>
      <c r="N308" s="10" t="str">
        <f t="shared" si="16"/>
        <v/>
      </c>
      <c r="O308" s="10" t="str">
        <f>IFERROR(M308*Pazienti!$C$2&amp;" "&amp;N308,"")</f>
        <v/>
      </c>
      <c r="P308" s="37" t="str">
        <f>IFERROR(ROUNDUP(IFERROR(M308*Pazienti!$C$2,"")/H308,0),"")&amp;" "&amp;G308</f>
        <v xml:space="preserve"> </v>
      </c>
    </row>
    <row r="309" spans="9:16" x14ac:dyDescent="0.25">
      <c r="I309" s="10" t="str">
        <f t="shared" si="14"/>
        <v/>
      </c>
      <c r="J309" s="36"/>
      <c r="K309" s="36"/>
      <c r="M309" s="10" t="str">
        <f t="shared" si="15"/>
        <v/>
      </c>
      <c r="N309" s="10" t="str">
        <f t="shared" si="16"/>
        <v/>
      </c>
      <c r="O309" s="10" t="str">
        <f>IFERROR(M309*Pazienti!$C$2&amp;" "&amp;N309,"")</f>
        <v/>
      </c>
      <c r="P309" s="37" t="str">
        <f>IFERROR(ROUNDUP(IFERROR(M309*Pazienti!$C$2,"")/H309,0),"")&amp;" "&amp;G309</f>
        <v xml:space="preserve"> </v>
      </c>
    </row>
    <row r="310" spans="9:16" x14ac:dyDescent="0.25">
      <c r="I310" s="10" t="str">
        <f t="shared" si="14"/>
        <v/>
      </c>
      <c r="J310" s="36"/>
      <c r="K310" s="36"/>
      <c r="M310" s="10" t="str">
        <f t="shared" si="15"/>
        <v/>
      </c>
      <c r="N310" s="10" t="str">
        <f t="shared" si="16"/>
        <v/>
      </c>
      <c r="O310" s="10" t="str">
        <f>IFERROR(M310*Pazienti!$C$2&amp;" "&amp;N310,"")</f>
        <v/>
      </c>
      <c r="P310" s="37" t="str">
        <f>IFERROR(ROUNDUP(IFERROR(M310*Pazienti!$C$2,"")/H310,0),"")&amp;" "&amp;G310</f>
        <v xml:space="preserve"> </v>
      </c>
    </row>
    <row r="311" spans="9:16" x14ac:dyDescent="0.25">
      <c r="I311" s="10" t="str">
        <f t="shared" si="14"/>
        <v/>
      </c>
      <c r="J311" s="36"/>
      <c r="K311" s="36"/>
      <c r="M311" s="10" t="str">
        <f t="shared" si="15"/>
        <v/>
      </c>
      <c r="N311" s="10" t="str">
        <f t="shared" si="16"/>
        <v/>
      </c>
      <c r="O311" s="10" t="str">
        <f>IFERROR(M311*Pazienti!$C$2&amp;" "&amp;N311,"")</f>
        <v/>
      </c>
      <c r="P311" s="37" t="str">
        <f>IFERROR(ROUNDUP(IFERROR(M311*Pazienti!$C$2,"")/H311,0),"")&amp;" "&amp;G311</f>
        <v xml:space="preserve"> </v>
      </c>
    </row>
    <row r="312" spans="9:16" x14ac:dyDescent="0.25">
      <c r="I312" s="10" t="str">
        <f t="shared" si="14"/>
        <v/>
      </c>
      <c r="J312" s="36"/>
      <c r="K312" s="36"/>
      <c r="M312" s="10" t="str">
        <f t="shared" si="15"/>
        <v/>
      </c>
      <c r="N312" s="10" t="str">
        <f t="shared" si="16"/>
        <v/>
      </c>
      <c r="O312" s="10" t="str">
        <f>IFERROR(M312*Pazienti!$C$2&amp;" "&amp;N312,"")</f>
        <v/>
      </c>
      <c r="P312" s="37" t="str">
        <f>IFERROR(ROUNDUP(IFERROR(M312*Pazienti!$C$2,"")/H312,0),"")&amp;" "&amp;G312</f>
        <v xml:space="preserve"> </v>
      </c>
    </row>
    <row r="313" spans="9:16" x14ac:dyDescent="0.25">
      <c r="I313" s="10" t="str">
        <f t="shared" si="14"/>
        <v/>
      </c>
      <c r="J313" s="36"/>
      <c r="K313" s="36"/>
      <c r="M313" s="10" t="str">
        <f t="shared" si="15"/>
        <v/>
      </c>
      <c r="N313" s="10" t="str">
        <f t="shared" si="16"/>
        <v/>
      </c>
      <c r="O313" s="10" t="str">
        <f>IFERROR(M313*Pazienti!$C$2&amp;" "&amp;N313,"")</f>
        <v/>
      </c>
      <c r="P313" s="37" t="str">
        <f>IFERROR(ROUNDUP(IFERROR(M313*Pazienti!$C$2,"")/H313,0),"")&amp;" "&amp;G313</f>
        <v xml:space="preserve"> </v>
      </c>
    </row>
    <row r="314" spans="9:16" x14ac:dyDescent="0.25">
      <c r="I314" s="10" t="str">
        <f t="shared" si="14"/>
        <v/>
      </c>
      <c r="J314" s="36"/>
      <c r="K314" s="36"/>
      <c r="M314" s="10" t="str">
        <f t="shared" si="15"/>
        <v/>
      </c>
      <c r="N314" s="10" t="str">
        <f t="shared" si="16"/>
        <v/>
      </c>
      <c r="O314" s="10" t="str">
        <f>IFERROR(M314*Pazienti!$C$2&amp;" "&amp;N314,"")</f>
        <v/>
      </c>
      <c r="P314" s="37" t="str">
        <f>IFERROR(ROUNDUP(IFERROR(M314*Pazienti!$C$2,"")/H314,0),"")&amp;" "&amp;G314</f>
        <v xml:space="preserve"> </v>
      </c>
    </row>
    <row r="315" spans="9:16" x14ac:dyDescent="0.25">
      <c r="I315" s="10" t="str">
        <f t="shared" si="14"/>
        <v/>
      </c>
      <c r="J315" s="36"/>
      <c r="K315" s="36"/>
      <c r="M315" s="10" t="str">
        <f t="shared" si="15"/>
        <v/>
      </c>
      <c r="N315" s="10" t="str">
        <f t="shared" si="16"/>
        <v/>
      </c>
      <c r="O315" s="10" t="str">
        <f>IFERROR(M315*Pazienti!$C$2&amp;" "&amp;N315,"")</f>
        <v/>
      </c>
      <c r="P315" s="37" t="str">
        <f>IFERROR(ROUNDUP(IFERROR(M315*Pazienti!$C$2,"")/H315,0),"")&amp;" "&amp;G315</f>
        <v xml:space="preserve"> </v>
      </c>
    </row>
    <row r="316" spans="9:16" x14ac:dyDescent="0.25">
      <c r="I316" s="10" t="str">
        <f t="shared" si="14"/>
        <v/>
      </c>
      <c r="J316" s="36"/>
      <c r="K316" s="36"/>
      <c r="M316" s="10" t="str">
        <f t="shared" si="15"/>
        <v/>
      </c>
      <c r="N316" s="10" t="str">
        <f t="shared" si="16"/>
        <v/>
      </c>
      <c r="O316" s="10" t="str">
        <f>IFERROR(M316*Pazienti!$C$2&amp;" "&amp;N316,"")</f>
        <v/>
      </c>
      <c r="P316" s="37" t="str">
        <f>IFERROR(ROUNDUP(IFERROR(M316*Pazienti!$C$2,"")/H316,0),"")&amp;" "&amp;G316</f>
        <v xml:space="preserve"> </v>
      </c>
    </row>
    <row r="317" spans="9:16" x14ac:dyDescent="0.25">
      <c r="I317" s="10" t="str">
        <f t="shared" si="14"/>
        <v/>
      </c>
      <c r="J317" s="36"/>
      <c r="K317" s="36"/>
      <c r="M317" s="10" t="str">
        <f t="shared" si="15"/>
        <v/>
      </c>
      <c r="N317" s="10" t="str">
        <f t="shared" si="16"/>
        <v/>
      </c>
      <c r="O317" s="10" t="str">
        <f>IFERROR(M317*Pazienti!$C$2&amp;" "&amp;N317,"")</f>
        <v/>
      </c>
      <c r="P317" s="37" t="str">
        <f>IFERROR(ROUNDUP(IFERROR(M317*Pazienti!$C$2,"")/H317,0),"")&amp;" "&amp;G317</f>
        <v xml:space="preserve"> </v>
      </c>
    </row>
    <row r="318" spans="9:16" x14ac:dyDescent="0.25">
      <c r="I318" s="10" t="str">
        <f t="shared" si="14"/>
        <v/>
      </c>
      <c r="J318" s="36"/>
      <c r="K318" s="36"/>
      <c r="M318" s="10" t="str">
        <f t="shared" si="15"/>
        <v/>
      </c>
      <c r="N318" s="10" t="str">
        <f t="shared" si="16"/>
        <v/>
      </c>
      <c r="O318" s="10" t="str">
        <f>IFERROR(M318*Pazienti!$C$2&amp;" "&amp;N318,"")</f>
        <v/>
      </c>
      <c r="P318" s="37" t="str">
        <f>IFERROR(ROUNDUP(IFERROR(M318*Pazienti!$C$2,"")/H318,0),"")&amp;" "&amp;G318</f>
        <v xml:space="preserve"> </v>
      </c>
    </row>
    <row r="319" spans="9:16" x14ac:dyDescent="0.25">
      <c r="I319" s="10" t="str">
        <f t="shared" si="14"/>
        <v/>
      </c>
      <c r="J319" s="36"/>
      <c r="K319" s="36"/>
      <c r="M319" s="10" t="str">
        <f t="shared" si="15"/>
        <v/>
      </c>
      <c r="N319" s="10" t="str">
        <f t="shared" si="16"/>
        <v/>
      </c>
      <c r="O319" s="10" t="str">
        <f>IFERROR(M319*Pazienti!$C$2&amp;" "&amp;N319,"")</f>
        <v/>
      </c>
      <c r="P319" s="37" t="str">
        <f>IFERROR(ROUNDUP(IFERROR(M319*Pazienti!$C$2,"")/H319,0),"")&amp;" "&amp;G319</f>
        <v xml:space="preserve"> </v>
      </c>
    </row>
    <row r="320" spans="9:16" x14ac:dyDescent="0.25">
      <c r="I320" s="10" t="str">
        <f t="shared" si="14"/>
        <v/>
      </c>
      <c r="J320" s="36"/>
      <c r="K320" s="36"/>
      <c r="M320" s="10" t="str">
        <f t="shared" si="15"/>
        <v/>
      </c>
      <c r="N320" s="10" t="str">
        <f t="shared" si="16"/>
        <v/>
      </c>
      <c r="O320" s="10" t="str">
        <f>IFERROR(M320*Pazienti!$C$2&amp;" "&amp;N320,"")</f>
        <v/>
      </c>
      <c r="P320" s="37" t="str">
        <f>IFERROR(ROUNDUP(IFERROR(M320*Pazienti!$C$2,"")/H320,0),"")&amp;" "&amp;G320</f>
        <v xml:space="preserve"> </v>
      </c>
    </row>
    <row r="321" spans="9:16" x14ac:dyDescent="0.25">
      <c r="I321" s="10" t="str">
        <f t="shared" si="14"/>
        <v/>
      </c>
      <c r="J321" s="36"/>
      <c r="K321" s="36"/>
      <c r="M321" s="10" t="str">
        <f t="shared" si="15"/>
        <v/>
      </c>
      <c r="N321" s="10" t="str">
        <f t="shared" si="16"/>
        <v/>
      </c>
      <c r="O321" s="10" t="str">
        <f>IFERROR(M321*Pazienti!$C$2&amp;" "&amp;N321,"")</f>
        <v/>
      </c>
      <c r="P321" s="37" t="str">
        <f>IFERROR(ROUNDUP(IFERROR(M321*Pazienti!$C$2,"")/H321,0),"")&amp;" "&amp;G321</f>
        <v xml:space="preserve"> </v>
      </c>
    </row>
    <row r="322" spans="9:16" x14ac:dyDescent="0.25">
      <c r="I322" s="10" t="str">
        <f t="shared" si="14"/>
        <v/>
      </c>
      <c r="J322" s="36"/>
      <c r="K322" s="36"/>
      <c r="M322" s="10" t="str">
        <f t="shared" si="15"/>
        <v/>
      </c>
      <c r="N322" s="10" t="str">
        <f t="shared" si="16"/>
        <v/>
      </c>
      <c r="O322" s="10" t="str">
        <f>IFERROR(M322*Pazienti!$C$2&amp;" "&amp;N322,"")</f>
        <v/>
      </c>
      <c r="P322" s="37" t="str">
        <f>IFERROR(ROUNDUP(IFERROR(M322*Pazienti!$C$2,"")/H322,0),"")&amp;" "&amp;G322</f>
        <v xml:space="preserve"> </v>
      </c>
    </row>
    <row r="323" spans="9:16" x14ac:dyDescent="0.25">
      <c r="I323" s="10" t="str">
        <f t="shared" si="14"/>
        <v/>
      </c>
      <c r="J323" s="36"/>
      <c r="K323" s="36"/>
      <c r="M323" s="10" t="str">
        <f t="shared" si="15"/>
        <v/>
      </c>
      <c r="N323" s="10" t="str">
        <f t="shared" si="16"/>
        <v/>
      </c>
      <c r="O323" s="10" t="str">
        <f>IFERROR(M323*Pazienti!$C$2&amp;" "&amp;N323,"")</f>
        <v/>
      </c>
      <c r="P323" s="37" t="str">
        <f>IFERROR(ROUNDUP(IFERROR(M323*Pazienti!$C$2,"")/H323,0),"")&amp;" "&amp;G323</f>
        <v xml:space="preserve"> </v>
      </c>
    </row>
    <row r="324" spans="9:16" x14ac:dyDescent="0.25">
      <c r="I324" s="10" t="str">
        <f t="shared" si="14"/>
        <v/>
      </c>
      <c r="J324" s="36"/>
      <c r="K324" s="36"/>
      <c r="M324" s="10" t="str">
        <f t="shared" si="15"/>
        <v/>
      </c>
      <c r="N324" s="10" t="str">
        <f t="shared" si="16"/>
        <v/>
      </c>
      <c r="O324" s="10" t="str">
        <f>IFERROR(M324*Pazienti!$C$2&amp;" "&amp;N324,"")</f>
        <v/>
      </c>
      <c r="P324" s="37" t="str">
        <f>IFERROR(ROUNDUP(IFERROR(M324*Pazienti!$C$2,"")/H324,0),"")&amp;" "&amp;G324</f>
        <v xml:space="preserve"> </v>
      </c>
    </row>
    <row r="325" spans="9:16" x14ac:dyDescent="0.25">
      <c r="I325" s="10" t="str">
        <f t="shared" si="14"/>
        <v/>
      </c>
      <c r="J325" s="36"/>
      <c r="K325" s="36"/>
      <c r="M325" s="10" t="str">
        <f t="shared" si="15"/>
        <v/>
      </c>
      <c r="N325" s="10" t="str">
        <f t="shared" si="16"/>
        <v/>
      </c>
      <c r="O325" s="10" t="str">
        <f>IFERROR(M325*Pazienti!$C$2&amp;" "&amp;N325,"")</f>
        <v/>
      </c>
      <c r="P325" s="37" t="str">
        <f>IFERROR(ROUNDUP(IFERROR(M325*Pazienti!$C$2,"")/H325,0),"")&amp;" "&amp;G325</f>
        <v xml:space="preserve"> </v>
      </c>
    </row>
    <row r="326" spans="9:16" x14ac:dyDescent="0.25">
      <c r="I326" s="10" t="str">
        <f t="shared" si="14"/>
        <v/>
      </c>
      <c r="J326" s="36"/>
      <c r="K326" s="36"/>
      <c r="M326" s="10" t="str">
        <f t="shared" si="15"/>
        <v/>
      </c>
      <c r="N326" s="10" t="str">
        <f t="shared" si="16"/>
        <v/>
      </c>
      <c r="O326" s="10" t="str">
        <f>IFERROR(M326*Pazienti!$C$2&amp;" "&amp;N326,"")</f>
        <v/>
      </c>
      <c r="P326" s="37" t="str">
        <f>IFERROR(ROUNDUP(IFERROR(M326*Pazienti!$C$2,"")/H326,0),"")&amp;" "&amp;G326</f>
        <v xml:space="preserve"> </v>
      </c>
    </row>
    <row r="327" spans="9:16" x14ac:dyDescent="0.25">
      <c r="I327" s="10" t="str">
        <f t="shared" si="14"/>
        <v/>
      </c>
      <c r="J327" s="36"/>
      <c r="K327" s="36"/>
      <c r="M327" s="10" t="str">
        <f t="shared" si="15"/>
        <v/>
      </c>
      <c r="N327" s="10" t="str">
        <f t="shared" si="16"/>
        <v/>
      </c>
      <c r="O327" s="10" t="str">
        <f>IFERROR(M327*Pazienti!$C$2&amp;" "&amp;N327,"")</f>
        <v/>
      </c>
      <c r="P327" s="37" t="str">
        <f>IFERROR(ROUNDUP(IFERROR(M327*Pazienti!$C$2,"")/H327,0),"")&amp;" "&amp;G327</f>
        <v xml:space="preserve"> </v>
      </c>
    </row>
    <row r="328" spans="9:16" x14ac:dyDescent="0.25">
      <c r="I328" s="10" t="str">
        <f t="shared" si="14"/>
        <v/>
      </c>
      <c r="J328" s="36"/>
      <c r="K328" s="36"/>
      <c r="M328" s="10" t="str">
        <f t="shared" si="15"/>
        <v/>
      </c>
      <c r="N328" s="10" t="str">
        <f t="shared" si="16"/>
        <v/>
      </c>
      <c r="O328" s="10" t="str">
        <f>IFERROR(M328*Pazienti!$C$2&amp;" "&amp;N328,"")</f>
        <v/>
      </c>
      <c r="P328" s="37" t="str">
        <f>IFERROR(ROUNDUP(IFERROR(M328*Pazienti!$C$2,"")/H328,0),"")&amp;" "&amp;G328</f>
        <v xml:space="preserve"> </v>
      </c>
    </row>
    <row r="329" spans="9:16" x14ac:dyDescent="0.25">
      <c r="I329" s="10" t="str">
        <f t="shared" si="14"/>
        <v/>
      </c>
      <c r="J329" s="36"/>
      <c r="K329" s="36"/>
      <c r="M329" s="10" t="str">
        <f t="shared" si="15"/>
        <v/>
      </c>
      <c r="N329" s="10" t="str">
        <f t="shared" si="16"/>
        <v/>
      </c>
      <c r="O329" s="10" t="str">
        <f>IFERROR(M329*Pazienti!$C$2&amp;" "&amp;N329,"")</f>
        <v/>
      </c>
      <c r="P329" s="37" t="str">
        <f>IFERROR(ROUNDUP(IFERROR(M329*Pazienti!$C$2,"")/H329,0),"")&amp;" "&amp;G329</f>
        <v xml:space="preserve"> </v>
      </c>
    </row>
    <row r="330" spans="9:16" x14ac:dyDescent="0.25">
      <c r="I330" s="10" t="str">
        <f t="shared" si="14"/>
        <v/>
      </c>
      <c r="J330" s="36"/>
      <c r="K330" s="36"/>
      <c r="M330" s="10" t="str">
        <f t="shared" si="15"/>
        <v/>
      </c>
      <c r="N330" s="10" t="str">
        <f t="shared" si="16"/>
        <v/>
      </c>
      <c r="O330" s="10" t="str">
        <f>IFERROR(M330*Pazienti!$C$2&amp;" "&amp;N330,"")</f>
        <v/>
      </c>
      <c r="P330" s="37" t="str">
        <f>IFERROR(ROUNDUP(IFERROR(M330*Pazienti!$C$2,"")/H330,0),"")&amp;" "&amp;G330</f>
        <v xml:space="preserve"> </v>
      </c>
    </row>
    <row r="331" spans="9:16" x14ac:dyDescent="0.25">
      <c r="I331" s="10" t="str">
        <f t="shared" si="14"/>
        <v/>
      </c>
      <c r="J331" s="36"/>
      <c r="K331" s="36"/>
      <c r="M331" s="10" t="str">
        <f t="shared" si="15"/>
        <v/>
      </c>
      <c r="N331" s="10" t="str">
        <f t="shared" si="16"/>
        <v/>
      </c>
      <c r="O331" s="10" t="str">
        <f>IFERROR(M331*Pazienti!$C$2&amp;" "&amp;N331,"")</f>
        <v/>
      </c>
      <c r="P331" s="37" t="str">
        <f>IFERROR(ROUNDUP(IFERROR(M331*Pazienti!$C$2,"")/H331,0),"")&amp;" "&amp;G331</f>
        <v xml:space="preserve"> </v>
      </c>
    </row>
    <row r="332" spans="9:16" x14ac:dyDescent="0.25">
      <c r="I332" s="10" t="str">
        <f t="shared" si="14"/>
        <v/>
      </c>
      <c r="J332" s="36"/>
      <c r="K332" s="36"/>
      <c r="M332" s="10" t="str">
        <f t="shared" si="15"/>
        <v/>
      </c>
      <c r="N332" s="10" t="str">
        <f t="shared" si="16"/>
        <v/>
      </c>
      <c r="O332" s="10" t="str">
        <f>IFERROR(M332*Pazienti!$C$2&amp;" "&amp;N332,"")</f>
        <v/>
      </c>
      <c r="P332" s="37" t="str">
        <f>IFERROR(ROUNDUP(IFERROR(M332*Pazienti!$C$2,"")/H332,0),"")&amp;" "&amp;G332</f>
        <v xml:space="preserve"> </v>
      </c>
    </row>
    <row r="333" spans="9:16" x14ac:dyDescent="0.25">
      <c r="I333" s="10" t="str">
        <f t="shared" si="14"/>
        <v/>
      </c>
      <c r="J333" s="36"/>
      <c r="K333" s="36"/>
      <c r="M333" s="10" t="str">
        <f t="shared" si="15"/>
        <v/>
      </c>
      <c r="N333" s="10" t="str">
        <f t="shared" si="16"/>
        <v/>
      </c>
      <c r="O333" s="10" t="str">
        <f>IFERROR(M333*Pazienti!$C$2&amp;" "&amp;N333,"")</f>
        <v/>
      </c>
      <c r="P333" s="37" t="str">
        <f>IFERROR(ROUNDUP(IFERROR(M333*Pazienti!$C$2,"")/H333,0),"")&amp;" "&amp;G333</f>
        <v xml:space="preserve"> </v>
      </c>
    </row>
    <row r="334" spans="9:16" x14ac:dyDescent="0.25">
      <c r="I334" s="10" t="str">
        <f t="shared" si="14"/>
        <v/>
      </c>
      <c r="J334" s="36"/>
      <c r="K334" s="36"/>
      <c r="M334" s="10" t="str">
        <f t="shared" si="15"/>
        <v/>
      </c>
      <c r="N334" s="10" t="str">
        <f t="shared" si="16"/>
        <v/>
      </c>
      <c r="O334" s="10" t="str">
        <f>IFERROR(M334*Pazienti!$C$2&amp;" "&amp;N334,"")</f>
        <v/>
      </c>
      <c r="P334" s="37" t="str">
        <f>IFERROR(ROUNDUP(IFERROR(M334*Pazienti!$C$2,"")/H334,0),"")&amp;" "&amp;G334</f>
        <v xml:space="preserve"> </v>
      </c>
    </row>
    <row r="335" spans="9:16" x14ac:dyDescent="0.25">
      <c r="I335" s="10" t="str">
        <f t="shared" si="14"/>
        <v/>
      </c>
      <c r="J335" s="36"/>
      <c r="K335" s="36"/>
      <c r="M335" s="10" t="str">
        <f t="shared" si="15"/>
        <v/>
      </c>
      <c r="N335" s="10" t="str">
        <f t="shared" si="16"/>
        <v/>
      </c>
      <c r="O335" s="10" t="str">
        <f>IFERROR(M335*Pazienti!$C$2&amp;" "&amp;N335,"")</f>
        <v/>
      </c>
      <c r="P335" s="37" t="str">
        <f>IFERROR(ROUNDUP(IFERROR(M335*Pazienti!$C$2,"")/H335,0),"")&amp;" "&amp;G335</f>
        <v xml:space="preserve"> </v>
      </c>
    </row>
    <row r="336" spans="9:16" x14ac:dyDescent="0.25">
      <c r="I336" s="10" t="str">
        <f t="shared" si="14"/>
        <v/>
      </c>
      <c r="J336" s="36"/>
      <c r="K336" s="36"/>
      <c r="M336" s="10" t="str">
        <f t="shared" si="15"/>
        <v/>
      </c>
      <c r="N336" s="10" t="str">
        <f t="shared" si="16"/>
        <v/>
      </c>
      <c r="O336" s="10" t="str">
        <f>IFERROR(M336*Pazienti!$C$2&amp;" "&amp;N336,"")</f>
        <v/>
      </c>
      <c r="P336" s="37" t="str">
        <f>IFERROR(ROUNDUP(IFERROR(M336*Pazienti!$C$2,"")/H336,0),"")&amp;" "&amp;G336</f>
        <v xml:space="preserve"> </v>
      </c>
    </row>
    <row r="337" spans="9:16" x14ac:dyDescent="0.25">
      <c r="I337" s="10" t="str">
        <f t="shared" si="14"/>
        <v/>
      </c>
      <c r="J337" s="36"/>
      <c r="K337" s="36"/>
      <c r="M337" s="10" t="str">
        <f t="shared" si="15"/>
        <v/>
      </c>
      <c r="N337" s="10" t="str">
        <f t="shared" si="16"/>
        <v/>
      </c>
      <c r="O337" s="10" t="str">
        <f>IFERROR(M337*Pazienti!$C$2&amp;" "&amp;N337,"")</f>
        <v/>
      </c>
      <c r="P337" s="37" t="str">
        <f>IFERROR(ROUNDUP(IFERROR(M337*Pazienti!$C$2,"")/H337,0),"")&amp;" "&amp;G337</f>
        <v xml:space="preserve"> </v>
      </c>
    </row>
    <row r="338" spans="9:16" x14ac:dyDescent="0.25">
      <c r="I338" s="10" t="str">
        <f t="shared" si="14"/>
        <v/>
      </c>
      <c r="J338" s="36"/>
      <c r="K338" s="36"/>
      <c r="M338" s="10" t="str">
        <f t="shared" si="15"/>
        <v/>
      </c>
      <c r="N338" s="10" t="str">
        <f t="shared" si="16"/>
        <v/>
      </c>
      <c r="O338" s="10" t="str">
        <f>IFERROR(M338*Pazienti!$C$2&amp;" "&amp;N338,"")</f>
        <v/>
      </c>
      <c r="P338" s="37" t="str">
        <f>IFERROR(ROUNDUP(IFERROR(M338*Pazienti!$C$2,"")/H338,0),"")&amp;" "&amp;G338</f>
        <v xml:space="preserve"> </v>
      </c>
    </row>
    <row r="339" spans="9:16" x14ac:dyDescent="0.25">
      <c r="I339" s="10" t="str">
        <f t="shared" si="14"/>
        <v/>
      </c>
      <c r="J339" s="36"/>
      <c r="K339" s="36"/>
      <c r="M339" s="10" t="str">
        <f t="shared" si="15"/>
        <v/>
      </c>
      <c r="N339" s="10" t="str">
        <f t="shared" si="16"/>
        <v/>
      </c>
      <c r="O339" s="10" t="str">
        <f>IFERROR(M339*Pazienti!$C$2&amp;" "&amp;N339,"")</f>
        <v/>
      </c>
      <c r="P339" s="37" t="str">
        <f>IFERROR(ROUNDUP(IFERROR(M339*Pazienti!$C$2,"")/H339,0),"")&amp;" "&amp;G339</f>
        <v xml:space="preserve"> </v>
      </c>
    </row>
    <row r="340" spans="9:16" x14ac:dyDescent="0.25">
      <c r="I340" s="10" t="str">
        <f t="shared" si="14"/>
        <v/>
      </c>
      <c r="J340" s="36"/>
      <c r="K340" s="36"/>
      <c r="M340" s="10" t="str">
        <f t="shared" si="15"/>
        <v/>
      </c>
      <c r="N340" s="10" t="str">
        <f t="shared" si="16"/>
        <v/>
      </c>
      <c r="O340" s="10" t="str">
        <f>IFERROR(M340*Pazienti!$C$2&amp;" "&amp;N340,"")</f>
        <v/>
      </c>
      <c r="P340" s="37" t="str">
        <f>IFERROR(ROUNDUP(IFERROR(M340*Pazienti!$C$2,"")/H340,0),"")&amp;" "&amp;G340</f>
        <v xml:space="preserve"> </v>
      </c>
    </row>
    <row r="341" spans="9:16" x14ac:dyDescent="0.25">
      <c r="I341" s="10" t="str">
        <f t="shared" si="14"/>
        <v/>
      </c>
      <c r="J341" s="36"/>
      <c r="K341" s="36"/>
      <c r="M341" s="10" t="str">
        <f t="shared" si="15"/>
        <v/>
      </c>
      <c r="N341" s="10" t="str">
        <f t="shared" si="16"/>
        <v/>
      </c>
      <c r="O341" s="10" t="str">
        <f>IFERROR(M341*Pazienti!$C$2&amp;" "&amp;N341,"")</f>
        <v/>
      </c>
      <c r="P341" s="37" t="str">
        <f>IFERROR(ROUNDUP(IFERROR(M341*Pazienti!$C$2,"")/H341,0),"")&amp;" "&amp;G341</f>
        <v xml:space="preserve"> </v>
      </c>
    </row>
    <row r="342" spans="9:16" x14ac:dyDescent="0.25">
      <c r="I342" s="10" t="str">
        <f t="shared" si="14"/>
        <v/>
      </c>
      <c r="J342" s="36"/>
      <c r="K342" s="36"/>
      <c r="M342" s="10" t="str">
        <f t="shared" si="15"/>
        <v/>
      </c>
      <c r="N342" s="10" t="str">
        <f t="shared" si="16"/>
        <v/>
      </c>
      <c r="O342" s="10" t="str">
        <f>IFERROR(M342*Pazienti!$C$2&amp;" "&amp;N342,"")</f>
        <v/>
      </c>
      <c r="P342" s="37" t="str">
        <f>IFERROR(ROUNDUP(IFERROR(M342*Pazienti!$C$2,"")/H342,0),"")&amp;" "&amp;G342</f>
        <v xml:space="preserve"> </v>
      </c>
    </row>
    <row r="343" spans="9:16" x14ac:dyDescent="0.25">
      <c r="I343" s="10" t="str">
        <f t="shared" si="14"/>
        <v/>
      </c>
      <c r="J343" s="36"/>
      <c r="K343" s="36"/>
      <c r="M343" s="10" t="str">
        <f t="shared" si="15"/>
        <v/>
      </c>
      <c r="N343" s="10" t="str">
        <f t="shared" si="16"/>
        <v/>
      </c>
      <c r="O343" s="10" t="str">
        <f>IFERROR(M343*Pazienti!$C$2&amp;" "&amp;N343,"")</f>
        <v/>
      </c>
      <c r="P343" s="37" t="str">
        <f>IFERROR(ROUNDUP(IFERROR(M343*Pazienti!$C$2,"")/H343,0),"")&amp;" "&amp;G343</f>
        <v xml:space="preserve"> </v>
      </c>
    </row>
    <row r="344" spans="9:16" x14ac:dyDescent="0.25">
      <c r="I344" s="10" t="str">
        <f t="shared" si="14"/>
        <v/>
      </c>
      <c r="J344" s="36"/>
      <c r="K344" s="36"/>
      <c r="M344" s="10" t="str">
        <f t="shared" si="15"/>
        <v/>
      </c>
      <c r="N344" s="10" t="str">
        <f t="shared" si="16"/>
        <v/>
      </c>
      <c r="O344" s="10" t="str">
        <f>IFERROR(M344*Pazienti!$C$2&amp;" "&amp;N344,"")</f>
        <v/>
      </c>
      <c r="P344" s="37" t="str">
        <f>IFERROR(ROUNDUP(IFERROR(M344*Pazienti!$C$2,"")/H344,0),"")&amp;" "&amp;G344</f>
        <v xml:space="preserve"> </v>
      </c>
    </row>
    <row r="345" spans="9:16" x14ac:dyDescent="0.25">
      <c r="I345" s="10" t="str">
        <f t="shared" si="14"/>
        <v/>
      </c>
      <c r="J345" s="36"/>
      <c r="K345" s="36"/>
      <c r="M345" s="10" t="str">
        <f t="shared" si="15"/>
        <v/>
      </c>
      <c r="N345" s="10" t="str">
        <f t="shared" si="16"/>
        <v/>
      </c>
      <c r="O345" s="10" t="str">
        <f>IFERROR(M345*Pazienti!$C$2&amp;" "&amp;N345,"")</f>
        <v/>
      </c>
      <c r="P345" s="37" t="str">
        <f>IFERROR(ROUNDUP(IFERROR(M345*Pazienti!$C$2,"")/H345,0),"")&amp;" "&amp;G345</f>
        <v xml:space="preserve"> </v>
      </c>
    </row>
    <row r="346" spans="9:16" x14ac:dyDescent="0.25">
      <c r="I346" s="10" t="str">
        <f t="shared" si="14"/>
        <v/>
      </c>
      <c r="J346" s="36"/>
      <c r="K346" s="36"/>
      <c r="M346" s="10" t="str">
        <f t="shared" si="15"/>
        <v/>
      </c>
      <c r="N346" s="10" t="str">
        <f t="shared" si="16"/>
        <v/>
      </c>
      <c r="O346" s="10" t="str">
        <f>IFERROR(M346*Pazienti!$C$2&amp;" "&amp;N346,"")</f>
        <v/>
      </c>
      <c r="P346" s="37" t="str">
        <f>IFERROR(ROUNDUP(IFERROR(M346*Pazienti!$C$2,"")/H346,0),"")&amp;" "&amp;G346</f>
        <v xml:space="preserve"> </v>
      </c>
    </row>
    <row r="347" spans="9:16" x14ac:dyDescent="0.25">
      <c r="I347" s="10" t="str">
        <f t="shared" si="14"/>
        <v/>
      </c>
      <c r="J347" s="36"/>
      <c r="K347" s="36"/>
      <c r="M347" s="10" t="str">
        <f t="shared" si="15"/>
        <v/>
      </c>
      <c r="N347" s="10" t="str">
        <f t="shared" si="16"/>
        <v/>
      </c>
      <c r="O347" s="10" t="str">
        <f>IFERROR(M347*Pazienti!$C$2&amp;" "&amp;N347,"")</f>
        <v/>
      </c>
      <c r="P347" s="37" t="str">
        <f>IFERROR(ROUNDUP(IFERROR(M347*Pazienti!$C$2,"")/H347,0),"")&amp;" "&amp;G347</f>
        <v xml:space="preserve"> </v>
      </c>
    </row>
    <row r="348" spans="9:16" x14ac:dyDescent="0.25">
      <c r="I348" s="10" t="str">
        <f t="shared" si="14"/>
        <v/>
      </c>
      <c r="J348" s="36"/>
      <c r="K348" s="36"/>
      <c r="M348" s="10" t="str">
        <f t="shared" si="15"/>
        <v/>
      </c>
      <c r="N348" s="10" t="str">
        <f t="shared" si="16"/>
        <v/>
      </c>
      <c r="O348" s="10" t="str">
        <f>IFERROR(M348*Pazienti!$C$2&amp;" "&amp;N348,"")</f>
        <v/>
      </c>
      <c r="P348" s="37" t="str">
        <f>IFERROR(ROUNDUP(IFERROR(M348*Pazienti!$C$2,"")/H348,0),"")&amp;" "&amp;G348</f>
        <v xml:space="preserve"> </v>
      </c>
    </row>
    <row r="349" spans="9:16" x14ac:dyDescent="0.25">
      <c r="I349" s="10" t="str">
        <f t="shared" si="14"/>
        <v/>
      </c>
      <c r="J349" s="36"/>
      <c r="K349" s="36"/>
      <c r="M349" s="10" t="str">
        <f t="shared" si="15"/>
        <v/>
      </c>
      <c r="N349" s="10" t="str">
        <f t="shared" si="16"/>
        <v/>
      </c>
      <c r="O349" s="10" t="str">
        <f>IFERROR(M349*Pazienti!$C$2&amp;" "&amp;N349,"")</f>
        <v/>
      </c>
      <c r="P349" s="37" t="str">
        <f>IFERROR(ROUNDUP(IFERROR(M349*Pazienti!$C$2,"")/H349,0),"")&amp;" "&amp;G349</f>
        <v xml:space="preserve"> </v>
      </c>
    </row>
    <row r="350" spans="9:16" x14ac:dyDescent="0.25">
      <c r="I350" s="10" t="str">
        <f t="shared" si="14"/>
        <v/>
      </c>
      <c r="J350" s="36"/>
      <c r="K350" s="36"/>
      <c r="M350" s="10" t="str">
        <f t="shared" si="15"/>
        <v/>
      </c>
      <c r="N350" s="10" t="str">
        <f t="shared" si="16"/>
        <v/>
      </c>
      <c r="O350" s="10" t="str">
        <f>IFERROR(M350*Pazienti!$C$2&amp;" "&amp;N350,"")</f>
        <v/>
      </c>
      <c r="P350" s="37" t="str">
        <f>IFERROR(ROUNDUP(IFERROR(M350*Pazienti!$C$2,"")/H350,0),"")&amp;" "&amp;G350</f>
        <v xml:space="preserve"> </v>
      </c>
    </row>
    <row r="351" spans="9:16" x14ac:dyDescent="0.25">
      <c r="I351" s="10" t="str">
        <f t="shared" si="14"/>
        <v/>
      </c>
      <c r="J351" s="36"/>
      <c r="K351" s="36"/>
      <c r="M351" s="10" t="str">
        <f t="shared" si="15"/>
        <v/>
      </c>
      <c r="N351" s="10" t="str">
        <f t="shared" si="16"/>
        <v/>
      </c>
      <c r="O351" s="10" t="str">
        <f>IFERROR(M351*Pazienti!$C$2&amp;" "&amp;N351,"")</f>
        <v/>
      </c>
      <c r="P351" s="37" t="str">
        <f>IFERROR(ROUNDUP(IFERROR(M351*Pazienti!$C$2,"")/H351,0),"")&amp;" "&amp;G351</f>
        <v xml:space="preserve"> </v>
      </c>
    </row>
    <row r="352" spans="9:16" x14ac:dyDescent="0.25">
      <c r="I352" s="10" t="str">
        <f t="shared" si="14"/>
        <v/>
      </c>
      <c r="J352" s="36"/>
      <c r="K352" s="36"/>
      <c r="M352" s="10" t="str">
        <f t="shared" si="15"/>
        <v/>
      </c>
      <c r="N352" s="10" t="str">
        <f t="shared" si="16"/>
        <v/>
      </c>
      <c r="O352" s="10" t="str">
        <f>IFERROR(M352*Pazienti!$C$2&amp;" "&amp;N352,"")</f>
        <v/>
      </c>
      <c r="P352" s="37" t="str">
        <f>IFERROR(ROUNDUP(IFERROR(M352*Pazienti!$C$2,"")/H352,0),"")&amp;" "&amp;G352</f>
        <v xml:space="preserve"> </v>
      </c>
    </row>
    <row r="353" spans="9:16" x14ac:dyDescent="0.25">
      <c r="I353" s="10" t="str">
        <f t="shared" si="14"/>
        <v/>
      </c>
      <c r="J353" s="36"/>
      <c r="K353" s="36"/>
      <c r="M353" s="10" t="str">
        <f t="shared" si="15"/>
        <v/>
      </c>
      <c r="N353" s="10" t="str">
        <f t="shared" si="16"/>
        <v/>
      </c>
      <c r="O353" s="10" t="str">
        <f>IFERROR(M353*Pazienti!$C$2&amp;" "&amp;N353,"")</f>
        <v/>
      </c>
      <c r="P353" s="37" t="str">
        <f>IFERROR(ROUNDUP(IFERROR(M353*Pazienti!$C$2,"")/H353,0),"")&amp;" "&amp;G353</f>
        <v xml:space="preserve"> </v>
      </c>
    </row>
    <row r="354" spans="9:16" x14ac:dyDescent="0.25">
      <c r="I354" s="10" t="str">
        <f t="shared" si="14"/>
        <v/>
      </c>
      <c r="J354" s="36"/>
      <c r="K354" s="36"/>
      <c r="M354" s="10" t="str">
        <f t="shared" si="15"/>
        <v/>
      </c>
      <c r="N354" s="10" t="str">
        <f t="shared" si="16"/>
        <v/>
      </c>
      <c r="O354" s="10" t="str">
        <f>IFERROR(M354*Pazienti!$C$2&amp;" "&amp;N354,"")</f>
        <v/>
      </c>
      <c r="P354" s="37" t="str">
        <f>IFERROR(ROUNDUP(IFERROR(M354*Pazienti!$C$2,"")/H354,0),"")&amp;" "&amp;G354</f>
        <v xml:space="preserve"> </v>
      </c>
    </row>
    <row r="355" spans="9:16" x14ac:dyDescent="0.25">
      <c r="I355" s="10" t="str">
        <f t="shared" si="14"/>
        <v/>
      </c>
      <c r="J355" s="36"/>
      <c r="K355" s="36"/>
      <c r="M355" s="10" t="str">
        <f t="shared" si="15"/>
        <v/>
      </c>
      <c r="N355" s="10" t="str">
        <f t="shared" si="16"/>
        <v/>
      </c>
      <c r="O355" s="10" t="str">
        <f>IFERROR(M355*Pazienti!$C$2&amp;" "&amp;N355,"")</f>
        <v/>
      </c>
      <c r="P355" s="37" t="str">
        <f>IFERROR(ROUNDUP(IFERROR(M355*Pazienti!$C$2,"")/H355,0),"")&amp;" "&amp;G355</f>
        <v xml:space="preserve"> </v>
      </c>
    </row>
    <row r="356" spans="9:16" x14ac:dyDescent="0.25">
      <c r="I356" s="10" t="str">
        <f t="shared" si="14"/>
        <v/>
      </c>
      <c r="J356" s="36"/>
      <c r="K356" s="36"/>
      <c r="M356" s="10" t="str">
        <f t="shared" si="15"/>
        <v/>
      </c>
      <c r="N356" s="10" t="str">
        <f t="shared" si="16"/>
        <v/>
      </c>
      <c r="O356" s="10" t="str">
        <f>IFERROR(M356*Pazienti!$C$2&amp;" "&amp;N356,"")</f>
        <v/>
      </c>
      <c r="P356" s="37" t="str">
        <f>IFERROR(ROUNDUP(IFERROR(M356*Pazienti!$C$2,"")/H356,0),"")&amp;" "&amp;G356</f>
        <v xml:space="preserve"> </v>
      </c>
    </row>
    <row r="357" spans="9:16" x14ac:dyDescent="0.25">
      <c r="I357" s="10" t="str">
        <f t="shared" si="14"/>
        <v/>
      </c>
      <c r="J357" s="36"/>
      <c r="K357" s="36"/>
      <c r="M357" s="10" t="str">
        <f t="shared" si="15"/>
        <v/>
      </c>
      <c r="N357" s="10" t="str">
        <f t="shared" si="16"/>
        <v/>
      </c>
      <c r="O357" s="10" t="str">
        <f>IFERROR(M357*Pazienti!$C$2&amp;" "&amp;N357,"")</f>
        <v/>
      </c>
      <c r="P357" s="37" t="str">
        <f>IFERROR(ROUNDUP(IFERROR(M357*Pazienti!$C$2,"")/H357,0),"")&amp;" "&amp;G357</f>
        <v xml:space="preserve"> </v>
      </c>
    </row>
    <row r="358" spans="9:16" x14ac:dyDescent="0.25">
      <c r="I358" s="10" t="str">
        <f t="shared" si="14"/>
        <v/>
      </c>
      <c r="J358" s="36"/>
      <c r="K358" s="36"/>
      <c r="M358" s="10" t="str">
        <f t="shared" si="15"/>
        <v/>
      </c>
      <c r="N358" s="10" t="str">
        <f t="shared" si="16"/>
        <v/>
      </c>
      <c r="O358" s="10" t="str">
        <f>IFERROR(M358*Pazienti!$C$2&amp;" "&amp;N358,"")</f>
        <v/>
      </c>
      <c r="P358" s="37" t="str">
        <f>IFERROR(ROUNDUP(IFERROR(M358*Pazienti!$C$2,"")/H358,0),"")&amp;" "&amp;G358</f>
        <v xml:space="preserve"> </v>
      </c>
    </row>
    <row r="359" spans="9:16" x14ac:dyDescent="0.25">
      <c r="I359" s="10" t="str">
        <f t="shared" si="14"/>
        <v/>
      </c>
      <c r="J359" s="36"/>
      <c r="K359" s="36"/>
      <c r="M359" s="10" t="str">
        <f t="shared" si="15"/>
        <v/>
      </c>
      <c r="N359" s="10" t="str">
        <f t="shared" si="16"/>
        <v/>
      </c>
      <c r="O359" s="10" t="str">
        <f>IFERROR(M359*Pazienti!$C$2&amp;" "&amp;N359,"")</f>
        <v/>
      </c>
      <c r="P359" s="37" t="str">
        <f>IFERROR(ROUNDUP(IFERROR(M359*Pazienti!$C$2,"")/H359,0),"")&amp;" "&amp;G359</f>
        <v xml:space="preserve"> </v>
      </c>
    </row>
    <row r="360" spans="9:16" x14ac:dyDescent="0.25">
      <c r="I360" s="10" t="str">
        <f t="shared" si="14"/>
        <v/>
      </c>
      <c r="J360" s="36"/>
      <c r="K360" s="36"/>
      <c r="M360" s="10" t="str">
        <f t="shared" si="15"/>
        <v/>
      </c>
      <c r="N360" s="10" t="str">
        <f t="shared" si="16"/>
        <v/>
      </c>
      <c r="O360" s="10" t="str">
        <f>IFERROR(M360*Pazienti!$C$2&amp;" "&amp;N360,"")</f>
        <v/>
      </c>
      <c r="P360" s="37" t="str">
        <f>IFERROR(ROUNDUP(IFERROR(M360*Pazienti!$C$2,"")/H360,0),"")&amp;" "&amp;G360</f>
        <v xml:space="preserve"> </v>
      </c>
    </row>
    <row r="361" spans="9:16" x14ac:dyDescent="0.25">
      <c r="I361" s="10" t="str">
        <f t="shared" si="14"/>
        <v/>
      </c>
      <c r="J361" s="36"/>
      <c r="K361" s="36"/>
      <c r="M361" s="10" t="str">
        <f t="shared" si="15"/>
        <v/>
      </c>
      <c r="N361" s="10" t="str">
        <f t="shared" si="16"/>
        <v/>
      </c>
      <c r="O361" s="10" t="str">
        <f>IFERROR(M361*Pazienti!$C$2&amp;" "&amp;N361,"")</f>
        <v/>
      </c>
      <c r="P361" s="37" t="str">
        <f>IFERROR(ROUNDUP(IFERROR(M361*Pazienti!$C$2,"")/H361,0),"")&amp;" "&amp;G361</f>
        <v xml:space="preserve"> </v>
      </c>
    </row>
    <row r="362" spans="9:16" x14ac:dyDescent="0.25">
      <c r="I362" s="10" t="str">
        <f t="shared" si="14"/>
        <v/>
      </c>
      <c r="J362" s="36"/>
      <c r="K362" s="36"/>
      <c r="M362" s="10" t="str">
        <f t="shared" si="15"/>
        <v/>
      </c>
      <c r="N362" s="10" t="str">
        <f t="shared" si="16"/>
        <v/>
      </c>
      <c r="O362" s="10" t="str">
        <f>IFERROR(M362*Pazienti!$C$2&amp;" "&amp;N362,"")</f>
        <v/>
      </c>
      <c r="P362" s="37" t="str">
        <f>IFERROR(ROUNDUP(IFERROR(M362*Pazienti!$C$2,"")/H362,0),"")&amp;" "&amp;G362</f>
        <v xml:space="preserve"> </v>
      </c>
    </row>
    <row r="363" spans="9:16" x14ac:dyDescent="0.25">
      <c r="I363" s="10" t="str">
        <f t="shared" ref="I363:I426" si="17">IF(F363=0,"",F363)</f>
        <v/>
      </c>
      <c r="J363" s="36"/>
      <c r="K363" s="36"/>
      <c r="M363" s="10" t="str">
        <f t="shared" ref="M363:M426" si="18">IF(ROUND(E363*J363*K363*L363,0)=0,"",ROUND(E363*J363*K363*L363,0))</f>
        <v/>
      </c>
      <c r="N363" s="10" t="str">
        <f t="shared" ref="N363:N426" si="19">IF(F363=0,"",F363)</f>
        <v/>
      </c>
      <c r="O363" s="10" t="str">
        <f>IFERROR(M363*Pazienti!$C$2&amp;" "&amp;N363,"")</f>
        <v/>
      </c>
      <c r="P363" s="37" t="str">
        <f>IFERROR(ROUNDUP(IFERROR(M363*Pazienti!$C$2,"")/H363,0),"")&amp;" "&amp;G363</f>
        <v xml:space="preserve"> </v>
      </c>
    </row>
    <row r="364" spans="9:16" x14ac:dyDescent="0.25">
      <c r="I364" s="10" t="str">
        <f t="shared" si="17"/>
        <v/>
      </c>
      <c r="J364" s="36"/>
      <c r="K364" s="36"/>
      <c r="M364" s="10" t="str">
        <f t="shared" si="18"/>
        <v/>
      </c>
      <c r="N364" s="10" t="str">
        <f t="shared" si="19"/>
        <v/>
      </c>
      <c r="O364" s="10" t="str">
        <f>IFERROR(M364*Pazienti!$C$2&amp;" "&amp;N364,"")</f>
        <v/>
      </c>
      <c r="P364" s="37" t="str">
        <f>IFERROR(ROUNDUP(IFERROR(M364*Pazienti!$C$2,"")/H364,0),"")&amp;" "&amp;G364</f>
        <v xml:space="preserve"> </v>
      </c>
    </row>
    <row r="365" spans="9:16" x14ac:dyDescent="0.25">
      <c r="I365" s="10" t="str">
        <f t="shared" si="17"/>
        <v/>
      </c>
      <c r="J365" s="36"/>
      <c r="K365" s="36"/>
      <c r="M365" s="10" t="str">
        <f t="shared" si="18"/>
        <v/>
      </c>
      <c r="N365" s="10" t="str">
        <f t="shared" si="19"/>
        <v/>
      </c>
      <c r="O365" s="10" t="str">
        <f>IFERROR(M365*Pazienti!$C$2&amp;" "&amp;N365,"")</f>
        <v/>
      </c>
      <c r="P365" s="37" t="str">
        <f>IFERROR(ROUNDUP(IFERROR(M365*Pazienti!$C$2,"")/H365,0),"")&amp;" "&amp;G365</f>
        <v xml:space="preserve"> </v>
      </c>
    </row>
    <row r="366" spans="9:16" x14ac:dyDescent="0.25">
      <c r="I366" s="10" t="str">
        <f t="shared" si="17"/>
        <v/>
      </c>
      <c r="J366" s="36"/>
      <c r="K366" s="36"/>
      <c r="M366" s="10" t="str">
        <f t="shared" si="18"/>
        <v/>
      </c>
      <c r="N366" s="10" t="str">
        <f t="shared" si="19"/>
        <v/>
      </c>
      <c r="O366" s="10" t="str">
        <f>IFERROR(M366*Pazienti!$C$2&amp;" "&amp;N366,"")</f>
        <v/>
      </c>
      <c r="P366" s="37" t="str">
        <f>IFERROR(ROUNDUP(IFERROR(M366*Pazienti!$C$2,"")/H366,0),"")&amp;" "&amp;G366</f>
        <v xml:space="preserve"> </v>
      </c>
    </row>
    <row r="367" spans="9:16" x14ac:dyDescent="0.25">
      <c r="I367" s="10" t="str">
        <f t="shared" si="17"/>
        <v/>
      </c>
      <c r="J367" s="36"/>
      <c r="K367" s="36"/>
      <c r="M367" s="10" t="str">
        <f t="shared" si="18"/>
        <v/>
      </c>
      <c r="N367" s="10" t="str">
        <f t="shared" si="19"/>
        <v/>
      </c>
      <c r="O367" s="10" t="str">
        <f>IFERROR(M367*Pazienti!$C$2&amp;" "&amp;N367,"")</f>
        <v/>
      </c>
      <c r="P367" s="37" t="str">
        <f>IFERROR(ROUNDUP(IFERROR(M367*Pazienti!$C$2,"")/H367,0),"")&amp;" "&amp;G367</f>
        <v xml:space="preserve"> </v>
      </c>
    </row>
    <row r="368" spans="9:16" x14ac:dyDescent="0.25">
      <c r="I368" s="10" t="str">
        <f t="shared" si="17"/>
        <v/>
      </c>
      <c r="J368" s="36"/>
      <c r="K368" s="36"/>
      <c r="M368" s="10" t="str">
        <f t="shared" si="18"/>
        <v/>
      </c>
      <c r="N368" s="10" t="str">
        <f t="shared" si="19"/>
        <v/>
      </c>
      <c r="O368" s="10" t="str">
        <f>IFERROR(M368*Pazienti!$C$2&amp;" "&amp;N368,"")</f>
        <v/>
      </c>
      <c r="P368" s="37" t="str">
        <f>IFERROR(ROUNDUP(IFERROR(M368*Pazienti!$C$2,"")/H368,0),"")&amp;" "&amp;G368</f>
        <v xml:space="preserve"> </v>
      </c>
    </row>
    <row r="369" spans="9:16" x14ac:dyDescent="0.25">
      <c r="I369" s="10" t="str">
        <f t="shared" si="17"/>
        <v/>
      </c>
      <c r="J369" s="36"/>
      <c r="K369" s="36"/>
      <c r="M369" s="10" t="str">
        <f t="shared" si="18"/>
        <v/>
      </c>
      <c r="N369" s="10" t="str">
        <f t="shared" si="19"/>
        <v/>
      </c>
      <c r="O369" s="10" t="str">
        <f>IFERROR(M369*Pazienti!$C$2&amp;" "&amp;N369,"")</f>
        <v/>
      </c>
      <c r="P369" s="37" t="str">
        <f>IFERROR(ROUNDUP(IFERROR(M369*Pazienti!$C$2,"")/H369,0),"")&amp;" "&amp;G369</f>
        <v xml:space="preserve"> </v>
      </c>
    </row>
    <row r="370" spans="9:16" x14ac:dyDescent="0.25">
      <c r="I370" s="10" t="str">
        <f t="shared" si="17"/>
        <v/>
      </c>
      <c r="J370" s="36"/>
      <c r="K370" s="36"/>
      <c r="M370" s="10" t="str">
        <f t="shared" si="18"/>
        <v/>
      </c>
      <c r="N370" s="10" t="str">
        <f t="shared" si="19"/>
        <v/>
      </c>
      <c r="O370" s="10" t="str">
        <f>IFERROR(M370*Pazienti!$C$2&amp;" "&amp;N370,"")</f>
        <v/>
      </c>
      <c r="P370" s="37" t="str">
        <f>IFERROR(ROUNDUP(IFERROR(M370*Pazienti!$C$2,"")/H370,0),"")&amp;" "&amp;G370</f>
        <v xml:space="preserve"> </v>
      </c>
    </row>
    <row r="371" spans="9:16" x14ac:dyDescent="0.25">
      <c r="I371" s="10" t="str">
        <f t="shared" si="17"/>
        <v/>
      </c>
      <c r="J371" s="36"/>
      <c r="K371" s="36"/>
      <c r="M371" s="10" t="str">
        <f t="shared" si="18"/>
        <v/>
      </c>
      <c r="N371" s="10" t="str">
        <f t="shared" si="19"/>
        <v/>
      </c>
      <c r="O371" s="10" t="str">
        <f>IFERROR(M371*Pazienti!$C$2&amp;" "&amp;N371,"")</f>
        <v/>
      </c>
      <c r="P371" s="37" t="str">
        <f>IFERROR(ROUNDUP(IFERROR(M371*Pazienti!$C$2,"")/H371,0),"")&amp;" "&amp;G371</f>
        <v xml:space="preserve"> </v>
      </c>
    </row>
    <row r="372" spans="9:16" x14ac:dyDescent="0.25">
      <c r="I372" s="10" t="str">
        <f t="shared" si="17"/>
        <v/>
      </c>
      <c r="J372" s="36"/>
      <c r="K372" s="36"/>
      <c r="M372" s="10" t="str">
        <f t="shared" si="18"/>
        <v/>
      </c>
      <c r="N372" s="10" t="str">
        <f t="shared" si="19"/>
        <v/>
      </c>
      <c r="O372" s="10" t="str">
        <f>IFERROR(M372*Pazienti!$C$2&amp;" "&amp;N372,"")</f>
        <v/>
      </c>
      <c r="P372" s="37" t="str">
        <f>IFERROR(ROUNDUP(IFERROR(M372*Pazienti!$C$2,"")/H372,0),"")&amp;" "&amp;G372</f>
        <v xml:space="preserve"> </v>
      </c>
    </row>
    <row r="373" spans="9:16" x14ac:dyDescent="0.25">
      <c r="I373" s="10" t="str">
        <f t="shared" si="17"/>
        <v/>
      </c>
      <c r="J373" s="36"/>
      <c r="K373" s="36"/>
      <c r="M373" s="10" t="str">
        <f t="shared" si="18"/>
        <v/>
      </c>
      <c r="N373" s="10" t="str">
        <f t="shared" si="19"/>
        <v/>
      </c>
      <c r="O373" s="10" t="str">
        <f>IFERROR(M373*Pazienti!$C$2&amp;" "&amp;N373,"")</f>
        <v/>
      </c>
      <c r="P373" s="37" t="str">
        <f>IFERROR(ROUNDUP(IFERROR(M373*Pazienti!$C$2,"")/H373,0),"")&amp;" "&amp;G373</f>
        <v xml:space="preserve"> </v>
      </c>
    </row>
    <row r="374" spans="9:16" x14ac:dyDescent="0.25">
      <c r="I374" s="10" t="str">
        <f t="shared" si="17"/>
        <v/>
      </c>
      <c r="J374" s="36"/>
      <c r="K374" s="36"/>
      <c r="M374" s="10" t="str">
        <f t="shared" si="18"/>
        <v/>
      </c>
      <c r="N374" s="10" t="str">
        <f t="shared" si="19"/>
        <v/>
      </c>
      <c r="O374" s="10" t="str">
        <f>IFERROR(M374*Pazienti!$C$2&amp;" "&amp;N374,"")</f>
        <v/>
      </c>
      <c r="P374" s="37" t="str">
        <f>IFERROR(ROUNDUP(IFERROR(M374*Pazienti!$C$2,"")/H374,0),"")&amp;" "&amp;G374</f>
        <v xml:space="preserve"> </v>
      </c>
    </row>
    <row r="375" spans="9:16" x14ac:dyDescent="0.25">
      <c r="I375" s="10" t="str">
        <f t="shared" si="17"/>
        <v/>
      </c>
      <c r="J375" s="36"/>
      <c r="K375" s="36"/>
      <c r="M375" s="10" t="str">
        <f t="shared" si="18"/>
        <v/>
      </c>
      <c r="N375" s="10" t="str">
        <f t="shared" si="19"/>
        <v/>
      </c>
      <c r="O375" s="10" t="str">
        <f>IFERROR(M375*Pazienti!$C$2&amp;" "&amp;N375,"")</f>
        <v/>
      </c>
      <c r="P375" s="37" t="str">
        <f>IFERROR(ROUNDUP(IFERROR(M375*Pazienti!$C$2,"")/H375,0),"")&amp;" "&amp;G375</f>
        <v xml:space="preserve"> </v>
      </c>
    </row>
    <row r="376" spans="9:16" x14ac:dyDescent="0.25">
      <c r="I376" s="10" t="str">
        <f t="shared" si="17"/>
        <v/>
      </c>
      <c r="J376" s="36"/>
      <c r="K376" s="36"/>
      <c r="M376" s="10" t="str">
        <f t="shared" si="18"/>
        <v/>
      </c>
      <c r="N376" s="10" t="str">
        <f t="shared" si="19"/>
        <v/>
      </c>
      <c r="O376" s="10" t="str">
        <f>IFERROR(M376*Pazienti!$C$2&amp;" "&amp;N376,"")</f>
        <v/>
      </c>
      <c r="P376" s="37" t="str">
        <f>IFERROR(ROUNDUP(IFERROR(M376*Pazienti!$C$2,"")/H376,0),"")&amp;" "&amp;G376</f>
        <v xml:space="preserve"> </v>
      </c>
    </row>
    <row r="377" spans="9:16" x14ac:dyDescent="0.25">
      <c r="I377" s="10" t="str">
        <f t="shared" si="17"/>
        <v/>
      </c>
      <c r="J377" s="36"/>
      <c r="K377" s="36"/>
      <c r="M377" s="10" t="str">
        <f t="shared" si="18"/>
        <v/>
      </c>
      <c r="N377" s="10" t="str">
        <f t="shared" si="19"/>
        <v/>
      </c>
      <c r="O377" s="10" t="str">
        <f>IFERROR(M377*Pazienti!$C$2&amp;" "&amp;N377,"")</f>
        <v/>
      </c>
      <c r="P377" s="37" t="str">
        <f>IFERROR(ROUNDUP(IFERROR(M377*Pazienti!$C$2,"")/H377,0),"")&amp;" "&amp;G377</f>
        <v xml:space="preserve"> </v>
      </c>
    </row>
    <row r="378" spans="9:16" x14ac:dyDescent="0.25">
      <c r="I378" s="10" t="str">
        <f t="shared" si="17"/>
        <v/>
      </c>
      <c r="J378" s="36"/>
      <c r="K378" s="36"/>
      <c r="M378" s="10" t="str">
        <f t="shared" si="18"/>
        <v/>
      </c>
      <c r="N378" s="10" t="str">
        <f t="shared" si="19"/>
        <v/>
      </c>
      <c r="O378" s="10" t="str">
        <f>IFERROR(M378*Pazienti!$C$2&amp;" "&amp;N378,"")</f>
        <v/>
      </c>
      <c r="P378" s="37" t="str">
        <f>IFERROR(ROUNDUP(IFERROR(M378*Pazienti!$C$2,"")/H378,0),"")&amp;" "&amp;G378</f>
        <v xml:space="preserve"> </v>
      </c>
    </row>
    <row r="379" spans="9:16" x14ac:dyDescent="0.25">
      <c r="I379" s="10" t="str">
        <f t="shared" si="17"/>
        <v/>
      </c>
      <c r="J379" s="36"/>
      <c r="K379" s="36"/>
      <c r="M379" s="10" t="str">
        <f t="shared" si="18"/>
        <v/>
      </c>
      <c r="N379" s="10" t="str">
        <f t="shared" si="19"/>
        <v/>
      </c>
      <c r="O379" s="10" t="str">
        <f>IFERROR(M379*Pazienti!$C$2&amp;" "&amp;N379,"")</f>
        <v/>
      </c>
      <c r="P379" s="37" t="str">
        <f>IFERROR(ROUNDUP(IFERROR(M379*Pazienti!$C$2,"")/H379,0),"")&amp;" "&amp;G379</f>
        <v xml:space="preserve"> </v>
      </c>
    </row>
    <row r="380" spans="9:16" x14ac:dyDescent="0.25">
      <c r="I380" s="10" t="str">
        <f t="shared" si="17"/>
        <v/>
      </c>
      <c r="J380" s="36"/>
      <c r="K380" s="36"/>
      <c r="M380" s="10" t="str">
        <f t="shared" si="18"/>
        <v/>
      </c>
      <c r="N380" s="10" t="str">
        <f t="shared" si="19"/>
        <v/>
      </c>
      <c r="O380" s="10" t="str">
        <f>IFERROR(M380*Pazienti!$C$2&amp;" "&amp;N380,"")</f>
        <v/>
      </c>
      <c r="P380" s="37" t="str">
        <f>IFERROR(ROUNDUP(IFERROR(M380*Pazienti!$C$2,"")/H380,0),"")&amp;" "&amp;G380</f>
        <v xml:space="preserve"> </v>
      </c>
    </row>
    <row r="381" spans="9:16" x14ac:dyDescent="0.25">
      <c r="I381" s="10" t="str">
        <f t="shared" si="17"/>
        <v/>
      </c>
      <c r="J381" s="36"/>
      <c r="K381" s="36"/>
      <c r="M381" s="10" t="str">
        <f t="shared" si="18"/>
        <v/>
      </c>
      <c r="N381" s="10" t="str">
        <f t="shared" si="19"/>
        <v/>
      </c>
      <c r="O381" s="10" t="str">
        <f>IFERROR(M381*Pazienti!$C$2&amp;" "&amp;N381,"")</f>
        <v/>
      </c>
      <c r="P381" s="37" t="str">
        <f>IFERROR(ROUNDUP(IFERROR(M381*Pazienti!$C$2,"")/H381,0),"")&amp;" "&amp;G381</f>
        <v xml:space="preserve"> </v>
      </c>
    </row>
    <row r="382" spans="9:16" x14ac:dyDescent="0.25">
      <c r="I382" s="10" t="str">
        <f t="shared" si="17"/>
        <v/>
      </c>
      <c r="J382" s="36"/>
      <c r="K382" s="36"/>
      <c r="M382" s="10" t="str">
        <f t="shared" si="18"/>
        <v/>
      </c>
      <c r="N382" s="10" t="str">
        <f t="shared" si="19"/>
        <v/>
      </c>
      <c r="O382" s="10" t="str">
        <f>IFERROR(M382*Pazienti!$C$2&amp;" "&amp;N382,"")</f>
        <v/>
      </c>
      <c r="P382" s="37" t="str">
        <f>IFERROR(ROUNDUP(IFERROR(M382*Pazienti!$C$2,"")/H382,0),"")&amp;" "&amp;G382</f>
        <v xml:space="preserve"> </v>
      </c>
    </row>
    <row r="383" spans="9:16" x14ac:dyDescent="0.25">
      <c r="I383" s="10" t="str">
        <f t="shared" si="17"/>
        <v/>
      </c>
      <c r="J383" s="36"/>
      <c r="K383" s="36"/>
      <c r="M383" s="10" t="str">
        <f t="shared" si="18"/>
        <v/>
      </c>
      <c r="N383" s="10" t="str">
        <f t="shared" si="19"/>
        <v/>
      </c>
      <c r="O383" s="10" t="str">
        <f>IFERROR(M383*Pazienti!$C$2&amp;" "&amp;N383,"")</f>
        <v/>
      </c>
      <c r="P383" s="37" t="str">
        <f>IFERROR(ROUNDUP(IFERROR(M383*Pazienti!$C$2,"")/H383,0),"")&amp;" "&amp;G383</f>
        <v xml:space="preserve"> </v>
      </c>
    </row>
    <row r="384" spans="9:16" x14ac:dyDescent="0.25">
      <c r="I384" s="10" t="str">
        <f t="shared" si="17"/>
        <v/>
      </c>
      <c r="J384" s="36"/>
      <c r="K384" s="36"/>
      <c r="M384" s="10" t="str">
        <f t="shared" si="18"/>
        <v/>
      </c>
      <c r="N384" s="10" t="str">
        <f t="shared" si="19"/>
        <v/>
      </c>
      <c r="O384" s="10" t="str">
        <f>IFERROR(M384*Pazienti!$C$2&amp;" "&amp;N384,"")</f>
        <v/>
      </c>
      <c r="P384" s="37" t="str">
        <f>IFERROR(ROUNDUP(IFERROR(M384*Pazienti!$C$2,"")/H384,0),"")&amp;" "&amp;G384</f>
        <v xml:space="preserve"> </v>
      </c>
    </row>
    <row r="385" spans="9:16" x14ac:dyDescent="0.25">
      <c r="I385" s="10" t="str">
        <f t="shared" si="17"/>
        <v/>
      </c>
      <c r="J385" s="36"/>
      <c r="K385" s="36"/>
      <c r="M385" s="10" t="str">
        <f t="shared" si="18"/>
        <v/>
      </c>
      <c r="N385" s="10" t="str">
        <f t="shared" si="19"/>
        <v/>
      </c>
      <c r="O385" s="10" t="str">
        <f>IFERROR(M385*Pazienti!$C$2&amp;" "&amp;N385,"")</f>
        <v/>
      </c>
      <c r="P385" s="37" t="str">
        <f>IFERROR(ROUNDUP(IFERROR(M385*Pazienti!$C$2,"")/H385,0),"")&amp;" "&amp;G385</f>
        <v xml:space="preserve"> </v>
      </c>
    </row>
    <row r="386" spans="9:16" x14ac:dyDescent="0.25">
      <c r="I386" s="10" t="str">
        <f t="shared" si="17"/>
        <v/>
      </c>
      <c r="J386" s="36"/>
      <c r="K386" s="36"/>
      <c r="M386" s="10" t="str">
        <f t="shared" si="18"/>
        <v/>
      </c>
      <c r="N386" s="10" t="str">
        <f t="shared" si="19"/>
        <v/>
      </c>
      <c r="O386" s="10" t="str">
        <f>IFERROR(M386*Pazienti!$C$2&amp;" "&amp;N386,"")</f>
        <v/>
      </c>
      <c r="P386" s="37" t="str">
        <f>IFERROR(ROUNDUP(IFERROR(M386*Pazienti!$C$2,"")/H386,0),"")&amp;" "&amp;G386</f>
        <v xml:space="preserve"> </v>
      </c>
    </row>
    <row r="387" spans="9:16" x14ac:dyDescent="0.25">
      <c r="I387" s="10" t="str">
        <f t="shared" si="17"/>
        <v/>
      </c>
      <c r="J387" s="36"/>
      <c r="K387" s="36"/>
      <c r="M387" s="10" t="str">
        <f t="shared" si="18"/>
        <v/>
      </c>
      <c r="N387" s="10" t="str">
        <f t="shared" si="19"/>
        <v/>
      </c>
      <c r="O387" s="10" t="str">
        <f>IFERROR(M387*Pazienti!$C$2&amp;" "&amp;N387,"")</f>
        <v/>
      </c>
      <c r="P387" s="37" t="str">
        <f>IFERROR(ROUNDUP(IFERROR(M387*Pazienti!$C$2,"")/H387,0),"")&amp;" "&amp;G387</f>
        <v xml:space="preserve"> </v>
      </c>
    </row>
    <row r="388" spans="9:16" x14ac:dyDescent="0.25">
      <c r="I388" s="10" t="str">
        <f t="shared" si="17"/>
        <v/>
      </c>
      <c r="J388" s="36"/>
      <c r="K388" s="36"/>
      <c r="M388" s="10" t="str">
        <f t="shared" si="18"/>
        <v/>
      </c>
      <c r="N388" s="10" t="str">
        <f t="shared" si="19"/>
        <v/>
      </c>
      <c r="O388" s="10" t="str">
        <f>IFERROR(M388*Pazienti!$C$2&amp;" "&amp;N388,"")</f>
        <v/>
      </c>
      <c r="P388" s="37" t="str">
        <f>IFERROR(ROUNDUP(IFERROR(M388*Pazienti!$C$2,"")/H388,0),"")&amp;" "&amp;G388</f>
        <v xml:space="preserve"> </v>
      </c>
    </row>
    <row r="389" spans="9:16" x14ac:dyDescent="0.25">
      <c r="I389" s="10" t="str">
        <f t="shared" si="17"/>
        <v/>
      </c>
      <c r="J389" s="36"/>
      <c r="K389" s="36"/>
      <c r="M389" s="10" t="str">
        <f t="shared" si="18"/>
        <v/>
      </c>
      <c r="N389" s="10" t="str">
        <f t="shared" si="19"/>
        <v/>
      </c>
      <c r="O389" s="10" t="str">
        <f>IFERROR(M389*Pazienti!$C$2&amp;" "&amp;N389,"")</f>
        <v/>
      </c>
      <c r="P389" s="37" t="str">
        <f>IFERROR(ROUNDUP(IFERROR(M389*Pazienti!$C$2,"")/H389,0),"")&amp;" "&amp;G389</f>
        <v xml:space="preserve"> </v>
      </c>
    </row>
    <row r="390" spans="9:16" x14ac:dyDescent="0.25">
      <c r="I390" s="10" t="str">
        <f t="shared" si="17"/>
        <v/>
      </c>
      <c r="J390" s="36"/>
      <c r="K390" s="36"/>
      <c r="M390" s="10" t="str">
        <f t="shared" si="18"/>
        <v/>
      </c>
      <c r="N390" s="10" t="str">
        <f t="shared" si="19"/>
        <v/>
      </c>
      <c r="O390" s="10" t="str">
        <f>IFERROR(M390*Pazienti!$C$2&amp;" "&amp;N390,"")</f>
        <v/>
      </c>
      <c r="P390" s="37" t="str">
        <f>IFERROR(ROUNDUP(IFERROR(M390*Pazienti!$C$2,"")/H390,0),"")&amp;" "&amp;G390</f>
        <v xml:space="preserve"> </v>
      </c>
    </row>
    <row r="391" spans="9:16" x14ac:dyDescent="0.25">
      <c r="I391" s="10" t="str">
        <f t="shared" si="17"/>
        <v/>
      </c>
      <c r="J391" s="36"/>
      <c r="K391" s="36"/>
      <c r="M391" s="10" t="str">
        <f t="shared" si="18"/>
        <v/>
      </c>
      <c r="N391" s="10" t="str">
        <f t="shared" si="19"/>
        <v/>
      </c>
      <c r="O391" s="10" t="str">
        <f>IFERROR(M391*Pazienti!$C$2&amp;" "&amp;N391,"")</f>
        <v/>
      </c>
      <c r="P391" s="37" t="str">
        <f>IFERROR(ROUNDUP(IFERROR(M391*Pazienti!$C$2,"")/H391,0),"")&amp;" "&amp;G391</f>
        <v xml:space="preserve"> </v>
      </c>
    </row>
    <row r="392" spans="9:16" x14ac:dyDescent="0.25">
      <c r="I392" s="10" t="str">
        <f t="shared" si="17"/>
        <v/>
      </c>
      <c r="J392" s="36"/>
      <c r="K392" s="36"/>
      <c r="M392" s="10" t="str">
        <f t="shared" si="18"/>
        <v/>
      </c>
      <c r="N392" s="10" t="str">
        <f t="shared" si="19"/>
        <v/>
      </c>
      <c r="O392" s="10" t="str">
        <f>IFERROR(M392*Pazienti!$C$2&amp;" "&amp;N392,"")</f>
        <v/>
      </c>
      <c r="P392" s="37" t="str">
        <f>IFERROR(ROUNDUP(IFERROR(M392*Pazienti!$C$2,"")/H392,0),"")&amp;" "&amp;G392</f>
        <v xml:space="preserve"> </v>
      </c>
    </row>
    <row r="393" spans="9:16" x14ac:dyDescent="0.25">
      <c r="I393" s="10" t="str">
        <f t="shared" si="17"/>
        <v/>
      </c>
      <c r="J393" s="36"/>
      <c r="K393" s="36"/>
      <c r="M393" s="10" t="str">
        <f t="shared" si="18"/>
        <v/>
      </c>
      <c r="N393" s="10" t="str">
        <f t="shared" si="19"/>
        <v/>
      </c>
      <c r="O393" s="10" t="str">
        <f>IFERROR(M393*Pazienti!$C$2&amp;" "&amp;N393,"")</f>
        <v/>
      </c>
      <c r="P393" s="37" t="str">
        <f>IFERROR(ROUNDUP(IFERROR(M393*Pazienti!$C$2,"")/H393,0),"")&amp;" "&amp;G393</f>
        <v xml:space="preserve"> </v>
      </c>
    </row>
    <row r="394" spans="9:16" x14ac:dyDescent="0.25">
      <c r="I394" s="10" t="str">
        <f t="shared" si="17"/>
        <v/>
      </c>
      <c r="J394" s="36"/>
      <c r="K394" s="36"/>
      <c r="M394" s="10" t="str">
        <f t="shared" si="18"/>
        <v/>
      </c>
      <c r="N394" s="10" t="str">
        <f t="shared" si="19"/>
        <v/>
      </c>
      <c r="O394" s="10" t="str">
        <f>IFERROR(M394*Pazienti!$C$2&amp;" "&amp;N394,"")</f>
        <v/>
      </c>
      <c r="P394" s="37" t="str">
        <f>IFERROR(ROUNDUP(IFERROR(M394*Pazienti!$C$2,"")/H394,0),"")&amp;" "&amp;G394</f>
        <v xml:space="preserve"> </v>
      </c>
    </row>
    <row r="395" spans="9:16" x14ac:dyDescent="0.25">
      <c r="I395" s="10" t="str">
        <f t="shared" si="17"/>
        <v/>
      </c>
      <c r="J395" s="36"/>
      <c r="K395" s="36"/>
      <c r="M395" s="10" t="str">
        <f t="shared" si="18"/>
        <v/>
      </c>
      <c r="N395" s="10" t="str">
        <f t="shared" si="19"/>
        <v/>
      </c>
      <c r="O395" s="10" t="str">
        <f>IFERROR(M395*Pazienti!$C$2&amp;" "&amp;N395,"")</f>
        <v/>
      </c>
      <c r="P395" s="37" t="str">
        <f>IFERROR(ROUNDUP(IFERROR(M395*Pazienti!$C$2,"")/H395,0),"")&amp;" "&amp;G395</f>
        <v xml:space="preserve"> </v>
      </c>
    </row>
    <row r="396" spans="9:16" x14ac:dyDescent="0.25">
      <c r="I396" s="10" t="str">
        <f t="shared" si="17"/>
        <v/>
      </c>
      <c r="J396" s="36"/>
      <c r="K396" s="36"/>
      <c r="M396" s="10" t="str">
        <f t="shared" si="18"/>
        <v/>
      </c>
      <c r="N396" s="10" t="str">
        <f t="shared" si="19"/>
        <v/>
      </c>
      <c r="O396" s="10" t="str">
        <f>IFERROR(M396*Pazienti!$C$2&amp;" "&amp;N396,"")</f>
        <v/>
      </c>
      <c r="P396" s="37" t="str">
        <f>IFERROR(ROUNDUP(IFERROR(M396*Pazienti!$C$2,"")/H396,0),"")&amp;" "&amp;G396</f>
        <v xml:space="preserve"> </v>
      </c>
    </row>
    <row r="397" spans="9:16" x14ac:dyDescent="0.25">
      <c r="I397" s="10" t="str">
        <f t="shared" si="17"/>
        <v/>
      </c>
      <c r="J397" s="36"/>
      <c r="K397" s="36"/>
      <c r="M397" s="10" t="str">
        <f t="shared" si="18"/>
        <v/>
      </c>
      <c r="N397" s="10" t="str">
        <f t="shared" si="19"/>
        <v/>
      </c>
      <c r="O397" s="10" t="str">
        <f>IFERROR(M397*Pazienti!$C$2&amp;" "&amp;N397,"")</f>
        <v/>
      </c>
      <c r="P397" s="37" t="str">
        <f>IFERROR(ROUNDUP(IFERROR(M397*Pazienti!$C$2,"")/H397,0),"")&amp;" "&amp;G397</f>
        <v xml:space="preserve"> </v>
      </c>
    </row>
    <row r="398" spans="9:16" x14ac:dyDescent="0.25">
      <c r="I398" s="10" t="str">
        <f t="shared" si="17"/>
        <v/>
      </c>
      <c r="J398" s="36"/>
      <c r="K398" s="36"/>
      <c r="M398" s="10" t="str">
        <f t="shared" si="18"/>
        <v/>
      </c>
      <c r="N398" s="10" t="str">
        <f t="shared" si="19"/>
        <v/>
      </c>
      <c r="O398" s="10" t="str">
        <f>IFERROR(M398*Pazienti!$C$2&amp;" "&amp;N398,"")</f>
        <v/>
      </c>
      <c r="P398" s="37" t="str">
        <f>IFERROR(ROUNDUP(IFERROR(M398*Pazienti!$C$2,"")/H398,0),"")&amp;" "&amp;G398</f>
        <v xml:space="preserve"> </v>
      </c>
    </row>
    <row r="399" spans="9:16" x14ac:dyDescent="0.25">
      <c r="I399" s="10" t="str">
        <f t="shared" si="17"/>
        <v/>
      </c>
      <c r="J399" s="36"/>
      <c r="K399" s="36"/>
      <c r="M399" s="10" t="str">
        <f t="shared" si="18"/>
        <v/>
      </c>
      <c r="N399" s="10" t="str">
        <f t="shared" si="19"/>
        <v/>
      </c>
      <c r="O399" s="10" t="str">
        <f>IFERROR(M399*Pazienti!$C$2&amp;" "&amp;N399,"")</f>
        <v/>
      </c>
      <c r="P399" s="37" t="str">
        <f>IFERROR(ROUNDUP(IFERROR(M399*Pazienti!$C$2,"")/H399,0),"")&amp;" "&amp;G399</f>
        <v xml:space="preserve"> </v>
      </c>
    </row>
    <row r="400" spans="9:16" x14ac:dyDescent="0.25">
      <c r="I400" s="10" t="str">
        <f t="shared" si="17"/>
        <v/>
      </c>
      <c r="J400" s="36"/>
      <c r="K400" s="36"/>
      <c r="M400" s="10" t="str">
        <f t="shared" si="18"/>
        <v/>
      </c>
      <c r="N400" s="10" t="str">
        <f t="shared" si="19"/>
        <v/>
      </c>
      <c r="O400" s="10" t="str">
        <f>IFERROR(M400*Pazienti!$C$2&amp;" "&amp;N400,"")</f>
        <v/>
      </c>
      <c r="P400" s="37" t="str">
        <f>IFERROR(ROUNDUP(IFERROR(M400*Pazienti!$C$2,"")/H400,0),"")&amp;" "&amp;G400</f>
        <v xml:space="preserve"> </v>
      </c>
    </row>
    <row r="401" spans="9:16" x14ac:dyDescent="0.25">
      <c r="I401" s="10" t="str">
        <f t="shared" si="17"/>
        <v/>
      </c>
      <c r="J401" s="36"/>
      <c r="K401" s="36"/>
      <c r="M401" s="10" t="str">
        <f t="shared" si="18"/>
        <v/>
      </c>
      <c r="N401" s="10" t="str">
        <f t="shared" si="19"/>
        <v/>
      </c>
      <c r="O401" s="10" t="str">
        <f>IFERROR(M401*Pazienti!$C$2&amp;" "&amp;N401,"")</f>
        <v/>
      </c>
      <c r="P401" s="37" t="str">
        <f>IFERROR(ROUNDUP(IFERROR(M401*Pazienti!$C$2,"")/H401,0),"")&amp;" "&amp;G401</f>
        <v xml:space="preserve"> </v>
      </c>
    </row>
    <row r="402" spans="9:16" x14ac:dyDescent="0.25">
      <c r="I402" s="10" t="str">
        <f t="shared" si="17"/>
        <v/>
      </c>
      <c r="J402" s="36"/>
      <c r="K402" s="36"/>
      <c r="M402" s="10" t="str">
        <f t="shared" si="18"/>
        <v/>
      </c>
      <c r="N402" s="10" t="str">
        <f t="shared" si="19"/>
        <v/>
      </c>
      <c r="O402" s="10" t="str">
        <f>IFERROR(M402*Pazienti!$C$2&amp;" "&amp;N402,"")</f>
        <v/>
      </c>
      <c r="P402" s="37" t="str">
        <f>IFERROR(ROUNDUP(IFERROR(M402*Pazienti!$C$2,"")/H402,0),"")&amp;" "&amp;G402</f>
        <v xml:space="preserve"> </v>
      </c>
    </row>
    <row r="403" spans="9:16" x14ac:dyDescent="0.25">
      <c r="I403" s="10" t="str">
        <f t="shared" si="17"/>
        <v/>
      </c>
      <c r="J403" s="36"/>
      <c r="K403" s="36"/>
      <c r="M403" s="10" t="str">
        <f t="shared" si="18"/>
        <v/>
      </c>
      <c r="N403" s="10" t="str">
        <f t="shared" si="19"/>
        <v/>
      </c>
      <c r="O403" s="10" t="str">
        <f>IFERROR(M403*Pazienti!$C$2&amp;" "&amp;N403,"")</f>
        <v/>
      </c>
      <c r="P403" s="37" t="str">
        <f>IFERROR(ROUNDUP(IFERROR(M403*Pazienti!$C$2,"")/H403,0),"")&amp;" "&amp;G403</f>
        <v xml:space="preserve"> </v>
      </c>
    </row>
    <row r="404" spans="9:16" x14ac:dyDescent="0.25">
      <c r="I404" s="10" t="str">
        <f t="shared" si="17"/>
        <v/>
      </c>
      <c r="J404" s="36"/>
      <c r="K404" s="36"/>
      <c r="M404" s="10" t="str">
        <f t="shared" si="18"/>
        <v/>
      </c>
      <c r="N404" s="10" t="str">
        <f t="shared" si="19"/>
        <v/>
      </c>
      <c r="O404" s="10" t="str">
        <f>IFERROR(M404*Pazienti!$C$2&amp;" "&amp;N404,"")</f>
        <v/>
      </c>
      <c r="P404" s="37" t="str">
        <f>IFERROR(ROUNDUP(IFERROR(M404*Pazienti!$C$2,"")/H404,0),"")&amp;" "&amp;G404</f>
        <v xml:space="preserve"> </v>
      </c>
    </row>
    <row r="405" spans="9:16" x14ac:dyDescent="0.25">
      <c r="I405" s="10" t="str">
        <f t="shared" si="17"/>
        <v/>
      </c>
      <c r="J405" s="36"/>
      <c r="K405" s="36"/>
      <c r="M405" s="10" t="str">
        <f t="shared" si="18"/>
        <v/>
      </c>
      <c r="N405" s="10" t="str">
        <f t="shared" si="19"/>
        <v/>
      </c>
      <c r="O405" s="10" t="str">
        <f>IFERROR(M405*Pazienti!$C$2&amp;" "&amp;N405,"")</f>
        <v/>
      </c>
      <c r="P405" s="37" t="str">
        <f>IFERROR(ROUNDUP(IFERROR(M405*Pazienti!$C$2,"")/H405,0),"")&amp;" "&amp;G405</f>
        <v xml:space="preserve"> </v>
      </c>
    </row>
    <row r="406" spans="9:16" x14ac:dyDescent="0.25">
      <c r="I406" s="10" t="str">
        <f t="shared" si="17"/>
        <v/>
      </c>
      <c r="J406" s="36"/>
      <c r="K406" s="36"/>
      <c r="M406" s="10" t="str">
        <f t="shared" si="18"/>
        <v/>
      </c>
      <c r="N406" s="10" t="str">
        <f t="shared" si="19"/>
        <v/>
      </c>
      <c r="O406" s="10" t="str">
        <f>IFERROR(M406*Pazienti!$C$2&amp;" "&amp;N406,"")</f>
        <v/>
      </c>
      <c r="P406" s="37" t="str">
        <f>IFERROR(ROUNDUP(IFERROR(M406*Pazienti!$C$2,"")/H406,0),"")&amp;" "&amp;G406</f>
        <v xml:space="preserve"> </v>
      </c>
    </row>
    <row r="407" spans="9:16" x14ac:dyDescent="0.25">
      <c r="I407" s="10" t="str">
        <f t="shared" si="17"/>
        <v/>
      </c>
      <c r="J407" s="36"/>
      <c r="K407" s="36"/>
      <c r="M407" s="10" t="str">
        <f t="shared" si="18"/>
        <v/>
      </c>
      <c r="N407" s="10" t="str">
        <f t="shared" si="19"/>
        <v/>
      </c>
      <c r="O407" s="10" t="str">
        <f>IFERROR(M407*Pazienti!$C$2&amp;" "&amp;N407,"")</f>
        <v/>
      </c>
      <c r="P407" s="37" t="str">
        <f>IFERROR(ROUNDUP(IFERROR(M407*Pazienti!$C$2,"")/H407,0),"")&amp;" "&amp;G407</f>
        <v xml:space="preserve"> </v>
      </c>
    </row>
    <row r="408" spans="9:16" x14ac:dyDescent="0.25">
      <c r="I408" s="10" t="str">
        <f t="shared" si="17"/>
        <v/>
      </c>
      <c r="J408" s="36"/>
      <c r="K408" s="36"/>
      <c r="M408" s="10" t="str">
        <f t="shared" si="18"/>
        <v/>
      </c>
      <c r="N408" s="10" t="str">
        <f t="shared" si="19"/>
        <v/>
      </c>
      <c r="O408" s="10" t="str">
        <f>IFERROR(M408*Pazienti!$C$2&amp;" "&amp;N408,"")</f>
        <v/>
      </c>
      <c r="P408" s="37" t="str">
        <f>IFERROR(ROUNDUP(IFERROR(M408*Pazienti!$C$2,"")/H408,0),"")&amp;" "&amp;G408</f>
        <v xml:space="preserve"> </v>
      </c>
    </row>
    <row r="409" spans="9:16" x14ac:dyDescent="0.25">
      <c r="I409" s="10" t="str">
        <f t="shared" si="17"/>
        <v/>
      </c>
      <c r="J409" s="36"/>
      <c r="K409" s="36"/>
      <c r="M409" s="10" t="str">
        <f t="shared" si="18"/>
        <v/>
      </c>
      <c r="N409" s="10" t="str">
        <f t="shared" si="19"/>
        <v/>
      </c>
      <c r="O409" s="10" t="str">
        <f>IFERROR(M409*Pazienti!$C$2&amp;" "&amp;N409,"")</f>
        <v/>
      </c>
      <c r="P409" s="37" t="str">
        <f>IFERROR(ROUNDUP(IFERROR(M409*Pazienti!$C$2,"")/H409,0),"")&amp;" "&amp;G409</f>
        <v xml:space="preserve"> </v>
      </c>
    </row>
    <row r="410" spans="9:16" x14ac:dyDescent="0.25">
      <c r="I410" s="10" t="str">
        <f t="shared" si="17"/>
        <v/>
      </c>
      <c r="J410" s="36"/>
      <c r="K410" s="36"/>
      <c r="M410" s="10" t="str">
        <f t="shared" si="18"/>
        <v/>
      </c>
      <c r="N410" s="10" t="str">
        <f t="shared" si="19"/>
        <v/>
      </c>
      <c r="O410" s="10" t="str">
        <f>IFERROR(M410*Pazienti!$C$2&amp;" "&amp;N410,"")</f>
        <v/>
      </c>
      <c r="P410" s="37" t="str">
        <f>IFERROR(ROUNDUP(IFERROR(M410*Pazienti!$C$2,"")/H410,0),"")&amp;" "&amp;G410</f>
        <v xml:space="preserve"> </v>
      </c>
    </row>
    <row r="411" spans="9:16" x14ac:dyDescent="0.25">
      <c r="I411" s="10" t="str">
        <f t="shared" si="17"/>
        <v/>
      </c>
      <c r="J411" s="36"/>
      <c r="K411" s="36"/>
      <c r="M411" s="10" t="str">
        <f t="shared" si="18"/>
        <v/>
      </c>
      <c r="N411" s="10" t="str">
        <f t="shared" si="19"/>
        <v/>
      </c>
      <c r="O411" s="10" t="str">
        <f>IFERROR(M411*Pazienti!$C$2&amp;" "&amp;N411,"")</f>
        <v/>
      </c>
      <c r="P411" s="37" t="str">
        <f>IFERROR(ROUNDUP(IFERROR(M411*Pazienti!$C$2,"")/H411,0),"")&amp;" "&amp;G411</f>
        <v xml:space="preserve"> </v>
      </c>
    </row>
    <row r="412" spans="9:16" x14ac:dyDescent="0.25">
      <c r="I412" s="10" t="str">
        <f t="shared" si="17"/>
        <v/>
      </c>
      <c r="J412" s="36"/>
      <c r="K412" s="36"/>
      <c r="M412" s="10" t="str">
        <f t="shared" si="18"/>
        <v/>
      </c>
      <c r="N412" s="10" t="str">
        <f t="shared" si="19"/>
        <v/>
      </c>
      <c r="O412" s="10" t="str">
        <f>IFERROR(M412*Pazienti!$C$2&amp;" "&amp;N412,"")</f>
        <v/>
      </c>
      <c r="P412" s="37" t="str">
        <f>IFERROR(ROUNDUP(IFERROR(M412*Pazienti!$C$2,"")/H412,0),"")&amp;" "&amp;G412</f>
        <v xml:space="preserve"> </v>
      </c>
    </row>
    <row r="413" spans="9:16" x14ac:dyDescent="0.25">
      <c r="I413" s="10" t="str">
        <f t="shared" si="17"/>
        <v/>
      </c>
      <c r="J413" s="36"/>
      <c r="K413" s="36"/>
      <c r="M413" s="10" t="str">
        <f t="shared" si="18"/>
        <v/>
      </c>
      <c r="N413" s="10" t="str">
        <f t="shared" si="19"/>
        <v/>
      </c>
      <c r="O413" s="10" t="str">
        <f>IFERROR(M413*Pazienti!$C$2&amp;" "&amp;N413,"")</f>
        <v/>
      </c>
      <c r="P413" s="37" t="str">
        <f>IFERROR(ROUNDUP(IFERROR(M413*Pazienti!$C$2,"")/H413,0),"")&amp;" "&amp;G413</f>
        <v xml:space="preserve"> </v>
      </c>
    </row>
    <row r="414" spans="9:16" x14ac:dyDescent="0.25">
      <c r="I414" s="10" t="str">
        <f t="shared" si="17"/>
        <v/>
      </c>
      <c r="J414" s="36"/>
      <c r="K414" s="36"/>
      <c r="M414" s="10" t="str">
        <f t="shared" si="18"/>
        <v/>
      </c>
      <c r="N414" s="10" t="str">
        <f t="shared" si="19"/>
        <v/>
      </c>
      <c r="O414" s="10" t="str">
        <f>IFERROR(M414*Pazienti!$C$2&amp;" "&amp;N414,"")</f>
        <v/>
      </c>
      <c r="P414" s="37" t="str">
        <f>IFERROR(ROUNDUP(IFERROR(M414*Pazienti!$C$2,"")/H414,0),"")&amp;" "&amp;G414</f>
        <v xml:space="preserve"> </v>
      </c>
    </row>
    <row r="415" spans="9:16" x14ac:dyDescent="0.25">
      <c r="I415" s="10" t="str">
        <f t="shared" si="17"/>
        <v/>
      </c>
      <c r="J415" s="36"/>
      <c r="K415" s="36"/>
      <c r="M415" s="10" t="str">
        <f t="shared" si="18"/>
        <v/>
      </c>
      <c r="N415" s="10" t="str">
        <f t="shared" si="19"/>
        <v/>
      </c>
      <c r="O415" s="10" t="str">
        <f>IFERROR(M415*Pazienti!$C$2&amp;" "&amp;N415,"")</f>
        <v/>
      </c>
      <c r="P415" s="37" t="str">
        <f>IFERROR(ROUNDUP(IFERROR(M415*Pazienti!$C$2,"")/H415,0),"")&amp;" "&amp;G415</f>
        <v xml:space="preserve"> </v>
      </c>
    </row>
    <row r="416" spans="9:16" x14ac:dyDescent="0.25">
      <c r="I416" s="10" t="str">
        <f t="shared" si="17"/>
        <v/>
      </c>
      <c r="J416" s="36"/>
      <c r="K416" s="36"/>
      <c r="M416" s="10" t="str">
        <f t="shared" si="18"/>
        <v/>
      </c>
      <c r="N416" s="10" t="str">
        <f t="shared" si="19"/>
        <v/>
      </c>
      <c r="O416" s="10" t="str">
        <f>IFERROR(M416*Pazienti!$C$2&amp;" "&amp;N416,"")</f>
        <v/>
      </c>
      <c r="P416" s="37" t="str">
        <f>IFERROR(ROUNDUP(IFERROR(M416*Pazienti!$C$2,"")/H416,0),"")&amp;" "&amp;G416</f>
        <v xml:space="preserve"> </v>
      </c>
    </row>
    <row r="417" spans="9:16" x14ac:dyDescent="0.25">
      <c r="I417" s="10" t="str">
        <f t="shared" si="17"/>
        <v/>
      </c>
      <c r="J417" s="36"/>
      <c r="K417" s="36"/>
      <c r="M417" s="10" t="str">
        <f t="shared" si="18"/>
        <v/>
      </c>
      <c r="N417" s="10" t="str">
        <f t="shared" si="19"/>
        <v/>
      </c>
      <c r="O417" s="10" t="str">
        <f>IFERROR(M417*Pazienti!$C$2&amp;" "&amp;N417,"")</f>
        <v/>
      </c>
      <c r="P417" s="37" t="str">
        <f>IFERROR(ROUNDUP(IFERROR(M417*Pazienti!$C$2,"")/H417,0),"")&amp;" "&amp;G417</f>
        <v xml:space="preserve"> </v>
      </c>
    </row>
    <row r="418" spans="9:16" x14ac:dyDescent="0.25">
      <c r="I418" s="10" t="str">
        <f t="shared" si="17"/>
        <v/>
      </c>
      <c r="J418" s="36"/>
      <c r="K418" s="36"/>
      <c r="M418" s="10" t="str">
        <f t="shared" si="18"/>
        <v/>
      </c>
      <c r="N418" s="10" t="str">
        <f t="shared" si="19"/>
        <v/>
      </c>
      <c r="O418" s="10" t="str">
        <f>IFERROR(M418*Pazienti!$C$2&amp;" "&amp;N418,"")</f>
        <v/>
      </c>
      <c r="P418" s="37" t="str">
        <f>IFERROR(ROUNDUP(IFERROR(M418*Pazienti!$C$2,"")/H418,0),"")&amp;" "&amp;G418</f>
        <v xml:space="preserve"> </v>
      </c>
    </row>
    <row r="419" spans="9:16" x14ac:dyDescent="0.25">
      <c r="I419" s="10" t="str">
        <f t="shared" si="17"/>
        <v/>
      </c>
      <c r="J419" s="36"/>
      <c r="K419" s="36"/>
      <c r="M419" s="10" t="str">
        <f t="shared" si="18"/>
        <v/>
      </c>
      <c r="N419" s="10" t="str">
        <f t="shared" si="19"/>
        <v/>
      </c>
      <c r="O419" s="10" t="str">
        <f>IFERROR(M419*Pazienti!$C$2&amp;" "&amp;N419,"")</f>
        <v/>
      </c>
      <c r="P419" s="37" t="str">
        <f>IFERROR(ROUNDUP(IFERROR(M419*Pazienti!$C$2,"")/H419,0),"")&amp;" "&amp;G419</f>
        <v xml:space="preserve"> </v>
      </c>
    </row>
    <row r="420" spans="9:16" x14ac:dyDescent="0.25">
      <c r="I420" s="10" t="str">
        <f t="shared" si="17"/>
        <v/>
      </c>
      <c r="J420" s="36"/>
      <c r="K420" s="36"/>
      <c r="M420" s="10" t="str">
        <f t="shared" si="18"/>
        <v/>
      </c>
      <c r="N420" s="10" t="str">
        <f t="shared" si="19"/>
        <v/>
      </c>
      <c r="O420" s="10" t="str">
        <f>IFERROR(M420*Pazienti!$C$2&amp;" "&amp;N420,"")</f>
        <v/>
      </c>
      <c r="P420" s="37" t="str">
        <f>IFERROR(ROUNDUP(IFERROR(M420*Pazienti!$C$2,"")/H420,0),"")&amp;" "&amp;G420</f>
        <v xml:space="preserve"> </v>
      </c>
    </row>
    <row r="421" spans="9:16" x14ac:dyDescent="0.25">
      <c r="I421" s="10" t="str">
        <f t="shared" si="17"/>
        <v/>
      </c>
      <c r="J421" s="36"/>
      <c r="K421" s="36"/>
      <c r="M421" s="10" t="str">
        <f t="shared" si="18"/>
        <v/>
      </c>
      <c r="N421" s="10" t="str">
        <f t="shared" si="19"/>
        <v/>
      </c>
      <c r="O421" s="10" t="str">
        <f>IFERROR(M421*Pazienti!$C$2&amp;" "&amp;N421,"")</f>
        <v/>
      </c>
      <c r="P421" s="37" t="str">
        <f>IFERROR(ROUNDUP(IFERROR(M421*Pazienti!$C$2,"")/H421,0),"")&amp;" "&amp;G421</f>
        <v xml:space="preserve"> </v>
      </c>
    </row>
    <row r="422" spans="9:16" x14ac:dyDescent="0.25">
      <c r="I422" s="10" t="str">
        <f t="shared" si="17"/>
        <v/>
      </c>
      <c r="J422" s="36"/>
      <c r="K422" s="36"/>
      <c r="M422" s="10" t="str">
        <f t="shared" si="18"/>
        <v/>
      </c>
      <c r="N422" s="10" t="str">
        <f t="shared" si="19"/>
        <v/>
      </c>
      <c r="O422" s="10" t="str">
        <f>IFERROR(M422*Pazienti!$C$2&amp;" "&amp;N422,"")</f>
        <v/>
      </c>
      <c r="P422" s="37" t="str">
        <f>IFERROR(ROUNDUP(IFERROR(M422*Pazienti!$C$2,"")/H422,0),"")&amp;" "&amp;G422</f>
        <v xml:space="preserve"> </v>
      </c>
    </row>
    <row r="423" spans="9:16" x14ac:dyDescent="0.25">
      <c r="I423" s="10" t="str">
        <f t="shared" si="17"/>
        <v/>
      </c>
      <c r="J423" s="36"/>
      <c r="K423" s="36"/>
      <c r="M423" s="10" t="str">
        <f t="shared" si="18"/>
        <v/>
      </c>
      <c r="N423" s="10" t="str">
        <f t="shared" si="19"/>
        <v/>
      </c>
      <c r="O423" s="10" t="str">
        <f>IFERROR(M423*Pazienti!$C$2&amp;" "&amp;N423,"")</f>
        <v/>
      </c>
      <c r="P423" s="37" t="str">
        <f>IFERROR(ROUNDUP(IFERROR(M423*Pazienti!$C$2,"")/H423,0),"")&amp;" "&amp;G423</f>
        <v xml:space="preserve"> </v>
      </c>
    </row>
    <row r="424" spans="9:16" x14ac:dyDescent="0.25">
      <c r="I424" s="10" t="str">
        <f t="shared" si="17"/>
        <v/>
      </c>
      <c r="J424" s="36"/>
      <c r="K424" s="36"/>
      <c r="M424" s="10" t="str">
        <f t="shared" si="18"/>
        <v/>
      </c>
      <c r="N424" s="10" t="str">
        <f t="shared" si="19"/>
        <v/>
      </c>
      <c r="O424" s="10" t="str">
        <f>IFERROR(M424*Pazienti!$C$2&amp;" "&amp;N424,"")</f>
        <v/>
      </c>
      <c r="P424" s="37" t="str">
        <f>IFERROR(ROUNDUP(IFERROR(M424*Pazienti!$C$2,"")/H424,0),"")&amp;" "&amp;G424</f>
        <v xml:space="preserve"> </v>
      </c>
    </row>
    <row r="425" spans="9:16" x14ac:dyDescent="0.25">
      <c r="I425" s="10" t="str">
        <f t="shared" si="17"/>
        <v/>
      </c>
      <c r="J425" s="36"/>
      <c r="K425" s="36"/>
      <c r="M425" s="10" t="str">
        <f t="shared" si="18"/>
        <v/>
      </c>
      <c r="N425" s="10" t="str">
        <f t="shared" si="19"/>
        <v/>
      </c>
      <c r="O425" s="10" t="str">
        <f>IFERROR(M425*Pazienti!$C$2&amp;" "&amp;N425,"")</f>
        <v/>
      </c>
      <c r="P425" s="37" t="str">
        <f>IFERROR(ROUNDUP(IFERROR(M425*Pazienti!$C$2,"")/H425,0),"")&amp;" "&amp;G425</f>
        <v xml:space="preserve"> </v>
      </c>
    </row>
    <row r="426" spans="9:16" x14ac:dyDescent="0.25">
      <c r="I426" s="10" t="str">
        <f t="shared" si="17"/>
        <v/>
      </c>
      <c r="J426" s="36"/>
      <c r="K426" s="36"/>
      <c r="M426" s="10" t="str">
        <f t="shared" si="18"/>
        <v/>
      </c>
      <c r="N426" s="10" t="str">
        <f t="shared" si="19"/>
        <v/>
      </c>
      <c r="O426" s="10" t="str">
        <f>IFERROR(M426*Pazienti!$C$2&amp;" "&amp;N426,"")</f>
        <v/>
      </c>
      <c r="P426" s="37" t="str">
        <f>IFERROR(ROUNDUP(IFERROR(M426*Pazienti!$C$2,"")/H426,0),"")&amp;" "&amp;G426</f>
        <v xml:space="preserve"> </v>
      </c>
    </row>
    <row r="427" spans="9:16" x14ac:dyDescent="0.25">
      <c r="I427" s="10" t="str">
        <f t="shared" ref="I427:I490" si="20">IF(F427=0,"",F427)</f>
        <v/>
      </c>
      <c r="J427" s="36"/>
      <c r="K427" s="36"/>
      <c r="M427" s="10" t="str">
        <f t="shared" ref="M427:M490" si="21">IF(ROUND(E427*J427*K427*L427,0)=0,"",ROUND(E427*J427*K427*L427,0))</f>
        <v/>
      </c>
      <c r="N427" s="10" t="str">
        <f t="shared" ref="N427:N490" si="22">IF(F427=0,"",F427)</f>
        <v/>
      </c>
      <c r="O427" s="10" t="str">
        <f>IFERROR(M427*Pazienti!$C$2&amp;" "&amp;N427,"")</f>
        <v/>
      </c>
      <c r="P427" s="37" t="str">
        <f>IFERROR(ROUNDUP(IFERROR(M427*Pazienti!$C$2,"")/H427,0),"")&amp;" "&amp;G427</f>
        <v xml:space="preserve"> </v>
      </c>
    </row>
    <row r="428" spans="9:16" x14ac:dyDescent="0.25">
      <c r="I428" s="10" t="str">
        <f t="shared" si="20"/>
        <v/>
      </c>
      <c r="J428" s="36"/>
      <c r="K428" s="36"/>
      <c r="M428" s="10" t="str">
        <f t="shared" si="21"/>
        <v/>
      </c>
      <c r="N428" s="10" t="str">
        <f t="shared" si="22"/>
        <v/>
      </c>
      <c r="O428" s="10" t="str">
        <f>IFERROR(M428*Pazienti!$C$2&amp;" "&amp;N428,"")</f>
        <v/>
      </c>
      <c r="P428" s="37" t="str">
        <f>IFERROR(ROUNDUP(IFERROR(M428*Pazienti!$C$2,"")/H428,0),"")&amp;" "&amp;G428</f>
        <v xml:space="preserve"> </v>
      </c>
    </row>
    <row r="429" spans="9:16" x14ac:dyDescent="0.25">
      <c r="I429" s="10" t="str">
        <f t="shared" si="20"/>
        <v/>
      </c>
      <c r="J429" s="36"/>
      <c r="K429" s="36"/>
      <c r="M429" s="10" t="str">
        <f t="shared" si="21"/>
        <v/>
      </c>
      <c r="N429" s="10" t="str">
        <f t="shared" si="22"/>
        <v/>
      </c>
      <c r="O429" s="10" t="str">
        <f>IFERROR(M429*Pazienti!$C$2&amp;" "&amp;N429,"")</f>
        <v/>
      </c>
      <c r="P429" s="37" t="str">
        <f>IFERROR(ROUNDUP(IFERROR(M429*Pazienti!$C$2,"")/H429,0),"")&amp;" "&amp;G429</f>
        <v xml:space="preserve"> </v>
      </c>
    </row>
    <row r="430" spans="9:16" x14ac:dyDescent="0.25">
      <c r="I430" s="10" t="str">
        <f t="shared" si="20"/>
        <v/>
      </c>
      <c r="J430" s="36"/>
      <c r="K430" s="36"/>
      <c r="M430" s="10" t="str">
        <f t="shared" si="21"/>
        <v/>
      </c>
      <c r="N430" s="10" t="str">
        <f t="shared" si="22"/>
        <v/>
      </c>
      <c r="O430" s="10" t="str">
        <f>IFERROR(M430*Pazienti!$C$2&amp;" "&amp;N430,"")</f>
        <v/>
      </c>
      <c r="P430" s="37" t="str">
        <f>IFERROR(ROUNDUP(IFERROR(M430*Pazienti!$C$2,"")/H430,0),"")&amp;" "&amp;G430</f>
        <v xml:space="preserve"> </v>
      </c>
    </row>
    <row r="431" spans="9:16" x14ac:dyDescent="0.25">
      <c r="I431" s="10" t="str">
        <f t="shared" si="20"/>
        <v/>
      </c>
      <c r="J431" s="36"/>
      <c r="K431" s="36"/>
      <c r="M431" s="10" t="str">
        <f t="shared" si="21"/>
        <v/>
      </c>
      <c r="N431" s="10" t="str">
        <f t="shared" si="22"/>
        <v/>
      </c>
      <c r="O431" s="10" t="str">
        <f>IFERROR(M431*Pazienti!$C$2&amp;" "&amp;N431,"")</f>
        <v/>
      </c>
      <c r="P431" s="37" t="str">
        <f>IFERROR(ROUNDUP(IFERROR(M431*Pazienti!$C$2,"")/H431,0),"")&amp;" "&amp;G431</f>
        <v xml:space="preserve"> </v>
      </c>
    </row>
    <row r="432" spans="9:16" x14ac:dyDescent="0.25">
      <c r="I432" s="10" t="str">
        <f t="shared" si="20"/>
        <v/>
      </c>
      <c r="J432" s="36"/>
      <c r="K432" s="36"/>
      <c r="M432" s="10" t="str">
        <f t="shared" si="21"/>
        <v/>
      </c>
      <c r="N432" s="10" t="str">
        <f t="shared" si="22"/>
        <v/>
      </c>
      <c r="O432" s="10" t="str">
        <f>IFERROR(M432*Pazienti!$C$2&amp;" "&amp;N432,"")</f>
        <v/>
      </c>
      <c r="P432" s="37" t="str">
        <f>IFERROR(ROUNDUP(IFERROR(M432*Pazienti!$C$2,"")/H432,0),"")&amp;" "&amp;G432</f>
        <v xml:space="preserve"> </v>
      </c>
    </row>
    <row r="433" spans="9:16" x14ac:dyDescent="0.25">
      <c r="I433" s="10" t="str">
        <f t="shared" si="20"/>
        <v/>
      </c>
      <c r="J433" s="36"/>
      <c r="K433" s="36"/>
      <c r="M433" s="10" t="str">
        <f t="shared" si="21"/>
        <v/>
      </c>
      <c r="N433" s="10" t="str">
        <f t="shared" si="22"/>
        <v/>
      </c>
      <c r="O433" s="10" t="str">
        <f>IFERROR(M433*Pazienti!$C$2&amp;" "&amp;N433,"")</f>
        <v/>
      </c>
      <c r="P433" s="37" t="str">
        <f>IFERROR(ROUNDUP(IFERROR(M433*Pazienti!$C$2,"")/H433,0),"")&amp;" "&amp;G433</f>
        <v xml:space="preserve"> </v>
      </c>
    </row>
    <row r="434" spans="9:16" x14ac:dyDescent="0.25">
      <c r="I434" s="10" t="str">
        <f t="shared" si="20"/>
        <v/>
      </c>
      <c r="J434" s="36"/>
      <c r="K434" s="36"/>
      <c r="M434" s="10" t="str">
        <f t="shared" si="21"/>
        <v/>
      </c>
      <c r="N434" s="10" t="str">
        <f t="shared" si="22"/>
        <v/>
      </c>
      <c r="O434" s="10" t="str">
        <f>IFERROR(M434*Pazienti!$C$2&amp;" "&amp;N434,"")</f>
        <v/>
      </c>
      <c r="P434" s="37" t="str">
        <f>IFERROR(ROUNDUP(IFERROR(M434*Pazienti!$C$2,"")/H434,0),"")&amp;" "&amp;G434</f>
        <v xml:space="preserve"> </v>
      </c>
    </row>
    <row r="435" spans="9:16" x14ac:dyDescent="0.25">
      <c r="I435" s="10" t="str">
        <f t="shared" si="20"/>
        <v/>
      </c>
      <c r="J435" s="36"/>
      <c r="K435" s="36"/>
      <c r="M435" s="10" t="str">
        <f t="shared" si="21"/>
        <v/>
      </c>
      <c r="N435" s="10" t="str">
        <f t="shared" si="22"/>
        <v/>
      </c>
      <c r="O435" s="10" t="str">
        <f>IFERROR(M435*Pazienti!$C$2&amp;" "&amp;N435,"")</f>
        <v/>
      </c>
      <c r="P435" s="37" t="str">
        <f>IFERROR(ROUNDUP(IFERROR(M435*Pazienti!$C$2,"")/H435,0),"")&amp;" "&amp;G435</f>
        <v xml:space="preserve"> </v>
      </c>
    </row>
    <row r="436" spans="9:16" x14ac:dyDescent="0.25">
      <c r="I436" s="10" t="str">
        <f t="shared" si="20"/>
        <v/>
      </c>
      <c r="J436" s="36"/>
      <c r="K436" s="36"/>
      <c r="M436" s="10" t="str">
        <f t="shared" si="21"/>
        <v/>
      </c>
      <c r="N436" s="10" t="str">
        <f t="shared" si="22"/>
        <v/>
      </c>
      <c r="O436" s="10" t="str">
        <f>IFERROR(M436*Pazienti!$C$2&amp;" "&amp;N436,"")</f>
        <v/>
      </c>
      <c r="P436" s="37" t="str">
        <f>IFERROR(ROUNDUP(IFERROR(M436*Pazienti!$C$2,"")/H436,0),"")&amp;" "&amp;G436</f>
        <v xml:space="preserve"> </v>
      </c>
    </row>
    <row r="437" spans="9:16" x14ac:dyDescent="0.25">
      <c r="I437" s="10" t="str">
        <f t="shared" si="20"/>
        <v/>
      </c>
      <c r="J437" s="36"/>
      <c r="K437" s="36"/>
      <c r="M437" s="10" t="str">
        <f t="shared" si="21"/>
        <v/>
      </c>
      <c r="N437" s="10" t="str">
        <f t="shared" si="22"/>
        <v/>
      </c>
      <c r="O437" s="10" t="str">
        <f>IFERROR(M437*Pazienti!$C$2&amp;" "&amp;N437,"")</f>
        <v/>
      </c>
      <c r="P437" s="37" t="str">
        <f>IFERROR(ROUNDUP(IFERROR(M437*Pazienti!$C$2,"")/H437,0),"")&amp;" "&amp;G437</f>
        <v xml:space="preserve"> </v>
      </c>
    </row>
    <row r="438" spans="9:16" x14ac:dyDescent="0.25">
      <c r="I438" s="10" t="str">
        <f t="shared" si="20"/>
        <v/>
      </c>
      <c r="J438" s="36"/>
      <c r="K438" s="36"/>
      <c r="M438" s="10" t="str">
        <f t="shared" si="21"/>
        <v/>
      </c>
      <c r="N438" s="10" t="str">
        <f t="shared" si="22"/>
        <v/>
      </c>
      <c r="O438" s="10" t="str">
        <f>IFERROR(M438*Pazienti!$C$2&amp;" "&amp;N438,"")</f>
        <v/>
      </c>
      <c r="P438" s="37" t="str">
        <f>IFERROR(ROUNDUP(IFERROR(M438*Pazienti!$C$2,"")/H438,0),"")&amp;" "&amp;G438</f>
        <v xml:space="preserve"> </v>
      </c>
    </row>
    <row r="439" spans="9:16" x14ac:dyDescent="0.25">
      <c r="I439" s="10" t="str">
        <f t="shared" si="20"/>
        <v/>
      </c>
      <c r="J439" s="36"/>
      <c r="K439" s="36"/>
      <c r="M439" s="10" t="str">
        <f t="shared" si="21"/>
        <v/>
      </c>
      <c r="N439" s="10" t="str">
        <f t="shared" si="22"/>
        <v/>
      </c>
      <c r="O439" s="10" t="str">
        <f>IFERROR(M439*Pazienti!$C$2&amp;" "&amp;N439,"")</f>
        <v/>
      </c>
      <c r="P439" s="37" t="str">
        <f>IFERROR(ROUNDUP(IFERROR(M439*Pazienti!$C$2,"")/H439,0),"")&amp;" "&amp;G439</f>
        <v xml:space="preserve"> </v>
      </c>
    </row>
    <row r="440" spans="9:16" x14ac:dyDescent="0.25">
      <c r="I440" s="10" t="str">
        <f t="shared" si="20"/>
        <v/>
      </c>
      <c r="J440" s="36"/>
      <c r="K440" s="36"/>
      <c r="M440" s="10" t="str">
        <f t="shared" si="21"/>
        <v/>
      </c>
      <c r="N440" s="10" t="str">
        <f t="shared" si="22"/>
        <v/>
      </c>
      <c r="O440" s="10" t="str">
        <f>IFERROR(M440*Pazienti!$C$2&amp;" "&amp;N440,"")</f>
        <v/>
      </c>
      <c r="P440" s="37" t="str">
        <f>IFERROR(ROUNDUP(IFERROR(M440*Pazienti!$C$2,"")/H440,0),"")&amp;" "&amp;G440</f>
        <v xml:space="preserve"> </v>
      </c>
    </row>
    <row r="441" spans="9:16" x14ac:dyDescent="0.25">
      <c r="I441" s="10" t="str">
        <f t="shared" si="20"/>
        <v/>
      </c>
      <c r="J441" s="36"/>
      <c r="K441" s="36"/>
      <c r="M441" s="10" t="str">
        <f t="shared" si="21"/>
        <v/>
      </c>
      <c r="N441" s="10" t="str">
        <f t="shared" si="22"/>
        <v/>
      </c>
      <c r="O441" s="10" t="str">
        <f>IFERROR(M441*Pazienti!$C$2&amp;" "&amp;N441,"")</f>
        <v/>
      </c>
      <c r="P441" s="37" t="str">
        <f>IFERROR(ROUNDUP(IFERROR(M441*Pazienti!$C$2,"")/H441,0),"")&amp;" "&amp;G441</f>
        <v xml:space="preserve"> </v>
      </c>
    </row>
    <row r="442" spans="9:16" x14ac:dyDescent="0.25">
      <c r="I442" s="10" t="str">
        <f t="shared" si="20"/>
        <v/>
      </c>
      <c r="J442" s="36"/>
      <c r="K442" s="36"/>
      <c r="M442" s="10" t="str">
        <f t="shared" si="21"/>
        <v/>
      </c>
      <c r="N442" s="10" t="str">
        <f t="shared" si="22"/>
        <v/>
      </c>
      <c r="O442" s="10" t="str">
        <f>IFERROR(M442*Pazienti!$C$2&amp;" "&amp;N442,"")</f>
        <v/>
      </c>
      <c r="P442" s="37" t="str">
        <f>IFERROR(ROUNDUP(IFERROR(M442*Pazienti!$C$2,"")/H442,0),"")&amp;" "&amp;G442</f>
        <v xml:space="preserve"> </v>
      </c>
    </row>
    <row r="443" spans="9:16" x14ac:dyDescent="0.25">
      <c r="I443" s="10" t="str">
        <f t="shared" si="20"/>
        <v/>
      </c>
      <c r="J443" s="36"/>
      <c r="K443" s="36"/>
      <c r="M443" s="10" t="str">
        <f t="shared" si="21"/>
        <v/>
      </c>
      <c r="N443" s="10" t="str">
        <f t="shared" si="22"/>
        <v/>
      </c>
      <c r="O443" s="10" t="str">
        <f>IFERROR(M443*Pazienti!$C$2&amp;" "&amp;N443,"")</f>
        <v/>
      </c>
      <c r="P443" s="37" t="str">
        <f>IFERROR(ROUNDUP(IFERROR(M443*Pazienti!$C$2,"")/H443,0),"")&amp;" "&amp;G443</f>
        <v xml:space="preserve"> </v>
      </c>
    </row>
    <row r="444" spans="9:16" x14ac:dyDescent="0.25">
      <c r="I444" s="10" t="str">
        <f t="shared" si="20"/>
        <v/>
      </c>
      <c r="J444" s="36"/>
      <c r="K444" s="36"/>
      <c r="M444" s="10" t="str">
        <f t="shared" si="21"/>
        <v/>
      </c>
      <c r="N444" s="10" t="str">
        <f t="shared" si="22"/>
        <v/>
      </c>
      <c r="O444" s="10" t="str">
        <f>IFERROR(M444*Pazienti!$C$2&amp;" "&amp;N444,"")</f>
        <v/>
      </c>
      <c r="P444" s="37" t="str">
        <f>IFERROR(ROUNDUP(IFERROR(M444*Pazienti!$C$2,"")/H444,0),"")&amp;" "&amp;G444</f>
        <v xml:space="preserve"> </v>
      </c>
    </row>
    <row r="445" spans="9:16" x14ac:dyDescent="0.25">
      <c r="I445" s="10" t="str">
        <f t="shared" si="20"/>
        <v/>
      </c>
      <c r="J445" s="36"/>
      <c r="K445" s="36"/>
      <c r="M445" s="10" t="str">
        <f t="shared" si="21"/>
        <v/>
      </c>
      <c r="N445" s="10" t="str">
        <f t="shared" si="22"/>
        <v/>
      </c>
      <c r="O445" s="10" t="str">
        <f>IFERROR(M445*Pazienti!$C$2&amp;" "&amp;N445,"")</f>
        <v/>
      </c>
      <c r="P445" s="37" t="str">
        <f>IFERROR(ROUNDUP(IFERROR(M445*Pazienti!$C$2,"")/H445,0),"")&amp;" "&amp;G445</f>
        <v xml:space="preserve"> </v>
      </c>
    </row>
    <row r="446" spans="9:16" x14ac:dyDescent="0.25">
      <c r="I446" s="10" t="str">
        <f t="shared" si="20"/>
        <v/>
      </c>
      <c r="J446" s="36"/>
      <c r="K446" s="36"/>
      <c r="M446" s="10" t="str">
        <f t="shared" si="21"/>
        <v/>
      </c>
      <c r="N446" s="10" t="str">
        <f t="shared" si="22"/>
        <v/>
      </c>
      <c r="O446" s="10" t="str">
        <f>IFERROR(M446*Pazienti!$C$2&amp;" "&amp;N446,"")</f>
        <v/>
      </c>
      <c r="P446" s="37" t="str">
        <f>IFERROR(ROUNDUP(IFERROR(M446*Pazienti!$C$2,"")/H446,0),"")&amp;" "&amp;G446</f>
        <v xml:space="preserve"> </v>
      </c>
    </row>
    <row r="447" spans="9:16" x14ac:dyDescent="0.25">
      <c r="I447" s="10" t="str">
        <f t="shared" si="20"/>
        <v/>
      </c>
      <c r="J447" s="36"/>
      <c r="K447" s="36"/>
      <c r="M447" s="10" t="str">
        <f t="shared" si="21"/>
        <v/>
      </c>
      <c r="N447" s="10" t="str">
        <f t="shared" si="22"/>
        <v/>
      </c>
      <c r="O447" s="10" t="str">
        <f>IFERROR(M447*Pazienti!$C$2&amp;" "&amp;N447,"")</f>
        <v/>
      </c>
      <c r="P447" s="37" t="str">
        <f>IFERROR(ROUNDUP(IFERROR(M447*Pazienti!$C$2,"")/H447,0),"")&amp;" "&amp;G447</f>
        <v xml:space="preserve"> </v>
      </c>
    </row>
    <row r="448" spans="9:16" x14ac:dyDescent="0.25">
      <c r="I448" s="10" t="str">
        <f t="shared" si="20"/>
        <v/>
      </c>
      <c r="J448" s="36"/>
      <c r="K448" s="36"/>
      <c r="M448" s="10" t="str">
        <f t="shared" si="21"/>
        <v/>
      </c>
      <c r="N448" s="10" t="str">
        <f t="shared" si="22"/>
        <v/>
      </c>
      <c r="O448" s="10" t="str">
        <f>IFERROR(M448*Pazienti!$C$2&amp;" "&amp;N448,"")</f>
        <v/>
      </c>
      <c r="P448" s="37" t="str">
        <f>IFERROR(ROUNDUP(IFERROR(M448*Pazienti!$C$2,"")/H448,0),"")&amp;" "&amp;G448</f>
        <v xml:space="preserve"> </v>
      </c>
    </row>
    <row r="449" spans="9:16" x14ac:dyDescent="0.25">
      <c r="I449" s="10" t="str">
        <f t="shared" si="20"/>
        <v/>
      </c>
      <c r="J449" s="36"/>
      <c r="K449" s="36"/>
      <c r="M449" s="10" t="str">
        <f t="shared" si="21"/>
        <v/>
      </c>
      <c r="N449" s="10" t="str">
        <f t="shared" si="22"/>
        <v/>
      </c>
      <c r="O449" s="10" t="str">
        <f>IFERROR(M449*Pazienti!$C$2&amp;" "&amp;N449,"")</f>
        <v/>
      </c>
      <c r="P449" s="37" t="str">
        <f>IFERROR(ROUNDUP(IFERROR(M449*Pazienti!$C$2,"")/H449,0),"")&amp;" "&amp;G449</f>
        <v xml:space="preserve"> </v>
      </c>
    </row>
    <row r="450" spans="9:16" x14ac:dyDescent="0.25">
      <c r="I450" s="10" t="str">
        <f t="shared" si="20"/>
        <v/>
      </c>
      <c r="J450" s="36"/>
      <c r="K450" s="36"/>
      <c r="M450" s="10" t="str">
        <f t="shared" si="21"/>
        <v/>
      </c>
      <c r="N450" s="10" t="str">
        <f t="shared" si="22"/>
        <v/>
      </c>
      <c r="O450" s="10" t="str">
        <f>IFERROR(M450*Pazienti!$C$2&amp;" "&amp;N450,"")</f>
        <v/>
      </c>
      <c r="P450" s="37" t="str">
        <f>IFERROR(ROUNDUP(IFERROR(M450*Pazienti!$C$2,"")/H450,0),"")&amp;" "&amp;G450</f>
        <v xml:space="preserve"> </v>
      </c>
    </row>
    <row r="451" spans="9:16" x14ac:dyDescent="0.25">
      <c r="I451" s="10" t="str">
        <f t="shared" si="20"/>
        <v/>
      </c>
      <c r="J451" s="36"/>
      <c r="K451" s="36"/>
      <c r="M451" s="10" t="str">
        <f t="shared" si="21"/>
        <v/>
      </c>
      <c r="N451" s="10" t="str">
        <f t="shared" si="22"/>
        <v/>
      </c>
      <c r="O451" s="10" t="str">
        <f>IFERROR(M451*Pazienti!$C$2&amp;" "&amp;N451,"")</f>
        <v/>
      </c>
      <c r="P451" s="37" t="str">
        <f>IFERROR(ROUNDUP(IFERROR(M451*Pazienti!$C$2,"")/H451,0),"")&amp;" "&amp;G451</f>
        <v xml:space="preserve"> </v>
      </c>
    </row>
    <row r="452" spans="9:16" x14ac:dyDescent="0.25">
      <c r="I452" s="10" t="str">
        <f t="shared" si="20"/>
        <v/>
      </c>
      <c r="J452" s="36"/>
      <c r="K452" s="36"/>
      <c r="M452" s="10" t="str">
        <f t="shared" si="21"/>
        <v/>
      </c>
      <c r="N452" s="10" t="str">
        <f t="shared" si="22"/>
        <v/>
      </c>
      <c r="O452" s="10" t="str">
        <f>IFERROR(M452*Pazienti!$C$2&amp;" "&amp;N452,"")</f>
        <v/>
      </c>
      <c r="P452" s="37" t="str">
        <f>IFERROR(ROUNDUP(IFERROR(M452*Pazienti!$C$2,"")/H452,0),"")&amp;" "&amp;G452</f>
        <v xml:space="preserve"> </v>
      </c>
    </row>
    <row r="453" spans="9:16" x14ac:dyDescent="0.25">
      <c r="I453" s="10" t="str">
        <f t="shared" si="20"/>
        <v/>
      </c>
      <c r="J453" s="36"/>
      <c r="K453" s="36"/>
      <c r="M453" s="10" t="str">
        <f t="shared" si="21"/>
        <v/>
      </c>
      <c r="N453" s="10" t="str">
        <f t="shared" si="22"/>
        <v/>
      </c>
      <c r="O453" s="10" t="str">
        <f>IFERROR(M453*Pazienti!$C$2&amp;" "&amp;N453,"")</f>
        <v/>
      </c>
      <c r="P453" s="37" t="str">
        <f>IFERROR(ROUNDUP(IFERROR(M453*Pazienti!$C$2,"")/H453,0),"")&amp;" "&amp;G453</f>
        <v xml:space="preserve"> </v>
      </c>
    </row>
    <row r="454" spans="9:16" x14ac:dyDescent="0.25">
      <c r="I454" s="10" t="str">
        <f t="shared" si="20"/>
        <v/>
      </c>
      <c r="J454" s="36"/>
      <c r="K454" s="36"/>
      <c r="M454" s="10" t="str">
        <f t="shared" si="21"/>
        <v/>
      </c>
      <c r="N454" s="10" t="str">
        <f t="shared" si="22"/>
        <v/>
      </c>
      <c r="O454" s="10" t="str">
        <f>IFERROR(M454*Pazienti!$C$2&amp;" "&amp;N454,"")</f>
        <v/>
      </c>
      <c r="P454" s="37" t="str">
        <f>IFERROR(ROUNDUP(IFERROR(M454*Pazienti!$C$2,"")/H454,0),"")&amp;" "&amp;G454</f>
        <v xml:space="preserve"> </v>
      </c>
    </row>
    <row r="455" spans="9:16" x14ac:dyDescent="0.25">
      <c r="I455" s="10" t="str">
        <f t="shared" si="20"/>
        <v/>
      </c>
      <c r="J455" s="36"/>
      <c r="K455" s="36"/>
      <c r="M455" s="10" t="str">
        <f t="shared" si="21"/>
        <v/>
      </c>
      <c r="N455" s="10" t="str">
        <f t="shared" si="22"/>
        <v/>
      </c>
      <c r="O455" s="10" t="str">
        <f>IFERROR(M455*Pazienti!$C$2&amp;" "&amp;N455,"")</f>
        <v/>
      </c>
      <c r="P455" s="37" t="str">
        <f>IFERROR(ROUNDUP(IFERROR(M455*Pazienti!$C$2,"")/H455,0),"")&amp;" "&amp;G455</f>
        <v xml:space="preserve"> </v>
      </c>
    </row>
    <row r="456" spans="9:16" x14ac:dyDescent="0.25">
      <c r="I456" s="10" t="str">
        <f t="shared" si="20"/>
        <v/>
      </c>
      <c r="J456" s="36"/>
      <c r="K456" s="36"/>
      <c r="M456" s="10" t="str">
        <f t="shared" si="21"/>
        <v/>
      </c>
      <c r="N456" s="10" t="str">
        <f t="shared" si="22"/>
        <v/>
      </c>
      <c r="O456" s="10" t="str">
        <f>IFERROR(M456*Pazienti!$C$2&amp;" "&amp;N456,"")</f>
        <v/>
      </c>
      <c r="P456" s="37" t="str">
        <f>IFERROR(ROUNDUP(IFERROR(M456*Pazienti!$C$2,"")/H456,0),"")&amp;" "&amp;G456</f>
        <v xml:space="preserve"> </v>
      </c>
    </row>
    <row r="457" spans="9:16" x14ac:dyDescent="0.25">
      <c r="I457" s="10" t="str">
        <f t="shared" si="20"/>
        <v/>
      </c>
      <c r="J457" s="36"/>
      <c r="K457" s="36"/>
      <c r="M457" s="10" t="str">
        <f t="shared" si="21"/>
        <v/>
      </c>
      <c r="N457" s="10" t="str">
        <f t="shared" si="22"/>
        <v/>
      </c>
      <c r="O457" s="10" t="str">
        <f>IFERROR(M457*Pazienti!$C$2&amp;" "&amp;N457,"")</f>
        <v/>
      </c>
      <c r="P457" s="37" t="str">
        <f>IFERROR(ROUNDUP(IFERROR(M457*Pazienti!$C$2,"")/H457,0),"")&amp;" "&amp;G457</f>
        <v xml:space="preserve"> </v>
      </c>
    </row>
    <row r="458" spans="9:16" x14ac:dyDescent="0.25">
      <c r="I458" s="10" t="str">
        <f t="shared" si="20"/>
        <v/>
      </c>
      <c r="J458" s="36"/>
      <c r="K458" s="36"/>
      <c r="M458" s="10" t="str">
        <f t="shared" si="21"/>
        <v/>
      </c>
      <c r="N458" s="10" t="str">
        <f t="shared" si="22"/>
        <v/>
      </c>
      <c r="O458" s="10" t="str">
        <f>IFERROR(M458*Pazienti!$C$2&amp;" "&amp;N458,"")</f>
        <v/>
      </c>
      <c r="P458" s="37" t="str">
        <f>IFERROR(ROUNDUP(IFERROR(M458*Pazienti!$C$2,"")/H458,0),"")&amp;" "&amp;G458</f>
        <v xml:space="preserve"> </v>
      </c>
    </row>
    <row r="459" spans="9:16" x14ac:dyDescent="0.25">
      <c r="I459" s="10" t="str">
        <f t="shared" si="20"/>
        <v/>
      </c>
      <c r="J459" s="36"/>
      <c r="K459" s="36"/>
      <c r="M459" s="10" t="str">
        <f t="shared" si="21"/>
        <v/>
      </c>
      <c r="N459" s="10" t="str">
        <f t="shared" si="22"/>
        <v/>
      </c>
      <c r="O459" s="10" t="str">
        <f>IFERROR(M459*Pazienti!$C$2&amp;" "&amp;N459,"")</f>
        <v/>
      </c>
      <c r="P459" s="37" t="str">
        <f>IFERROR(ROUNDUP(IFERROR(M459*Pazienti!$C$2,"")/H459,0),"")&amp;" "&amp;G459</f>
        <v xml:space="preserve"> </v>
      </c>
    </row>
    <row r="460" spans="9:16" x14ac:dyDescent="0.25">
      <c r="I460" s="10" t="str">
        <f t="shared" si="20"/>
        <v/>
      </c>
      <c r="J460" s="36"/>
      <c r="K460" s="36"/>
      <c r="M460" s="10" t="str">
        <f t="shared" si="21"/>
        <v/>
      </c>
      <c r="N460" s="10" t="str">
        <f t="shared" si="22"/>
        <v/>
      </c>
      <c r="O460" s="10" t="str">
        <f>IFERROR(M460*Pazienti!$C$2&amp;" "&amp;N460,"")</f>
        <v/>
      </c>
      <c r="P460" s="37" t="str">
        <f>IFERROR(ROUNDUP(IFERROR(M460*Pazienti!$C$2,"")/H460,0),"")&amp;" "&amp;G460</f>
        <v xml:space="preserve"> </v>
      </c>
    </row>
    <row r="461" spans="9:16" x14ac:dyDescent="0.25">
      <c r="I461" s="10" t="str">
        <f t="shared" si="20"/>
        <v/>
      </c>
      <c r="J461" s="36"/>
      <c r="K461" s="36"/>
      <c r="M461" s="10" t="str">
        <f t="shared" si="21"/>
        <v/>
      </c>
      <c r="N461" s="10" t="str">
        <f t="shared" si="22"/>
        <v/>
      </c>
      <c r="O461" s="10" t="str">
        <f>IFERROR(M461*Pazienti!$C$2&amp;" "&amp;N461,"")</f>
        <v/>
      </c>
      <c r="P461" s="37" t="str">
        <f>IFERROR(ROUNDUP(IFERROR(M461*Pazienti!$C$2,"")/H461,0),"")&amp;" "&amp;G461</f>
        <v xml:space="preserve"> </v>
      </c>
    </row>
    <row r="462" spans="9:16" x14ac:dyDescent="0.25">
      <c r="I462" s="10" t="str">
        <f t="shared" si="20"/>
        <v/>
      </c>
      <c r="J462" s="36"/>
      <c r="K462" s="36"/>
      <c r="M462" s="10" t="str">
        <f t="shared" si="21"/>
        <v/>
      </c>
      <c r="N462" s="10" t="str">
        <f t="shared" si="22"/>
        <v/>
      </c>
      <c r="O462" s="10" t="str">
        <f>IFERROR(M462*Pazienti!$C$2&amp;" "&amp;N462,"")</f>
        <v/>
      </c>
      <c r="P462" s="37" t="str">
        <f>IFERROR(ROUNDUP(IFERROR(M462*Pazienti!$C$2,"")/H462,0),"")&amp;" "&amp;G462</f>
        <v xml:space="preserve"> </v>
      </c>
    </row>
    <row r="463" spans="9:16" x14ac:dyDescent="0.25">
      <c r="I463" s="10" t="str">
        <f t="shared" si="20"/>
        <v/>
      </c>
      <c r="J463" s="36"/>
      <c r="K463" s="36"/>
      <c r="M463" s="10" t="str">
        <f t="shared" si="21"/>
        <v/>
      </c>
      <c r="N463" s="10" t="str">
        <f t="shared" si="22"/>
        <v/>
      </c>
      <c r="O463" s="10" t="str">
        <f>IFERROR(M463*Pazienti!$C$2&amp;" "&amp;N463,"")</f>
        <v/>
      </c>
      <c r="P463" s="37" t="str">
        <f>IFERROR(ROUNDUP(IFERROR(M463*Pazienti!$C$2,"")/H463,0),"")&amp;" "&amp;G463</f>
        <v xml:space="preserve"> </v>
      </c>
    </row>
    <row r="464" spans="9:16" x14ac:dyDescent="0.25">
      <c r="I464" s="10" t="str">
        <f t="shared" si="20"/>
        <v/>
      </c>
      <c r="J464" s="36"/>
      <c r="K464" s="36"/>
      <c r="M464" s="10" t="str">
        <f t="shared" si="21"/>
        <v/>
      </c>
      <c r="N464" s="10" t="str">
        <f t="shared" si="22"/>
        <v/>
      </c>
      <c r="O464" s="10" t="str">
        <f>IFERROR(M464*Pazienti!$C$2&amp;" "&amp;N464,"")</f>
        <v/>
      </c>
      <c r="P464" s="37" t="str">
        <f>IFERROR(ROUNDUP(IFERROR(M464*Pazienti!$C$2,"")/H464,0),"")&amp;" "&amp;G464</f>
        <v xml:space="preserve"> </v>
      </c>
    </row>
    <row r="465" spans="9:16" x14ac:dyDescent="0.25">
      <c r="I465" s="10" t="str">
        <f t="shared" si="20"/>
        <v/>
      </c>
      <c r="J465" s="36"/>
      <c r="K465" s="36"/>
      <c r="M465" s="10" t="str">
        <f t="shared" si="21"/>
        <v/>
      </c>
      <c r="N465" s="10" t="str">
        <f t="shared" si="22"/>
        <v/>
      </c>
      <c r="O465" s="10" t="str">
        <f>IFERROR(M465*Pazienti!$C$2&amp;" "&amp;N465,"")</f>
        <v/>
      </c>
      <c r="P465" s="37" t="str">
        <f>IFERROR(ROUNDUP(IFERROR(M465*Pazienti!$C$2,"")/H465,0),"")&amp;" "&amp;G465</f>
        <v xml:space="preserve"> </v>
      </c>
    </row>
    <row r="466" spans="9:16" x14ac:dyDescent="0.25">
      <c r="I466" s="10" t="str">
        <f t="shared" si="20"/>
        <v/>
      </c>
      <c r="J466" s="36"/>
      <c r="K466" s="36"/>
      <c r="M466" s="10" t="str">
        <f t="shared" si="21"/>
        <v/>
      </c>
      <c r="N466" s="10" t="str">
        <f t="shared" si="22"/>
        <v/>
      </c>
      <c r="O466" s="10" t="str">
        <f>IFERROR(M466*Pazienti!$C$2&amp;" "&amp;N466,"")</f>
        <v/>
      </c>
      <c r="P466" s="37" t="str">
        <f>IFERROR(ROUNDUP(IFERROR(M466*Pazienti!$C$2,"")/H466,0),"")&amp;" "&amp;G466</f>
        <v xml:space="preserve"> </v>
      </c>
    </row>
    <row r="467" spans="9:16" x14ac:dyDescent="0.25">
      <c r="I467" s="10" t="str">
        <f t="shared" si="20"/>
        <v/>
      </c>
      <c r="J467" s="36"/>
      <c r="K467" s="36"/>
      <c r="M467" s="10" t="str">
        <f t="shared" si="21"/>
        <v/>
      </c>
      <c r="N467" s="10" t="str">
        <f t="shared" si="22"/>
        <v/>
      </c>
      <c r="O467" s="10" t="str">
        <f>IFERROR(M467*Pazienti!$C$2&amp;" "&amp;N467,"")</f>
        <v/>
      </c>
      <c r="P467" s="37" t="str">
        <f>IFERROR(ROUNDUP(IFERROR(M467*Pazienti!$C$2,"")/H467,0),"")&amp;" "&amp;G467</f>
        <v xml:space="preserve"> </v>
      </c>
    </row>
    <row r="468" spans="9:16" x14ac:dyDescent="0.25">
      <c r="I468" s="10" t="str">
        <f t="shared" si="20"/>
        <v/>
      </c>
      <c r="J468" s="36"/>
      <c r="K468" s="36"/>
      <c r="M468" s="10" t="str">
        <f t="shared" si="21"/>
        <v/>
      </c>
      <c r="N468" s="10" t="str">
        <f t="shared" si="22"/>
        <v/>
      </c>
      <c r="O468" s="10" t="str">
        <f>IFERROR(M468*Pazienti!$C$2&amp;" "&amp;N468,"")</f>
        <v/>
      </c>
      <c r="P468" s="37" t="str">
        <f>IFERROR(ROUNDUP(IFERROR(M468*Pazienti!$C$2,"")/H468,0),"")&amp;" "&amp;G468</f>
        <v xml:space="preserve"> </v>
      </c>
    </row>
    <row r="469" spans="9:16" x14ac:dyDescent="0.25">
      <c r="I469" s="10" t="str">
        <f t="shared" si="20"/>
        <v/>
      </c>
      <c r="J469" s="36"/>
      <c r="K469" s="36"/>
      <c r="M469" s="10" t="str">
        <f t="shared" si="21"/>
        <v/>
      </c>
      <c r="N469" s="10" t="str">
        <f t="shared" si="22"/>
        <v/>
      </c>
      <c r="O469" s="10" t="str">
        <f>IFERROR(M469*Pazienti!$C$2&amp;" "&amp;N469,"")</f>
        <v/>
      </c>
      <c r="P469" s="37" t="str">
        <f>IFERROR(ROUNDUP(IFERROR(M469*Pazienti!$C$2,"")/H469,0),"")&amp;" "&amp;G469</f>
        <v xml:space="preserve"> </v>
      </c>
    </row>
    <row r="470" spans="9:16" x14ac:dyDescent="0.25">
      <c r="I470" s="10" t="str">
        <f t="shared" si="20"/>
        <v/>
      </c>
      <c r="J470" s="36"/>
      <c r="K470" s="36"/>
      <c r="M470" s="10" t="str">
        <f t="shared" si="21"/>
        <v/>
      </c>
      <c r="N470" s="10" t="str">
        <f t="shared" si="22"/>
        <v/>
      </c>
      <c r="O470" s="10" t="str">
        <f>IFERROR(M470*Pazienti!$C$2&amp;" "&amp;N470,"")</f>
        <v/>
      </c>
      <c r="P470" s="37" t="str">
        <f>IFERROR(ROUNDUP(IFERROR(M470*Pazienti!$C$2,"")/H470,0),"")&amp;" "&amp;G470</f>
        <v xml:space="preserve"> </v>
      </c>
    </row>
    <row r="471" spans="9:16" x14ac:dyDescent="0.25">
      <c r="I471" s="10" t="str">
        <f t="shared" si="20"/>
        <v/>
      </c>
      <c r="J471" s="36"/>
      <c r="K471" s="36"/>
      <c r="M471" s="10" t="str">
        <f t="shared" si="21"/>
        <v/>
      </c>
      <c r="N471" s="10" t="str">
        <f t="shared" si="22"/>
        <v/>
      </c>
      <c r="O471" s="10" t="str">
        <f>IFERROR(M471*Pazienti!$C$2&amp;" "&amp;N471,"")</f>
        <v/>
      </c>
      <c r="P471" s="37" t="str">
        <f>IFERROR(ROUNDUP(IFERROR(M471*Pazienti!$C$2,"")/H471,0),"")&amp;" "&amp;G471</f>
        <v xml:space="preserve"> </v>
      </c>
    </row>
    <row r="472" spans="9:16" x14ac:dyDescent="0.25">
      <c r="I472" s="10" t="str">
        <f t="shared" si="20"/>
        <v/>
      </c>
      <c r="J472" s="36"/>
      <c r="K472" s="36"/>
      <c r="M472" s="10" t="str">
        <f t="shared" si="21"/>
        <v/>
      </c>
      <c r="N472" s="10" t="str">
        <f t="shared" si="22"/>
        <v/>
      </c>
      <c r="O472" s="10" t="str">
        <f>IFERROR(M472*Pazienti!$C$2&amp;" "&amp;N472,"")</f>
        <v/>
      </c>
      <c r="P472" s="37" t="str">
        <f>IFERROR(ROUNDUP(IFERROR(M472*Pazienti!$C$2,"")/H472,0),"")&amp;" "&amp;G472</f>
        <v xml:space="preserve"> </v>
      </c>
    </row>
    <row r="473" spans="9:16" x14ac:dyDescent="0.25">
      <c r="I473" s="10" t="str">
        <f t="shared" si="20"/>
        <v/>
      </c>
      <c r="J473" s="36"/>
      <c r="K473" s="36"/>
      <c r="M473" s="10" t="str">
        <f t="shared" si="21"/>
        <v/>
      </c>
      <c r="N473" s="10" t="str">
        <f t="shared" si="22"/>
        <v/>
      </c>
      <c r="O473" s="10" t="str">
        <f>IFERROR(M473*Pazienti!$C$2&amp;" "&amp;N473,"")</f>
        <v/>
      </c>
      <c r="P473" s="37" t="str">
        <f>IFERROR(ROUNDUP(IFERROR(M473*Pazienti!$C$2,"")/H473,0),"")&amp;" "&amp;G473</f>
        <v xml:space="preserve"> </v>
      </c>
    </row>
    <row r="474" spans="9:16" x14ac:dyDescent="0.25">
      <c r="I474" s="10" t="str">
        <f t="shared" si="20"/>
        <v/>
      </c>
      <c r="J474" s="36"/>
      <c r="K474" s="36"/>
      <c r="M474" s="10" t="str">
        <f t="shared" si="21"/>
        <v/>
      </c>
      <c r="N474" s="10" t="str">
        <f t="shared" si="22"/>
        <v/>
      </c>
      <c r="O474" s="10" t="str">
        <f>IFERROR(M474*Pazienti!$C$2&amp;" "&amp;N474,"")</f>
        <v/>
      </c>
      <c r="P474" s="37" t="str">
        <f>IFERROR(ROUNDUP(IFERROR(M474*Pazienti!$C$2,"")/H474,0),"")&amp;" "&amp;G474</f>
        <v xml:space="preserve"> </v>
      </c>
    </row>
    <row r="475" spans="9:16" x14ac:dyDescent="0.25">
      <c r="I475" s="10" t="str">
        <f t="shared" si="20"/>
        <v/>
      </c>
      <c r="J475" s="36"/>
      <c r="K475" s="36"/>
      <c r="M475" s="10" t="str">
        <f t="shared" si="21"/>
        <v/>
      </c>
      <c r="N475" s="10" t="str">
        <f t="shared" si="22"/>
        <v/>
      </c>
      <c r="O475" s="10" t="str">
        <f>IFERROR(M475*Pazienti!$C$2&amp;" "&amp;N475,"")</f>
        <v/>
      </c>
      <c r="P475" s="37" t="str">
        <f>IFERROR(ROUNDUP(IFERROR(M475*Pazienti!$C$2,"")/H475,0),"")&amp;" "&amp;G475</f>
        <v xml:space="preserve"> </v>
      </c>
    </row>
    <row r="476" spans="9:16" x14ac:dyDescent="0.25">
      <c r="I476" s="10" t="str">
        <f t="shared" si="20"/>
        <v/>
      </c>
      <c r="J476" s="36"/>
      <c r="K476" s="36"/>
      <c r="M476" s="10" t="str">
        <f t="shared" si="21"/>
        <v/>
      </c>
      <c r="N476" s="10" t="str">
        <f t="shared" si="22"/>
        <v/>
      </c>
      <c r="O476" s="10" t="str">
        <f>IFERROR(M476*Pazienti!$C$2&amp;" "&amp;N476,"")</f>
        <v/>
      </c>
      <c r="P476" s="37" t="str">
        <f>IFERROR(ROUNDUP(IFERROR(M476*Pazienti!$C$2,"")/H476,0),"")&amp;" "&amp;G476</f>
        <v xml:space="preserve"> </v>
      </c>
    </row>
    <row r="477" spans="9:16" x14ac:dyDescent="0.25">
      <c r="I477" s="10" t="str">
        <f t="shared" si="20"/>
        <v/>
      </c>
      <c r="J477" s="36"/>
      <c r="K477" s="36"/>
      <c r="M477" s="10" t="str">
        <f t="shared" si="21"/>
        <v/>
      </c>
      <c r="N477" s="10" t="str">
        <f t="shared" si="22"/>
        <v/>
      </c>
      <c r="O477" s="10" t="str">
        <f>IFERROR(M477*Pazienti!$C$2&amp;" "&amp;N477,"")</f>
        <v/>
      </c>
      <c r="P477" s="37" t="str">
        <f>IFERROR(ROUNDUP(IFERROR(M477*Pazienti!$C$2,"")/H477,0),"")&amp;" "&amp;G477</f>
        <v xml:space="preserve"> </v>
      </c>
    </row>
    <row r="478" spans="9:16" x14ac:dyDescent="0.25">
      <c r="I478" s="10" t="str">
        <f t="shared" si="20"/>
        <v/>
      </c>
      <c r="J478" s="36"/>
      <c r="K478" s="36"/>
      <c r="M478" s="10" t="str">
        <f t="shared" si="21"/>
        <v/>
      </c>
      <c r="N478" s="10" t="str">
        <f t="shared" si="22"/>
        <v/>
      </c>
      <c r="O478" s="10" t="str">
        <f>IFERROR(M478*Pazienti!$C$2&amp;" "&amp;N478,"")</f>
        <v/>
      </c>
      <c r="P478" s="37" t="str">
        <f>IFERROR(ROUNDUP(IFERROR(M478*Pazienti!$C$2,"")/H478,0),"")&amp;" "&amp;G478</f>
        <v xml:space="preserve"> </v>
      </c>
    </row>
    <row r="479" spans="9:16" x14ac:dyDescent="0.25">
      <c r="I479" s="10" t="str">
        <f t="shared" si="20"/>
        <v/>
      </c>
      <c r="J479" s="36"/>
      <c r="K479" s="36"/>
      <c r="M479" s="10" t="str">
        <f t="shared" si="21"/>
        <v/>
      </c>
      <c r="N479" s="10" t="str">
        <f t="shared" si="22"/>
        <v/>
      </c>
      <c r="O479" s="10" t="str">
        <f>IFERROR(M479*Pazienti!$C$2&amp;" "&amp;N479,"")</f>
        <v/>
      </c>
      <c r="P479" s="37" t="str">
        <f>IFERROR(ROUNDUP(IFERROR(M479*Pazienti!$C$2,"")/H479,0),"")&amp;" "&amp;G479</f>
        <v xml:space="preserve"> </v>
      </c>
    </row>
    <row r="480" spans="9:16" x14ac:dyDescent="0.25">
      <c r="I480" s="10" t="str">
        <f t="shared" si="20"/>
        <v/>
      </c>
      <c r="J480" s="36"/>
      <c r="K480" s="36"/>
      <c r="M480" s="10" t="str">
        <f t="shared" si="21"/>
        <v/>
      </c>
      <c r="N480" s="10" t="str">
        <f t="shared" si="22"/>
        <v/>
      </c>
      <c r="O480" s="10" t="str">
        <f>IFERROR(M480*Pazienti!$C$2&amp;" "&amp;N480,"")</f>
        <v/>
      </c>
      <c r="P480" s="37" t="str">
        <f>IFERROR(ROUNDUP(IFERROR(M480*Pazienti!$C$2,"")/H480,0),"")&amp;" "&amp;G480</f>
        <v xml:space="preserve"> </v>
      </c>
    </row>
    <row r="481" spans="9:16" x14ac:dyDescent="0.25">
      <c r="I481" s="10" t="str">
        <f t="shared" si="20"/>
        <v/>
      </c>
      <c r="J481" s="36"/>
      <c r="K481" s="36"/>
      <c r="M481" s="10" t="str">
        <f t="shared" si="21"/>
        <v/>
      </c>
      <c r="N481" s="10" t="str">
        <f t="shared" si="22"/>
        <v/>
      </c>
      <c r="O481" s="10" t="str">
        <f>IFERROR(M481*Pazienti!$C$2&amp;" "&amp;N481,"")</f>
        <v/>
      </c>
      <c r="P481" s="37" t="str">
        <f>IFERROR(ROUNDUP(IFERROR(M481*Pazienti!$C$2,"")/H481,0),"")&amp;" "&amp;G481</f>
        <v xml:space="preserve"> </v>
      </c>
    </row>
    <row r="482" spans="9:16" x14ac:dyDescent="0.25">
      <c r="I482" s="10" t="str">
        <f t="shared" si="20"/>
        <v/>
      </c>
      <c r="J482" s="36"/>
      <c r="K482" s="36"/>
      <c r="M482" s="10" t="str">
        <f t="shared" si="21"/>
        <v/>
      </c>
      <c r="N482" s="10" t="str">
        <f t="shared" si="22"/>
        <v/>
      </c>
      <c r="O482" s="10" t="str">
        <f>IFERROR(M482*Pazienti!$C$2&amp;" "&amp;N482,"")</f>
        <v/>
      </c>
      <c r="P482" s="37" t="str">
        <f>IFERROR(ROUNDUP(IFERROR(M482*Pazienti!$C$2,"")/H482,0),"")&amp;" "&amp;G482</f>
        <v xml:space="preserve"> </v>
      </c>
    </row>
    <row r="483" spans="9:16" x14ac:dyDescent="0.25">
      <c r="I483" s="10" t="str">
        <f t="shared" si="20"/>
        <v/>
      </c>
      <c r="J483" s="36"/>
      <c r="K483" s="36"/>
      <c r="M483" s="10" t="str">
        <f t="shared" si="21"/>
        <v/>
      </c>
      <c r="N483" s="10" t="str">
        <f t="shared" si="22"/>
        <v/>
      </c>
      <c r="O483" s="10" t="str">
        <f>IFERROR(M483*Pazienti!$C$2&amp;" "&amp;N483,"")</f>
        <v/>
      </c>
      <c r="P483" s="37" t="str">
        <f>IFERROR(ROUNDUP(IFERROR(M483*Pazienti!$C$2,"")/H483,0),"")&amp;" "&amp;G483</f>
        <v xml:space="preserve"> </v>
      </c>
    </row>
    <row r="484" spans="9:16" x14ac:dyDescent="0.25">
      <c r="I484" s="10" t="str">
        <f t="shared" si="20"/>
        <v/>
      </c>
      <c r="J484" s="36"/>
      <c r="K484" s="36"/>
      <c r="M484" s="10" t="str">
        <f t="shared" si="21"/>
        <v/>
      </c>
      <c r="N484" s="10" t="str">
        <f t="shared" si="22"/>
        <v/>
      </c>
      <c r="O484" s="10" t="str">
        <f>IFERROR(M484*Pazienti!$C$2&amp;" "&amp;N484,"")</f>
        <v/>
      </c>
      <c r="P484" s="37" t="str">
        <f>IFERROR(ROUNDUP(IFERROR(M484*Pazienti!$C$2,"")/H484,0),"")&amp;" "&amp;G484</f>
        <v xml:space="preserve"> </v>
      </c>
    </row>
    <row r="485" spans="9:16" x14ac:dyDescent="0.25">
      <c r="I485" s="10" t="str">
        <f t="shared" si="20"/>
        <v/>
      </c>
      <c r="J485" s="36"/>
      <c r="K485" s="36"/>
      <c r="M485" s="10" t="str">
        <f t="shared" si="21"/>
        <v/>
      </c>
      <c r="N485" s="10" t="str">
        <f t="shared" si="22"/>
        <v/>
      </c>
      <c r="O485" s="10" t="str">
        <f>IFERROR(M485*Pazienti!$C$2&amp;" "&amp;N485,"")</f>
        <v/>
      </c>
      <c r="P485" s="37" t="str">
        <f>IFERROR(ROUNDUP(IFERROR(M485*Pazienti!$C$2,"")/H485,0),"")&amp;" "&amp;G485</f>
        <v xml:space="preserve"> </v>
      </c>
    </row>
    <row r="486" spans="9:16" x14ac:dyDescent="0.25">
      <c r="I486" s="10" t="str">
        <f t="shared" si="20"/>
        <v/>
      </c>
      <c r="J486" s="36"/>
      <c r="K486" s="36"/>
      <c r="M486" s="10" t="str">
        <f t="shared" si="21"/>
        <v/>
      </c>
      <c r="N486" s="10" t="str">
        <f t="shared" si="22"/>
        <v/>
      </c>
      <c r="O486" s="10" t="str">
        <f>IFERROR(M486*Pazienti!$C$2&amp;" "&amp;N486,"")</f>
        <v/>
      </c>
      <c r="P486" s="37" t="str">
        <f>IFERROR(ROUNDUP(IFERROR(M486*Pazienti!$C$2,"")/H486,0),"")&amp;" "&amp;G486</f>
        <v xml:space="preserve"> </v>
      </c>
    </row>
    <row r="487" spans="9:16" x14ac:dyDescent="0.25">
      <c r="I487" s="10" t="str">
        <f t="shared" si="20"/>
        <v/>
      </c>
      <c r="J487" s="36"/>
      <c r="K487" s="36"/>
      <c r="M487" s="10" t="str">
        <f t="shared" si="21"/>
        <v/>
      </c>
      <c r="N487" s="10" t="str">
        <f t="shared" si="22"/>
        <v/>
      </c>
      <c r="O487" s="10" t="str">
        <f>IFERROR(M487*Pazienti!$C$2&amp;" "&amp;N487,"")</f>
        <v/>
      </c>
      <c r="P487" s="37" t="str">
        <f>IFERROR(ROUNDUP(IFERROR(M487*Pazienti!$C$2,"")/H487,0),"")&amp;" "&amp;G487</f>
        <v xml:space="preserve"> </v>
      </c>
    </row>
    <row r="488" spans="9:16" x14ac:dyDescent="0.25">
      <c r="I488" s="10" t="str">
        <f t="shared" si="20"/>
        <v/>
      </c>
      <c r="J488" s="36"/>
      <c r="K488" s="36"/>
      <c r="M488" s="10" t="str">
        <f t="shared" si="21"/>
        <v/>
      </c>
      <c r="N488" s="10" t="str">
        <f t="shared" si="22"/>
        <v/>
      </c>
      <c r="O488" s="10" t="str">
        <f>IFERROR(M488*Pazienti!$C$2&amp;" "&amp;N488,"")</f>
        <v/>
      </c>
      <c r="P488" s="37" t="str">
        <f>IFERROR(ROUNDUP(IFERROR(M488*Pazienti!$C$2,"")/H488,0),"")&amp;" "&amp;G488</f>
        <v xml:space="preserve"> </v>
      </c>
    </row>
    <row r="489" spans="9:16" x14ac:dyDescent="0.25">
      <c r="I489" s="10" t="str">
        <f t="shared" si="20"/>
        <v/>
      </c>
      <c r="J489" s="36"/>
      <c r="K489" s="36"/>
      <c r="M489" s="10" t="str">
        <f t="shared" si="21"/>
        <v/>
      </c>
      <c r="N489" s="10" t="str">
        <f t="shared" si="22"/>
        <v/>
      </c>
      <c r="O489" s="10" t="str">
        <f>IFERROR(M489*Pazienti!$C$2&amp;" "&amp;N489,"")</f>
        <v/>
      </c>
      <c r="P489" s="37" t="str">
        <f>IFERROR(ROUNDUP(IFERROR(M489*Pazienti!$C$2,"")/H489,0),"")&amp;" "&amp;G489</f>
        <v xml:space="preserve"> </v>
      </c>
    </row>
    <row r="490" spans="9:16" x14ac:dyDescent="0.25">
      <c r="I490" s="10" t="str">
        <f t="shared" si="20"/>
        <v/>
      </c>
      <c r="J490" s="36"/>
      <c r="K490" s="36"/>
      <c r="M490" s="10" t="str">
        <f t="shared" si="21"/>
        <v/>
      </c>
      <c r="N490" s="10" t="str">
        <f t="shared" si="22"/>
        <v/>
      </c>
      <c r="O490" s="10" t="str">
        <f>IFERROR(M490*Pazienti!$C$2&amp;" "&amp;N490,"")</f>
        <v/>
      </c>
      <c r="P490" s="37" t="str">
        <f>IFERROR(ROUNDUP(IFERROR(M490*Pazienti!$C$2,"")/H490,0),"")&amp;" "&amp;G490</f>
        <v xml:space="preserve"> </v>
      </c>
    </row>
    <row r="491" spans="9:16" x14ac:dyDescent="0.25">
      <c r="I491" s="10" t="str">
        <f t="shared" ref="I491:I500" si="23">IF(F491=0,"",F491)</f>
        <v/>
      </c>
      <c r="J491" s="36"/>
      <c r="K491" s="36"/>
      <c r="M491" s="10" t="str">
        <f t="shared" ref="M491:M500" si="24">IF(ROUND(E491*J491*K491*L491,0)=0,"",ROUND(E491*J491*K491*L491,0))</f>
        <v/>
      </c>
      <c r="N491" s="10" t="str">
        <f t="shared" ref="N491:N500" si="25">IF(F491=0,"",F491)</f>
        <v/>
      </c>
      <c r="O491" s="10" t="str">
        <f>IFERROR(M491*Pazienti!$C$2&amp;" "&amp;N491,"")</f>
        <v/>
      </c>
      <c r="P491" s="37" t="str">
        <f>IFERROR(ROUNDUP(IFERROR(M491*Pazienti!$C$2,"")/H491,0),"")&amp;" "&amp;G491</f>
        <v xml:space="preserve"> </v>
      </c>
    </row>
    <row r="492" spans="9:16" x14ac:dyDescent="0.25">
      <c r="I492" s="10" t="str">
        <f t="shared" si="23"/>
        <v/>
      </c>
      <c r="J492" s="36"/>
      <c r="K492" s="36"/>
      <c r="M492" s="10" t="str">
        <f t="shared" si="24"/>
        <v/>
      </c>
      <c r="N492" s="10" t="str">
        <f t="shared" si="25"/>
        <v/>
      </c>
      <c r="O492" s="10" t="str">
        <f>IFERROR(M492*Pazienti!$C$2&amp;" "&amp;N492,"")</f>
        <v/>
      </c>
      <c r="P492" s="37" t="str">
        <f>IFERROR(ROUNDUP(IFERROR(M492*Pazienti!$C$2,"")/H492,0),"")&amp;" "&amp;G492</f>
        <v xml:space="preserve"> </v>
      </c>
    </row>
    <row r="493" spans="9:16" x14ac:dyDescent="0.25">
      <c r="I493" s="10" t="str">
        <f t="shared" si="23"/>
        <v/>
      </c>
      <c r="J493" s="36"/>
      <c r="K493" s="36"/>
      <c r="M493" s="10" t="str">
        <f t="shared" si="24"/>
        <v/>
      </c>
      <c r="N493" s="10" t="str">
        <f t="shared" si="25"/>
        <v/>
      </c>
      <c r="O493" s="10" t="str">
        <f>IFERROR(M493*Pazienti!$C$2&amp;" "&amp;N493,"")</f>
        <v/>
      </c>
      <c r="P493" s="37" t="str">
        <f>IFERROR(ROUNDUP(IFERROR(M493*Pazienti!$C$2,"")/H493,0),"")&amp;" "&amp;G493</f>
        <v xml:space="preserve"> </v>
      </c>
    </row>
    <row r="494" spans="9:16" x14ac:dyDescent="0.25">
      <c r="I494" s="10" t="str">
        <f t="shared" si="23"/>
        <v/>
      </c>
      <c r="J494" s="36"/>
      <c r="K494" s="36"/>
      <c r="M494" s="10" t="str">
        <f t="shared" si="24"/>
        <v/>
      </c>
      <c r="N494" s="10" t="str">
        <f t="shared" si="25"/>
        <v/>
      </c>
      <c r="O494" s="10" t="str">
        <f>IFERROR(M494*Pazienti!$C$2&amp;" "&amp;N494,"")</f>
        <v/>
      </c>
      <c r="P494" s="37" t="str">
        <f>IFERROR(ROUNDUP(IFERROR(M494*Pazienti!$C$2,"")/H494,0),"")&amp;" "&amp;G494</f>
        <v xml:space="preserve"> </v>
      </c>
    </row>
    <row r="495" spans="9:16" x14ac:dyDescent="0.25">
      <c r="I495" s="10" t="str">
        <f t="shared" si="23"/>
        <v/>
      </c>
      <c r="J495" s="36"/>
      <c r="K495" s="36"/>
      <c r="M495" s="10" t="str">
        <f t="shared" si="24"/>
        <v/>
      </c>
      <c r="N495" s="10" t="str">
        <f t="shared" si="25"/>
        <v/>
      </c>
      <c r="O495" s="10" t="str">
        <f>IFERROR(M495*Pazienti!$C$2&amp;" "&amp;N495,"")</f>
        <v/>
      </c>
      <c r="P495" s="37" t="str">
        <f>IFERROR(ROUNDUP(IFERROR(M495*Pazienti!$C$2,"")/H495,0),"")&amp;" "&amp;G495</f>
        <v xml:space="preserve"> </v>
      </c>
    </row>
    <row r="496" spans="9:16" x14ac:dyDescent="0.25">
      <c r="I496" s="10" t="str">
        <f t="shared" si="23"/>
        <v/>
      </c>
      <c r="J496" s="36"/>
      <c r="K496" s="36"/>
      <c r="M496" s="10" t="str">
        <f t="shared" si="24"/>
        <v/>
      </c>
      <c r="N496" s="10" t="str">
        <f t="shared" si="25"/>
        <v/>
      </c>
      <c r="O496" s="10" t="str">
        <f>IFERROR(M496*Pazienti!$C$2&amp;" "&amp;N496,"")</f>
        <v/>
      </c>
      <c r="P496" s="37" t="str">
        <f>IFERROR(ROUNDUP(IFERROR(M496*Pazienti!$C$2,"")/H496,0),"")&amp;" "&amp;G496</f>
        <v xml:space="preserve"> </v>
      </c>
    </row>
    <row r="497" spans="9:16" x14ac:dyDescent="0.25">
      <c r="I497" s="10" t="str">
        <f t="shared" si="23"/>
        <v/>
      </c>
      <c r="J497" s="36"/>
      <c r="K497" s="36"/>
      <c r="M497" s="10" t="str">
        <f t="shared" si="24"/>
        <v/>
      </c>
      <c r="N497" s="10" t="str">
        <f t="shared" si="25"/>
        <v/>
      </c>
      <c r="O497" s="10" t="str">
        <f>IFERROR(M497*Pazienti!$C$2&amp;" "&amp;N497,"")</f>
        <v/>
      </c>
      <c r="P497" s="37" t="str">
        <f>IFERROR(ROUNDUP(IFERROR(M497*Pazienti!$C$2,"")/H497,0),"")&amp;" "&amp;G497</f>
        <v xml:space="preserve"> </v>
      </c>
    </row>
    <row r="498" spans="9:16" x14ac:dyDescent="0.25">
      <c r="I498" s="10" t="str">
        <f t="shared" si="23"/>
        <v/>
      </c>
      <c r="J498" s="36"/>
      <c r="K498" s="36"/>
      <c r="M498" s="10" t="str">
        <f t="shared" si="24"/>
        <v/>
      </c>
      <c r="N498" s="10" t="str">
        <f t="shared" si="25"/>
        <v/>
      </c>
      <c r="O498" s="10" t="str">
        <f>IFERROR(M498*Pazienti!$C$2&amp;" "&amp;N498,"")</f>
        <v/>
      </c>
      <c r="P498" s="37" t="str">
        <f>IFERROR(ROUNDUP(IFERROR(M498*Pazienti!$C$2,"")/H498,0),"")&amp;" "&amp;G498</f>
        <v xml:space="preserve"> </v>
      </c>
    </row>
    <row r="499" spans="9:16" x14ac:dyDescent="0.25">
      <c r="I499" s="10" t="str">
        <f t="shared" si="23"/>
        <v/>
      </c>
      <c r="J499" s="36"/>
      <c r="K499" s="36"/>
      <c r="M499" s="10" t="str">
        <f t="shared" si="24"/>
        <v/>
      </c>
      <c r="N499" s="10" t="str">
        <f t="shared" si="25"/>
        <v/>
      </c>
      <c r="O499" s="10" t="str">
        <f>IFERROR(M499*Pazienti!$C$2&amp;" "&amp;N499,"")</f>
        <v/>
      </c>
      <c r="P499" s="37" t="str">
        <f>IFERROR(ROUNDUP(IFERROR(M499*Pazienti!$C$2,"")/H499,0),"")&amp;" "&amp;G499</f>
        <v xml:space="preserve"> </v>
      </c>
    </row>
    <row r="500" spans="9:16" x14ac:dyDescent="0.25">
      <c r="I500" s="10" t="str">
        <f t="shared" si="23"/>
        <v/>
      </c>
      <c r="J500" s="36"/>
      <c r="K500" s="36"/>
      <c r="M500" s="10" t="str">
        <f t="shared" si="24"/>
        <v/>
      </c>
      <c r="N500" s="10" t="str">
        <f t="shared" si="25"/>
        <v/>
      </c>
      <c r="O500" s="10" t="str">
        <f>IFERROR(M500*Pazienti!$C$2&amp;" "&amp;N500,"")</f>
        <v/>
      </c>
      <c r="P500" s="37" t="str">
        <f>IFERROR(ROUNDUP(IFERROR(M500*Pazienti!$C$2,"")/H500,0),"")&amp;" "&amp;G500</f>
        <v xml:space="preserve"> </v>
      </c>
    </row>
  </sheetData>
  <sheetProtection algorithmName="SHA-512" hashValue="pfG7xiMlPRMcU/z3OMi+ECKsei3vQb8rqAqdxSJ4EJ2X3cI6akBEW8iZGCPFrXKJfqVXsQkUBb/hV5HZQBrTsg==" saltValue="vBHWZMANDv/F9yBvlLYzYQ==" spinCount="100000" sheet="1" objects="1" scenarios="1"/>
  <dataValidations count="2">
    <dataValidation type="whole" operator="greaterThan" allowBlank="1" showInputMessage="1" showErrorMessage="1" error="Sono ammessi solo valori INTERI &gt;0" sqref="E42:E500 H42" xr:uid="{00000000-0002-0000-0200-000000000000}">
      <formula1>0</formula1>
    </dataValidation>
    <dataValidation type="decimal" allowBlank="1" showInputMessage="1" showErrorMessage="1" error="Sono ammessi valori di percentuale  &gt;0% e &lt;100%" sqref="J42:K500" xr:uid="{00000000-0002-0000-0200-000001000000}">
      <formula1>0</formula1>
      <formula2>1</formula2>
    </dataValidation>
  </dataValidations>
  <hyperlinks>
    <hyperlink ref="D4" r:id="rId1" display="https://ejhp.bmj.com/content/early/2020/08/01/ejhpharm-2020-002368" xr:uid="{00000000-0004-0000-0200-000000000000}"/>
    <hyperlink ref="D35" r:id="rId2" display="https://www.covid19treatmentguidelines.nih.gov/" xr:uid="{00000000-0004-0000-0200-000001000000}"/>
    <hyperlink ref="D36" r:id="rId3" display="https://www.ema.europa.eu/en/medicines/human/EPAR/veklury" xr:uid="{00000000-0004-0000-0200-000002000000}"/>
    <hyperlink ref="D38" r:id="rId4" display="https://www.aifa.gov.it/documents/20142/1140709/covid-19_compassionevoli_28.05.2020.pdf/01412d14-6692-79fe-adff-5ffccdaece03" xr:uid="{00000000-0004-0000-0200-000003000000}"/>
    <hyperlink ref="D5" r:id="rId5" display="https://ejhp.bmj.com/content/early/2020/08/01/ejhpharm-2020-002368" xr:uid="{00000000-0004-0000-0200-000004000000}"/>
    <hyperlink ref="D6" r:id="rId6" display="https://ejhp.bmj.com/content/early/2020/08/01/ejhpharm-2020-002368" xr:uid="{00000000-0004-0000-0200-000005000000}"/>
    <hyperlink ref="D7" r:id="rId7" display="https://ejhp.bmj.com/content/early/2020/08/01/ejhpharm-2020-002368" xr:uid="{00000000-0004-0000-0200-000006000000}"/>
    <hyperlink ref="D12" r:id="rId8" display="https://ejhp.bmj.com/content/early/2020/08/01/ejhpharm-2020-002368" xr:uid="{00000000-0004-0000-0200-000007000000}"/>
    <hyperlink ref="D39:D41" r:id="rId9" display="https://www.aifa.gov.it/documents/20142/1140709/covid-19_compassionevoli_28.05.2020.pdf/01412d14-6692-79fe-adff-5ffccdaece03" xr:uid="{00000000-0004-0000-0200-000008000000}"/>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2000000}">
          <x14:formula1>
            <xm:f>'Parametri modificabili'!$B$14:$B$15</xm:f>
          </x14:formula1>
          <xm:sqref>C7</xm:sqref>
        </x14:dataValidation>
        <x14:dataValidation type="list" allowBlank="1" showInputMessage="1" showErrorMessage="1" xr:uid="{00000000-0002-0000-0200-000003000000}">
          <x14:formula1>
            <xm:f>Sheet1!$B$2:$B$4</xm:f>
          </x14:formula1>
          <xm:sqref>H8</xm:sqref>
        </x14:dataValidation>
        <x14:dataValidation type="list" allowBlank="1" showInputMessage="1" showErrorMessage="1" xr:uid="{00000000-0002-0000-0200-000004000000}">
          <x14:formula1>
            <xm:f>Sheet1!$B$5:$B$8</xm:f>
          </x14:formula1>
          <xm:sqref>H9</xm:sqref>
        </x14:dataValidation>
        <x14:dataValidation type="list" allowBlank="1" showInputMessage="1" showErrorMessage="1" xr:uid="{00000000-0002-0000-0200-000005000000}">
          <x14:formula1>
            <xm:f>Sheet1!$B$9:$B$10</xm:f>
          </x14:formula1>
          <xm:sqref>H10</xm:sqref>
        </x14:dataValidation>
        <x14:dataValidation type="list" allowBlank="1" showInputMessage="1" showErrorMessage="1" xr:uid="{00000000-0002-0000-0200-000006000000}">
          <x14:formula1>
            <xm:f>Sheet1!$B$11:$B$12</xm:f>
          </x14:formula1>
          <xm:sqref>H29</xm:sqref>
        </x14:dataValidation>
        <x14:dataValidation type="list" allowBlank="1" showInputMessage="1" showErrorMessage="1" xr:uid="{00000000-0002-0000-0200-000007000000}">
          <x14:formula1>
            <xm:f>Sheet1!$B$13:$B$14</xm:f>
          </x14:formula1>
          <xm:sqref>H25</xm:sqref>
        </x14:dataValidation>
        <x14:dataValidation type="list" allowBlank="1" showInputMessage="1" showErrorMessage="1" xr:uid="{00000000-0002-0000-0200-000008000000}">
          <x14:formula1>
            <xm:f>Sheet1!$B$15:$B$16</xm:f>
          </x14:formula1>
          <xm:sqref>H33</xm:sqref>
        </x14:dataValidation>
        <x14:dataValidation type="list" allowBlank="1" showInputMessage="1" showErrorMessage="1" xr:uid="{00000000-0002-0000-0200-000009000000}">
          <x14:formula1>
            <xm:f>'Parametri modificabili'!$B$16:$B$18</xm:f>
          </x14:formula1>
          <xm:sqref>C35</xm:sqref>
        </x14:dataValidation>
        <x14:dataValidation type="list" allowBlank="1" showInputMessage="1" showErrorMessage="1" xr:uid="{00000000-0002-0000-0200-00000A000000}">
          <x14:formula1>
            <xm:f>'Parametri modificabili'!$B$19:$B$21</xm:f>
          </x14:formula1>
          <xm:sqref>C34</xm:sqref>
        </x14:dataValidation>
        <x14:dataValidation type="list" allowBlank="1" showInputMessage="1" showErrorMessage="1" xr:uid="{00000000-0002-0000-0200-00000B000000}">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r:uid="{00000000-0002-0000-0200-00000C000000}">
          <x14:formula1>
            <xm:f>1</xm:f>
          </x14:formula1>
          <x14:formula2>
            <xm:f>'Parametri modificabili'!C34</xm:f>
          </x14:formula2>
          <xm:sqref>L42:L500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showGridLines="0" workbookViewId="0">
      <selection activeCell="G10" sqref="G10"/>
    </sheetView>
  </sheetViews>
  <sheetFormatPr defaultRowHeight="15" x14ac:dyDescent="0.25"/>
  <cols>
    <col min="1" max="1" width="22.7109375" bestFit="1" customWidth="1"/>
    <col min="2" max="2" width="6.85546875" bestFit="1" customWidth="1"/>
    <col min="3" max="3" width="6.140625" bestFit="1" customWidth="1"/>
    <col min="7" max="7" width="22.7109375" bestFit="1" customWidth="1"/>
  </cols>
  <sheetData>
    <row r="1" spans="1:3" x14ac:dyDescent="0.25">
      <c r="A1" s="55" t="s">
        <v>116</v>
      </c>
      <c r="B1" s="55"/>
      <c r="C1" s="55"/>
    </row>
    <row r="2" spans="1:3" x14ac:dyDescent="0.25">
      <c r="A2" t="s">
        <v>106</v>
      </c>
      <c r="B2" s="38">
        <v>10</v>
      </c>
      <c r="C2" t="s">
        <v>9</v>
      </c>
    </row>
    <row r="3" spans="1:3" x14ac:dyDescent="0.25">
      <c r="A3" t="s">
        <v>106</v>
      </c>
      <c r="B3" s="38">
        <v>25</v>
      </c>
      <c r="C3" t="s">
        <v>9</v>
      </c>
    </row>
    <row r="4" spans="1:3" x14ac:dyDescent="0.25">
      <c r="A4" t="s">
        <v>106</v>
      </c>
      <c r="B4" s="38">
        <v>50</v>
      </c>
      <c r="C4" t="s">
        <v>9</v>
      </c>
    </row>
    <row r="5" spans="1:3" x14ac:dyDescent="0.25">
      <c r="A5" t="s">
        <v>107</v>
      </c>
      <c r="B5" s="38">
        <v>5</v>
      </c>
      <c r="C5" t="s">
        <v>9</v>
      </c>
    </row>
    <row r="6" spans="1:3" x14ac:dyDescent="0.25">
      <c r="A6" t="s">
        <v>107</v>
      </c>
      <c r="B6" s="38">
        <v>10</v>
      </c>
      <c r="C6" t="s">
        <v>9</v>
      </c>
    </row>
    <row r="7" spans="1:3" x14ac:dyDescent="0.25">
      <c r="A7" t="s">
        <v>107</v>
      </c>
      <c r="B7" s="38">
        <v>20</v>
      </c>
      <c r="C7" t="s">
        <v>9</v>
      </c>
    </row>
    <row r="8" spans="1:3" x14ac:dyDescent="0.25">
      <c r="A8" t="s">
        <v>107</v>
      </c>
      <c r="B8" s="38">
        <v>150</v>
      </c>
      <c r="C8" t="s">
        <v>9</v>
      </c>
    </row>
    <row r="9" spans="1:3" x14ac:dyDescent="0.25">
      <c r="A9" t="s">
        <v>108</v>
      </c>
      <c r="B9" s="38">
        <v>50</v>
      </c>
      <c r="C9" t="s">
        <v>9</v>
      </c>
    </row>
    <row r="10" spans="1:3" x14ac:dyDescent="0.25">
      <c r="A10" t="s">
        <v>108</v>
      </c>
      <c r="B10" s="38">
        <v>100</v>
      </c>
      <c r="C10" t="s">
        <v>9</v>
      </c>
    </row>
    <row r="11" spans="1:3" x14ac:dyDescent="0.25">
      <c r="A11" t="s">
        <v>111</v>
      </c>
      <c r="B11" s="38">
        <v>500</v>
      </c>
      <c r="C11" t="s">
        <v>9</v>
      </c>
    </row>
    <row r="12" spans="1:3" x14ac:dyDescent="0.25">
      <c r="A12" t="s">
        <v>111</v>
      </c>
      <c r="B12" s="38">
        <v>1000</v>
      </c>
      <c r="C12" t="s">
        <v>9</v>
      </c>
    </row>
    <row r="13" spans="1:3" x14ac:dyDescent="0.25">
      <c r="A13" t="s">
        <v>112</v>
      </c>
      <c r="B13" s="38">
        <v>500</v>
      </c>
      <c r="C13" t="s">
        <v>9</v>
      </c>
    </row>
    <row r="14" spans="1:3" x14ac:dyDescent="0.25">
      <c r="A14" t="s">
        <v>112</v>
      </c>
      <c r="B14" s="38">
        <v>1000</v>
      </c>
      <c r="C14" t="s">
        <v>9</v>
      </c>
    </row>
    <row r="15" spans="1:3" x14ac:dyDescent="0.25">
      <c r="A15" t="s">
        <v>115</v>
      </c>
      <c r="B15" s="38">
        <v>200</v>
      </c>
      <c r="C15" t="s">
        <v>9</v>
      </c>
    </row>
    <row r="16" spans="1:3" x14ac:dyDescent="0.25">
      <c r="A16" t="s">
        <v>115</v>
      </c>
      <c r="B16" s="38">
        <v>400</v>
      </c>
      <c r="C16" t="s">
        <v>9</v>
      </c>
    </row>
    <row r="18" spans="1:2" x14ac:dyDescent="0.25">
      <c r="A18" t="s">
        <v>102</v>
      </c>
    </row>
    <row r="19" spans="1:2" x14ac:dyDescent="0.25">
      <c r="A19" t="s">
        <v>114</v>
      </c>
      <c r="B19" t="s">
        <v>118</v>
      </c>
    </row>
    <row r="20" spans="1:2" x14ac:dyDescent="0.25">
      <c r="A20" t="s">
        <v>103</v>
      </c>
      <c r="B20" t="s">
        <v>119</v>
      </c>
    </row>
    <row r="21" spans="1:2" x14ac:dyDescent="0.25">
      <c r="A21" t="s">
        <v>121</v>
      </c>
      <c r="B21" t="s">
        <v>118</v>
      </c>
    </row>
    <row r="22" spans="1:2" x14ac:dyDescent="0.25">
      <c r="A22" t="s">
        <v>120</v>
      </c>
      <c r="B22" t="s">
        <v>118</v>
      </c>
    </row>
    <row r="23" spans="1:2" x14ac:dyDescent="0.25">
      <c r="A23" t="s">
        <v>104</v>
      </c>
      <c r="B23" t="s">
        <v>117</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4"/>
  <sheetViews>
    <sheetView showGridLines="0" workbookViewId="0">
      <selection activeCell="G23" sqref="G23"/>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6" t="s">
        <v>7</v>
      </c>
      <c r="C1" s="46" t="s">
        <v>32</v>
      </c>
      <c r="D1" s="46" t="s">
        <v>76</v>
      </c>
    </row>
    <row r="2" spans="1:5" x14ac:dyDescent="0.25">
      <c r="B2" s="47" t="s">
        <v>81</v>
      </c>
      <c r="C2" s="39">
        <v>3</v>
      </c>
      <c r="D2" s="57">
        <v>4</v>
      </c>
    </row>
    <row r="3" spans="1:5" x14ac:dyDescent="0.25">
      <c r="B3" s="47" t="s">
        <v>8</v>
      </c>
      <c r="C3" s="39">
        <v>4</v>
      </c>
      <c r="D3" s="58"/>
    </row>
    <row r="4" spans="1:5" x14ac:dyDescent="0.25">
      <c r="B4" s="47" t="s">
        <v>82</v>
      </c>
      <c r="C4" s="39">
        <v>7</v>
      </c>
      <c r="D4" s="58"/>
    </row>
    <row r="5" spans="1:5" x14ac:dyDescent="0.25">
      <c r="B5" s="47" t="s">
        <v>126</v>
      </c>
      <c r="C5" s="39">
        <v>7</v>
      </c>
      <c r="D5" s="59"/>
    </row>
    <row r="7" spans="1:5" x14ac:dyDescent="0.25">
      <c r="B7" s="48" t="s">
        <v>33</v>
      </c>
      <c r="C7" s="49" t="s">
        <v>32</v>
      </c>
      <c r="D7" s="49" t="s">
        <v>76</v>
      </c>
    </row>
    <row r="8" spans="1:5" x14ac:dyDescent="0.25">
      <c r="B8" s="48" t="s">
        <v>83</v>
      </c>
      <c r="C8" s="22">
        <v>5</v>
      </c>
      <c r="D8" s="50">
        <v>5</v>
      </c>
    </row>
    <row r="9" spans="1:5" x14ac:dyDescent="0.25">
      <c r="B9" s="48" t="s">
        <v>84</v>
      </c>
      <c r="C9" s="22">
        <v>7</v>
      </c>
      <c r="D9" s="50">
        <v>6</v>
      </c>
    </row>
    <row r="10" spans="1:5" x14ac:dyDescent="0.25">
      <c r="B10" s="48" t="s">
        <v>85</v>
      </c>
      <c r="C10" s="22">
        <v>3</v>
      </c>
      <c r="D10" s="50">
        <v>6</v>
      </c>
    </row>
    <row r="11" spans="1:5" x14ac:dyDescent="0.25">
      <c r="B11" s="48" t="s">
        <v>86</v>
      </c>
      <c r="C11" s="22">
        <v>7</v>
      </c>
      <c r="D11" s="51"/>
    </row>
    <row r="13" spans="1:5" x14ac:dyDescent="0.25">
      <c r="A13" s="47" t="s">
        <v>74</v>
      </c>
      <c r="B13" s="47" t="s">
        <v>138</v>
      </c>
      <c r="C13" s="47" t="s">
        <v>123</v>
      </c>
      <c r="D13" s="47" t="s">
        <v>124</v>
      </c>
      <c r="E13" s="46" t="s">
        <v>76</v>
      </c>
    </row>
    <row r="14" spans="1:5" x14ac:dyDescent="0.25">
      <c r="A14" s="61" t="s">
        <v>69</v>
      </c>
      <c r="B14" s="47" t="s">
        <v>43</v>
      </c>
      <c r="C14" s="39">
        <v>150</v>
      </c>
      <c r="D14" s="39">
        <v>100</v>
      </c>
      <c r="E14" s="61"/>
    </row>
    <row r="15" spans="1:5" x14ac:dyDescent="0.25">
      <c r="A15" s="61"/>
      <c r="B15" s="47" t="s">
        <v>87</v>
      </c>
      <c r="C15" s="39">
        <v>3</v>
      </c>
      <c r="D15" s="39">
        <v>2.5</v>
      </c>
      <c r="E15" s="61"/>
    </row>
    <row r="16" spans="1:5" x14ac:dyDescent="0.25">
      <c r="A16" s="61" t="s">
        <v>73</v>
      </c>
      <c r="B16" s="47" t="s">
        <v>57</v>
      </c>
      <c r="C16" s="39">
        <v>6</v>
      </c>
      <c r="D16" s="39">
        <v>4</v>
      </c>
      <c r="E16" s="60">
        <v>1</v>
      </c>
    </row>
    <row r="17" spans="1:5" x14ac:dyDescent="0.25">
      <c r="A17" s="61"/>
      <c r="B17" s="47" t="s">
        <v>88</v>
      </c>
      <c r="C17" s="39">
        <v>32</v>
      </c>
      <c r="D17" s="39">
        <v>40</v>
      </c>
      <c r="E17" s="60"/>
    </row>
    <row r="18" spans="1:5" x14ac:dyDescent="0.25">
      <c r="A18" s="61"/>
      <c r="B18" s="47" t="s">
        <v>89</v>
      </c>
      <c r="C18" s="39">
        <v>160</v>
      </c>
      <c r="D18" s="39">
        <v>100</v>
      </c>
      <c r="E18" s="60"/>
    </row>
    <row r="19" spans="1:5" x14ac:dyDescent="0.25">
      <c r="A19" s="56" t="s">
        <v>131</v>
      </c>
      <c r="B19" s="47" t="s">
        <v>136</v>
      </c>
      <c r="C19" s="39">
        <v>1500</v>
      </c>
      <c r="D19" s="39">
        <v>250</v>
      </c>
      <c r="E19" s="52">
        <v>4</v>
      </c>
    </row>
    <row r="20" spans="1:5" x14ac:dyDescent="0.25">
      <c r="A20" s="56"/>
      <c r="B20" s="47" t="s">
        <v>96</v>
      </c>
      <c r="C20" s="39">
        <v>2000</v>
      </c>
      <c r="D20" s="39">
        <v>500</v>
      </c>
    </row>
    <row r="21" spans="1:5" x14ac:dyDescent="0.25">
      <c r="A21" s="56"/>
      <c r="B21" s="47" t="s">
        <v>135</v>
      </c>
      <c r="C21" s="39">
        <v>400</v>
      </c>
      <c r="D21" s="39">
        <v>200</v>
      </c>
    </row>
    <row r="22" spans="1:5" x14ac:dyDescent="0.25">
      <c r="C22" s="53" t="s">
        <v>125</v>
      </c>
      <c r="D22" s="46" t="s">
        <v>76</v>
      </c>
    </row>
    <row r="23" spans="1:5" x14ac:dyDescent="0.25">
      <c r="A23" s="56" t="s">
        <v>132</v>
      </c>
      <c r="B23" s="47" t="s">
        <v>134</v>
      </c>
      <c r="C23" s="39">
        <v>15</v>
      </c>
      <c r="D23" s="52">
        <v>4</v>
      </c>
    </row>
    <row r="24" spans="1:5" x14ac:dyDescent="0.25">
      <c r="A24" s="56"/>
      <c r="B24" s="47" t="s">
        <v>133</v>
      </c>
      <c r="C24" s="39">
        <v>20</v>
      </c>
    </row>
    <row r="25" spans="1:5" x14ac:dyDescent="0.25">
      <c r="C25" s="53" t="s">
        <v>11</v>
      </c>
      <c r="D25" s="46" t="s">
        <v>76</v>
      </c>
    </row>
    <row r="26" spans="1:5" x14ac:dyDescent="0.25">
      <c r="B26" s="48" t="s">
        <v>109</v>
      </c>
      <c r="C26" s="22">
        <v>8000</v>
      </c>
      <c r="D26" s="50">
        <v>9</v>
      </c>
    </row>
    <row r="28" spans="1:5" x14ac:dyDescent="0.25">
      <c r="B28" s="48" t="s">
        <v>15</v>
      </c>
      <c r="C28" s="48" t="s">
        <v>27</v>
      </c>
      <c r="D28" s="49" t="s">
        <v>76</v>
      </c>
    </row>
    <row r="29" spans="1:5" x14ac:dyDescent="0.25">
      <c r="B29" s="48" t="s">
        <v>23</v>
      </c>
      <c r="C29" s="21">
        <f>0.2</f>
        <v>0.2</v>
      </c>
      <c r="D29" s="48"/>
    </row>
    <row r="30" spans="1:5" x14ac:dyDescent="0.25">
      <c r="B30" s="48" t="s">
        <v>1</v>
      </c>
      <c r="C30" s="21">
        <f>0.7*C29</f>
        <v>0.13999999999999999</v>
      </c>
      <c r="D30" s="50">
        <v>3</v>
      </c>
    </row>
    <row r="31" spans="1:5" x14ac:dyDescent="0.25">
      <c r="B31" s="48" t="s">
        <v>29</v>
      </c>
      <c r="C31" s="21">
        <f>0.5*C29</f>
        <v>0.1</v>
      </c>
      <c r="D31" s="50">
        <v>3</v>
      </c>
    </row>
    <row r="32" spans="1:5" x14ac:dyDescent="0.25">
      <c r="B32" s="48" t="s">
        <v>30</v>
      </c>
      <c r="C32" s="21">
        <f>0.35*C29</f>
        <v>6.9999999999999993E-2</v>
      </c>
      <c r="D32" s="50">
        <v>10</v>
      </c>
    </row>
    <row r="34" spans="2:4" x14ac:dyDescent="0.25">
      <c r="B34" s="48" t="s">
        <v>90</v>
      </c>
      <c r="C34" s="22">
        <v>12</v>
      </c>
      <c r="D34" s="50">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xr:uid="{00000000-0002-0000-0500-000000000000}">
      <formula1>0</formula1>
    </dataValidation>
    <dataValidation type="decimal" operator="greaterThan" allowBlank="1" showInputMessage="1" showErrorMessage="1" sqref="C23:C24 C14:D21" xr:uid="{00000000-0002-0000-0500-000001000000}">
      <formula1>0</formula1>
    </dataValidation>
    <dataValidation type="decimal" allowBlank="1" showInputMessage="1" showErrorMessage="1" sqref="C29:C32" xr:uid="{00000000-0002-0000-0500-000002000000}">
      <formula1>0</formula1>
      <formula2>1</formula2>
    </dataValidation>
  </dataValidations>
  <hyperlinks>
    <hyperlink ref="D32" r:id="rId1" display="https://annalsofintensivecare.springeropen.com/articles/10.1186/s13613-020-00689-1" xr:uid="{00000000-0004-0000-0500-000000000000}"/>
    <hyperlink ref="D2" r:id="rId2" display="https://pubmed.ncbi.nlm.nih.gov/19935417/" xr:uid="{00000000-0004-0000-0500-000001000000}"/>
    <hyperlink ref="D8" r:id="rId3" display="https://www.ema.europa.eu/en/medicines/human/EPAR/veklury" xr:uid="{00000000-0004-0000-0500-000002000000}"/>
    <hyperlink ref="D9" r:id="rId4" display="https://www.aifa.gov.it/documents/20142/1140709/covid-19_compassionevoli_28.05.2020.pdf/01412d14-6692-79fe-adff-5ffccdaece03" xr:uid="{00000000-0004-0000-0500-000003000000}"/>
    <hyperlink ref="D10" r:id="rId5" display="https://www.aifa.gov.it/documents/20142/1140709/covid-19_compassionevoli_28.05.2020.pdf/01412d14-6692-79fe-adff-5ffccdaece03" xr:uid="{00000000-0004-0000-0500-000004000000}"/>
    <hyperlink ref="D26" r:id="rId6" display="https://www.aifa.gov.it/documents/20142/1123276/Eparine_Basso_Peso_Molecolare_11.04.2020.pdf" xr:uid="{00000000-0004-0000-0500-000005000000}"/>
    <hyperlink ref="D30" r:id="rId7" display="https://www.ncbi.nlm.nih.gov/pmc/articles/PMC7276667/" xr:uid="{00000000-0004-0000-0500-000006000000}"/>
    <hyperlink ref="D31" r:id="rId8" display="https://www.ncbi.nlm.nih.gov/pmc/articles/PMC7276667/" xr:uid="{00000000-0004-0000-0500-000007000000}"/>
    <hyperlink ref="D34" r:id="rId9" display="https://www.cdc.gov/coronavirus/2019-ncov/hcp/clinical-guidance-management-patients.html" xr:uid="{00000000-0004-0000-0500-000008000000}"/>
    <hyperlink ref="D23" r:id="rId10" display="https://pubmed.ncbi.nlm.nih.gov/19935417/" xr:uid="{00000000-0004-0000-0500-000009000000}"/>
    <hyperlink ref="E19" r:id="rId11" display="https://pubmed.ncbi.nlm.nih.gov/19935417/" xr:uid="{00000000-0004-0000-0500-00000A000000}"/>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
  <sheetViews>
    <sheetView showGridLines="0" workbookViewId="0">
      <selection activeCell="B23" sqref="B23"/>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9" r:id="rId6" xr:uid="{00000000-0004-0000-0600-000005000000}"/>
    <hyperlink ref="B10" r:id="rId7" xr:uid="{00000000-0004-0000-0600-000006000000}"/>
    <hyperlink ref="B7" r:id="rId8" xr:uid="{00000000-0004-0000-0600-000007000000}"/>
    <hyperlink ref="B8" r:id="rId9" xr:uid="{00000000-0004-0000-0600-000008000000}"/>
    <hyperlink ref="B11" r:id="rId10" xr:uid="{00000000-0004-0000-0600-00000900000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2020-08-11T17:29:10Z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cf3ae731-2f26-48c7-99eb-a551658f5ff3</vt:lpwstr>
  </property>
</Properties>
</file>