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\Desktop\Ethio Covid-19\"/>
    </mc:Choice>
  </mc:AlternateContent>
  <bookViews>
    <workbookView xWindow="0" yWindow="0" windowWidth="22260" windowHeight="12648" firstSheet="8" activeTab="11"/>
  </bookViews>
  <sheets>
    <sheet name="Ethioometer" sheetId="13" r:id="rId1"/>
    <sheet name="DashBoard" sheetId="12" r:id="rId2"/>
    <sheet name="Total Cases" sheetId="11" r:id="rId3"/>
    <sheet name="New Cases" sheetId="15" r:id="rId4"/>
    <sheet name="Total Deaths" sheetId="10" r:id="rId5"/>
    <sheet name="Total Recovered" sheetId="14" r:id="rId6"/>
    <sheet name="Active Cases" sheetId="16" r:id="rId7"/>
    <sheet name="Total Tests " sheetId="17" r:id="rId8"/>
    <sheet name="Daily Tests" sheetId="19" r:id="rId9"/>
    <sheet name="Nationality" sheetId="20" r:id="rId10"/>
    <sheet name="Gender" sheetId="21" r:id="rId11"/>
    <sheet name="Region" sheetId="7" r:id="rId12"/>
    <sheet name="Region Graph" sheetId="23" r:id="rId13"/>
    <sheet name="Graph Notes" sheetId="24" r:id="rId14"/>
    <sheet name="Eng Graph" sheetId="25" r:id="rId15"/>
    <sheet name="Amh Graph" sheetId="26" r:id="rId16"/>
    <sheet name="Chart1" sheetId="27" r:id="rId17"/>
  </sheets>
  <externalReferences>
    <externalReference r:id="rId18"/>
    <externalReference r:id="rId19"/>
  </externalReferences>
  <definedNames>
    <definedName name="_xlchart.0" hidden="1">Region!$A$6:$A$16</definedName>
    <definedName name="_xlchart.1" hidden="1">Region!$B$4:$B$5</definedName>
    <definedName name="_xlchart.2" hidden="1">Region!$B$6:$B$16</definedName>
    <definedName name="_xlchart.3" hidden="1">Region!$C$4:$C$5</definedName>
    <definedName name="_xlchart.4" hidden="1">Region!$C$6:$C$16</definedName>
    <definedName name="_xlchart.5" hidden="1">Region!$D$4:$D$5</definedName>
    <definedName name="_xlchart.6" hidden="1">Region!$D$6:$D$16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3" l="1"/>
  <c r="B33" i="23"/>
  <c r="B34" i="23"/>
  <c r="B35" i="23"/>
  <c r="B36" i="23"/>
  <c r="B37" i="23"/>
  <c r="B38" i="23"/>
  <c r="B39" i="23"/>
  <c r="B40" i="23"/>
  <c r="B41" i="23"/>
  <c r="B31" i="23"/>
  <c r="C7" i="23"/>
  <c r="C8" i="23"/>
  <c r="C9" i="23"/>
  <c r="C10" i="23"/>
  <c r="C11" i="23"/>
  <c r="C12" i="23"/>
  <c r="C13" i="23"/>
  <c r="C14" i="23"/>
  <c r="C15" i="23"/>
  <c r="C16" i="23"/>
  <c r="C6" i="23"/>
  <c r="B7" i="23"/>
  <c r="B8" i="23"/>
  <c r="B9" i="23"/>
  <c r="B10" i="23"/>
  <c r="B11" i="23"/>
  <c r="B12" i="23"/>
  <c r="B13" i="23"/>
  <c r="B14" i="23"/>
  <c r="B15" i="23"/>
  <c r="B16" i="23"/>
  <c r="B6" i="23"/>
  <c r="D7" i="23"/>
  <c r="D8" i="23"/>
  <c r="D9" i="23"/>
  <c r="D10" i="23"/>
  <c r="D11" i="23"/>
  <c r="D12" i="23"/>
  <c r="D13" i="23"/>
  <c r="D14" i="23"/>
  <c r="D15" i="23"/>
  <c r="D16" i="23"/>
  <c r="D6" i="23"/>
  <c r="B8" i="24" l="1"/>
  <c r="B33" i="24" s="1"/>
  <c r="D18" i="23" l="1"/>
  <c r="C18" i="23"/>
  <c r="B18" i="23"/>
  <c r="C31" i="7"/>
  <c r="B7" i="14" l="1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6" i="14"/>
  <c r="F5" i="13"/>
  <c r="F6" i="13" s="1"/>
  <c r="H6" i="12"/>
  <c r="F7" i="13" l="1"/>
  <c r="B6" i="15"/>
  <c r="C65" i="20"/>
  <c r="B65" i="20"/>
  <c r="C65" i="21"/>
  <c r="B65" i="21"/>
  <c r="C18" i="7"/>
  <c r="D18" i="7"/>
  <c r="B18" i="7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5" i="21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5" i="20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D65" i="21" l="1"/>
  <c r="D65" i="20"/>
  <c r="F8" i="13"/>
  <c r="B17" i="17"/>
  <c r="B16" i="17"/>
  <c r="B15" i="17"/>
  <c r="B14" i="17"/>
  <c r="B13" i="17"/>
  <c r="B12" i="17"/>
  <c r="B11" i="17"/>
  <c r="B10" i="17"/>
  <c r="B9" i="17"/>
  <c r="B8" i="17"/>
  <c r="B7" i="17"/>
  <c r="B6" i="17"/>
  <c r="F9" i="13" l="1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N16" i="13"/>
  <c r="L17" i="13"/>
  <c r="B18" i="17" s="1"/>
  <c r="F10" i="13" l="1"/>
  <c r="L18" i="13"/>
  <c r="N17" i="13"/>
  <c r="F11" i="13" l="1"/>
  <c r="L19" i="13"/>
  <c r="B19" i="17"/>
  <c r="N18" i="13"/>
  <c r="D5" i="13"/>
  <c r="B5" i="13"/>
  <c r="F12" i="13" l="1"/>
  <c r="L20" i="13"/>
  <c r="B20" i="17"/>
  <c r="N19" i="13"/>
  <c r="B6" i="13"/>
  <c r="B6" i="11"/>
  <c r="J5" i="13"/>
  <c r="H5" i="13"/>
  <c r="B6" i="16" s="1"/>
  <c r="B6" i="10"/>
  <c r="K5" i="13"/>
  <c r="D6" i="13"/>
  <c r="I279" i="12"/>
  <c r="S5" i="13" s="1"/>
  <c r="G279" i="12"/>
  <c r="F279" i="12"/>
  <c r="D8" i="12"/>
  <c r="D9" i="12" s="1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E7" i="12"/>
  <c r="E8" i="12" s="1"/>
  <c r="D7" i="12"/>
  <c r="J6" i="12"/>
  <c r="D6" i="12"/>
  <c r="F13" i="13" l="1"/>
  <c r="B7" i="13"/>
  <c r="B7" i="11"/>
  <c r="H6" i="13"/>
  <c r="B7" i="16" s="1"/>
  <c r="J6" i="13"/>
  <c r="K6" i="13"/>
  <c r="B7" i="10"/>
  <c r="D7" i="13"/>
  <c r="L21" i="13"/>
  <c r="B21" i="17"/>
  <c r="N20" i="13"/>
  <c r="H112" i="12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H241" i="12" s="1"/>
  <c r="H242" i="12" s="1"/>
  <c r="H243" i="12" s="1"/>
  <c r="H244" i="12" s="1"/>
  <c r="H245" i="12" s="1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269" i="12" s="1"/>
  <c r="H270" i="12" s="1"/>
  <c r="H271" i="12" s="1"/>
  <c r="H272" i="12" s="1"/>
  <c r="H273" i="12" s="1"/>
  <c r="H274" i="12" s="1"/>
  <c r="H275" i="12" s="1"/>
  <c r="H276" i="12" s="1"/>
  <c r="E9" i="12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J8" i="12"/>
  <c r="D10" i="12"/>
  <c r="J7" i="12"/>
  <c r="F14" i="13" l="1"/>
  <c r="L22" i="13"/>
  <c r="B22" i="17"/>
  <c r="N21" i="13"/>
  <c r="D8" i="13"/>
  <c r="K7" i="13"/>
  <c r="B8" i="10"/>
  <c r="B8" i="13"/>
  <c r="B8" i="11"/>
  <c r="J7" i="13"/>
  <c r="H7" i="13"/>
  <c r="B8" i="16" s="1"/>
  <c r="H279" i="12"/>
  <c r="E110" i="12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J10" i="12"/>
  <c r="D11" i="12"/>
  <c r="J9" i="12"/>
  <c r="F15" i="13" l="1"/>
  <c r="B9" i="13"/>
  <c r="B9" i="11"/>
  <c r="H8" i="13"/>
  <c r="B9" i="16" s="1"/>
  <c r="J8" i="13"/>
  <c r="D9" i="13"/>
  <c r="K8" i="13"/>
  <c r="B9" i="10"/>
  <c r="L23" i="13"/>
  <c r="B23" i="17"/>
  <c r="N22" i="13"/>
  <c r="E121" i="12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9" i="12" s="1"/>
  <c r="J120" i="12"/>
  <c r="J11" i="12"/>
  <c r="D12" i="12"/>
  <c r="F16" i="13" l="1"/>
  <c r="B10" i="13"/>
  <c r="B10" i="11"/>
  <c r="H9" i="13"/>
  <c r="B10" i="16" s="1"/>
  <c r="J9" i="13"/>
  <c r="L24" i="13"/>
  <c r="B24" i="17"/>
  <c r="N23" i="13"/>
  <c r="D10" i="13"/>
  <c r="B10" i="10"/>
  <c r="K9" i="13"/>
  <c r="D13" i="12"/>
  <c r="J12" i="12"/>
  <c r="F17" i="13" l="1"/>
  <c r="B11" i="13"/>
  <c r="B11" i="11"/>
  <c r="H10" i="13"/>
  <c r="B11" i="16" s="1"/>
  <c r="J10" i="13"/>
  <c r="D11" i="13"/>
  <c r="B11" i="10"/>
  <c r="K10" i="13"/>
  <c r="L25" i="13"/>
  <c r="B25" i="17"/>
  <c r="N24" i="13"/>
  <c r="J13" i="12"/>
  <c r="D14" i="12"/>
  <c r="F18" i="13" l="1"/>
  <c r="B12" i="13"/>
  <c r="B12" i="11"/>
  <c r="H11" i="13"/>
  <c r="B12" i="16" s="1"/>
  <c r="J11" i="13"/>
  <c r="L26" i="13"/>
  <c r="B26" i="17"/>
  <c r="N25" i="13"/>
  <c r="D12" i="13"/>
  <c r="B12" i="10"/>
  <c r="K11" i="13"/>
  <c r="J14" i="12"/>
  <c r="D15" i="12"/>
  <c r="F19" i="13" l="1"/>
  <c r="B13" i="13"/>
  <c r="B13" i="11"/>
  <c r="H12" i="13"/>
  <c r="B13" i="16" s="1"/>
  <c r="J12" i="13"/>
  <c r="D13" i="13"/>
  <c r="B13" i="10"/>
  <c r="K12" i="13"/>
  <c r="L27" i="13"/>
  <c r="B27" i="17"/>
  <c r="N26" i="13"/>
  <c r="J15" i="12"/>
  <c r="D16" i="12"/>
  <c r="F20" i="13" l="1"/>
  <c r="B14" i="13"/>
  <c r="B14" i="11"/>
  <c r="H13" i="13"/>
  <c r="B14" i="16" s="1"/>
  <c r="J13" i="13"/>
  <c r="L28" i="13"/>
  <c r="B28" i="17"/>
  <c r="N27" i="13"/>
  <c r="D14" i="13"/>
  <c r="K13" i="13"/>
  <c r="B14" i="10"/>
  <c r="J16" i="12"/>
  <c r="D17" i="12"/>
  <c r="F21" i="13" l="1"/>
  <c r="B15" i="13"/>
  <c r="B15" i="11"/>
  <c r="H14" i="13"/>
  <c r="B15" i="16" s="1"/>
  <c r="J14" i="13"/>
  <c r="D15" i="13"/>
  <c r="K14" i="13"/>
  <c r="B15" i="10"/>
  <c r="L29" i="13"/>
  <c r="B29" i="17"/>
  <c r="N28" i="13"/>
  <c r="D18" i="12"/>
  <c r="J17" i="12"/>
  <c r="F22" i="13" l="1"/>
  <c r="B16" i="13"/>
  <c r="B16" i="11"/>
  <c r="J15" i="13"/>
  <c r="H15" i="13"/>
  <c r="B16" i="16" s="1"/>
  <c r="D16" i="13"/>
  <c r="K15" i="13"/>
  <c r="B16" i="10"/>
  <c r="L30" i="13"/>
  <c r="B30" i="17"/>
  <c r="N29" i="13"/>
  <c r="J18" i="12"/>
  <c r="D19" i="12"/>
  <c r="F23" i="13" l="1"/>
  <c r="L31" i="13"/>
  <c r="B31" i="17"/>
  <c r="N30" i="13"/>
  <c r="D17" i="13"/>
  <c r="K16" i="13"/>
  <c r="B17" i="10"/>
  <c r="B17" i="13"/>
  <c r="B17" i="11"/>
  <c r="H16" i="13"/>
  <c r="B17" i="16" s="1"/>
  <c r="J16" i="13"/>
  <c r="D20" i="12"/>
  <c r="J19" i="12"/>
  <c r="F24" i="13" l="1"/>
  <c r="D18" i="13"/>
  <c r="K17" i="13"/>
  <c r="B18" i="10"/>
  <c r="B18" i="13"/>
  <c r="B18" i="11"/>
  <c r="H17" i="13"/>
  <c r="B18" i="16" s="1"/>
  <c r="J17" i="13"/>
  <c r="L32" i="13"/>
  <c r="B32" i="17"/>
  <c r="N31" i="13"/>
  <c r="D21" i="12"/>
  <c r="J20" i="12"/>
  <c r="F25" i="13" l="1"/>
  <c r="B33" i="17"/>
  <c r="N32" i="13"/>
  <c r="L33" i="13"/>
  <c r="B19" i="13"/>
  <c r="B19" i="11"/>
  <c r="H18" i="13"/>
  <c r="B19" i="16" s="1"/>
  <c r="J18" i="13"/>
  <c r="D19" i="13"/>
  <c r="B19" i="10"/>
  <c r="K18" i="13"/>
  <c r="D22" i="12"/>
  <c r="J21" i="12"/>
  <c r="F26" i="13" l="1"/>
  <c r="D20" i="13"/>
  <c r="B20" i="10"/>
  <c r="K19" i="13"/>
  <c r="B20" i="13"/>
  <c r="B20" i="11"/>
  <c r="H19" i="13"/>
  <c r="B20" i="16" s="1"/>
  <c r="J19" i="13"/>
  <c r="L34" i="13"/>
  <c r="B34" i="17"/>
  <c r="N33" i="13"/>
  <c r="D23" i="12"/>
  <c r="J22" i="12"/>
  <c r="F27" i="13" l="1"/>
  <c r="L35" i="13"/>
  <c r="B35" i="17"/>
  <c r="N34" i="13"/>
  <c r="D21" i="13"/>
  <c r="B21" i="10"/>
  <c r="K20" i="13"/>
  <c r="B21" i="13"/>
  <c r="B21" i="11"/>
  <c r="J20" i="13"/>
  <c r="H20" i="13"/>
  <c r="B21" i="16" s="1"/>
  <c r="D24" i="12"/>
  <c r="J23" i="12"/>
  <c r="F28" i="13" l="1"/>
  <c r="L36" i="13"/>
  <c r="B36" i="17"/>
  <c r="N35" i="13"/>
  <c r="B22" i="13"/>
  <c r="B22" i="11"/>
  <c r="H21" i="13"/>
  <c r="B22" i="16" s="1"/>
  <c r="J21" i="13"/>
  <c r="D22" i="13"/>
  <c r="B22" i="10"/>
  <c r="K21" i="13"/>
  <c r="D25" i="12"/>
  <c r="J24" i="12"/>
  <c r="F29" i="13" l="1"/>
  <c r="D23" i="13"/>
  <c r="B23" i="10"/>
  <c r="K22" i="13"/>
  <c r="N36" i="13"/>
  <c r="B37" i="17"/>
  <c r="L37" i="13"/>
  <c r="B23" i="13"/>
  <c r="B23" i="11"/>
  <c r="J22" i="13"/>
  <c r="H22" i="13"/>
  <c r="B23" i="16" s="1"/>
  <c r="D26" i="12"/>
  <c r="J25" i="12"/>
  <c r="F30" i="13" l="1"/>
  <c r="B38" i="17"/>
  <c r="N37" i="13"/>
  <c r="L38" i="13"/>
  <c r="B24" i="13"/>
  <c r="B24" i="11"/>
  <c r="J23" i="13"/>
  <c r="H23" i="13"/>
  <c r="B24" i="16" s="1"/>
  <c r="D24" i="13"/>
  <c r="K23" i="13"/>
  <c r="B24" i="10"/>
  <c r="J26" i="12"/>
  <c r="D27" i="12"/>
  <c r="F31" i="13" l="1"/>
  <c r="D25" i="13"/>
  <c r="K24" i="13"/>
  <c r="B25" i="10"/>
  <c r="L39" i="13"/>
  <c r="B39" i="17"/>
  <c r="N38" i="13"/>
  <c r="B25" i="13"/>
  <c r="B25" i="11"/>
  <c r="H24" i="13"/>
  <c r="B25" i="16" s="1"/>
  <c r="J24" i="13"/>
  <c r="D28" i="12"/>
  <c r="J27" i="12"/>
  <c r="F32" i="13" l="1"/>
  <c r="B26" i="13"/>
  <c r="B26" i="11"/>
  <c r="H25" i="13"/>
  <c r="B26" i="16" s="1"/>
  <c r="J25" i="13"/>
  <c r="L40" i="13"/>
  <c r="B40" i="17"/>
  <c r="N39" i="13"/>
  <c r="D26" i="13"/>
  <c r="B26" i="10"/>
  <c r="K25" i="13"/>
  <c r="D29" i="12"/>
  <c r="J28" i="12"/>
  <c r="F33" i="13" l="1"/>
  <c r="D27" i="13"/>
  <c r="B27" i="10"/>
  <c r="K26" i="13"/>
  <c r="L41" i="13"/>
  <c r="B41" i="17"/>
  <c r="N40" i="13"/>
  <c r="B27" i="13"/>
  <c r="B27" i="11"/>
  <c r="H26" i="13"/>
  <c r="B27" i="16" s="1"/>
  <c r="J26" i="13"/>
  <c r="D30" i="12"/>
  <c r="J29" i="12"/>
  <c r="F34" i="13" l="1"/>
  <c r="L42" i="13"/>
  <c r="B42" i="17"/>
  <c r="N41" i="13"/>
  <c r="B28" i="13"/>
  <c r="B28" i="11"/>
  <c r="H27" i="13"/>
  <c r="B28" i="16" s="1"/>
  <c r="J27" i="13"/>
  <c r="D28" i="13"/>
  <c r="B28" i="10"/>
  <c r="K27" i="13"/>
  <c r="D31" i="12"/>
  <c r="J30" i="12"/>
  <c r="F35" i="13" l="1"/>
  <c r="D29" i="13"/>
  <c r="B29" i="10"/>
  <c r="K28" i="13"/>
  <c r="B43" i="17"/>
  <c r="N42" i="13"/>
  <c r="L43" i="13"/>
  <c r="B29" i="13"/>
  <c r="B29" i="11"/>
  <c r="J28" i="13"/>
  <c r="H28" i="13"/>
  <c r="B29" i="16" s="1"/>
  <c r="D32" i="12"/>
  <c r="J31" i="12"/>
  <c r="F36" i="13" l="1"/>
  <c r="D30" i="13"/>
  <c r="B30" i="10"/>
  <c r="K29" i="13"/>
  <c r="L44" i="13"/>
  <c r="B44" i="17"/>
  <c r="N43" i="13"/>
  <c r="B30" i="13"/>
  <c r="B30" i="11"/>
  <c r="H29" i="13"/>
  <c r="B30" i="16" s="1"/>
  <c r="J29" i="13"/>
  <c r="D33" i="12"/>
  <c r="J32" i="12"/>
  <c r="F37" i="13" l="1"/>
  <c r="D31" i="13"/>
  <c r="B31" i="10"/>
  <c r="K30" i="13"/>
  <c r="B31" i="13"/>
  <c r="B31" i="11"/>
  <c r="H30" i="13"/>
  <c r="B31" i="16" s="1"/>
  <c r="J30" i="13"/>
  <c r="L45" i="13"/>
  <c r="B45" i="17"/>
  <c r="N44" i="13"/>
  <c r="D34" i="12"/>
  <c r="J33" i="12"/>
  <c r="F38" i="13" l="1"/>
  <c r="B39" i="14" s="1"/>
  <c r="B46" i="17"/>
  <c r="L46" i="13"/>
  <c r="N45" i="13"/>
  <c r="B32" i="13"/>
  <c r="B32" i="11"/>
  <c r="J31" i="13"/>
  <c r="H31" i="13"/>
  <c r="B32" i="16" s="1"/>
  <c r="D32" i="13"/>
  <c r="B32" i="10"/>
  <c r="K31" i="13"/>
  <c r="J34" i="12"/>
  <c r="D35" i="12"/>
  <c r="F39" i="13" l="1"/>
  <c r="B40" i="14" s="1"/>
  <c r="B33" i="13"/>
  <c r="B33" i="11"/>
  <c r="H32" i="13"/>
  <c r="B33" i="16" s="1"/>
  <c r="J32" i="13"/>
  <c r="L47" i="13"/>
  <c r="B47" i="17"/>
  <c r="N46" i="13"/>
  <c r="D33" i="13"/>
  <c r="K32" i="13"/>
  <c r="B33" i="10"/>
  <c r="D36" i="12"/>
  <c r="J35" i="12"/>
  <c r="F40" i="13" l="1"/>
  <c r="B41" i="14" s="1"/>
  <c r="L48" i="13"/>
  <c r="B48" i="17"/>
  <c r="N47" i="13"/>
  <c r="D34" i="13"/>
  <c r="K33" i="13"/>
  <c r="B34" i="10"/>
  <c r="B34" i="13"/>
  <c r="B34" i="11"/>
  <c r="J33" i="13"/>
  <c r="H33" i="13"/>
  <c r="B34" i="16" s="1"/>
  <c r="D37" i="12"/>
  <c r="J36" i="12"/>
  <c r="F41" i="13" l="1"/>
  <c r="B42" i="14" s="1"/>
  <c r="J34" i="13"/>
  <c r="H34" i="13"/>
  <c r="B35" i="16" s="1"/>
  <c r="B35" i="11"/>
  <c r="B35" i="13"/>
  <c r="D35" i="13"/>
  <c r="B35" i="10"/>
  <c r="K34" i="13"/>
  <c r="B49" i="17"/>
  <c r="L49" i="13"/>
  <c r="N48" i="13"/>
  <c r="D38" i="12"/>
  <c r="J37" i="12"/>
  <c r="F42" i="13" l="1"/>
  <c r="B43" i="14" s="1"/>
  <c r="D36" i="13"/>
  <c r="B36" i="10"/>
  <c r="K35" i="13"/>
  <c r="H35" i="13"/>
  <c r="B36" i="16" s="1"/>
  <c r="J35" i="13"/>
  <c r="B36" i="13"/>
  <c r="B36" i="11"/>
  <c r="L50" i="13"/>
  <c r="N49" i="13"/>
  <c r="B50" i="17"/>
  <c r="D39" i="12"/>
  <c r="J38" i="12"/>
  <c r="F43" i="13" l="1"/>
  <c r="B44" i="14" s="1"/>
  <c r="L51" i="13"/>
  <c r="N50" i="13"/>
  <c r="B51" i="17"/>
  <c r="J36" i="13"/>
  <c r="B37" i="11"/>
  <c r="H36" i="13"/>
  <c r="B37" i="16" s="1"/>
  <c r="B37" i="13"/>
  <c r="D37" i="13"/>
  <c r="K36" i="13"/>
  <c r="B37" i="10"/>
  <c r="D40" i="12"/>
  <c r="J39" i="12"/>
  <c r="F44" i="13" l="1"/>
  <c r="B45" i="14" s="1"/>
  <c r="D38" i="13"/>
  <c r="K37" i="13"/>
  <c r="B38" i="10"/>
  <c r="B38" i="11"/>
  <c r="H37" i="13"/>
  <c r="B38" i="16" s="1"/>
  <c r="B38" i="13"/>
  <c r="J37" i="13"/>
  <c r="N51" i="13"/>
  <c r="L52" i="13"/>
  <c r="B52" i="17"/>
  <c r="D41" i="12"/>
  <c r="J40" i="12"/>
  <c r="F45" i="13" l="1"/>
  <c r="B46" i="14" s="1"/>
  <c r="D39" i="13"/>
  <c r="K38" i="13"/>
  <c r="B39" i="10"/>
  <c r="N52" i="13"/>
  <c r="L53" i="13"/>
  <c r="B53" i="17"/>
  <c r="H38" i="13"/>
  <c r="B39" i="16" s="1"/>
  <c r="B39" i="13"/>
  <c r="B39" i="11"/>
  <c r="J38" i="13"/>
  <c r="D42" i="12"/>
  <c r="J41" i="12"/>
  <c r="F46" i="13" l="1"/>
  <c r="B47" i="14" s="1"/>
  <c r="B40" i="13"/>
  <c r="B40" i="11"/>
  <c r="H39" i="13"/>
  <c r="B40" i="16" s="1"/>
  <c r="J39" i="13"/>
  <c r="L54" i="13"/>
  <c r="B54" i="17"/>
  <c r="N53" i="13"/>
  <c r="D40" i="13"/>
  <c r="K39" i="13"/>
  <c r="B40" i="10"/>
  <c r="J42" i="12"/>
  <c r="D43" i="12"/>
  <c r="F47" i="13" l="1"/>
  <c r="B48" i="14" s="1"/>
  <c r="D41" i="13"/>
  <c r="B41" i="10"/>
  <c r="K40" i="13"/>
  <c r="L55" i="13"/>
  <c r="B55" i="17"/>
  <c r="N54" i="13"/>
  <c r="B41" i="13"/>
  <c r="J40" i="13"/>
  <c r="H40" i="13"/>
  <c r="B41" i="16" s="1"/>
  <c r="B41" i="11"/>
  <c r="D44" i="12"/>
  <c r="J43" i="12"/>
  <c r="F48" i="13" l="1"/>
  <c r="B49" i="14" s="1"/>
  <c r="D42" i="13"/>
  <c r="K41" i="13"/>
  <c r="B42" i="10"/>
  <c r="B42" i="13"/>
  <c r="B42" i="11"/>
  <c r="J41" i="13"/>
  <c r="H41" i="13"/>
  <c r="B42" i="16" s="1"/>
  <c r="L56" i="13"/>
  <c r="B56" i="17"/>
  <c r="N55" i="13"/>
  <c r="D45" i="12"/>
  <c r="J44" i="12"/>
  <c r="F49" i="13" l="1"/>
  <c r="B50" i="14" s="1"/>
  <c r="N56" i="13"/>
  <c r="L57" i="13"/>
  <c r="B57" i="17"/>
  <c r="B43" i="13"/>
  <c r="B43" i="11"/>
  <c r="H42" i="13"/>
  <c r="B43" i="16" s="1"/>
  <c r="J42" i="13"/>
  <c r="D43" i="13"/>
  <c r="B43" i="10"/>
  <c r="K42" i="13"/>
  <c r="D46" i="12"/>
  <c r="J45" i="12"/>
  <c r="F50" i="13" l="1"/>
  <c r="B51" i="14" s="1"/>
  <c r="J43" i="13"/>
  <c r="H43" i="13"/>
  <c r="B44" i="16" s="1"/>
  <c r="B44" i="13"/>
  <c r="B44" i="11"/>
  <c r="L58" i="13"/>
  <c r="B58" i="17"/>
  <c r="N57" i="13"/>
  <c r="D44" i="13"/>
  <c r="B44" i="10"/>
  <c r="K43" i="13"/>
  <c r="D47" i="12"/>
  <c r="J46" i="12"/>
  <c r="F51" i="13" l="1"/>
  <c r="B52" i="14" s="1"/>
  <c r="D45" i="13"/>
  <c r="K44" i="13"/>
  <c r="B45" i="10"/>
  <c r="B45" i="13"/>
  <c r="B45" i="11"/>
  <c r="H44" i="13"/>
  <c r="B45" i="16" s="1"/>
  <c r="J44" i="13"/>
  <c r="L59" i="13"/>
  <c r="B59" i="17"/>
  <c r="N58" i="13"/>
  <c r="D48" i="12"/>
  <c r="J47" i="12"/>
  <c r="F52" i="13" l="1"/>
  <c r="B53" i="14" s="1"/>
  <c r="L60" i="13"/>
  <c r="B60" i="17"/>
  <c r="N59" i="13"/>
  <c r="H45" i="13"/>
  <c r="B46" i="16" s="1"/>
  <c r="J45" i="13"/>
  <c r="B46" i="13"/>
  <c r="B46" i="11"/>
  <c r="D46" i="13"/>
  <c r="K45" i="13"/>
  <c r="B46" i="10"/>
  <c r="D49" i="12"/>
  <c r="J48" i="12"/>
  <c r="F53" i="13" l="1"/>
  <c r="B54" i="14" s="1"/>
  <c r="D47" i="13"/>
  <c r="K46" i="13"/>
  <c r="B47" i="10"/>
  <c r="J46" i="13"/>
  <c r="B47" i="13"/>
  <c r="B47" i="11"/>
  <c r="H46" i="13"/>
  <c r="B47" i="16" s="1"/>
  <c r="B61" i="17"/>
  <c r="L61" i="13"/>
  <c r="N60" i="13"/>
  <c r="D50" i="12"/>
  <c r="J49" i="12"/>
  <c r="F54" i="13" l="1"/>
  <c r="B55" i="14" s="1"/>
  <c r="L62" i="13"/>
  <c r="B62" i="17"/>
  <c r="N61" i="13"/>
  <c r="H47" i="13"/>
  <c r="B48" i="16" s="1"/>
  <c r="B48" i="13"/>
  <c r="B48" i="11"/>
  <c r="J47" i="13"/>
  <c r="D48" i="13"/>
  <c r="K47" i="13"/>
  <c r="B48" i="10"/>
  <c r="J50" i="12"/>
  <c r="D51" i="12"/>
  <c r="F55" i="13" l="1"/>
  <c r="B56" i="14" s="1"/>
  <c r="D49" i="13"/>
  <c r="B49" i="10"/>
  <c r="K48" i="13"/>
  <c r="L63" i="13"/>
  <c r="B63" i="17"/>
  <c r="N62" i="13"/>
  <c r="B49" i="13"/>
  <c r="B49" i="11"/>
  <c r="H48" i="13"/>
  <c r="B49" i="16" s="1"/>
  <c r="J48" i="13"/>
  <c r="D52" i="12"/>
  <c r="J51" i="12"/>
  <c r="F56" i="13" l="1"/>
  <c r="B57" i="14" s="1"/>
  <c r="D50" i="13"/>
  <c r="B50" i="10"/>
  <c r="K49" i="13"/>
  <c r="J49" i="13"/>
  <c r="B50" i="13"/>
  <c r="H49" i="13"/>
  <c r="B50" i="16" s="1"/>
  <c r="B50" i="11"/>
  <c r="L64" i="13"/>
  <c r="B64" i="17"/>
  <c r="N63" i="13"/>
  <c r="D53" i="12"/>
  <c r="J52" i="12"/>
  <c r="F57" i="13" l="1"/>
  <c r="B58" i="14" s="1"/>
  <c r="D51" i="13"/>
  <c r="B51" i="10"/>
  <c r="K50" i="13"/>
  <c r="L65" i="13"/>
  <c r="N64" i="13"/>
  <c r="H50" i="13"/>
  <c r="B51" i="16" s="1"/>
  <c r="B51" i="11"/>
  <c r="B51" i="13"/>
  <c r="J50" i="13"/>
  <c r="D54" i="12"/>
  <c r="J53" i="12"/>
  <c r="F58" i="13" l="1"/>
  <c r="B59" i="14" s="1"/>
  <c r="N65" i="13"/>
  <c r="L66" i="13"/>
  <c r="H51" i="13"/>
  <c r="B52" i="16" s="1"/>
  <c r="B52" i="11"/>
  <c r="B52" i="13"/>
  <c r="J51" i="13"/>
  <c r="D52" i="13"/>
  <c r="B52" i="10"/>
  <c r="K51" i="13"/>
  <c r="D55" i="12"/>
  <c r="J54" i="12"/>
  <c r="F59" i="13" l="1"/>
  <c r="B60" i="14" s="1"/>
  <c r="L67" i="13"/>
  <c r="N66" i="13"/>
  <c r="D53" i="13"/>
  <c r="K52" i="13"/>
  <c r="B53" i="10"/>
  <c r="H52" i="13"/>
  <c r="B53" i="16" s="1"/>
  <c r="B53" i="13"/>
  <c r="B53" i="11"/>
  <c r="J52" i="13"/>
  <c r="D56" i="12"/>
  <c r="J55" i="12"/>
  <c r="F60" i="13" l="1"/>
  <c r="B61" i="14" s="1"/>
  <c r="H53" i="13"/>
  <c r="B54" i="16" s="1"/>
  <c r="B54" i="13"/>
  <c r="B54" i="11"/>
  <c r="J53" i="13"/>
  <c r="D54" i="13"/>
  <c r="K53" i="13"/>
  <c r="B54" i="10"/>
  <c r="L68" i="13"/>
  <c r="N67" i="13"/>
  <c r="J56" i="12"/>
  <c r="D57" i="12"/>
  <c r="F61" i="13" l="1"/>
  <c r="B62" i="14" s="1"/>
  <c r="L69" i="13"/>
  <c r="N68" i="13"/>
  <c r="D55" i="13"/>
  <c r="K54" i="13"/>
  <c r="B55" i="10"/>
  <c r="J54" i="13"/>
  <c r="B55" i="13"/>
  <c r="B55" i="11"/>
  <c r="H54" i="13"/>
  <c r="B55" i="16" s="1"/>
  <c r="D58" i="12"/>
  <c r="J57" i="12"/>
  <c r="F62" i="13" l="1"/>
  <c r="B63" i="14" s="1"/>
  <c r="J55" i="13"/>
  <c r="B56" i="13"/>
  <c r="H55" i="13"/>
  <c r="B56" i="16" s="1"/>
  <c r="B56" i="11"/>
  <c r="D56" i="13"/>
  <c r="K55" i="13"/>
  <c r="B56" i="10"/>
  <c r="L70" i="13"/>
  <c r="N69" i="13"/>
  <c r="J58" i="12"/>
  <c r="D59" i="12"/>
  <c r="F63" i="13" l="1"/>
  <c r="B64" i="14" s="1"/>
  <c r="L71" i="13"/>
  <c r="N70" i="13"/>
  <c r="D57" i="13"/>
  <c r="K56" i="13"/>
  <c r="B57" i="10"/>
  <c r="B57" i="11"/>
  <c r="H56" i="13"/>
  <c r="B57" i="16" s="1"/>
  <c r="J56" i="13"/>
  <c r="B57" i="13"/>
  <c r="D60" i="12"/>
  <c r="J59" i="12"/>
  <c r="F64" i="13" l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D58" i="13"/>
  <c r="B58" i="10"/>
  <c r="K57" i="13"/>
  <c r="J57" i="13"/>
  <c r="H57" i="13"/>
  <c r="B58" i="16" s="1"/>
  <c r="B58" i="11"/>
  <c r="B58" i="13"/>
  <c r="L72" i="13"/>
  <c r="N71" i="13"/>
  <c r="J60" i="12"/>
  <c r="D61" i="12"/>
  <c r="R5" i="13" l="1"/>
  <c r="B9" i="24"/>
  <c r="B34" i="24" s="1"/>
  <c r="D31" i="7"/>
  <c r="L73" i="13"/>
  <c r="N72" i="13"/>
  <c r="B59" i="13"/>
  <c r="B59" i="11"/>
  <c r="H58" i="13"/>
  <c r="B59" i="16" s="1"/>
  <c r="J58" i="13"/>
  <c r="D59" i="13"/>
  <c r="B59" i="10"/>
  <c r="K58" i="13"/>
  <c r="D62" i="12"/>
  <c r="J61" i="12"/>
  <c r="D60" i="13" l="1"/>
  <c r="B60" i="10"/>
  <c r="K59" i="13"/>
  <c r="H59" i="13"/>
  <c r="B60" i="16" s="1"/>
  <c r="J59" i="13"/>
  <c r="B60" i="13"/>
  <c r="B60" i="11"/>
  <c r="L74" i="13"/>
  <c r="N73" i="13"/>
  <c r="D63" i="12"/>
  <c r="J62" i="12"/>
  <c r="L75" i="13" l="1"/>
  <c r="N74" i="13"/>
  <c r="H60" i="13"/>
  <c r="B61" i="16" s="1"/>
  <c r="B61" i="13"/>
  <c r="J60" i="13"/>
  <c r="B61" i="11"/>
  <c r="D61" i="13"/>
  <c r="K60" i="13"/>
  <c r="B61" i="10"/>
  <c r="D64" i="12"/>
  <c r="J63" i="12"/>
  <c r="D62" i="13" l="1"/>
  <c r="K61" i="13"/>
  <c r="B62" i="10"/>
  <c r="B62" i="13"/>
  <c r="B62" i="11"/>
  <c r="J61" i="13"/>
  <c r="H61" i="13"/>
  <c r="B62" i="16" s="1"/>
  <c r="L76" i="13"/>
  <c r="N75" i="13"/>
  <c r="D65" i="12"/>
  <c r="J64" i="12"/>
  <c r="B63" i="11" l="1"/>
  <c r="H62" i="13"/>
  <c r="B63" i="16" s="1"/>
  <c r="B63" i="13"/>
  <c r="J62" i="13"/>
  <c r="L77" i="13"/>
  <c r="N76" i="13"/>
  <c r="D63" i="13"/>
  <c r="K62" i="13"/>
  <c r="B63" i="10"/>
  <c r="D66" i="12"/>
  <c r="J65" i="12"/>
  <c r="D64" i="13" l="1"/>
  <c r="K63" i="13"/>
  <c r="B64" i="10"/>
  <c r="N77" i="13"/>
  <c r="S11" i="13" s="1"/>
  <c r="R11" i="13"/>
  <c r="B64" i="11"/>
  <c r="J63" i="13"/>
  <c r="B64" i="13"/>
  <c r="H63" i="13"/>
  <c r="B64" i="16" s="1"/>
  <c r="D67" i="12"/>
  <c r="J66" i="12"/>
  <c r="B65" i="13" l="1"/>
  <c r="H64" i="13"/>
  <c r="J64" i="13"/>
  <c r="D65" i="13"/>
  <c r="K64" i="13"/>
  <c r="D68" i="12"/>
  <c r="J67" i="12"/>
  <c r="D66" i="13" l="1"/>
  <c r="K65" i="13"/>
  <c r="B66" i="13"/>
  <c r="H65" i="13"/>
  <c r="J65" i="13"/>
  <c r="D69" i="12"/>
  <c r="J68" i="12"/>
  <c r="H66" i="13" l="1"/>
  <c r="J66" i="13"/>
  <c r="B67" i="13"/>
  <c r="D67" i="13"/>
  <c r="K66" i="13"/>
  <c r="D70" i="12"/>
  <c r="J69" i="12"/>
  <c r="B68" i="13" l="1"/>
  <c r="H67" i="13"/>
  <c r="J67" i="13"/>
  <c r="D68" i="13"/>
  <c r="K67" i="13"/>
  <c r="D71" i="12"/>
  <c r="J70" i="12"/>
  <c r="D69" i="13" l="1"/>
  <c r="K68" i="13"/>
  <c r="B69" i="13"/>
  <c r="H68" i="13"/>
  <c r="J68" i="13"/>
  <c r="D72" i="12"/>
  <c r="J71" i="12"/>
  <c r="J69" i="13" l="1"/>
  <c r="B70" i="13"/>
  <c r="H69" i="13"/>
  <c r="D70" i="13"/>
  <c r="K69" i="13"/>
  <c r="D73" i="12"/>
  <c r="J72" i="12"/>
  <c r="D71" i="13" l="1"/>
  <c r="K70" i="13"/>
  <c r="B71" i="13"/>
  <c r="H70" i="13"/>
  <c r="J70" i="13"/>
  <c r="D74" i="12"/>
  <c r="J73" i="12"/>
  <c r="B72" i="13" l="1"/>
  <c r="H71" i="13"/>
  <c r="J71" i="13"/>
  <c r="D72" i="13"/>
  <c r="K71" i="13"/>
  <c r="J74" i="12"/>
  <c r="D75" i="12"/>
  <c r="D73" i="13" l="1"/>
  <c r="K72" i="13"/>
  <c r="B73" i="13"/>
  <c r="J72" i="13"/>
  <c r="H72" i="13"/>
  <c r="D76" i="12"/>
  <c r="J75" i="12"/>
  <c r="B74" i="13" l="1"/>
  <c r="J73" i="13"/>
  <c r="H73" i="13"/>
  <c r="D74" i="13"/>
  <c r="K73" i="13"/>
  <c r="J76" i="12"/>
  <c r="D77" i="12"/>
  <c r="D75" i="13" l="1"/>
  <c r="K74" i="13"/>
  <c r="B75" i="13"/>
  <c r="H74" i="13"/>
  <c r="J74" i="13"/>
  <c r="D78" i="12"/>
  <c r="J77" i="12"/>
  <c r="B76" i="13" l="1"/>
  <c r="H75" i="13"/>
  <c r="J75" i="13"/>
  <c r="D76" i="13"/>
  <c r="K75" i="13"/>
  <c r="D79" i="12"/>
  <c r="J78" i="12"/>
  <c r="D77" i="13" l="1"/>
  <c r="K76" i="13"/>
  <c r="B77" i="13"/>
  <c r="J76" i="13"/>
  <c r="H76" i="13"/>
  <c r="D80" i="12"/>
  <c r="J79" i="12"/>
  <c r="B6" i="24" l="1"/>
  <c r="B31" i="24" s="1"/>
  <c r="A31" i="7"/>
  <c r="P15" i="13"/>
  <c r="P5" i="13"/>
  <c r="H77" i="13"/>
  <c r="J77" i="13"/>
  <c r="P11" i="13" s="1"/>
  <c r="Q5" i="13"/>
  <c r="K77" i="13"/>
  <c r="Q11" i="13" s="1"/>
  <c r="D81" i="12"/>
  <c r="J80" i="12"/>
  <c r="T5" i="13" l="1"/>
  <c r="B7" i="24"/>
  <c r="B32" i="24" s="1"/>
  <c r="B31" i="7"/>
  <c r="D82" i="12"/>
  <c r="J81" i="12"/>
  <c r="D83" i="12" l="1"/>
  <c r="J82" i="12"/>
  <c r="D84" i="12" l="1"/>
  <c r="J83" i="12"/>
  <c r="J84" i="12" l="1"/>
  <c r="D85" i="12"/>
  <c r="D86" i="12" l="1"/>
  <c r="J85" i="12"/>
  <c r="D87" i="12" l="1"/>
  <c r="J86" i="12"/>
  <c r="D88" i="12" l="1"/>
  <c r="J87" i="12"/>
  <c r="D89" i="12" l="1"/>
  <c r="J88" i="12"/>
  <c r="D90" i="12" l="1"/>
  <c r="J89" i="12"/>
  <c r="J90" i="12" l="1"/>
  <c r="D91" i="12"/>
  <c r="D92" i="12" l="1"/>
  <c r="J91" i="12"/>
  <c r="D93" i="12" l="1"/>
  <c r="J92" i="12"/>
  <c r="D94" i="12" l="1"/>
  <c r="J93" i="12"/>
  <c r="D95" i="12" l="1"/>
  <c r="J94" i="12"/>
  <c r="D96" i="12" l="1"/>
  <c r="J95" i="12"/>
  <c r="D97" i="12" l="1"/>
  <c r="J96" i="12"/>
  <c r="D98" i="12" l="1"/>
  <c r="J97" i="12"/>
  <c r="D99" i="12" l="1"/>
  <c r="J98" i="12"/>
  <c r="D100" i="12" l="1"/>
  <c r="J99" i="12"/>
  <c r="J100" i="12" l="1"/>
  <c r="D101" i="12"/>
  <c r="D102" i="12" l="1"/>
  <c r="J101" i="12"/>
  <c r="D103" i="12" l="1"/>
  <c r="J102" i="12"/>
  <c r="D104" i="12" l="1"/>
  <c r="J103" i="12"/>
  <c r="D105" i="12" l="1"/>
  <c r="J104" i="12"/>
  <c r="D106" i="12" l="1"/>
  <c r="J105" i="12"/>
  <c r="J106" i="12" l="1"/>
  <c r="D107" i="12"/>
  <c r="D108" i="12" l="1"/>
  <c r="J107" i="12"/>
  <c r="D109" i="12" l="1"/>
  <c r="J108" i="12"/>
  <c r="D110" i="12" l="1"/>
  <c r="J109" i="12"/>
  <c r="D111" i="12" l="1"/>
  <c r="D112" i="12" s="1"/>
  <c r="J110" i="12"/>
  <c r="D113" i="12" l="1"/>
  <c r="J112" i="12"/>
  <c r="J111" i="12"/>
  <c r="D114" i="12" l="1"/>
  <c r="J113" i="12"/>
  <c r="D115" i="12" l="1"/>
  <c r="J114" i="12"/>
  <c r="D116" i="12" l="1"/>
  <c r="J115" i="12"/>
  <c r="D117" i="12" l="1"/>
  <c r="D118" i="12" s="1"/>
  <c r="J116" i="12"/>
  <c r="J118" i="12" l="1"/>
  <c r="D119" i="12"/>
  <c r="J117" i="12"/>
  <c r="D120" i="12" l="1"/>
  <c r="J119" i="12"/>
  <c r="D121" i="12" l="1"/>
  <c r="D122" i="12" l="1"/>
  <c r="J121" i="12"/>
  <c r="D123" i="12" l="1"/>
  <c r="J122" i="12"/>
  <c r="D124" i="12" l="1"/>
  <c r="J123" i="12"/>
  <c r="D125" i="12" l="1"/>
  <c r="J124" i="12"/>
  <c r="D126" i="12" l="1"/>
  <c r="J125" i="12"/>
  <c r="D127" i="12" l="1"/>
  <c r="J126" i="12"/>
  <c r="D128" i="12" l="1"/>
  <c r="J127" i="12"/>
  <c r="D129" i="12" l="1"/>
  <c r="J128" i="12"/>
  <c r="D130" i="12" l="1"/>
  <c r="J129" i="12"/>
  <c r="D131" i="12" l="1"/>
  <c r="J130" i="12"/>
  <c r="D132" i="12" l="1"/>
  <c r="J131" i="12"/>
  <c r="D133" i="12" l="1"/>
  <c r="J132" i="12"/>
  <c r="D134" i="12" l="1"/>
  <c r="J133" i="12"/>
  <c r="D135" i="12" l="1"/>
  <c r="J134" i="12"/>
  <c r="D136" i="12" l="1"/>
  <c r="J135" i="12"/>
  <c r="D137" i="12" l="1"/>
  <c r="J136" i="12"/>
  <c r="D138" i="12" l="1"/>
  <c r="J137" i="12"/>
  <c r="D139" i="12" l="1"/>
  <c r="J138" i="12"/>
  <c r="D140" i="12" l="1"/>
  <c r="J139" i="12"/>
  <c r="D141" i="12" l="1"/>
  <c r="J140" i="12"/>
  <c r="D142" i="12" l="1"/>
  <c r="J141" i="12"/>
  <c r="D143" i="12" l="1"/>
  <c r="J142" i="12"/>
  <c r="D144" i="12" l="1"/>
  <c r="J143" i="12"/>
  <c r="D145" i="12" l="1"/>
  <c r="J144" i="12"/>
  <c r="D146" i="12" l="1"/>
  <c r="J145" i="12"/>
  <c r="D147" i="12" l="1"/>
  <c r="J146" i="12"/>
  <c r="D148" i="12" l="1"/>
  <c r="J147" i="12"/>
  <c r="D149" i="12" l="1"/>
  <c r="J148" i="12"/>
  <c r="D150" i="12" l="1"/>
  <c r="J149" i="12"/>
  <c r="D151" i="12" l="1"/>
  <c r="J150" i="12"/>
  <c r="D152" i="12" l="1"/>
  <c r="J151" i="12"/>
  <c r="D153" i="12" l="1"/>
  <c r="J152" i="12"/>
  <c r="D154" i="12" l="1"/>
  <c r="J153" i="12"/>
  <c r="D155" i="12" l="1"/>
  <c r="J154" i="12"/>
  <c r="D156" i="12" l="1"/>
  <c r="J155" i="12"/>
  <c r="D157" i="12" l="1"/>
  <c r="J156" i="12"/>
  <c r="D158" i="12" l="1"/>
  <c r="J157" i="12"/>
  <c r="D159" i="12" l="1"/>
  <c r="J158" i="12"/>
  <c r="D160" i="12" l="1"/>
  <c r="J159" i="12"/>
  <c r="D161" i="12" l="1"/>
  <c r="J160" i="12"/>
  <c r="D162" i="12" l="1"/>
  <c r="J161" i="12"/>
  <c r="D163" i="12" l="1"/>
  <c r="J162" i="12"/>
  <c r="D164" i="12" l="1"/>
  <c r="J163" i="12"/>
  <c r="D165" i="12" l="1"/>
  <c r="J164" i="12"/>
  <c r="D166" i="12" l="1"/>
  <c r="J165" i="12"/>
  <c r="D167" i="12" l="1"/>
  <c r="J166" i="12"/>
  <c r="D168" i="12" l="1"/>
  <c r="J167" i="12"/>
  <c r="D169" i="12" l="1"/>
  <c r="J168" i="12"/>
  <c r="D170" i="12" l="1"/>
  <c r="J169" i="12"/>
  <c r="D171" i="12" l="1"/>
  <c r="J170" i="12"/>
  <c r="D172" i="12" l="1"/>
  <c r="J171" i="12"/>
  <c r="D173" i="12" l="1"/>
  <c r="J172" i="12"/>
  <c r="D174" i="12" l="1"/>
  <c r="J173" i="12"/>
  <c r="D175" i="12" l="1"/>
  <c r="J174" i="12"/>
  <c r="D176" i="12" l="1"/>
  <c r="J175" i="12"/>
  <c r="D177" i="12" l="1"/>
  <c r="J176" i="12"/>
  <c r="D178" i="12" l="1"/>
  <c r="J177" i="12"/>
  <c r="D179" i="12" l="1"/>
  <c r="J178" i="12"/>
  <c r="D180" i="12" l="1"/>
  <c r="J179" i="12"/>
  <c r="D181" i="12" l="1"/>
  <c r="J180" i="12"/>
  <c r="D182" i="12" l="1"/>
  <c r="J181" i="12"/>
  <c r="D183" i="12" l="1"/>
  <c r="J182" i="12"/>
  <c r="D184" i="12" l="1"/>
  <c r="J183" i="12"/>
  <c r="D185" i="12" l="1"/>
  <c r="J184" i="12"/>
  <c r="D186" i="12" l="1"/>
  <c r="J185" i="12"/>
  <c r="D187" i="12" l="1"/>
  <c r="J186" i="12"/>
  <c r="D188" i="12" l="1"/>
  <c r="J187" i="12"/>
  <c r="D189" i="12" l="1"/>
  <c r="J188" i="12"/>
  <c r="D190" i="12" l="1"/>
  <c r="J189" i="12"/>
  <c r="D191" i="12" l="1"/>
  <c r="J190" i="12"/>
  <c r="D192" i="12" l="1"/>
  <c r="J191" i="12"/>
  <c r="D193" i="12" l="1"/>
  <c r="J192" i="12"/>
  <c r="D194" i="12" l="1"/>
  <c r="J193" i="12"/>
  <c r="D195" i="12" l="1"/>
  <c r="J194" i="12"/>
  <c r="D196" i="12" l="1"/>
  <c r="J195" i="12"/>
  <c r="D197" i="12" l="1"/>
  <c r="J196" i="12"/>
  <c r="D198" i="12" l="1"/>
  <c r="J197" i="12"/>
  <c r="D199" i="12" l="1"/>
  <c r="J198" i="12"/>
  <c r="D200" i="12" l="1"/>
  <c r="J199" i="12"/>
  <c r="D201" i="12" l="1"/>
  <c r="J200" i="12"/>
  <c r="D202" i="12" l="1"/>
  <c r="J201" i="12"/>
  <c r="D203" i="12" l="1"/>
  <c r="J202" i="12"/>
  <c r="D204" i="12" l="1"/>
  <c r="J203" i="12"/>
  <c r="D205" i="12" l="1"/>
  <c r="J204" i="12"/>
  <c r="D206" i="12" l="1"/>
  <c r="J205" i="12"/>
  <c r="D207" i="12" l="1"/>
  <c r="J206" i="12"/>
  <c r="D208" i="12" l="1"/>
  <c r="J207" i="12"/>
  <c r="D209" i="12" l="1"/>
  <c r="J208" i="12"/>
  <c r="D210" i="12" l="1"/>
  <c r="J209" i="12"/>
  <c r="D211" i="12" l="1"/>
  <c r="J210" i="12"/>
  <c r="D212" i="12" l="1"/>
  <c r="J211" i="12"/>
  <c r="D213" i="12" l="1"/>
  <c r="J212" i="12"/>
  <c r="D214" i="12" l="1"/>
  <c r="J213" i="12"/>
  <c r="D215" i="12" l="1"/>
  <c r="J214" i="12"/>
  <c r="D216" i="12" l="1"/>
  <c r="J215" i="12"/>
  <c r="D217" i="12" l="1"/>
  <c r="J216" i="12"/>
  <c r="D218" i="12" l="1"/>
  <c r="J217" i="12"/>
  <c r="D219" i="12" l="1"/>
  <c r="J218" i="12"/>
  <c r="D220" i="12" l="1"/>
  <c r="J219" i="12"/>
  <c r="D221" i="12" l="1"/>
  <c r="J220" i="12"/>
  <c r="D222" i="12" l="1"/>
  <c r="J221" i="12"/>
  <c r="D223" i="12" l="1"/>
  <c r="J222" i="12"/>
  <c r="D224" i="12" l="1"/>
  <c r="J223" i="12"/>
  <c r="D225" i="12" l="1"/>
  <c r="J224" i="12"/>
  <c r="D226" i="12" l="1"/>
  <c r="J225" i="12"/>
  <c r="D227" i="12" l="1"/>
  <c r="J226" i="12"/>
  <c r="D228" i="12" l="1"/>
  <c r="J227" i="12"/>
  <c r="D229" i="12" l="1"/>
  <c r="J228" i="12"/>
  <c r="D230" i="12" l="1"/>
  <c r="J229" i="12"/>
  <c r="D231" i="12" l="1"/>
  <c r="J230" i="12"/>
  <c r="D232" i="12" l="1"/>
  <c r="J231" i="12"/>
  <c r="D233" i="12" l="1"/>
  <c r="J232" i="12"/>
  <c r="D234" i="12" l="1"/>
  <c r="J233" i="12"/>
  <c r="D235" i="12" l="1"/>
  <c r="J234" i="12"/>
  <c r="D236" i="12" l="1"/>
  <c r="J235" i="12"/>
  <c r="D237" i="12" l="1"/>
  <c r="J236" i="12"/>
  <c r="D238" i="12" l="1"/>
  <c r="J237" i="12"/>
  <c r="D239" i="12" l="1"/>
  <c r="J238" i="12"/>
  <c r="D240" i="12" l="1"/>
  <c r="J239" i="12"/>
  <c r="D241" i="12" l="1"/>
  <c r="J240" i="12"/>
  <c r="D242" i="12" l="1"/>
  <c r="J241" i="12"/>
  <c r="D243" i="12" l="1"/>
  <c r="J242" i="12"/>
  <c r="D244" i="12" l="1"/>
  <c r="J243" i="12"/>
  <c r="D245" i="12" l="1"/>
  <c r="J244" i="12"/>
  <c r="D246" i="12" l="1"/>
  <c r="J245" i="12"/>
  <c r="D247" i="12" l="1"/>
  <c r="J246" i="12"/>
  <c r="D248" i="12" l="1"/>
  <c r="J247" i="12"/>
  <c r="D249" i="12" l="1"/>
  <c r="J248" i="12"/>
  <c r="D250" i="12" l="1"/>
  <c r="J249" i="12"/>
  <c r="D251" i="12" l="1"/>
  <c r="J250" i="12"/>
  <c r="D252" i="12" l="1"/>
  <c r="J251" i="12"/>
  <c r="D253" i="12" l="1"/>
  <c r="J252" i="12"/>
  <c r="D254" i="12" l="1"/>
  <c r="J253" i="12"/>
  <c r="D255" i="12" l="1"/>
  <c r="J254" i="12"/>
  <c r="D256" i="12" l="1"/>
  <c r="J255" i="12"/>
  <c r="D257" i="12" l="1"/>
  <c r="J256" i="12"/>
  <c r="D258" i="12" l="1"/>
  <c r="J257" i="12"/>
  <c r="D259" i="12" l="1"/>
  <c r="J258" i="12"/>
  <c r="D260" i="12" l="1"/>
  <c r="J259" i="12"/>
  <c r="D261" i="12" l="1"/>
  <c r="J260" i="12"/>
  <c r="D262" i="12" l="1"/>
  <c r="J261" i="12"/>
  <c r="D263" i="12" l="1"/>
  <c r="J262" i="12"/>
  <c r="D264" i="12" l="1"/>
  <c r="J263" i="12"/>
  <c r="D265" i="12" l="1"/>
  <c r="J264" i="12"/>
  <c r="D266" i="12" l="1"/>
  <c r="J265" i="12"/>
  <c r="D267" i="12" l="1"/>
  <c r="J266" i="12"/>
  <c r="D268" i="12" l="1"/>
  <c r="J267" i="12"/>
  <c r="D269" i="12" l="1"/>
  <c r="J268" i="12"/>
  <c r="D270" i="12" l="1"/>
  <c r="J269" i="12"/>
  <c r="D271" i="12" l="1"/>
  <c r="J270" i="12"/>
  <c r="D272" i="12" l="1"/>
  <c r="J271" i="12"/>
  <c r="D273" i="12" l="1"/>
  <c r="J272" i="12"/>
  <c r="D274" i="12" l="1"/>
  <c r="J273" i="12"/>
  <c r="D275" i="12" l="1"/>
  <c r="J274" i="12"/>
  <c r="D276" i="12" l="1"/>
  <c r="J275" i="12"/>
  <c r="J276" i="12" l="1"/>
  <c r="J279" i="12" s="1"/>
  <c r="D279" i="12"/>
</calcChain>
</file>

<file path=xl/sharedStrings.xml><?xml version="1.0" encoding="utf-8"?>
<sst xmlns="http://schemas.openxmlformats.org/spreadsheetml/2006/main" count="609" uniqueCount="140">
  <si>
    <t>Reported Date</t>
  </si>
  <si>
    <t>S.N</t>
  </si>
  <si>
    <t xml:space="preserve">Reported </t>
  </si>
  <si>
    <t xml:space="preserve">Transferred </t>
  </si>
  <si>
    <t>Active</t>
  </si>
  <si>
    <t>Nationality</t>
  </si>
  <si>
    <t>Age</t>
  </si>
  <si>
    <t>Sex</t>
  </si>
  <si>
    <t>Abroad Travel History</t>
  </si>
  <si>
    <t>Contact with Confirmed Cases</t>
  </si>
  <si>
    <t>Date</t>
  </si>
  <si>
    <t xml:space="preserve">New </t>
  </si>
  <si>
    <t>Total</t>
  </si>
  <si>
    <t xml:space="preserve">Total </t>
  </si>
  <si>
    <t>New</t>
  </si>
  <si>
    <t>Cases</t>
  </si>
  <si>
    <t xml:space="preserve"> Cases</t>
  </si>
  <si>
    <t>Japanese</t>
  </si>
  <si>
    <t>Male</t>
  </si>
  <si>
    <t>Travel Histroy from Burkinafaso</t>
  </si>
  <si>
    <t>No</t>
  </si>
  <si>
    <t>Yes (Contact with Index Case)</t>
  </si>
  <si>
    <t>Ethiopian</t>
  </si>
  <si>
    <t>Travel Histroy from Dubai &amp; in Quarantine</t>
  </si>
  <si>
    <t>Austrian</t>
  </si>
  <si>
    <t xml:space="preserve">Travel Histroy from Belgium </t>
  </si>
  <si>
    <t>Travel Histroy from Dubai</t>
  </si>
  <si>
    <t>Mauritnia</t>
  </si>
  <si>
    <t>Travel Histroy from Congo, Brazzaville &amp; in Quarantine</t>
  </si>
  <si>
    <t>Adama</t>
  </si>
  <si>
    <t>Female</t>
  </si>
  <si>
    <t>Travel Histroy from Israel</t>
  </si>
  <si>
    <t>Addis Ababa (Ethiopian)</t>
  </si>
  <si>
    <t>Addis Kedam (Ethiopia)</t>
  </si>
  <si>
    <t>Travel Histroy from USA</t>
  </si>
  <si>
    <t>Bahirdar (Ethiopia)</t>
  </si>
  <si>
    <t>Travel Histroy from Saudi Arabia</t>
  </si>
  <si>
    <t>Travel Histroy from France &amp; in Quarantine</t>
  </si>
  <si>
    <t>Dire Dawa (Ethiopian)</t>
  </si>
  <si>
    <t>Travel Histroy from Australia, Then Addis to DireDawa  &amp; in Quarantine</t>
  </si>
  <si>
    <t>Travel Histroy from Djibouti, Brazil, India, Congo &amp; in Quarantine</t>
  </si>
  <si>
    <t>No ??</t>
  </si>
  <si>
    <t>Yes</t>
  </si>
  <si>
    <t>Under Investigation</t>
  </si>
  <si>
    <t>Travel Histroy from Saudi Arabia &amp; in Quarantine</t>
  </si>
  <si>
    <t>Travel Histroy to Congo &amp; in Quarantine</t>
  </si>
  <si>
    <t>Ethiopian Born Canadian</t>
  </si>
  <si>
    <t>Travel Histroy from Canada &amp; in Quarantine</t>
  </si>
  <si>
    <t>Travel Histroy from United Kingdom, Leister City &amp; in Quarantine</t>
  </si>
  <si>
    <t>Dukem (Ethiopian)</t>
  </si>
  <si>
    <t>9 M</t>
  </si>
  <si>
    <t>Travel Histroy from Thailand &amp; in Quarantine</t>
  </si>
  <si>
    <t>Eritrean</t>
  </si>
  <si>
    <t>Travel Histroy from United Kingdom London &amp; in Quarantine</t>
  </si>
  <si>
    <t>Adis Kedam (Ethiopian)</t>
  </si>
  <si>
    <t>Travel Histroy from Canada to Dubai &amp; in Quarantine</t>
  </si>
  <si>
    <t>Indian</t>
  </si>
  <si>
    <t>Travel Histroy from USA &amp; in Quarantine</t>
  </si>
  <si>
    <t>Travel Histroy from Turkey &amp; in Quarantine</t>
  </si>
  <si>
    <t>Travel Histroy from United Kingdom &amp; in Quarantine</t>
  </si>
  <si>
    <t>No Information</t>
  </si>
  <si>
    <t>Travel Histroy from Dubai Before Quarantine</t>
  </si>
  <si>
    <t xml:space="preserve">No  </t>
  </si>
  <si>
    <t>United Kingdom</t>
  </si>
  <si>
    <t>Somalian</t>
  </si>
  <si>
    <t>He has risk of exposure due to the nature of his work</t>
  </si>
  <si>
    <t>Travel Histroy from Germany &amp; Belgium &amp; in Quarantine</t>
  </si>
  <si>
    <t>Travel Histroy from Sweden &amp; in Quarantine</t>
  </si>
  <si>
    <t>Travel Histroy from Japan &amp; in Quarantine</t>
  </si>
  <si>
    <t>Bahirdar (Ethiopian)</t>
  </si>
  <si>
    <t>Addis Kedam (Ethiopian)</t>
  </si>
  <si>
    <t>TOTAL</t>
  </si>
  <si>
    <t xml:space="preserve"> Death</t>
  </si>
  <si>
    <t xml:space="preserve"> Recovered</t>
  </si>
  <si>
    <t xml:space="preserve"> Critical</t>
  </si>
  <si>
    <t>Serious,</t>
  </si>
  <si>
    <t>1M pop</t>
  </si>
  <si>
    <t>Total Cases/</t>
  </si>
  <si>
    <t>Deaths/</t>
  </si>
  <si>
    <t xml:space="preserve"> Tests</t>
  </si>
  <si>
    <t>Tests/</t>
  </si>
  <si>
    <t>Reported</t>
  </si>
  <si>
    <t>Population =114,963,588</t>
  </si>
  <si>
    <t>Daily</t>
  </si>
  <si>
    <t>Tranferred</t>
  </si>
  <si>
    <t>Travel Histroy from Djibouti &amp; in Quarantine</t>
  </si>
  <si>
    <t>Equatorial Guinea</t>
  </si>
  <si>
    <t>Jimma (Ethiopian)</t>
  </si>
  <si>
    <t>Travel Histroy from Lebanon &amp; in Quarantine</t>
  </si>
  <si>
    <t>yes</t>
  </si>
  <si>
    <t>Confirmed Cases</t>
  </si>
  <si>
    <t>Deaths</t>
  </si>
  <si>
    <t>Recovered</t>
  </si>
  <si>
    <t>Sebeta (China)</t>
  </si>
  <si>
    <t>American</t>
  </si>
  <si>
    <t>Gewane Afar (Ethiopian)</t>
  </si>
  <si>
    <t>Non Ethiopian</t>
  </si>
  <si>
    <t>Addis Ababa</t>
  </si>
  <si>
    <t>Oromia</t>
  </si>
  <si>
    <t>Amhara</t>
  </si>
  <si>
    <t>Dire Dawa</t>
  </si>
  <si>
    <t>Afar</t>
  </si>
  <si>
    <t>Benshangul</t>
  </si>
  <si>
    <t>Gambela People</t>
  </si>
  <si>
    <t>Harari People</t>
  </si>
  <si>
    <t>Somali</t>
  </si>
  <si>
    <t>Tigrai</t>
  </si>
  <si>
    <t>SNNPR</t>
  </si>
  <si>
    <t xml:space="preserve">Confirmed </t>
  </si>
  <si>
    <t>Region</t>
  </si>
  <si>
    <t xml:space="preserve"> Deaths</t>
  </si>
  <si>
    <t>Tests</t>
  </si>
  <si>
    <t xml:space="preserve">Daily </t>
  </si>
  <si>
    <t>Mortality Rate (CFR)</t>
  </si>
  <si>
    <t>Ethiopia Coronavirus Cases</t>
  </si>
  <si>
    <t>Total Cases</t>
  </si>
  <si>
    <t>Active Cases</t>
  </si>
  <si>
    <t>Total Deaths</t>
  </si>
  <si>
    <t>Total Recovered</t>
  </si>
  <si>
    <t>በቫይረሱ የተያዙ ሰዎች ብዛት</t>
  </si>
  <si>
    <t>በለይቶ ህክምና ውስጥ ያሉ</t>
  </si>
  <si>
    <t xml:space="preserve">በበሽታው ህይወታቸው ያለፈ </t>
  </si>
  <si>
    <t>ከበሽታው ያገገሙ</t>
  </si>
  <si>
    <t>ETHIOPIA CORONAVIRUS (COVID-19) TOTAL TESTS</t>
  </si>
  <si>
    <t>ETHIOPIA CORONAVIRUS (COVID-19 CASES WORLDOMETER FORMAT</t>
  </si>
  <si>
    <t>ETHIOPIA CORONAVIRUS (COVID-19) CASES MAIN DASHBOARD</t>
  </si>
  <si>
    <t>ETHIOPIA CORONAVIRUS (COVID-19) TOTAL CASES</t>
  </si>
  <si>
    <t>ETHIOPIA CORONAVIRUS (COVID-19) NEW CASES</t>
  </si>
  <si>
    <t>ETHIOPIA CORONAVIRUS (COVID-19) TOTAL DEATHS</t>
  </si>
  <si>
    <t>ETHIOPIA CORONAVIRUS (COVID-19) TOTAL RECOVERED</t>
  </si>
  <si>
    <t>ETHIOPIA CORONAVIRUS (COVID-19) ACTIVE CASES</t>
  </si>
  <si>
    <t>ETHIOPIA CORONAVIRUS (COVID-19) DAILY TESTS</t>
  </si>
  <si>
    <t>ETHIOPIA CORONAVIRUS (COVID-19) CASES BY NATIONALITY</t>
  </si>
  <si>
    <t>ETHIOPIA CORONAVIRUS (COVID-19) CASES BY GENDER</t>
  </si>
  <si>
    <t>ETHIOPIA CORONAVIRUS (COVID-19) REGIONAL DATA</t>
  </si>
  <si>
    <t>Jigjiga (Ethiopia)</t>
  </si>
  <si>
    <t>Travel Histroy from Puntland (Somalia) &amp; in Quarantine</t>
  </si>
  <si>
    <t>England (Born in Ethiopia)</t>
  </si>
  <si>
    <t>British</t>
  </si>
  <si>
    <t>No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</si>
</sst>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0.0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1"/>
      <color theme="0"/>
      <name val="Century Gothic"/>
      <family val="2"/>
    </font>
    <font>
      <sz val="11"/>
      <color theme="1"/>
      <name val="Century Gothic"/>
      <family val="2"/>
    </font>
    <font>
      <sz val="16"/>
      <color rgb="FF28EEF8"/>
      <name val="Tahoma"/>
      <family val="2"/>
    </font>
    <font>
      <sz val="10"/>
      <color theme="1"/>
      <name val="Century Gothic"/>
      <family val="2"/>
    </font>
    <font>
      <sz val="11"/>
      <color theme="1"/>
      <name val="Century Gothic"/>
      <family val="1"/>
    </font>
    <font>
      <sz val="11"/>
      <color theme="0"/>
      <name val="Century Gothic"/>
      <family val="1"/>
    </font>
    <font>
      <sz val="16"/>
      <color theme="1"/>
      <name val="Century Gothic"/>
      <family val="1"/>
    </font>
    <font>
      <sz val="18"/>
      <color theme="1"/>
      <name val="Century Gothic"/>
      <family val="1"/>
    </font>
    <font>
      <sz val="11"/>
      <name val="Century Gothic"/>
      <family val="2"/>
    </font>
    <font>
      <sz val="10"/>
      <color theme="0"/>
      <name val="Century Gothic"/>
      <family val="1"/>
    </font>
    <font>
      <sz val="12"/>
      <color theme="1"/>
      <name val="Century Gothic"/>
      <family val="1"/>
    </font>
    <font>
      <sz val="11"/>
      <color theme="1"/>
      <name val="Nyala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4" applyNumberFormat="0" applyAlignment="0" applyProtection="0"/>
    <xf numFmtId="0" fontId="2" fillId="0" borderId="0"/>
  </cellStyleXfs>
  <cellXfs count="149">
    <xf numFmtId="0" fontId="0" fillId="0" borderId="0" xfId="0"/>
    <xf numFmtId="0" fontId="3" fillId="0" borderId="0" xfId="2" applyFont="1" applyAlignment="1">
      <alignment horizontal="left" vertical="center" indent="1"/>
    </xf>
    <xf numFmtId="0" fontId="3" fillId="0" borderId="0" xfId="2" applyFont="1" applyFill="1" applyAlignment="1">
      <alignment horizontal="left" vertical="center" indent="1"/>
    </xf>
    <xf numFmtId="164" fontId="4" fillId="3" borderId="5" xfId="1" applyNumberFormat="1" applyFont="1" applyFill="1" applyBorder="1" applyAlignment="1">
      <alignment horizontal="left" vertical="center" indent="1"/>
    </xf>
    <xf numFmtId="164" fontId="5" fillId="0" borderId="6" xfId="0" applyNumberFormat="1" applyFont="1" applyBorder="1" applyAlignment="1">
      <alignment horizontal="left" indent="1"/>
    </xf>
    <xf numFmtId="164" fontId="5" fillId="0" borderId="7" xfId="0" applyNumberFormat="1" applyFont="1" applyBorder="1" applyAlignment="1">
      <alignment horizontal="left" indent="1"/>
    </xf>
    <xf numFmtId="0" fontId="6" fillId="7" borderId="5" xfId="0" applyFont="1" applyFill="1" applyBorder="1" applyAlignment="1">
      <alignment horizontal="center"/>
    </xf>
    <xf numFmtId="0" fontId="8" fillId="0" borderId="8" xfId="2" applyFont="1" applyBorder="1" applyAlignment="1">
      <alignment horizontal="left" vertical="center" indent="1"/>
    </xf>
    <xf numFmtId="3" fontId="8" fillId="0" borderId="8" xfId="2" applyNumberFormat="1" applyFont="1" applyBorder="1" applyAlignment="1">
      <alignment horizontal="left" vertical="center" indent="1"/>
    </xf>
    <xf numFmtId="0" fontId="7" fillId="4" borderId="0" xfId="0" applyFont="1" applyFill="1" applyBorder="1" applyAlignment="1">
      <alignment horizontal="center"/>
    </xf>
    <xf numFmtId="1" fontId="8" fillId="0" borderId="8" xfId="2" applyNumberFormat="1" applyFont="1" applyBorder="1" applyAlignment="1">
      <alignment horizontal="left" vertical="center" indent="1"/>
    </xf>
    <xf numFmtId="2" fontId="8" fillId="0" borderId="8" xfId="2" applyNumberFormat="1" applyFont="1" applyBorder="1" applyAlignment="1">
      <alignment horizontal="left" vertical="center" indent="1"/>
    </xf>
    <xf numFmtId="165" fontId="8" fillId="0" borderId="8" xfId="2" applyNumberFormat="1" applyFont="1" applyBorder="1" applyAlignment="1">
      <alignment horizontal="left" vertical="center" indent="1"/>
    </xf>
    <xf numFmtId="0" fontId="10" fillId="0" borderId="0" xfId="2" applyFont="1" applyAlignment="1">
      <alignment horizontal="left" vertical="center" indent="1"/>
    </xf>
    <xf numFmtId="0" fontId="10" fillId="0" borderId="0" xfId="2" applyFont="1" applyFill="1" applyAlignment="1">
      <alignment horizontal="left" vertical="center" indent="1"/>
    </xf>
    <xf numFmtId="0" fontId="11" fillId="0" borderId="0" xfId="2" applyFont="1" applyAlignment="1">
      <alignment horizontal="left" vertical="center" indent="1"/>
    </xf>
    <xf numFmtId="0" fontId="11" fillId="0" borderId="0" xfId="2" applyFont="1" applyFill="1" applyAlignment="1">
      <alignment horizontal="left" vertical="center" indent="1"/>
    </xf>
    <xf numFmtId="1" fontId="4" fillId="3" borderId="10" xfId="1" applyNumberFormat="1" applyFont="1" applyFill="1" applyBorder="1" applyAlignment="1">
      <alignment horizontal="center" vertical="center"/>
    </xf>
    <xf numFmtId="164" fontId="5" fillId="0" borderId="8" xfId="0" applyNumberFormat="1" applyFont="1" applyBorder="1" applyAlignment="1">
      <alignment horizontal="left" indent="1"/>
    </xf>
    <xf numFmtId="0" fontId="4" fillId="3" borderId="5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indent="1"/>
    </xf>
    <xf numFmtId="15" fontId="5" fillId="4" borderId="2" xfId="0" applyNumberFormat="1" applyFont="1" applyFill="1" applyBorder="1" applyAlignment="1">
      <alignment horizontal="left" indent="1"/>
    </xf>
    <xf numFmtId="0" fontId="12" fillId="4" borderId="2" xfId="0" applyFont="1" applyFill="1" applyBorder="1" applyAlignment="1">
      <alignment horizontal="left" indent="1"/>
    </xf>
    <xf numFmtId="0" fontId="5" fillId="4" borderId="2" xfId="0" applyFont="1" applyFill="1" applyBorder="1" applyAlignment="1">
      <alignment horizontal="left" indent="1"/>
    </xf>
    <xf numFmtId="0" fontId="5" fillId="4" borderId="3" xfId="0" applyFont="1" applyFill="1" applyBorder="1" applyAlignment="1">
      <alignment horizontal="left" indent="1"/>
    </xf>
    <xf numFmtId="0" fontId="5" fillId="5" borderId="22" xfId="0" applyNumberFormat="1" applyFont="1" applyFill="1" applyBorder="1" applyAlignment="1">
      <alignment horizontal="left" indent="1"/>
    </xf>
    <xf numFmtId="15" fontId="5" fillId="5" borderId="8" xfId="0" applyNumberFormat="1" applyFont="1" applyFill="1" applyBorder="1" applyAlignment="1">
      <alignment horizontal="left" indent="1"/>
    </xf>
    <xf numFmtId="0" fontId="12" fillId="5" borderId="8" xfId="0" applyNumberFormat="1" applyFont="1" applyFill="1" applyBorder="1" applyAlignment="1">
      <alignment horizontal="left" indent="1"/>
    </xf>
    <xf numFmtId="0" fontId="12" fillId="5" borderId="8" xfId="0" applyFont="1" applyFill="1" applyBorder="1" applyAlignment="1">
      <alignment horizontal="left" indent="1"/>
    </xf>
    <xf numFmtId="0" fontId="5" fillId="5" borderId="8" xfId="0" applyFont="1" applyFill="1" applyBorder="1" applyAlignment="1">
      <alignment horizontal="left" indent="1"/>
    </xf>
    <xf numFmtId="0" fontId="5" fillId="5" borderId="23" xfId="0" applyFont="1" applyFill="1" applyBorder="1" applyAlignment="1">
      <alignment horizontal="left" indent="1"/>
    </xf>
    <xf numFmtId="0" fontId="5" fillId="5" borderId="22" xfId="0" applyFont="1" applyFill="1" applyBorder="1" applyAlignment="1">
      <alignment horizontal="left" indent="1"/>
    </xf>
    <xf numFmtId="0" fontId="5" fillId="4" borderId="22" xfId="0" applyFont="1" applyFill="1" applyBorder="1" applyAlignment="1">
      <alignment horizontal="left" indent="1"/>
    </xf>
    <xf numFmtId="15" fontId="5" fillId="4" borderId="8" xfId="0" applyNumberFormat="1" applyFont="1" applyFill="1" applyBorder="1" applyAlignment="1">
      <alignment horizontal="left" indent="1"/>
    </xf>
    <xf numFmtId="0" fontId="12" fillId="4" borderId="8" xfId="0" applyFont="1" applyFill="1" applyBorder="1" applyAlignment="1">
      <alignment horizontal="left" indent="1"/>
    </xf>
    <xf numFmtId="0" fontId="12" fillId="4" borderId="8" xfId="0" applyNumberFormat="1" applyFont="1" applyFill="1" applyBorder="1" applyAlignment="1">
      <alignment horizontal="left" indent="1"/>
    </xf>
    <xf numFmtId="0" fontId="5" fillId="4" borderId="8" xfId="0" applyFont="1" applyFill="1" applyBorder="1" applyAlignment="1">
      <alignment horizontal="left" indent="1"/>
    </xf>
    <xf numFmtId="0" fontId="5" fillId="4" borderId="23" xfId="0" applyFont="1" applyFill="1" applyBorder="1" applyAlignment="1">
      <alignment horizontal="left" indent="1"/>
    </xf>
    <xf numFmtId="0" fontId="5" fillId="6" borderId="22" xfId="0" applyFont="1" applyFill="1" applyBorder="1" applyAlignment="1">
      <alignment horizontal="left" indent="1"/>
    </xf>
    <xf numFmtId="12" fontId="5" fillId="5" borderId="8" xfId="0" applyNumberFormat="1" applyFont="1" applyFill="1" applyBorder="1" applyAlignment="1">
      <alignment horizontal="left" indent="1"/>
    </xf>
    <xf numFmtId="0" fontId="5" fillId="0" borderId="22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4" xfId="0" applyFont="1" applyBorder="1" applyAlignment="1">
      <alignment horizontal="left" indent="1"/>
    </xf>
    <xf numFmtId="0" fontId="5" fillId="0" borderId="25" xfId="0" applyFont="1" applyBorder="1" applyAlignment="1">
      <alignment horizontal="left" indent="1"/>
    </xf>
    <xf numFmtId="0" fontId="12" fillId="4" borderId="25" xfId="0" applyFont="1" applyFill="1" applyBorder="1" applyAlignment="1">
      <alignment horizontal="left" indent="1"/>
    </xf>
    <xf numFmtId="0" fontId="5" fillId="0" borderId="26" xfId="0" applyFont="1" applyBorder="1" applyAlignment="1">
      <alignment horizontal="left" indent="1"/>
    </xf>
    <xf numFmtId="0" fontId="9" fillId="3" borderId="8" xfId="2" applyFont="1" applyFill="1" applyBorder="1" applyAlignment="1">
      <alignment horizontal="center" vertical="center"/>
    </xf>
    <xf numFmtId="1" fontId="9" fillId="3" borderId="14" xfId="1" applyNumberFormat="1" applyFont="1" applyFill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1" fontId="8" fillId="0" borderId="8" xfId="0" applyNumberFormat="1" applyFont="1" applyBorder="1" applyAlignment="1">
      <alignment horizontal="left" vertical="center" indent="1"/>
    </xf>
    <xf numFmtId="0" fontId="8" fillId="0" borderId="8" xfId="0" applyNumberFormat="1" applyFont="1" applyBorder="1" applyAlignment="1">
      <alignment horizontal="left" vertical="center" indent="1"/>
    </xf>
    <xf numFmtId="1" fontId="9" fillId="3" borderId="8" xfId="1" applyNumberFormat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horizontal="center" vertical="center"/>
    </xf>
    <xf numFmtId="1" fontId="8" fillId="4" borderId="8" xfId="0" applyNumberFormat="1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165" fontId="8" fillId="4" borderId="8" xfId="0" applyNumberFormat="1" applyFont="1" applyFill="1" applyBorder="1" applyAlignment="1">
      <alignment horizontal="center"/>
    </xf>
    <xf numFmtId="2" fontId="8" fillId="4" borderId="8" xfId="0" applyNumberFormat="1" applyFont="1" applyFill="1" applyBorder="1" applyAlignment="1">
      <alignment horizontal="center"/>
    </xf>
    <xf numFmtId="3" fontId="8" fillId="4" borderId="8" xfId="0" applyNumberFormat="1" applyFont="1" applyFill="1" applyBorder="1" applyAlignment="1">
      <alignment horizontal="center"/>
    </xf>
    <xf numFmtId="1" fontId="9" fillId="3" borderId="21" xfId="1" applyNumberFormat="1" applyFont="1" applyFill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1" fontId="4" fillId="3" borderId="20" xfId="1" applyNumberFormat="1" applyFont="1" applyFill="1" applyBorder="1" applyAlignment="1">
      <alignment horizontal="left" vertical="center" indent="1"/>
    </xf>
    <xf numFmtId="0" fontId="13" fillId="3" borderId="8" xfId="2" applyFont="1" applyFill="1" applyBorder="1" applyAlignment="1">
      <alignment horizontal="left" vertical="center" indent="1"/>
    </xf>
    <xf numFmtId="3" fontId="5" fillId="0" borderId="8" xfId="0" applyNumberFormat="1" applyFont="1" applyBorder="1" applyAlignment="1">
      <alignment horizontal="left" vertical="center" indent="2"/>
    </xf>
    <xf numFmtId="0" fontId="14" fillId="0" borderId="8" xfId="2" applyFont="1" applyBorder="1" applyAlignment="1">
      <alignment horizontal="center" vertical="center"/>
    </xf>
    <xf numFmtId="3" fontId="14" fillId="0" borderId="8" xfId="2" applyNumberFormat="1" applyFont="1" applyBorder="1" applyAlignment="1">
      <alignment horizontal="left" vertical="center" indent="1"/>
    </xf>
    <xf numFmtId="3" fontId="14" fillId="0" borderId="8" xfId="2" applyNumberFormat="1" applyFont="1" applyBorder="1" applyAlignment="1">
      <alignment horizontal="left" vertical="center" indent="2"/>
    </xf>
    <xf numFmtId="0" fontId="3" fillId="0" borderId="0" xfId="2" applyFont="1" applyAlignment="1">
      <alignment horizontal="left" vertical="center" indent="3"/>
    </xf>
    <xf numFmtId="3" fontId="14" fillId="0" borderId="8" xfId="2" applyNumberFormat="1" applyFont="1" applyBorder="1" applyAlignment="1">
      <alignment horizontal="left" vertical="center" indent="3"/>
    </xf>
    <xf numFmtId="1" fontId="5" fillId="0" borderId="8" xfId="0" applyNumberFormat="1" applyFont="1" applyBorder="1" applyAlignment="1">
      <alignment horizontal="left" vertical="center" indent="2"/>
    </xf>
    <xf numFmtId="1" fontId="5" fillId="0" borderId="27" xfId="0" applyNumberFormat="1" applyFont="1" applyBorder="1" applyAlignment="1">
      <alignment horizontal="left" vertical="center" indent="2"/>
    </xf>
    <xf numFmtId="0" fontId="9" fillId="3" borderId="8" xfId="2" applyFont="1" applyFill="1" applyBorder="1" applyAlignment="1">
      <alignment horizontal="left" vertical="center" indent="1"/>
    </xf>
    <xf numFmtId="164" fontId="5" fillId="0" borderId="31" xfId="0" applyNumberFormat="1" applyFont="1" applyBorder="1" applyAlignment="1">
      <alignment horizontal="left" indent="1"/>
    </xf>
    <xf numFmtId="1" fontId="5" fillId="0" borderId="19" xfId="0" applyNumberFormat="1" applyFont="1" applyBorder="1" applyAlignment="1">
      <alignment horizontal="left" vertical="center" indent="2"/>
    </xf>
    <xf numFmtId="164" fontId="4" fillId="3" borderId="8" xfId="1" applyNumberFormat="1" applyFont="1" applyFill="1" applyBorder="1" applyAlignment="1">
      <alignment horizontal="left" vertical="center" indent="1"/>
    </xf>
    <xf numFmtId="1" fontId="4" fillId="3" borderId="8" xfId="1" applyNumberFormat="1" applyFont="1" applyFill="1" applyBorder="1" applyAlignment="1">
      <alignment horizontal="left" vertical="center" indent="1"/>
    </xf>
    <xf numFmtId="3" fontId="5" fillId="0" borderId="19" xfId="0" applyNumberFormat="1" applyFont="1" applyBorder="1" applyAlignment="1">
      <alignment horizontal="left" vertical="center" indent="2"/>
    </xf>
    <xf numFmtId="0" fontId="9" fillId="3" borderId="1" xfId="2" applyFont="1" applyFill="1" applyBorder="1" applyAlignment="1">
      <alignment horizontal="left" vertical="center" indent="1"/>
    </xf>
    <xf numFmtId="0" fontId="13" fillId="3" borderId="3" xfId="2" applyFont="1" applyFill="1" applyBorder="1" applyAlignment="1">
      <alignment horizontal="left" vertical="center" indent="1"/>
    </xf>
    <xf numFmtId="1" fontId="4" fillId="3" borderId="26" xfId="1" applyNumberFormat="1" applyFont="1" applyFill="1" applyBorder="1" applyAlignment="1">
      <alignment horizontal="left" vertical="center" indent="1"/>
    </xf>
    <xf numFmtId="1" fontId="8" fillId="8" borderId="8" xfId="0" applyNumberFormat="1" applyFont="1" applyFill="1" applyBorder="1" applyAlignment="1">
      <alignment horizontal="left" vertical="center" indent="1"/>
    </xf>
    <xf numFmtId="0" fontId="8" fillId="8" borderId="8" xfId="2" applyFont="1" applyFill="1" applyBorder="1" applyAlignment="1">
      <alignment horizontal="left" vertical="center" indent="1"/>
    </xf>
    <xf numFmtId="1" fontId="8" fillId="8" borderId="8" xfId="2" applyNumberFormat="1" applyFont="1" applyFill="1" applyBorder="1" applyAlignment="1">
      <alignment horizontal="left" vertical="center" indent="1"/>
    </xf>
    <xf numFmtId="165" fontId="8" fillId="8" borderId="8" xfId="2" applyNumberFormat="1" applyFont="1" applyFill="1" applyBorder="1" applyAlignment="1">
      <alignment horizontal="left" vertical="center" indent="1"/>
    </xf>
    <xf numFmtId="2" fontId="8" fillId="8" borderId="8" xfId="2" applyNumberFormat="1" applyFont="1" applyFill="1" applyBorder="1" applyAlignment="1">
      <alignment horizontal="left" vertical="center" indent="1"/>
    </xf>
    <xf numFmtId="3" fontId="8" fillId="8" borderId="8" xfId="2" applyNumberFormat="1" applyFont="1" applyFill="1" applyBorder="1" applyAlignment="1">
      <alignment horizontal="left" vertical="center" indent="1"/>
    </xf>
    <xf numFmtId="1" fontId="8" fillId="4" borderId="8" xfId="0" applyNumberFormat="1" applyFont="1" applyFill="1" applyBorder="1" applyAlignment="1">
      <alignment horizontal="left" vertical="center" indent="1"/>
    </xf>
    <xf numFmtId="0" fontId="8" fillId="4" borderId="8" xfId="2" applyFont="1" applyFill="1" applyBorder="1" applyAlignment="1">
      <alignment horizontal="left" vertical="center" indent="1"/>
    </xf>
    <xf numFmtId="1" fontId="8" fillId="4" borderId="8" xfId="2" applyNumberFormat="1" applyFont="1" applyFill="1" applyBorder="1" applyAlignment="1">
      <alignment horizontal="left" vertical="center" indent="1"/>
    </xf>
    <xf numFmtId="165" fontId="8" fillId="4" borderId="8" xfId="2" applyNumberFormat="1" applyFont="1" applyFill="1" applyBorder="1" applyAlignment="1">
      <alignment horizontal="left" vertical="center" indent="1"/>
    </xf>
    <xf numFmtId="2" fontId="8" fillId="4" borderId="8" xfId="2" applyNumberFormat="1" applyFont="1" applyFill="1" applyBorder="1" applyAlignment="1">
      <alignment horizontal="left" vertical="center" indent="1"/>
    </xf>
    <xf numFmtId="3" fontId="8" fillId="4" borderId="8" xfId="2" applyNumberFormat="1" applyFont="1" applyFill="1" applyBorder="1" applyAlignment="1">
      <alignment horizontal="left" vertical="center" indent="1"/>
    </xf>
    <xf numFmtId="0" fontId="5" fillId="9" borderId="22" xfId="0" applyFont="1" applyFill="1" applyBorder="1" applyAlignment="1">
      <alignment horizontal="left" indent="1"/>
    </xf>
    <xf numFmtId="15" fontId="5" fillId="9" borderId="8" xfId="0" applyNumberFormat="1" applyFont="1" applyFill="1" applyBorder="1" applyAlignment="1">
      <alignment horizontal="left" indent="1"/>
    </xf>
    <xf numFmtId="0" fontId="12" fillId="9" borderId="8" xfId="0" applyFont="1" applyFill="1" applyBorder="1" applyAlignment="1">
      <alignment horizontal="left" indent="1"/>
    </xf>
    <xf numFmtId="0" fontId="12" fillId="9" borderId="8" xfId="0" applyNumberFormat="1" applyFont="1" applyFill="1" applyBorder="1" applyAlignment="1">
      <alignment horizontal="left" indent="1"/>
    </xf>
    <xf numFmtId="0" fontId="5" fillId="9" borderId="8" xfId="0" applyFont="1" applyFill="1" applyBorder="1" applyAlignment="1">
      <alignment horizontal="left" indent="1"/>
    </xf>
    <xf numFmtId="1" fontId="5" fillId="9" borderId="8" xfId="0" applyNumberFormat="1" applyFont="1" applyFill="1" applyBorder="1" applyAlignment="1">
      <alignment horizontal="left" vertical="center" indent="2"/>
    </xf>
    <xf numFmtId="0" fontId="9" fillId="3" borderId="32" xfId="2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center" vertical="center"/>
    </xf>
    <xf numFmtId="0" fontId="8" fillId="0" borderId="19" xfId="2" applyFont="1" applyBorder="1" applyAlignment="1">
      <alignment horizontal="left" vertical="center" indent="1"/>
    </xf>
    <xf numFmtId="0" fontId="9" fillId="3" borderId="2" xfId="2" applyFont="1" applyFill="1" applyBorder="1" applyAlignment="1">
      <alignment horizontal="left" vertical="center" indent="1"/>
    </xf>
    <xf numFmtId="0" fontId="9" fillId="3" borderId="3" xfId="2" applyFont="1" applyFill="1" applyBorder="1" applyAlignment="1">
      <alignment horizontal="left" vertical="center" indent="1"/>
    </xf>
    <xf numFmtId="15" fontId="8" fillId="8" borderId="8" xfId="0" applyNumberFormat="1" applyFont="1" applyFill="1" applyBorder="1" applyAlignment="1">
      <alignment horizontal="left" indent="1"/>
    </xf>
    <xf numFmtId="15" fontId="3" fillId="0" borderId="0" xfId="2" applyNumberFormat="1" applyFont="1" applyAlignment="1">
      <alignment horizontal="left" vertical="center" indent="1"/>
    </xf>
    <xf numFmtId="15" fontId="10" fillId="0" borderId="0" xfId="2" applyNumberFormat="1" applyFont="1" applyAlignment="1">
      <alignment horizontal="left" vertical="center" indent="1"/>
    </xf>
    <xf numFmtId="15" fontId="8" fillId="0" borderId="8" xfId="0" applyNumberFormat="1" applyFont="1" applyBorder="1" applyAlignment="1">
      <alignment horizontal="left" indent="1"/>
    </xf>
    <xf numFmtId="15" fontId="9" fillId="3" borderId="8" xfId="2" applyNumberFormat="1" applyFont="1" applyFill="1" applyBorder="1" applyAlignment="1">
      <alignment horizontal="left" vertical="center" indent="1"/>
    </xf>
    <xf numFmtId="15" fontId="9" fillId="3" borderId="8" xfId="2" applyNumberFormat="1" applyFont="1" applyFill="1" applyBorder="1" applyAlignment="1">
      <alignment horizontal="left" vertical="center" indent="2"/>
    </xf>
    <xf numFmtId="15" fontId="9" fillId="3" borderId="20" xfId="1" applyNumberFormat="1" applyFont="1" applyFill="1" applyBorder="1" applyAlignment="1">
      <alignment horizontal="left" vertical="center" indent="2"/>
    </xf>
    <xf numFmtId="15" fontId="4" fillId="3" borderId="28" xfId="1" applyNumberFormat="1" applyFont="1" applyFill="1" applyBorder="1" applyAlignment="1">
      <alignment horizontal="left" vertical="center" indent="1"/>
    </xf>
    <xf numFmtId="15" fontId="5" fillId="0" borderId="6" xfId="0" applyNumberFormat="1" applyFont="1" applyBorder="1" applyAlignment="1">
      <alignment horizontal="left" indent="1"/>
    </xf>
    <xf numFmtId="15" fontId="5" fillId="0" borderId="7" xfId="0" applyNumberFormat="1" applyFont="1" applyBorder="1" applyAlignment="1">
      <alignment horizontal="left" indent="1"/>
    </xf>
    <xf numFmtId="15" fontId="5" fillId="9" borderId="7" xfId="0" applyNumberFormat="1" applyFont="1" applyFill="1" applyBorder="1" applyAlignment="1">
      <alignment horizontal="left" indent="1"/>
    </xf>
    <xf numFmtId="15" fontId="5" fillId="0" borderId="8" xfId="0" applyNumberFormat="1" applyFont="1" applyBorder="1" applyAlignment="1">
      <alignment horizontal="left" indent="1"/>
    </xf>
    <xf numFmtId="15" fontId="4" fillId="3" borderId="8" xfId="1" applyNumberFormat="1" applyFont="1" applyFill="1" applyBorder="1" applyAlignment="1">
      <alignment horizontal="left" vertical="center" indent="1"/>
    </xf>
    <xf numFmtId="15" fontId="5" fillId="0" borderId="31" xfId="0" applyNumberFormat="1" applyFont="1" applyBorder="1" applyAlignment="1">
      <alignment horizontal="left" indent="1"/>
    </xf>
    <xf numFmtId="15" fontId="3" fillId="0" borderId="0" xfId="2" applyNumberFormat="1" applyFont="1" applyBorder="1" applyAlignment="1">
      <alignment horizontal="left" vertical="center" indent="1"/>
    </xf>
    <xf numFmtId="15" fontId="9" fillId="3" borderId="1" xfId="2" applyNumberFormat="1" applyFont="1" applyFill="1" applyBorder="1" applyAlignment="1">
      <alignment horizontal="left" vertical="center" indent="1"/>
    </xf>
    <xf numFmtId="15" fontId="4" fillId="3" borderId="24" xfId="1" applyNumberFormat="1" applyFont="1" applyFill="1" applyBorder="1" applyAlignment="1">
      <alignment horizontal="left" vertical="center" indent="1"/>
    </xf>
    <xf numFmtId="15" fontId="8" fillId="4" borderId="8" xfId="0" applyNumberFormat="1" applyFont="1" applyFill="1" applyBorder="1" applyAlignment="1">
      <alignment horizontal="left" indent="1"/>
    </xf>
    <xf numFmtId="0" fontId="4" fillId="10" borderId="19" xfId="0" applyFont="1" applyFill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15" fillId="0" borderId="8" xfId="0" applyFont="1" applyBorder="1"/>
    <xf numFmtId="0" fontId="15" fillId="0" borderId="8" xfId="0" applyFont="1" applyBorder="1" applyAlignment="1">
      <alignment vertical="center"/>
    </xf>
    <xf numFmtId="1" fontId="5" fillId="0" borderId="8" xfId="0" applyNumberFormat="1" applyFont="1" applyBorder="1" applyAlignment="1">
      <alignment horizontal="center"/>
    </xf>
    <xf numFmtId="0" fontId="9" fillId="3" borderId="9" xfId="2" applyFont="1" applyFill="1" applyBorder="1" applyAlignment="1">
      <alignment horizontal="center" vertical="center"/>
    </xf>
    <xf numFmtId="0" fontId="9" fillId="3" borderId="15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165" fontId="5" fillId="4" borderId="16" xfId="0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left" vertical="center" indent="1"/>
    </xf>
    <xf numFmtId="0" fontId="4" fillId="3" borderId="20" xfId="1" applyFont="1" applyFill="1" applyBorder="1" applyAlignment="1">
      <alignment horizontal="left" vertical="center" indent="1"/>
    </xf>
    <xf numFmtId="0" fontId="4" fillId="3" borderId="13" xfId="1" applyFont="1" applyFill="1" applyBorder="1" applyAlignment="1">
      <alignment horizontal="left" vertical="center" indent="1"/>
    </xf>
    <xf numFmtId="0" fontId="4" fillId="3" borderId="21" xfId="1" applyFont="1" applyFill="1" applyBorder="1" applyAlignment="1">
      <alignment horizontal="left" vertical="center" indent="1"/>
    </xf>
    <xf numFmtId="0" fontId="6" fillId="7" borderId="17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164" fontId="4" fillId="3" borderId="29" xfId="1" applyNumberFormat="1" applyFont="1" applyFill="1" applyBorder="1" applyAlignment="1">
      <alignment horizontal="left" vertical="center" indent="2"/>
    </xf>
    <xf numFmtId="164" fontId="4" fillId="3" borderId="30" xfId="1" applyNumberFormat="1" applyFont="1" applyFill="1" applyBorder="1" applyAlignment="1">
      <alignment horizontal="left" vertical="center" indent="2"/>
    </xf>
  </cellXfs>
  <cellStyles count="3">
    <cellStyle name="Check Cell" xfId="1" builtinId="2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1BDD77"/>
      <color rgb="FFF175DF"/>
      <color rgb="FF7FEDED"/>
      <color rgb="FFE59E81"/>
      <color rgb="FFFF6699"/>
      <color rgb="FFCCECFF"/>
      <color rgb="FF2DF340"/>
      <color rgb="FFFFCC66"/>
      <color rgb="FFFF7C8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Total Cases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Cases'!$B$5</c:f>
              <c:strCache>
                <c:ptCount val="1"/>
                <c:pt idx="0">
                  <c:v> Cases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'Total Cases'!$A$6:$A$64</c:f>
              <c:numCache>
                <c:formatCode>dd\-mmm\-yy</c:formatCode>
                <c:ptCount val="59"/>
                <c:pt idx="0">
                  <c:v>43903</c:v>
                </c:pt>
                <c:pt idx="1">
                  <c:v>43905</c:v>
                </c:pt>
                <c:pt idx="2">
                  <c:v>43907</c:v>
                </c:pt>
                <c:pt idx="3">
                  <c:v>43909</c:v>
                </c:pt>
                <c:pt idx="4">
                  <c:v>43911</c:v>
                </c:pt>
                <c:pt idx="5">
                  <c:v>43914</c:v>
                </c:pt>
                <c:pt idx="6">
                  <c:v>43917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</c:numCache>
            </c:numRef>
          </c:cat>
          <c:val>
            <c:numRef>
              <c:f>'Total Cases'!$B$6:$B$64</c:f>
              <c:numCache>
                <c:formatCode>0</c:formatCode>
                <c:ptCount val="5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  <c:pt idx="10">
                  <c:v>29</c:v>
                </c:pt>
                <c:pt idx="11">
                  <c:v>35</c:v>
                </c:pt>
                <c:pt idx="12">
                  <c:v>38</c:v>
                </c:pt>
                <c:pt idx="13">
                  <c:v>43</c:v>
                </c:pt>
                <c:pt idx="14">
                  <c:v>44</c:v>
                </c:pt>
                <c:pt idx="15">
                  <c:v>52</c:v>
                </c:pt>
                <c:pt idx="16">
                  <c:v>55</c:v>
                </c:pt>
                <c:pt idx="17">
                  <c:v>56</c:v>
                </c:pt>
                <c:pt idx="18">
                  <c:v>65</c:v>
                </c:pt>
                <c:pt idx="19">
                  <c:v>69</c:v>
                </c:pt>
                <c:pt idx="20">
                  <c:v>71</c:v>
                </c:pt>
                <c:pt idx="21">
                  <c:v>74</c:v>
                </c:pt>
                <c:pt idx="22">
                  <c:v>82</c:v>
                </c:pt>
                <c:pt idx="23">
                  <c:v>85</c:v>
                </c:pt>
                <c:pt idx="24">
                  <c:v>92</c:v>
                </c:pt>
                <c:pt idx="25">
                  <c:v>96</c:v>
                </c:pt>
                <c:pt idx="26">
                  <c:v>105</c:v>
                </c:pt>
                <c:pt idx="27">
                  <c:v>108</c:v>
                </c:pt>
                <c:pt idx="28">
                  <c:v>111</c:v>
                </c:pt>
                <c:pt idx="29">
                  <c:v>114</c:v>
                </c:pt>
                <c:pt idx="30">
                  <c:v>116</c:v>
                </c:pt>
                <c:pt idx="31">
                  <c:v>116</c:v>
                </c:pt>
                <c:pt idx="32">
                  <c:v>117</c:v>
                </c:pt>
                <c:pt idx="33">
                  <c:v>122</c:v>
                </c:pt>
                <c:pt idx="34">
                  <c:v>123</c:v>
                </c:pt>
                <c:pt idx="35">
                  <c:v>124</c:v>
                </c:pt>
                <c:pt idx="36">
                  <c:v>126</c:v>
                </c:pt>
                <c:pt idx="37">
                  <c:v>126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126</c:v>
                </c:pt>
                <c:pt idx="45">
                  <c:v>126</c:v>
                </c:pt>
                <c:pt idx="46">
                  <c:v>126</c:v>
                </c:pt>
                <c:pt idx="47">
                  <c:v>126</c:v>
                </c:pt>
                <c:pt idx="48">
                  <c:v>126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126</c:v>
                </c:pt>
                <c:pt idx="58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D-46BA-A7FF-A9A4B0230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929120"/>
        <c:axId val="1890937024"/>
      </c:lineChart>
      <c:dateAx>
        <c:axId val="189092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890937024"/>
        <c:crosses val="autoZero"/>
        <c:auto val="1"/>
        <c:lblOffset val="100"/>
        <c:baseTimeUnit val="days"/>
      </c:dateAx>
      <c:valAx>
        <c:axId val="18909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Total Coronavirus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89092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Ethiopia Coronavirus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90271572482799"/>
          <c:y val="0.19253911442887817"/>
          <c:w val="0.32248610292000091"/>
          <c:h val="0.75767085932440281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CCEC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BA-479E-BCEA-3578309E7F6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ABA-479E-BCEA-3578309E7F66}"/>
              </c:ext>
            </c:extLst>
          </c:dPt>
          <c:dPt>
            <c:idx val="2"/>
            <c:bubble3D val="0"/>
            <c:spPr>
              <a:solidFill>
                <a:srgbClr val="2DF340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ABA-479E-BCEA-3578309E7F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Region!$B$29:$D$30</c:f>
              <c:multiLvlStrCache>
                <c:ptCount val="3"/>
                <c:lvl>
                  <c:pt idx="0">
                    <c:v>Cases</c:v>
                  </c:pt>
                  <c:pt idx="1">
                    <c:v>Deaths</c:v>
                  </c:pt>
                  <c:pt idx="2">
                    <c:v>Recovered</c:v>
                  </c:pt>
                </c:lvl>
                <c:lvl>
                  <c:pt idx="0">
                    <c:v>Active</c:v>
                  </c:pt>
                  <c:pt idx="1">
                    <c:v>Total</c:v>
                  </c:pt>
                  <c:pt idx="2">
                    <c:v>Total</c:v>
                  </c:pt>
                </c:lvl>
              </c:multiLvlStrCache>
            </c:multiLvlStrRef>
          </c:cat>
          <c:val>
            <c:numRef>
              <c:f>Region!$B$31:$D$31</c:f>
              <c:numCache>
                <c:formatCode>#,##0</c:formatCode>
                <c:ptCount val="3"/>
                <c:pt idx="0">
                  <c:v>71</c:v>
                </c:pt>
                <c:pt idx="1">
                  <c:v>3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A-479E-BCEA-3578309E7F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2837499737038158"/>
          <c:y val="0.32064287418618126"/>
          <c:w val="0.23477407406601394"/>
          <c:h val="0.4365282748747315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 b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ETHIOPIA CORONAVIRUS REGIONAL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02-4297-A55A-5E428B8E841C}"/>
              </c:ext>
            </c:extLst>
          </c:dPt>
          <c:dPt>
            <c:idx val="1"/>
            <c:invertIfNegative val="0"/>
            <c:bubble3D val="0"/>
            <c:spPr>
              <a:solidFill>
                <a:srgbClr val="7FEDED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A02-4297-A55A-5E428B8E841C}"/>
              </c:ext>
            </c:extLst>
          </c:dPt>
          <c:dPt>
            <c:idx val="2"/>
            <c:invertIfNegative val="0"/>
            <c:bubble3D val="0"/>
            <c:spPr>
              <a:solidFill>
                <a:srgbClr val="F175DF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A02-4297-A55A-5E428B8E841C}"/>
              </c:ext>
            </c:extLst>
          </c:dPt>
          <c:dPt>
            <c:idx val="3"/>
            <c:invertIfNegative val="0"/>
            <c:bubble3D val="0"/>
            <c:spPr>
              <a:solidFill>
                <a:srgbClr val="1BDD77"/>
              </a:soli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2A02-4297-A55A-5E428B8E841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2A02-4297-A55A-5E428B8E841C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2E4-47B0-B91E-10FEF4ED88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Graph'!$A$6:$A$16</c:f>
              <c:strCache>
                <c:ptCount val="11"/>
                <c:pt idx="0">
                  <c:v>Addis Ababa</c:v>
                </c:pt>
                <c:pt idx="1">
                  <c:v>Oromia</c:v>
                </c:pt>
                <c:pt idx="2">
                  <c:v>Amhara</c:v>
                </c:pt>
                <c:pt idx="3">
                  <c:v>Dire Dawa</c:v>
                </c:pt>
                <c:pt idx="4">
                  <c:v>Afar</c:v>
                </c:pt>
                <c:pt idx="5">
                  <c:v>Benshangul</c:v>
                </c:pt>
                <c:pt idx="6">
                  <c:v>Gambela People</c:v>
                </c:pt>
                <c:pt idx="7">
                  <c:v>Harari People</c:v>
                </c:pt>
                <c:pt idx="8">
                  <c:v>Somali</c:v>
                </c:pt>
                <c:pt idx="9">
                  <c:v>Tigrai</c:v>
                </c:pt>
                <c:pt idx="10">
                  <c:v>SNNPR</c:v>
                </c:pt>
              </c:strCache>
            </c:strRef>
          </c:cat>
          <c:val>
            <c:numRef>
              <c:f>'Region Graph'!$B$6:$B$16</c:f>
              <c:numCache>
                <c:formatCode>#,##0</c:formatCode>
                <c:ptCount val="11"/>
                <c:pt idx="0">
                  <c:v>104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2-4297-A55A-5E428B8E8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8067120"/>
        <c:axId val="408067536"/>
      </c:barChart>
      <c:catAx>
        <c:axId val="40806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Century Gothic" panose="020B0502020202020204" pitchFamily="34" charset="0"/>
                  </a:rPr>
                  <a:t>Regions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408067536"/>
        <c:crosses val="autoZero"/>
        <c:auto val="1"/>
        <c:lblAlgn val="ctr"/>
        <c:lblOffset val="100"/>
        <c:noMultiLvlLbl val="0"/>
      </c:catAx>
      <c:valAx>
        <c:axId val="4080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Century Gothic" panose="020B0502020202020204" pitchFamily="34" charset="0"/>
                  </a:rPr>
                  <a:t>Coronavirus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4080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79795925250357E-2"/>
          <c:y val="0.11990797546012272"/>
          <c:w val="0.94079718007157798"/>
          <c:h val="0.781370223660692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C93-4B2A-A466-C73E177DB22A}"/>
              </c:ext>
            </c:extLst>
          </c:dPt>
          <c:dPt>
            <c:idx val="1"/>
            <c:invertIfNegative val="0"/>
            <c:bubble3D val="0"/>
            <c:spPr>
              <a:solidFill>
                <a:srgbClr val="7FEDED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C93-4B2A-A466-C73E177DB22A}"/>
              </c:ext>
            </c:extLst>
          </c:dPt>
          <c:dPt>
            <c:idx val="2"/>
            <c:invertIfNegative val="0"/>
            <c:bubble3D val="0"/>
            <c:spPr>
              <a:solidFill>
                <a:srgbClr val="F175DF"/>
              </a:soli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C93-4B2A-A466-C73E177DB22A}"/>
              </c:ext>
            </c:extLst>
          </c:dPt>
          <c:dPt>
            <c:idx val="3"/>
            <c:invertIfNegative val="0"/>
            <c:bubble3D val="0"/>
            <c:spPr>
              <a:solidFill>
                <a:srgbClr val="1BDD77"/>
              </a:soli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93-4B2A-A466-C73E177DB2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Graph'!$A$31:$A$41</c:f>
              <c:strCache>
                <c:ptCount val="11"/>
                <c:pt idx="0">
                  <c:v>Addis Ababa</c:v>
                </c:pt>
                <c:pt idx="1">
                  <c:v>Oromia</c:v>
                </c:pt>
                <c:pt idx="2">
                  <c:v>Amhara</c:v>
                </c:pt>
                <c:pt idx="3">
                  <c:v>Dire Dawa</c:v>
                </c:pt>
                <c:pt idx="4">
                  <c:v>Afar</c:v>
                </c:pt>
                <c:pt idx="5">
                  <c:v>Benshangul</c:v>
                </c:pt>
                <c:pt idx="6">
                  <c:v>Gambela People</c:v>
                </c:pt>
                <c:pt idx="7">
                  <c:v>Harari People</c:v>
                </c:pt>
                <c:pt idx="8">
                  <c:v>Somali</c:v>
                </c:pt>
                <c:pt idx="9">
                  <c:v>Tigrai</c:v>
                </c:pt>
                <c:pt idx="10">
                  <c:v>SNNPR</c:v>
                </c:pt>
              </c:strCache>
            </c:strRef>
          </c:cat>
          <c:val>
            <c:numRef>
              <c:f>'Region Graph'!$B$31:$B$41</c:f>
              <c:numCache>
                <c:formatCode>#,##0</c:formatCode>
                <c:ptCount val="11"/>
                <c:pt idx="0">
                  <c:v>45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3-4B2A-A466-C73E177D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2636191"/>
        <c:axId val="812631199"/>
      </c:barChart>
      <c:catAx>
        <c:axId val="8126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12631199"/>
        <c:crosses val="autoZero"/>
        <c:auto val="1"/>
        <c:lblAlgn val="ctr"/>
        <c:lblOffset val="100"/>
        <c:noMultiLvlLbl val="0"/>
      </c:catAx>
      <c:valAx>
        <c:axId val="8126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1263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Notes'!$B$5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Notes'!$A$6:$A$9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Deaths</c:v>
                </c:pt>
                <c:pt idx="3">
                  <c:v>Total Recovered</c:v>
                </c:pt>
              </c:strCache>
            </c:strRef>
          </c:cat>
          <c:val>
            <c:numRef>
              <c:f>'Graph Notes'!$B$6:$B$9</c:f>
              <c:numCache>
                <c:formatCode>0</c:formatCode>
                <c:ptCount val="4"/>
                <c:pt idx="0">
                  <c:v>126</c:v>
                </c:pt>
                <c:pt idx="1">
                  <c:v>71</c:v>
                </c:pt>
                <c:pt idx="2" formatCode="General">
                  <c:v>3</c:v>
                </c:pt>
                <c:pt idx="3" formatCode="General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9-4A79-8FAE-08D0EBCB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276399"/>
        <c:axId val="1061589471"/>
      </c:barChart>
      <c:catAx>
        <c:axId val="84727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89471"/>
        <c:crosses val="autoZero"/>
        <c:auto val="1"/>
        <c:lblAlgn val="ctr"/>
        <c:lblOffset val="100"/>
        <c:noMultiLvlLbl val="0"/>
      </c:catAx>
      <c:valAx>
        <c:axId val="10615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800" b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Coronavirus (Covid-19) Cases in Ethiopia April 28, 2020 (EthioTena - </a:t>
            </a:r>
            <a:r>
              <a:rPr lang="en-US" sz="1800" b="0" i="0" u="none" strike="noStrike" baseline="0">
                <a:solidFill>
                  <a:sysClr val="windowText" lastClr="000000"/>
                </a:solidFill>
                <a:effectLst/>
              </a:rPr>
              <a:t>ኢትዮጤና</a:t>
            </a:r>
            <a:r>
              <a:rPr lang="en-US" sz="1800" b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[1]Notes!$B$5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F3-43AE-91CF-F358A325E1CF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F3-43AE-91CF-F358A325E1CF}"/>
              </c:ext>
            </c:extLst>
          </c:dPt>
          <c:dPt>
            <c:idx val="2"/>
            <c:invertIfNegative val="0"/>
            <c:bubble3D val="0"/>
            <c:spPr>
              <a:solidFill>
                <a:srgbClr val="FF3399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F3-43AE-91CF-F358A325E1CF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F3-43AE-91CF-F358A325E1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[1]Notes!$A$6:$A$9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Deaths</c:v>
                </c:pt>
                <c:pt idx="3">
                  <c:v>Total Recovered</c:v>
                </c:pt>
              </c:strCache>
            </c:strRef>
          </c:cat>
          <c:val>
            <c:numRef>
              <c:f>'Graph Notes'!$B$6:$B$9</c:f>
              <c:numCache>
                <c:formatCode>0</c:formatCode>
                <c:ptCount val="4"/>
                <c:pt idx="0">
                  <c:v>126</c:v>
                </c:pt>
                <c:pt idx="1">
                  <c:v>71</c:v>
                </c:pt>
                <c:pt idx="2" formatCode="General">
                  <c:v>3</c:v>
                </c:pt>
                <c:pt idx="3" formatCode="General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F3-43AE-91CF-F358A325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7276399"/>
        <c:axId val="1061589471"/>
      </c:barChart>
      <c:catAx>
        <c:axId val="84727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ysClr val="windowText" lastClr="000000"/>
                    </a:solidFill>
                    <a:latin typeface="Century Gothic" panose="020B0502020202020204" pitchFamily="34" charset="0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  <a:latin typeface="Century Gothic" panose="020B0502020202020204" pitchFamily="34" charset="0"/>
                  </a:rPr>
                  <a:t>www.facebook.com/EthioTena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61589471"/>
        <c:crosses val="autoZero"/>
        <c:auto val="1"/>
        <c:lblAlgn val="ctr"/>
        <c:lblOffset val="100"/>
        <c:noMultiLvlLbl val="0"/>
      </c:catAx>
      <c:valAx>
        <c:axId val="10615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Coronavirus Cases in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472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am-ET" sz="1800" b="0">
                <a:solidFill>
                  <a:sysClr val="windowText" lastClr="000000"/>
                </a:solidFill>
              </a:rPr>
              <a:t>በኢትዮጲያ የኮሮና ቫይረስ (ኮቪድ</a:t>
            </a:r>
            <a:r>
              <a:rPr lang="en-US" sz="1800" b="0">
                <a:solidFill>
                  <a:sysClr val="windowText" lastClr="000000"/>
                </a:solidFill>
              </a:rPr>
              <a:t>-</a:t>
            </a:r>
            <a:r>
              <a:rPr lang="am-ET" sz="1800" b="0">
                <a:solidFill>
                  <a:sysClr val="windowText" lastClr="000000"/>
                </a:solidFill>
              </a:rPr>
              <a:t>19) ወቅታዊ ሁኔታ</a:t>
            </a:r>
            <a:r>
              <a:rPr lang="en-US" sz="1800" b="0">
                <a:solidFill>
                  <a:sysClr val="windowText" lastClr="000000"/>
                </a:solidFill>
              </a:rPr>
              <a:t> (EthioTena - ኢትዮጤና)     ሚያዚያ 20, 2012</a:t>
            </a:r>
            <a:endParaRPr lang="am-ET" sz="1800" b="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065968343654711E-2"/>
          <c:y val="0.12667782496336344"/>
          <c:w val="0.89480663049757347"/>
          <c:h val="0.78753906691013009"/>
        </c:manualLayout>
      </c:layout>
      <c:barChart>
        <c:barDir val="col"/>
        <c:grouping val="clustered"/>
        <c:varyColors val="0"/>
        <c:ser>
          <c:idx val="1"/>
          <c:order val="0"/>
          <c:tx>
            <c:v>Ethio COVID-19 Cases Dashboard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37-4741-821B-FF95E607DC2B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37-4741-821B-FF95E607DC2B}"/>
              </c:ext>
            </c:extLst>
          </c:dPt>
          <c:dPt>
            <c:idx val="2"/>
            <c:invertIfNegative val="0"/>
            <c:bubble3D val="0"/>
            <c:spPr>
              <a:solidFill>
                <a:srgbClr val="FF3399"/>
              </a:soli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37-4741-821B-FF95E607DC2B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37-4741-821B-FF95E607DC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Notes'!$A$31:$A$34</c:f>
              <c:strCache>
                <c:ptCount val="4"/>
                <c:pt idx="0">
                  <c:v>በቫይረሱ የተያዙ ሰዎች ብዛት</c:v>
                </c:pt>
                <c:pt idx="1">
                  <c:v>በለይቶ ህክምና ውስጥ ያሉ</c:v>
                </c:pt>
                <c:pt idx="2">
                  <c:v>በበሽታው ህይወታቸው ያለፈ </c:v>
                </c:pt>
                <c:pt idx="3">
                  <c:v>ከበሽታው ያገገሙ</c:v>
                </c:pt>
              </c:strCache>
            </c:strRef>
          </c:cat>
          <c:val>
            <c:numRef>
              <c:f>'Graph Notes'!$B$31:$B$34</c:f>
              <c:numCache>
                <c:formatCode>General</c:formatCode>
                <c:ptCount val="4"/>
                <c:pt idx="0">
                  <c:v>126</c:v>
                </c:pt>
                <c:pt idx="1">
                  <c:v>71</c:v>
                </c:pt>
                <c:pt idx="2">
                  <c:v>3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2E-4FD1-9E52-2D8DD7B8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1584895"/>
        <c:axId val="1061579071"/>
      </c:barChart>
      <c:catAx>
        <c:axId val="106158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www.facebook.com/EthioTena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79071"/>
        <c:crosses val="autoZero"/>
        <c:auto val="1"/>
        <c:lblAlgn val="ctr"/>
        <c:lblOffset val="100"/>
        <c:noMultiLvlLbl val="0"/>
      </c:catAx>
      <c:valAx>
        <c:axId val="10615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m-ET" sz="1400">
                    <a:solidFill>
                      <a:sysClr val="windowText" lastClr="000000"/>
                    </a:solidFill>
                  </a:rPr>
                  <a:t>በቫይረሱ የተያዙ ሰዎች ብዛት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6158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am-ET">
                <a:solidFill>
                  <a:srgbClr val="00B050"/>
                </a:solidFill>
              </a:rPr>
              <a:t>አጠቃላይ ከበሽታው ያገገሙ 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'[2]Total Recovered'!$B$4:$B$5</c:f>
              <c:strCache>
                <c:ptCount val="1"/>
                <c:pt idx="0">
                  <c:v>Total  Recovered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bg1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'[2]Total Recovered'!$A$6:$A$41</c:f>
              <c:strCache>
                <c:ptCount val="36"/>
                <c:pt idx="0">
                  <c:v>መጋቢት 4, 2012</c:v>
                </c:pt>
                <c:pt idx="1">
                  <c:v>መጋቢት 6, 2012</c:v>
                </c:pt>
                <c:pt idx="2">
                  <c:v>መጋቢት 8, 2012</c:v>
                </c:pt>
                <c:pt idx="3">
                  <c:v>መጋቢት 10, 2012</c:v>
                </c:pt>
                <c:pt idx="4">
                  <c:v>መጋቢት 12, 2012</c:v>
                </c:pt>
                <c:pt idx="5">
                  <c:v>መጋቢት 15, 2012</c:v>
                </c:pt>
                <c:pt idx="6">
                  <c:v>መጋቢት 18, 2012</c:v>
                </c:pt>
                <c:pt idx="7">
                  <c:v>መጋቢት 20, 2012</c:v>
                </c:pt>
                <c:pt idx="8">
                  <c:v>መጋቢት 21, 2012</c:v>
                </c:pt>
                <c:pt idx="9">
                  <c:v>መጋቢት 22, 2012</c:v>
                </c:pt>
                <c:pt idx="10">
                  <c:v>መጋቢት 23, 2012</c:v>
                </c:pt>
                <c:pt idx="11">
                  <c:v>መጋቢት 25, 2012</c:v>
                </c:pt>
                <c:pt idx="12">
                  <c:v>መጋቢት 26, 2012</c:v>
                </c:pt>
                <c:pt idx="13">
                  <c:v>መጋቢት 27, 2012</c:v>
                </c:pt>
                <c:pt idx="14">
                  <c:v>መጋቢት 28, 2012</c:v>
                </c:pt>
                <c:pt idx="15">
                  <c:v>መጋቢት 29, 2012</c:v>
                </c:pt>
                <c:pt idx="16">
                  <c:v>መጋቢት 30, 2012</c:v>
                </c:pt>
                <c:pt idx="17">
                  <c:v>ሚያዝያ  1, 2012</c:v>
                </c:pt>
                <c:pt idx="18">
                  <c:v>ሚያዝያ  2, 2012</c:v>
                </c:pt>
                <c:pt idx="19">
                  <c:v>ሚያዝያ  3, 2012</c:v>
                </c:pt>
                <c:pt idx="20">
                  <c:v>ሚያዝያ  4, 2012</c:v>
                </c:pt>
                <c:pt idx="21">
                  <c:v>ሚያዝያ  5, 2012</c:v>
                </c:pt>
                <c:pt idx="22">
                  <c:v>ሚያዝያ  6, 2012</c:v>
                </c:pt>
                <c:pt idx="23">
                  <c:v>ሚያዝያ  7, 2012</c:v>
                </c:pt>
                <c:pt idx="24">
                  <c:v>ሚያዝያ  8, 2012</c:v>
                </c:pt>
                <c:pt idx="25">
                  <c:v>ሚያዝያ  9, 2012</c:v>
                </c:pt>
                <c:pt idx="26">
                  <c:v>ሚያዝያ  10, 2012</c:v>
                </c:pt>
                <c:pt idx="27">
                  <c:v>ሚያዝያ  11, 2012</c:v>
                </c:pt>
                <c:pt idx="28">
                  <c:v>ሚያዝያ  12, 2012</c:v>
                </c:pt>
                <c:pt idx="29">
                  <c:v>ሚያዝያ  13, 2012</c:v>
                </c:pt>
                <c:pt idx="30">
                  <c:v>ሚያዝያ  14, 2012</c:v>
                </c:pt>
                <c:pt idx="31">
                  <c:v>ሚያዝያ  15, 2012</c:v>
                </c:pt>
                <c:pt idx="32">
                  <c:v>ሚያዝያ  16, 2012</c:v>
                </c:pt>
                <c:pt idx="33">
                  <c:v>ሚያዝያ  17, 2012</c:v>
                </c:pt>
                <c:pt idx="34">
                  <c:v>ሚያዝያ  18, 2012</c:v>
                </c:pt>
                <c:pt idx="35">
                  <c:v>ሚያዝያ  19, 2012</c:v>
                </c:pt>
              </c:strCache>
            </c:strRef>
          </c:cat>
          <c:val>
            <c:numRef>
              <c:f>'[2]Total Recovered'!$B$6:$B$41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21</c:v>
                </c:pt>
                <c:pt idx="31">
                  <c:v>21</c:v>
                </c:pt>
                <c:pt idx="32">
                  <c:v>25</c:v>
                </c:pt>
                <c:pt idx="33">
                  <c:v>29</c:v>
                </c:pt>
                <c:pt idx="34">
                  <c:v>41</c:v>
                </c:pt>
                <c:pt idx="3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AD4-975F-45928C2E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4992304"/>
        <c:axId val="1644994800"/>
      </c:barChart>
      <c:catAx>
        <c:axId val="164499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m-ET" sz="1100">
                    <a:solidFill>
                      <a:sysClr val="windowText" lastClr="000000"/>
                    </a:solidFill>
                  </a:rPr>
                  <a:t>አጠቃላይ ከበሽታው ያገገሙ ሰዎች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94800"/>
        <c:crosses val="autoZero"/>
        <c:auto val="1"/>
        <c:lblAlgn val="ctr"/>
        <c:lblOffset val="100"/>
        <c:noMultiLvlLbl val="0"/>
      </c:catAx>
      <c:valAx>
        <c:axId val="16449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m-ET" sz="1100">
                    <a:solidFill>
                      <a:sysClr val="windowText" lastClr="000000"/>
                    </a:solidFill>
                  </a:rPr>
                  <a:t>ከበሽታው ያገገሙ ሰዎች ብዛት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6449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Daily New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Cases'!$B$5</c:f>
              <c:strCache>
                <c:ptCount val="1"/>
                <c:pt idx="0">
                  <c:v>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 Cases'!$A$6:$A$64</c:f>
              <c:numCache>
                <c:formatCode>dd\-mmm\-yy</c:formatCode>
                <c:ptCount val="59"/>
                <c:pt idx="0">
                  <c:v>43903</c:v>
                </c:pt>
                <c:pt idx="1">
                  <c:v>43905</c:v>
                </c:pt>
                <c:pt idx="2">
                  <c:v>43907</c:v>
                </c:pt>
                <c:pt idx="3">
                  <c:v>43909</c:v>
                </c:pt>
                <c:pt idx="4">
                  <c:v>43911</c:v>
                </c:pt>
                <c:pt idx="5">
                  <c:v>43914</c:v>
                </c:pt>
                <c:pt idx="6">
                  <c:v>43917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</c:numCache>
            </c:numRef>
          </c:cat>
          <c:val>
            <c:numRef>
              <c:f>'New Cases'!$B$6:$B$64</c:f>
              <c:numCache>
                <c:formatCode>0</c:formatCode>
                <c:ptCount val="59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8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8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9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8-41B4-9737-45D8B7C8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888992"/>
        <c:axId val="1977905632"/>
      </c:barChart>
      <c:dateAx>
        <c:axId val="197788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Daily</a:t>
                </a:r>
                <a:r>
                  <a:rPr lang="en-US" sz="1200" b="1" baseline="0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 Cases</a:t>
                </a:r>
                <a:endParaRPr lang="en-US" sz="1200" b="1">
                  <a:solidFill>
                    <a:schemeClr val="tx1"/>
                  </a:solidFill>
                  <a:latin typeface="Century Gothic" panose="020B0502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77905632"/>
        <c:crosses val="autoZero"/>
        <c:auto val="1"/>
        <c:lblOffset val="100"/>
        <c:baseTimeUnit val="days"/>
      </c:dateAx>
      <c:valAx>
        <c:axId val="19779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Century Gothic" panose="020B0502020202020204" pitchFamily="34" charset="0"/>
                  </a:rPr>
                  <a:t>Coronavirus Daily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778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Deaths'!$B$4:$B$5</c:f>
              <c:strCache>
                <c:ptCount val="2"/>
                <c:pt idx="0">
                  <c:v>Total</c:v>
                </c:pt>
                <c:pt idx="1">
                  <c:v> Deaths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'Total Deaths'!$A$6:$A$64</c:f>
              <c:numCache>
                <c:formatCode>dd\-mmm\-yy</c:formatCode>
                <c:ptCount val="59"/>
                <c:pt idx="0">
                  <c:v>43903</c:v>
                </c:pt>
                <c:pt idx="1">
                  <c:v>43905</c:v>
                </c:pt>
                <c:pt idx="2">
                  <c:v>43907</c:v>
                </c:pt>
                <c:pt idx="3">
                  <c:v>43909</c:v>
                </c:pt>
                <c:pt idx="4">
                  <c:v>43911</c:v>
                </c:pt>
                <c:pt idx="5">
                  <c:v>43914</c:v>
                </c:pt>
                <c:pt idx="6">
                  <c:v>43917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</c:numCache>
            </c:numRef>
          </c:cat>
          <c:val>
            <c:numRef>
              <c:f>'Total Deaths'!$B$6:$B$64</c:f>
              <c:numCache>
                <c:formatCode>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F-46DA-AC89-B45FF43C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022959"/>
        <c:axId val="1424025039"/>
      </c:lineChart>
      <c:dateAx>
        <c:axId val="142402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424025039"/>
        <c:crosses val="autoZero"/>
        <c:auto val="1"/>
        <c:lblOffset val="100"/>
        <c:baseTimeUnit val="days"/>
      </c:dateAx>
      <c:valAx>
        <c:axId val="14240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Total Coronavirus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42402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Total Recovered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Recovered'!$B$5</c:f>
              <c:strCache>
                <c:ptCount val="1"/>
                <c:pt idx="0">
                  <c:v> Recovered</c:v>
                </c:pt>
              </c:strCache>
            </c:strRef>
          </c:tx>
          <c:spPr>
            <a:ln w="28575" cap="rnd">
              <a:solidFill>
                <a:srgbClr val="2DF340"/>
              </a:solidFill>
              <a:round/>
            </a:ln>
            <a:effectLst/>
          </c:spPr>
          <c:marker>
            <c:symbol val="none"/>
          </c:marker>
          <c:cat>
            <c:numRef>
              <c:f>'Total Recovered'!$A$6:$A$64</c:f>
              <c:numCache>
                <c:formatCode>dd\-mmm\-yy</c:formatCode>
                <c:ptCount val="59"/>
                <c:pt idx="0">
                  <c:v>43903</c:v>
                </c:pt>
                <c:pt idx="1">
                  <c:v>43905</c:v>
                </c:pt>
                <c:pt idx="2">
                  <c:v>43907</c:v>
                </c:pt>
                <c:pt idx="3">
                  <c:v>43909</c:v>
                </c:pt>
                <c:pt idx="4">
                  <c:v>43911</c:v>
                </c:pt>
                <c:pt idx="5">
                  <c:v>43914</c:v>
                </c:pt>
                <c:pt idx="6">
                  <c:v>43917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</c:numCache>
            </c:numRef>
          </c:cat>
          <c:val>
            <c:numRef>
              <c:f>'Total Recovered'!$B$6:$B$64</c:f>
              <c:numCache>
                <c:formatCode>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21</c:v>
                </c:pt>
                <c:pt idx="31">
                  <c:v>21</c:v>
                </c:pt>
                <c:pt idx="32">
                  <c:v>25</c:v>
                </c:pt>
                <c:pt idx="33">
                  <c:v>29</c:v>
                </c:pt>
                <c:pt idx="34">
                  <c:v>41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B-461A-97BC-9403C0C2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15616"/>
        <c:axId val="1977914784"/>
      </c:lineChart>
      <c:dateAx>
        <c:axId val="197791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Total Recovered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77914784"/>
        <c:crosses val="autoZero"/>
        <c:auto val="1"/>
        <c:lblOffset val="100"/>
        <c:baseTimeUnit val="days"/>
      </c:dateAx>
      <c:valAx>
        <c:axId val="19779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No of Recovered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779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Active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Cases'!$B$5</c:f>
              <c:strCache>
                <c:ptCount val="1"/>
                <c:pt idx="0">
                  <c:v> Cases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'Active Cases'!$A$6:$A$64</c:f>
              <c:numCache>
                <c:formatCode>dd\-mmm\-yy</c:formatCode>
                <c:ptCount val="59"/>
                <c:pt idx="0">
                  <c:v>43903</c:v>
                </c:pt>
                <c:pt idx="1">
                  <c:v>43905</c:v>
                </c:pt>
                <c:pt idx="2">
                  <c:v>43907</c:v>
                </c:pt>
                <c:pt idx="3">
                  <c:v>43909</c:v>
                </c:pt>
                <c:pt idx="4">
                  <c:v>43911</c:v>
                </c:pt>
                <c:pt idx="5">
                  <c:v>43914</c:v>
                </c:pt>
                <c:pt idx="6">
                  <c:v>43917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</c:numCache>
            </c:numRef>
          </c:cat>
          <c:val>
            <c:numRef>
              <c:f>'Active Cases'!$B$6:$B$64</c:f>
              <c:numCache>
                <c:formatCode>0</c:formatCode>
                <c:ptCount val="59"/>
                <c:pt idx="0">
                  <c:v>-1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33</c:v>
                </c:pt>
                <c:pt idx="12">
                  <c:v>36</c:v>
                </c:pt>
                <c:pt idx="13">
                  <c:v>41</c:v>
                </c:pt>
                <c:pt idx="14">
                  <c:v>40</c:v>
                </c:pt>
                <c:pt idx="15">
                  <c:v>48</c:v>
                </c:pt>
                <c:pt idx="16">
                  <c:v>51</c:v>
                </c:pt>
                <c:pt idx="17">
                  <c:v>52</c:v>
                </c:pt>
                <c:pt idx="18">
                  <c:v>56</c:v>
                </c:pt>
                <c:pt idx="19">
                  <c:v>54</c:v>
                </c:pt>
                <c:pt idx="20">
                  <c:v>52</c:v>
                </c:pt>
                <c:pt idx="21">
                  <c:v>55</c:v>
                </c:pt>
                <c:pt idx="22">
                  <c:v>63</c:v>
                </c:pt>
                <c:pt idx="23">
                  <c:v>65</c:v>
                </c:pt>
                <c:pt idx="24">
                  <c:v>72</c:v>
                </c:pt>
                <c:pt idx="25">
                  <c:v>76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93</c:v>
                </c:pt>
                <c:pt idx="30">
                  <c:v>90</c:v>
                </c:pt>
                <c:pt idx="31">
                  <c:v>90</c:v>
                </c:pt>
                <c:pt idx="32">
                  <c:v>87</c:v>
                </c:pt>
                <c:pt idx="33">
                  <c:v>88</c:v>
                </c:pt>
                <c:pt idx="34">
                  <c:v>77</c:v>
                </c:pt>
                <c:pt idx="35">
                  <c:v>69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7-4334-8F9D-517839B7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899392"/>
        <c:axId val="1977889408"/>
      </c:lineChart>
      <c:dateAx>
        <c:axId val="197789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Currently Infected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77889408"/>
        <c:crosses val="autoZero"/>
        <c:auto val="1"/>
        <c:lblOffset val="100"/>
        <c:baseTimeUnit val="days"/>
      </c:dateAx>
      <c:valAx>
        <c:axId val="19778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Total Coronavirus Currently Infected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778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Total Tests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Tests '!$B$5</c:f>
              <c:strCache>
                <c:ptCount val="1"/>
                <c:pt idx="0">
                  <c:v> Tests</c:v>
                </c:pt>
              </c:strCache>
            </c:strRef>
          </c:tx>
          <c:spPr>
            <a:ln w="28575" cap="rnd">
              <a:solidFill>
                <a:srgbClr val="FFCC66"/>
              </a:solidFill>
              <a:round/>
            </a:ln>
            <a:effectLst/>
          </c:spPr>
          <c:marker>
            <c:symbol val="none"/>
          </c:marker>
          <c:cat>
            <c:numRef>
              <c:f>'Total Tests '!$A$6:$A$64</c:f>
              <c:numCache>
                <c:formatCode>dd\-mmm\-yy</c:formatCode>
                <c:ptCount val="59"/>
                <c:pt idx="0">
                  <c:v>43903</c:v>
                </c:pt>
                <c:pt idx="1">
                  <c:v>43905</c:v>
                </c:pt>
                <c:pt idx="2">
                  <c:v>43907</c:v>
                </c:pt>
                <c:pt idx="3">
                  <c:v>43909</c:v>
                </c:pt>
                <c:pt idx="4">
                  <c:v>43911</c:v>
                </c:pt>
                <c:pt idx="5">
                  <c:v>43914</c:v>
                </c:pt>
                <c:pt idx="6">
                  <c:v>43917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</c:numCache>
            </c:numRef>
          </c:cat>
          <c:val>
            <c:numRef>
              <c:f>'Total Tests '!$B$6:$B$64</c:f>
              <c:numCache>
                <c:formatCode>#,##0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576</c:v>
                </c:pt>
                <c:pt idx="6">
                  <c:v>718</c:v>
                </c:pt>
                <c:pt idx="7">
                  <c:v>0</c:v>
                </c:pt>
                <c:pt idx="8">
                  <c:v>0</c:v>
                </c:pt>
                <c:pt idx="9">
                  <c:v>1013</c:v>
                </c:pt>
                <c:pt idx="10">
                  <c:v>1083</c:v>
                </c:pt>
                <c:pt idx="11">
                  <c:v>1222</c:v>
                </c:pt>
                <c:pt idx="12">
                  <c:v>1311</c:v>
                </c:pt>
                <c:pt idx="13">
                  <c:v>1843</c:v>
                </c:pt>
                <c:pt idx="14">
                  <c:v>2007</c:v>
                </c:pt>
                <c:pt idx="15">
                  <c:v>2271</c:v>
                </c:pt>
                <c:pt idx="16">
                  <c:v>2496</c:v>
                </c:pt>
                <c:pt idx="17">
                  <c:v>2790</c:v>
                </c:pt>
                <c:pt idx="18">
                  <c:v>3232</c:v>
                </c:pt>
                <c:pt idx="19">
                  <c:v>3577</c:v>
                </c:pt>
                <c:pt idx="20">
                  <c:v>3863</c:v>
                </c:pt>
                <c:pt idx="21">
                  <c:v>4110</c:v>
                </c:pt>
                <c:pt idx="22">
                  <c:v>4557</c:v>
                </c:pt>
                <c:pt idx="23">
                  <c:v>4988</c:v>
                </c:pt>
                <c:pt idx="24">
                  <c:v>5389</c:v>
                </c:pt>
                <c:pt idx="25">
                  <c:v>6231</c:v>
                </c:pt>
                <c:pt idx="26">
                  <c:v>6890</c:v>
                </c:pt>
                <c:pt idx="27">
                  <c:v>7557</c:v>
                </c:pt>
                <c:pt idx="28">
                  <c:v>7953</c:v>
                </c:pt>
                <c:pt idx="29">
                  <c:v>8698</c:v>
                </c:pt>
                <c:pt idx="30">
                  <c:v>9771</c:v>
                </c:pt>
                <c:pt idx="31">
                  <c:v>10736</c:v>
                </c:pt>
                <c:pt idx="32">
                  <c:v>11669</c:v>
                </c:pt>
                <c:pt idx="33">
                  <c:v>12688</c:v>
                </c:pt>
                <c:pt idx="34">
                  <c:v>13645</c:v>
                </c:pt>
                <c:pt idx="35">
                  <c:v>14588</c:v>
                </c:pt>
                <c:pt idx="36">
                  <c:v>15668</c:v>
                </c:pt>
                <c:pt idx="37">
                  <c:v>15668</c:v>
                </c:pt>
                <c:pt idx="38">
                  <c:v>15668</c:v>
                </c:pt>
                <c:pt idx="39">
                  <c:v>15668</c:v>
                </c:pt>
                <c:pt idx="40">
                  <c:v>15668</c:v>
                </c:pt>
                <c:pt idx="41">
                  <c:v>15668</c:v>
                </c:pt>
                <c:pt idx="42">
                  <c:v>15668</c:v>
                </c:pt>
                <c:pt idx="43">
                  <c:v>15668</c:v>
                </c:pt>
                <c:pt idx="44">
                  <c:v>15668</c:v>
                </c:pt>
                <c:pt idx="45">
                  <c:v>15668</c:v>
                </c:pt>
                <c:pt idx="46">
                  <c:v>15668</c:v>
                </c:pt>
                <c:pt idx="47">
                  <c:v>15668</c:v>
                </c:pt>
                <c:pt idx="48">
                  <c:v>15668</c:v>
                </c:pt>
                <c:pt idx="49">
                  <c:v>15668</c:v>
                </c:pt>
                <c:pt idx="50">
                  <c:v>15668</c:v>
                </c:pt>
                <c:pt idx="51">
                  <c:v>15668</c:v>
                </c:pt>
                <c:pt idx="52">
                  <c:v>15668</c:v>
                </c:pt>
                <c:pt idx="53">
                  <c:v>15668</c:v>
                </c:pt>
                <c:pt idx="54">
                  <c:v>15668</c:v>
                </c:pt>
                <c:pt idx="55">
                  <c:v>15668</c:v>
                </c:pt>
                <c:pt idx="56">
                  <c:v>15668</c:v>
                </c:pt>
                <c:pt idx="57">
                  <c:v>15668</c:v>
                </c:pt>
                <c:pt idx="58">
                  <c:v>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E-4B23-95A0-012F2400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511584"/>
        <c:axId val="1903497440"/>
      </c:lineChart>
      <c:dateAx>
        <c:axId val="190351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03497440"/>
        <c:crosses val="autoZero"/>
        <c:auto val="1"/>
        <c:lblOffset val="100"/>
        <c:baseTimeUnit val="days"/>
      </c:dateAx>
      <c:valAx>
        <c:axId val="19034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Century Gothic" panose="020B0502020202020204" pitchFamily="34" charset="0"/>
                  </a:rPr>
                  <a:t>Coronavirus Total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035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Daily</a:t>
            </a:r>
            <a:r>
              <a:rPr lang="en-US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 Laboratory </a:t>
            </a:r>
            <a:r>
              <a:rPr lang="en-US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Tests'!$B$4:$B$5</c:f>
              <c:strCache>
                <c:ptCount val="2"/>
                <c:pt idx="0">
                  <c:v>Daily </c:v>
                </c:pt>
                <c:pt idx="1">
                  <c:v>Tests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'Daily Tests'!$A$6:$A$64</c:f>
              <c:numCache>
                <c:formatCode>[$-409]mmmm\ d\,\ yyyy;@</c:formatCode>
                <c:ptCount val="59"/>
                <c:pt idx="0">
                  <c:v>43903</c:v>
                </c:pt>
                <c:pt idx="1">
                  <c:v>43905</c:v>
                </c:pt>
                <c:pt idx="2">
                  <c:v>43907</c:v>
                </c:pt>
                <c:pt idx="3">
                  <c:v>43909</c:v>
                </c:pt>
                <c:pt idx="4">
                  <c:v>43911</c:v>
                </c:pt>
                <c:pt idx="5">
                  <c:v>43914</c:v>
                </c:pt>
                <c:pt idx="6">
                  <c:v>43917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</c:numCache>
            </c:numRef>
          </c:cat>
          <c:val>
            <c:numRef>
              <c:f>'Daily Tests'!$B$6:$B$64</c:f>
              <c:numCache>
                <c:formatCode>#,##0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0</c:v>
                </c:pt>
                <c:pt idx="8">
                  <c:v>66</c:v>
                </c:pt>
                <c:pt idx="9">
                  <c:v>66</c:v>
                </c:pt>
                <c:pt idx="10">
                  <c:v>68</c:v>
                </c:pt>
                <c:pt idx="11">
                  <c:v>139</c:v>
                </c:pt>
                <c:pt idx="12">
                  <c:v>89</c:v>
                </c:pt>
                <c:pt idx="13">
                  <c:v>532</c:v>
                </c:pt>
                <c:pt idx="14">
                  <c:v>164</c:v>
                </c:pt>
                <c:pt idx="15">
                  <c:v>264</c:v>
                </c:pt>
                <c:pt idx="16">
                  <c:v>225</c:v>
                </c:pt>
                <c:pt idx="17">
                  <c:v>294</c:v>
                </c:pt>
                <c:pt idx="18">
                  <c:v>442</c:v>
                </c:pt>
                <c:pt idx="19">
                  <c:v>345</c:v>
                </c:pt>
                <c:pt idx="20">
                  <c:v>286</c:v>
                </c:pt>
                <c:pt idx="21">
                  <c:v>247</c:v>
                </c:pt>
                <c:pt idx="22">
                  <c:v>447</c:v>
                </c:pt>
                <c:pt idx="23">
                  <c:v>431</c:v>
                </c:pt>
                <c:pt idx="24">
                  <c:v>401</c:v>
                </c:pt>
                <c:pt idx="25">
                  <c:v>842</c:v>
                </c:pt>
                <c:pt idx="26">
                  <c:v>659</c:v>
                </c:pt>
                <c:pt idx="27">
                  <c:v>667</c:v>
                </c:pt>
                <c:pt idx="28">
                  <c:v>396</c:v>
                </c:pt>
                <c:pt idx="29">
                  <c:v>745</c:v>
                </c:pt>
                <c:pt idx="30">
                  <c:v>1073</c:v>
                </c:pt>
                <c:pt idx="31">
                  <c:v>965</c:v>
                </c:pt>
                <c:pt idx="32">
                  <c:v>933</c:v>
                </c:pt>
                <c:pt idx="33">
                  <c:v>1019</c:v>
                </c:pt>
                <c:pt idx="34">
                  <c:v>957</c:v>
                </c:pt>
                <c:pt idx="35">
                  <c:v>943</c:v>
                </c:pt>
                <c:pt idx="36">
                  <c:v>1080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3-46C5-A52E-FB5B6717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751055"/>
        <c:axId val="1620753135"/>
      </c:barChart>
      <c:dateAx>
        <c:axId val="162075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entury Gothic" panose="020B0502020202020204" pitchFamily="34" charset="0"/>
                  </a:rPr>
                  <a:t>Daily Tests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m\ d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620753135"/>
        <c:crosses val="autoZero"/>
        <c:auto val="1"/>
        <c:lblOffset val="100"/>
        <c:baseTimeUnit val="days"/>
      </c:dateAx>
      <c:valAx>
        <c:axId val="16207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entury Gothic" panose="020B0502020202020204" pitchFamily="34" charset="0"/>
                  </a:rPr>
                  <a:t>Coronavirus Daily Laboratory Tests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6207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Coronavirus</a:t>
            </a:r>
            <a:r>
              <a:rPr lang="en-US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 Cases by Gender</a:t>
            </a:r>
            <a:endParaRPr lang="en-US">
              <a:solidFill>
                <a:sysClr val="windowText" lastClr="000000"/>
              </a:solidFill>
              <a:latin typeface="Century Gothic" panose="020B0502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Gender!$A$5:$A$63</c:f>
              <c:numCache>
                <c:formatCode>[$-409]mmmm\ d\,\ yyyy;@</c:formatCode>
                <c:ptCount val="59"/>
                <c:pt idx="0">
                  <c:v>43903</c:v>
                </c:pt>
                <c:pt idx="1">
                  <c:v>43905</c:v>
                </c:pt>
                <c:pt idx="2">
                  <c:v>43907</c:v>
                </c:pt>
                <c:pt idx="3">
                  <c:v>43909</c:v>
                </c:pt>
                <c:pt idx="4">
                  <c:v>43911</c:v>
                </c:pt>
                <c:pt idx="5">
                  <c:v>43914</c:v>
                </c:pt>
                <c:pt idx="6">
                  <c:v>43917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</c:numCache>
            </c:numRef>
          </c:cat>
          <c:val>
            <c:numRef>
              <c:f>Gender!$B$5:$B$63</c:f>
              <c:numCache>
                <c:formatCode>#,##0</c:formatCode>
                <c:ptCount val="59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04F-BED9-9F1158D66A3A}"/>
            </c:ext>
          </c:extLst>
        </c:ser>
        <c:ser>
          <c:idx val="1"/>
          <c:order val="1"/>
          <c:tx>
            <c:strRef>
              <c:f>Gender!$C$4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Gender!$A$5:$A$63</c:f>
              <c:numCache>
                <c:formatCode>[$-409]mmmm\ d\,\ yyyy;@</c:formatCode>
                <c:ptCount val="59"/>
                <c:pt idx="0">
                  <c:v>43903</c:v>
                </c:pt>
                <c:pt idx="1">
                  <c:v>43905</c:v>
                </c:pt>
                <c:pt idx="2">
                  <c:v>43907</c:v>
                </c:pt>
                <c:pt idx="3">
                  <c:v>43909</c:v>
                </c:pt>
                <c:pt idx="4">
                  <c:v>43911</c:v>
                </c:pt>
                <c:pt idx="5">
                  <c:v>43914</c:v>
                </c:pt>
                <c:pt idx="6">
                  <c:v>43917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</c:numCache>
            </c:numRef>
          </c:cat>
          <c:val>
            <c:numRef>
              <c:f>Gender!$C$5:$C$63</c:f>
              <c:numCache>
                <c:formatCode>#,##0</c:formatCode>
                <c:ptCount val="59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04F-BED9-9F1158D6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735936"/>
        <c:axId val="260743840"/>
      </c:barChart>
      <c:dateAx>
        <c:axId val="260735936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60743840"/>
        <c:crosses val="autoZero"/>
        <c:auto val="1"/>
        <c:lblOffset val="100"/>
        <c:baseTimeUnit val="days"/>
      </c:dateAx>
      <c:valAx>
        <c:axId val="2607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entury Gothic" panose="020B0502020202020204" pitchFamily="34" charset="0"/>
                  </a:rPr>
                  <a:t>No of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607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  <cx:data id="1">
      <cx:strDim type="cat">
        <cx:f>_xlchart.0</cx:f>
      </cx:strDim>
      <cx:numDim type="size">
        <cx:f>_xlchart.4</cx:f>
      </cx:numDim>
    </cx:data>
    <cx:data id="2">
      <cx:strDim type="cat">
        <cx:f>_xlchart.0</cx:f>
      </cx:strDim>
      <cx:numDim type="size">
        <cx:f>_xlchart.6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Century Gothic" panose="020B0502020202020204" pitchFamily="34" charset="0"/>
                <a:cs typeface="Century Gothic" panose="020B0502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Covid-19 Regional Data</a:t>
            </a:r>
          </a:p>
        </cx:rich>
      </cx:tx>
      <cx:spPr>
        <a:solidFill>
          <a:schemeClr val="accent4">
            <a:lumMod val="20000"/>
            <a:lumOff val="80000"/>
          </a:schemeClr>
        </a:solidFill>
      </cx:spPr>
    </cx:title>
    <cx:plotArea>
      <cx:plotAreaRegion>
        <cx:series layoutId="sunburst" uniqueId="{541B8316-2E96-4928-ABEB-1AD0017E157A}" formatIdx="0">
          <cx:tx>
            <cx:txData>
              <cx:f>_xlchart.1</cx:f>
              <cx:v>Confirmed  Cases</cx:v>
            </cx:txData>
          </cx:tx>
          <cx:dataPt idx="0">
            <cx:spPr>
              <a:solidFill>
                <a:srgbClr val="99FF99"/>
              </a:solidFill>
              <a:ln>
                <a:solidFill>
                  <a:schemeClr val="tx1"/>
                </a:solidFill>
              </a:ln>
            </cx:spPr>
          </cx:dataPt>
          <cx:dataPt idx="1">
            <cx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x:spPr>
          </cx:dataPt>
          <cx:dataPt idx="2">
            <cx:spPr>
              <a:solidFill>
                <a:srgbClr val="FF6699"/>
              </a:solidFill>
              <a:ln>
                <a:solidFill>
                  <a:schemeClr val="tx1"/>
                </a:solidFill>
              </a:ln>
            </cx:spPr>
          </cx:dataPt>
          <cx:dataPt idx="3">
            <cx:spPr>
              <a:ln>
                <a:solidFill>
                  <a:schemeClr val="tx1"/>
                </a:solidFill>
              </a:ln>
            </cx:spPr>
          </cx:dataPt>
          <cx:dataPt idx="4">
            <cx:spPr>
              <a:solidFill>
                <a:srgbClr val="0070C0"/>
              </a:solidFill>
              <a:ln>
                <a:solidFill>
                  <a:schemeClr val="tx1"/>
                </a:solidFill>
              </a:ln>
            </cx:spPr>
          </cx:dataPt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Century Gothic" panose="020B0502020202020204" pitchFamily="34" charset="0"/>
                    <a:cs typeface="Century Gothic" panose="020B0502020202020204" pitchFamily="34" charset="0"/>
                  </a:defRPr>
                </a:pPr>
                <a:endParaRPr lang="en-US" sz="900">
                  <a:solidFill>
                    <a:sysClr val="windowText" lastClr="000000"/>
                  </a:solidFill>
                  <a:latin typeface="Century Gothic" panose="020B0502020202020204" pitchFamily="34" charset="0"/>
                </a:endParaRPr>
              </a:p>
            </cx:txPr>
            <cx:visibility seriesName="0" categoryName="1" value="0"/>
          </cx:dataLabels>
          <cx:dataId val="0"/>
        </cx:series>
        <cx:series layoutId="sunburst" hidden="1" uniqueId="{7D29A0CB-A372-4EC2-9820-F8A8851F7711}" formatIdx="1">
          <cx:tx>
            <cx:txData>
              <cx:f>_xlchart.3</cx:f>
              <cx:v>Total Deaths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D2AA6D28-BC67-4573-8CC9-69C4E315564C}" formatIdx="2">
          <cx:tx>
            <cx:txData>
              <cx:f>_xlchart.5</cx:f>
              <cx:v>Total Recovered</cx:v>
            </cx:txData>
          </cx:tx>
          <cx:dataLabels pos="ctr">
            <cx:visibility seriesName="0" categoryName="1" value="0"/>
          </cx:dataLabels>
          <cx:dataId val="2"/>
        </cx:series>
      </cx:plotAreaRegion>
    </cx:plotArea>
    <cx:legend pos="r" align="ctr" overlay="0">
      <cx:spPr>
        <a:solidFill>
          <a:schemeClr val="accent4">
            <a:lumMod val="20000"/>
            <a:lumOff val="80000"/>
          </a:schemeClr>
        </a:solidFill>
      </cx:spPr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ysClr val="windowText" lastClr="000000"/>
              </a:solidFill>
              <a:latin typeface="Century Gothic" panose="020B0502020202020204" pitchFamily="34" charset="0"/>
              <a:ea typeface="Century Gothic" panose="020B0502020202020204" pitchFamily="34" charset="0"/>
              <a:cs typeface="Century Gothic" panose="020B0502020202020204" pitchFamily="34" charset="0"/>
            </a:defRPr>
          </a:pPr>
          <a:endParaRPr lang="en-US">
            <a:solidFill>
              <a:sysClr val="windowText" lastClr="000000"/>
            </a:solidFill>
            <a:latin typeface="Century Gothic" panose="020B0502020202020204" pitchFamily="34" charset="0"/>
          </a:endParaRPr>
        </a:p>
      </cx:txPr>
    </cx:legend>
  </cx:chart>
  <cx:spPr>
    <a:ln>
      <a:solidFill>
        <a:schemeClr val="bg1">
          <a:lumMod val="50000"/>
        </a:schemeClr>
      </a:solidFill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ajor">
      <a:schemeClr val="dk1">
        <a:lumMod val="50000"/>
        <a:lumOff val="50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  <cs:bodyPr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1BDD77"/>
  </sheetPr>
  <sheetViews>
    <sheetView zoomScale="87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1BDD77"/>
  </sheetPr>
  <sheetViews>
    <sheetView zoomScale="87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906780</xdr:colOff>
      <xdr:row>4</xdr:row>
      <xdr:rowOff>167640</xdr:rowOff>
    </xdr:from>
    <xdr:to>
      <xdr:col>11</xdr:col>
      <xdr:colOff>586740</xdr:colOff>
      <xdr:row>28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644237</xdr:colOff>
      <xdr:row>2</xdr:row>
      <xdr:rowOff>193964</xdr:rowOff>
    </xdr:from>
    <xdr:to>
      <xdr:col>11</xdr:col>
      <xdr:colOff>228600</xdr:colOff>
      <xdr:row>23</xdr:row>
      <xdr:rowOff>48491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27</xdr:row>
      <xdr:rowOff>143933</xdr:rowOff>
    </xdr:from>
    <xdr:to>
      <xdr:col>9</xdr:col>
      <xdr:colOff>719667</xdr:colOff>
      <xdr:row>51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10</xdr:row>
      <xdr:rowOff>156210</xdr:rowOff>
    </xdr:from>
    <xdr:to>
      <xdr:col>2</xdr:col>
      <xdr:colOff>480060</xdr:colOff>
      <xdr:row>27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2</xdr:row>
      <xdr:rowOff>160020</xdr:rowOff>
    </xdr:from>
    <xdr:to>
      <xdr:col>11</xdr:col>
      <xdr:colOff>670560</xdr:colOff>
      <xdr:row>26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3</xdr:row>
      <xdr:rowOff>0</xdr:rowOff>
    </xdr:from>
    <xdr:to>
      <xdr:col>11</xdr:col>
      <xdr:colOff>762000</xdr:colOff>
      <xdr:row>27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4</xdr:row>
      <xdr:rowOff>7620</xdr:rowOff>
    </xdr:from>
    <xdr:to>
      <xdr:col>10</xdr:col>
      <xdr:colOff>777240</xdr:colOff>
      <xdr:row>28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4</xdr:row>
      <xdr:rowOff>0</xdr:rowOff>
    </xdr:from>
    <xdr:to>
      <xdr:col>11</xdr:col>
      <xdr:colOff>144780</xdr:colOff>
      <xdr:row>27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899160</xdr:colOff>
      <xdr:row>2</xdr:row>
      <xdr:rowOff>144780</xdr:rowOff>
    </xdr:from>
    <xdr:to>
      <xdr:col>11</xdr:col>
      <xdr:colOff>815340</xdr:colOff>
      <xdr:row>27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</xdr:row>
      <xdr:rowOff>144780</xdr:rowOff>
    </xdr:from>
    <xdr:to>
      <xdr:col>11</xdr:col>
      <xdr:colOff>335280</xdr:colOff>
      <xdr:row>28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160020</xdr:rowOff>
    </xdr:from>
    <xdr:to>
      <xdr:col>13</xdr:col>
      <xdr:colOff>274320</xdr:colOff>
      <xdr:row>26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402773</xdr:colOff>
      <xdr:row>2</xdr:row>
      <xdr:rowOff>187036</xdr:rowOff>
    </xdr:from>
    <xdr:to>
      <xdr:col>10</xdr:col>
      <xdr:colOff>512618</xdr:colOff>
      <xdr:row>23</xdr:row>
      <xdr:rowOff>96981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464128</xdr:colOff>
      <xdr:row>26</xdr:row>
      <xdr:rowOff>110836</xdr:rowOff>
    </xdr:from>
    <xdr:to>
      <xdr:col>10</xdr:col>
      <xdr:colOff>505690</xdr:colOff>
      <xdr:row>44</xdr:row>
      <xdr:rowOff>3463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%20Ethiopian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%20total-cases-covid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E"/>
      <sheetName val="Notes"/>
      <sheetName val="Eng"/>
      <sheetName val="Amh"/>
      <sheetName val="Chart3"/>
      <sheetName val="NATIONALITY"/>
      <sheetName val="CASES GRAPH"/>
      <sheetName val="GENERAL GRAPH"/>
      <sheetName val="SEX"/>
      <sheetName val=" REGIONAL DATA"/>
      <sheetName val="INFECTION SOURCE"/>
      <sheetName val="COVID-19 GRAPH"/>
    </sheetNames>
    <sheetDataSet>
      <sheetData sheetId="0"/>
      <sheetData sheetId="1"/>
      <sheetData sheetId="2">
        <row r="5">
          <cell r="B5"/>
        </row>
        <row r="6">
          <cell r="A6" t="str">
            <v>Total Cases</v>
          </cell>
        </row>
        <row r="7">
          <cell r="A7" t="str">
            <v>Active Cases</v>
          </cell>
        </row>
        <row r="8">
          <cell r="A8" t="str">
            <v>Total Deaths</v>
          </cell>
        </row>
        <row r="9">
          <cell r="A9" t="str">
            <v>Total Recovered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Total Recovered"/>
      <sheetName val="World total-cases-covid-19"/>
    </sheetNames>
    <sheetDataSet>
      <sheetData sheetId="0" refreshError="1"/>
      <sheetData sheetId="1">
        <row r="4">
          <cell r="B4" t="str">
            <v>Total</v>
          </cell>
        </row>
        <row r="5">
          <cell r="B5" t="str">
            <v xml:space="preserve"> Recovered</v>
          </cell>
        </row>
        <row r="6">
          <cell r="A6" t="str">
            <v>መጋቢት 4, 2012</v>
          </cell>
          <cell r="B6">
            <v>0</v>
          </cell>
        </row>
        <row r="7">
          <cell r="A7" t="str">
            <v>መጋቢት 6, 2012</v>
          </cell>
          <cell r="B7">
            <v>0</v>
          </cell>
        </row>
        <row r="8">
          <cell r="A8" t="str">
            <v>መጋቢት 8, 2012</v>
          </cell>
          <cell r="B8">
            <v>0</v>
          </cell>
        </row>
        <row r="9">
          <cell r="A9" t="str">
            <v>መጋቢት 10, 2012</v>
          </cell>
          <cell r="B9">
            <v>0</v>
          </cell>
        </row>
        <row r="10">
          <cell r="A10" t="str">
            <v>መጋቢት 12, 2012</v>
          </cell>
          <cell r="B10">
            <v>0</v>
          </cell>
        </row>
        <row r="11">
          <cell r="A11" t="str">
            <v>መጋቢት 15, 2012</v>
          </cell>
          <cell r="B11">
            <v>0</v>
          </cell>
        </row>
        <row r="12">
          <cell r="A12" t="str">
            <v>መጋቢት 18, 2012</v>
          </cell>
          <cell r="B12">
            <v>0</v>
          </cell>
        </row>
        <row r="13">
          <cell r="A13" t="str">
            <v>መጋቢት 20, 2012</v>
          </cell>
          <cell r="B13">
            <v>0</v>
          </cell>
        </row>
        <row r="14">
          <cell r="A14" t="str">
            <v>መጋቢት 21, 2012</v>
          </cell>
          <cell r="B14">
            <v>0</v>
          </cell>
        </row>
        <row r="15">
          <cell r="A15" t="str">
            <v>መጋቢት 22, 2012</v>
          </cell>
          <cell r="B15">
            <v>0</v>
          </cell>
        </row>
        <row r="16">
          <cell r="A16" t="str">
            <v>መጋቢት 23, 2012</v>
          </cell>
          <cell r="B16">
            <v>0</v>
          </cell>
        </row>
        <row r="17">
          <cell r="A17" t="str">
            <v>መጋቢት 25, 2012</v>
          </cell>
          <cell r="B17">
            <v>0</v>
          </cell>
        </row>
        <row r="18">
          <cell r="A18" t="str">
            <v>መጋቢት 26, 2012</v>
          </cell>
          <cell r="B18">
            <v>0</v>
          </cell>
        </row>
        <row r="19">
          <cell r="A19" t="str">
            <v>መጋቢት 27, 2012</v>
          </cell>
          <cell r="B19">
            <v>0</v>
          </cell>
        </row>
        <row r="20">
          <cell r="A20" t="str">
            <v>መጋቢት 28, 2012</v>
          </cell>
          <cell r="B20">
            <v>0</v>
          </cell>
        </row>
        <row r="21">
          <cell r="A21" t="str">
            <v>መጋቢት 29, 2012</v>
          </cell>
          <cell r="B21">
            <v>0</v>
          </cell>
        </row>
        <row r="22">
          <cell r="A22" t="str">
            <v>መጋቢት 30, 2012</v>
          </cell>
          <cell r="B22">
            <v>0</v>
          </cell>
        </row>
        <row r="23">
          <cell r="A23" t="str">
            <v>ሚያዝያ  1, 2012</v>
          </cell>
          <cell r="B23">
            <v>0</v>
          </cell>
        </row>
        <row r="24">
          <cell r="A24" t="str">
            <v>ሚያዝያ  2, 2012</v>
          </cell>
          <cell r="B24">
            <v>4</v>
          </cell>
        </row>
        <row r="25">
          <cell r="A25" t="str">
            <v>ሚያዝያ  3, 2012</v>
          </cell>
          <cell r="B25">
            <v>10</v>
          </cell>
        </row>
        <row r="26">
          <cell r="A26" t="str">
            <v>ሚያዝያ  4, 2012</v>
          </cell>
          <cell r="B26">
            <v>14</v>
          </cell>
        </row>
        <row r="27">
          <cell r="A27" t="str">
            <v>ሚያዝያ  5, 2012</v>
          </cell>
          <cell r="B27">
            <v>14</v>
          </cell>
        </row>
        <row r="28">
          <cell r="A28" t="str">
            <v>ሚያዝያ  6, 2012</v>
          </cell>
          <cell r="B28">
            <v>14</v>
          </cell>
        </row>
        <row r="29">
          <cell r="A29" t="str">
            <v>ሚያዝያ  7, 2012</v>
          </cell>
          <cell r="B29">
            <v>15</v>
          </cell>
        </row>
        <row r="30">
          <cell r="A30" t="str">
            <v>ሚያዝያ  8, 2012</v>
          </cell>
          <cell r="B30">
            <v>15</v>
          </cell>
        </row>
        <row r="31">
          <cell r="A31" t="str">
            <v>ሚያዝያ  9, 2012</v>
          </cell>
          <cell r="B31">
            <v>15</v>
          </cell>
        </row>
        <row r="32">
          <cell r="A32" t="str">
            <v>ሚያዝያ  10, 2012</v>
          </cell>
          <cell r="B32">
            <v>16</v>
          </cell>
        </row>
        <row r="33">
          <cell r="A33" t="str">
            <v>ሚያዝያ  11, 2012</v>
          </cell>
          <cell r="B33">
            <v>16</v>
          </cell>
        </row>
        <row r="34">
          <cell r="A34" t="str">
            <v>ሚያዝያ  12, 2012</v>
          </cell>
          <cell r="B34">
            <v>16</v>
          </cell>
        </row>
        <row r="35">
          <cell r="A35" t="str">
            <v>ሚያዝያ  13, 2012</v>
          </cell>
          <cell r="B35">
            <v>16</v>
          </cell>
        </row>
        <row r="36">
          <cell r="A36" t="str">
            <v>ሚያዝያ  14, 2012</v>
          </cell>
          <cell r="B36">
            <v>21</v>
          </cell>
        </row>
        <row r="37">
          <cell r="A37" t="str">
            <v>ሚያዝያ  15, 2012</v>
          </cell>
          <cell r="B37">
            <v>21</v>
          </cell>
        </row>
        <row r="38">
          <cell r="A38" t="str">
            <v>ሚያዝያ  16, 2012</v>
          </cell>
          <cell r="B38">
            <v>25</v>
          </cell>
        </row>
        <row r="39">
          <cell r="A39" t="str">
            <v>ሚያዝያ  17, 2012</v>
          </cell>
          <cell r="B39">
            <v>29</v>
          </cell>
        </row>
        <row r="40">
          <cell r="A40" t="str">
            <v>ሚያዝያ  18, 2012</v>
          </cell>
          <cell r="B40">
            <v>41</v>
          </cell>
        </row>
        <row r="41">
          <cell r="A41" t="str">
            <v>ሚያዝያ  19, 2012</v>
          </cell>
          <cell r="B41">
            <v>50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W84"/>
  <sheetViews>
    <sheetView showGridLines="0" zoomScale="120" zoomScaleNormal="120" workbookViewId="0">
      <pane ySplit="4" topLeftCell="A35" activePane="bottomLeft" state="frozen"/>
      <selection pane="bottomLeft" activeCell="F47" sqref="F47"/>
    </sheetView>
  </sheetViews>
  <sheetFormatPr defaultColWidth="12.21875" defaultRowHeight="13.2"/>
  <cols>
    <col min="1" max="1" width="19.44140625" style="109" customWidth="1"/>
    <col min="2" max="2" width="8.109375" style="1" customWidth="1"/>
    <col min="3" max="3" width="8.21875" style="1" customWidth="1"/>
    <col min="4" max="4" width="8.5546875" style="1" customWidth="1"/>
    <col min="5" max="5" width="7.109375" style="1" customWidth="1"/>
    <col min="6" max="7" width="11.77734375" style="1" customWidth="1"/>
    <col min="8" max="8" width="7.77734375" style="1" customWidth="1"/>
    <col min="9" max="9" width="8" style="1" customWidth="1"/>
    <col min="10" max="10" width="12.5546875" style="1" customWidth="1"/>
    <col min="11" max="11" width="9.109375" style="1" customWidth="1"/>
    <col min="12" max="12" width="10" style="1" customWidth="1"/>
    <col min="13" max="13" width="7.5546875" style="1" customWidth="1"/>
    <col min="14" max="14" width="8.5546875" style="1" customWidth="1"/>
    <col min="15" max="15" width="12.21875" style="1"/>
    <col min="16" max="16" width="14.88671875" style="1" customWidth="1"/>
    <col min="17" max="17" width="10.33203125" style="1" customWidth="1"/>
    <col min="18" max="18" width="12.5546875" style="1" customWidth="1"/>
    <col min="19" max="19" width="11.33203125" style="1" customWidth="1"/>
    <col min="20" max="20" width="8.33203125" style="1" customWidth="1"/>
    <col min="21" max="16384" width="12.21875" style="1"/>
  </cols>
  <sheetData>
    <row r="1" spans="1:23" ht="14.4" customHeight="1" thickBot="1">
      <c r="K1" s="132" t="s">
        <v>82</v>
      </c>
      <c r="L1" s="133"/>
      <c r="M1" s="133"/>
      <c r="N1" s="134"/>
    </row>
    <row r="2" spans="1:23" s="13" customFormat="1" ht="18.600000000000001" customHeight="1" thickBot="1">
      <c r="A2" s="110" t="s">
        <v>124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ht="13.2" customHeight="1" thickBot="1">
      <c r="A3" s="113" t="s">
        <v>81</v>
      </c>
      <c r="B3" s="49" t="s">
        <v>12</v>
      </c>
      <c r="C3" s="49" t="s">
        <v>14</v>
      </c>
      <c r="D3" s="49" t="s">
        <v>12</v>
      </c>
      <c r="E3" s="100" t="s">
        <v>14</v>
      </c>
      <c r="F3" s="102" t="s">
        <v>12</v>
      </c>
      <c r="G3" s="102" t="s">
        <v>14</v>
      </c>
      <c r="H3" s="101" t="s">
        <v>4</v>
      </c>
      <c r="I3" s="49" t="s">
        <v>75</v>
      </c>
      <c r="J3" s="49" t="s">
        <v>77</v>
      </c>
      <c r="K3" s="49" t="s">
        <v>78</v>
      </c>
      <c r="L3" s="49" t="s">
        <v>12</v>
      </c>
      <c r="M3" s="49" t="s">
        <v>83</v>
      </c>
      <c r="N3" s="49" t="s">
        <v>80</v>
      </c>
      <c r="O3" s="2"/>
      <c r="P3" s="49" t="s">
        <v>12</v>
      </c>
      <c r="Q3" s="49" t="s">
        <v>12</v>
      </c>
      <c r="R3" s="49" t="s">
        <v>12</v>
      </c>
      <c r="S3" s="49" t="s">
        <v>12</v>
      </c>
      <c r="T3" s="49" t="s">
        <v>4</v>
      </c>
      <c r="U3" s="2"/>
      <c r="V3" s="2"/>
      <c r="W3" s="2"/>
    </row>
    <row r="4" spans="1:23" ht="15" customHeight="1" thickBot="1">
      <c r="A4" s="114" t="s">
        <v>10</v>
      </c>
      <c r="B4" s="61" t="s">
        <v>16</v>
      </c>
      <c r="C4" s="50" t="s">
        <v>16</v>
      </c>
      <c r="D4" s="51" t="s">
        <v>72</v>
      </c>
      <c r="E4" s="51" t="s">
        <v>72</v>
      </c>
      <c r="F4" s="103" t="s">
        <v>73</v>
      </c>
      <c r="G4" s="102" t="s">
        <v>73</v>
      </c>
      <c r="H4" s="104" t="s">
        <v>16</v>
      </c>
      <c r="I4" s="51" t="s">
        <v>74</v>
      </c>
      <c r="J4" s="51" t="s">
        <v>76</v>
      </c>
      <c r="K4" s="51" t="s">
        <v>76</v>
      </c>
      <c r="L4" s="51" t="s">
        <v>79</v>
      </c>
      <c r="M4" s="51" t="s">
        <v>79</v>
      </c>
      <c r="N4" s="51" t="s">
        <v>76</v>
      </c>
      <c r="O4" s="2"/>
      <c r="P4" s="54" t="s">
        <v>16</v>
      </c>
      <c r="Q4" s="49" t="s">
        <v>72</v>
      </c>
      <c r="R4" s="49" t="s">
        <v>73</v>
      </c>
      <c r="S4" s="55" t="s">
        <v>84</v>
      </c>
      <c r="T4" s="49" t="s">
        <v>16</v>
      </c>
      <c r="U4" s="2"/>
      <c r="V4" s="2"/>
      <c r="W4" s="2"/>
    </row>
    <row r="5" spans="1:23" ht="13.8">
      <c r="A5" s="111">
        <v>43903</v>
      </c>
      <c r="B5" s="52">
        <f>C5</f>
        <v>1</v>
      </c>
      <c r="C5" s="52">
        <v>1</v>
      </c>
      <c r="D5" s="7">
        <f>E5</f>
        <v>0</v>
      </c>
      <c r="E5" s="7"/>
      <c r="F5" s="7">
        <f>G5</f>
        <v>0</v>
      </c>
      <c r="G5" s="105"/>
      <c r="H5" s="10">
        <f t="shared" ref="H5:H36" si="0">B5-(D5+F5+2)</f>
        <v>-1</v>
      </c>
      <c r="I5" s="7"/>
      <c r="J5" s="12">
        <f t="shared" ref="J5:J36" si="1">1000000*B5/114963588</f>
        <v>8.6984063162677209E-3</v>
      </c>
      <c r="K5" s="11">
        <f t="shared" ref="K5:K36" si="2">1000000*D5/114963588</f>
        <v>0</v>
      </c>
      <c r="L5" s="8"/>
      <c r="M5" s="8"/>
      <c r="N5" s="7"/>
      <c r="P5" s="56">
        <f>B77</f>
        <v>126</v>
      </c>
      <c r="Q5" s="57">
        <f>D77</f>
        <v>3</v>
      </c>
      <c r="R5" s="57">
        <f>F77</f>
        <v>50</v>
      </c>
      <c r="S5" s="57">
        <f>DashBoard!I279</f>
        <v>2</v>
      </c>
      <c r="T5" s="56">
        <f>H77</f>
        <v>71</v>
      </c>
    </row>
    <row r="6" spans="1:23" ht="13.8">
      <c r="A6" s="111">
        <v>43905</v>
      </c>
      <c r="B6" s="52">
        <f>B5+C6</f>
        <v>5</v>
      </c>
      <c r="C6" s="52">
        <v>4</v>
      </c>
      <c r="D6" s="7">
        <f>D5+E6</f>
        <v>0</v>
      </c>
      <c r="E6" s="7"/>
      <c r="F6" s="7">
        <f>F5+G6</f>
        <v>0</v>
      </c>
      <c r="G6" s="105"/>
      <c r="H6" s="10">
        <f t="shared" si="0"/>
        <v>3</v>
      </c>
      <c r="I6" s="7"/>
      <c r="J6" s="12">
        <f t="shared" si="1"/>
        <v>4.3492031581338603E-2</v>
      </c>
      <c r="K6" s="11">
        <f t="shared" si="2"/>
        <v>0</v>
      </c>
      <c r="L6" s="8"/>
      <c r="M6" s="8"/>
      <c r="N6" s="7"/>
      <c r="P6" s="9"/>
      <c r="Q6" s="9"/>
      <c r="R6" s="9"/>
      <c r="S6" s="9"/>
      <c r="T6" s="9"/>
    </row>
    <row r="7" spans="1:23" ht="13.8">
      <c r="A7" s="111">
        <v>43907</v>
      </c>
      <c r="B7" s="52">
        <f t="shared" ref="B7:B70" si="3">B6+C7</f>
        <v>6</v>
      </c>
      <c r="C7" s="52">
        <v>1</v>
      </c>
      <c r="D7" s="7">
        <f t="shared" ref="D7:D70" si="4">D6+E7</f>
        <v>0</v>
      </c>
      <c r="E7" s="7"/>
      <c r="F7" s="7">
        <f t="shared" ref="F7:F70" si="5">F6+G7</f>
        <v>0</v>
      </c>
      <c r="G7" s="105"/>
      <c r="H7" s="10">
        <f t="shared" si="0"/>
        <v>4</v>
      </c>
      <c r="I7" s="7"/>
      <c r="J7" s="12">
        <f t="shared" si="1"/>
        <v>5.2190437897606329E-2</v>
      </c>
      <c r="K7" s="11">
        <f t="shared" si="2"/>
        <v>0</v>
      </c>
      <c r="L7" s="8"/>
      <c r="M7" s="8"/>
      <c r="N7" s="7"/>
      <c r="P7" s="9"/>
      <c r="Q7" s="9"/>
      <c r="R7" s="9"/>
      <c r="S7" s="9"/>
      <c r="T7" s="9"/>
    </row>
    <row r="8" spans="1:23" ht="13.8">
      <c r="A8" s="111">
        <v>43909</v>
      </c>
      <c r="B8" s="52">
        <f t="shared" si="3"/>
        <v>9</v>
      </c>
      <c r="C8" s="52">
        <v>3</v>
      </c>
      <c r="D8" s="7">
        <f t="shared" si="4"/>
        <v>0</v>
      </c>
      <c r="E8" s="7"/>
      <c r="F8" s="7">
        <f t="shared" si="5"/>
        <v>0</v>
      </c>
      <c r="G8" s="105"/>
      <c r="H8" s="10">
        <f t="shared" si="0"/>
        <v>7</v>
      </c>
      <c r="I8" s="7"/>
      <c r="J8" s="12">
        <f t="shared" si="1"/>
        <v>7.8285656846409493E-2</v>
      </c>
      <c r="K8" s="11">
        <f t="shared" si="2"/>
        <v>0</v>
      </c>
      <c r="L8" s="8"/>
      <c r="M8" s="8"/>
      <c r="N8" s="7"/>
      <c r="P8" s="9"/>
      <c r="Q8" s="9"/>
      <c r="R8" s="9"/>
      <c r="S8" s="9"/>
      <c r="T8" s="9"/>
    </row>
    <row r="9" spans="1:23" ht="13.8">
      <c r="A9" s="111">
        <v>43911</v>
      </c>
      <c r="B9" s="52">
        <f t="shared" si="3"/>
        <v>11</v>
      </c>
      <c r="C9" s="52">
        <v>2</v>
      </c>
      <c r="D9" s="7">
        <f t="shared" si="4"/>
        <v>0</v>
      </c>
      <c r="E9" s="7"/>
      <c r="F9" s="7">
        <f t="shared" si="5"/>
        <v>0</v>
      </c>
      <c r="G9" s="105"/>
      <c r="H9" s="10">
        <f t="shared" si="0"/>
        <v>9</v>
      </c>
      <c r="I9" s="7"/>
      <c r="J9" s="12">
        <f t="shared" si="1"/>
        <v>9.5682469478944931E-2</v>
      </c>
      <c r="K9" s="11">
        <f t="shared" si="2"/>
        <v>0</v>
      </c>
      <c r="L9" s="8"/>
      <c r="M9" s="8"/>
      <c r="N9" s="7"/>
      <c r="P9" s="49" t="s">
        <v>77</v>
      </c>
      <c r="Q9" s="49" t="s">
        <v>78</v>
      </c>
      <c r="R9" s="49" t="s">
        <v>12</v>
      </c>
      <c r="S9" s="49" t="s">
        <v>80</v>
      </c>
    </row>
    <row r="10" spans="1:23" ht="13.8">
      <c r="A10" s="111">
        <v>43914</v>
      </c>
      <c r="B10" s="52">
        <f t="shared" si="3"/>
        <v>12</v>
      </c>
      <c r="C10" s="52">
        <v>1</v>
      </c>
      <c r="D10" s="7">
        <f t="shared" si="4"/>
        <v>0</v>
      </c>
      <c r="E10" s="7"/>
      <c r="F10" s="7">
        <f t="shared" si="5"/>
        <v>0</v>
      </c>
      <c r="G10" s="105"/>
      <c r="H10" s="10">
        <f t="shared" si="0"/>
        <v>10</v>
      </c>
      <c r="I10" s="7"/>
      <c r="J10" s="12">
        <f t="shared" si="1"/>
        <v>0.10438087579521266</v>
      </c>
      <c r="K10" s="11">
        <f t="shared" si="2"/>
        <v>0</v>
      </c>
      <c r="L10" s="8">
        <v>576</v>
      </c>
      <c r="M10" s="8"/>
      <c r="N10" s="7"/>
      <c r="P10" s="49" t="s">
        <v>76</v>
      </c>
      <c r="Q10" s="49" t="s">
        <v>76</v>
      </c>
      <c r="R10" s="49" t="s">
        <v>79</v>
      </c>
      <c r="S10" s="49" t="s">
        <v>76</v>
      </c>
    </row>
    <row r="11" spans="1:23" ht="13.8">
      <c r="A11" s="111">
        <v>43917</v>
      </c>
      <c r="B11" s="52">
        <f t="shared" si="3"/>
        <v>15</v>
      </c>
      <c r="C11" s="52">
        <v>3</v>
      </c>
      <c r="D11" s="7">
        <f t="shared" si="4"/>
        <v>0</v>
      </c>
      <c r="E11" s="7"/>
      <c r="F11" s="7">
        <f t="shared" si="5"/>
        <v>0</v>
      </c>
      <c r="G11" s="105"/>
      <c r="H11" s="10">
        <f t="shared" si="0"/>
        <v>13</v>
      </c>
      <c r="I11" s="7"/>
      <c r="J11" s="12">
        <f t="shared" si="1"/>
        <v>0.13047609474401581</v>
      </c>
      <c r="K11" s="11">
        <f t="shared" si="2"/>
        <v>0</v>
      </c>
      <c r="L11" s="8">
        <v>718</v>
      </c>
      <c r="M11" s="8">
        <v>33</v>
      </c>
      <c r="N11" s="7"/>
      <c r="P11" s="58">
        <f>J77</f>
        <v>1.0959991958497328</v>
      </c>
      <c r="Q11" s="59">
        <f>K77</f>
        <v>2.6095218948803164E-2</v>
      </c>
      <c r="R11" s="60">
        <f>L77</f>
        <v>15668</v>
      </c>
      <c r="S11" s="56">
        <f>N77</f>
        <v>136.28663016328267</v>
      </c>
    </row>
    <row r="12" spans="1:23" ht="13.8">
      <c r="A12" s="111">
        <v>43919</v>
      </c>
      <c r="B12" s="52">
        <f t="shared" si="3"/>
        <v>20</v>
      </c>
      <c r="C12" s="52">
        <v>5</v>
      </c>
      <c r="D12" s="7">
        <f t="shared" si="4"/>
        <v>0</v>
      </c>
      <c r="E12" s="7"/>
      <c r="F12" s="7">
        <f t="shared" si="5"/>
        <v>0</v>
      </c>
      <c r="G12" s="105"/>
      <c r="H12" s="10">
        <f t="shared" si="0"/>
        <v>18</v>
      </c>
      <c r="I12" s="7"/>
      <c r="J12" s="12">
        <f t="shared" si="1"/>
        <v>0.17396812632535441</v>
      </c>
      <c r="K12" s="11">
        <f t="shared" si="2"/>
        <v>0</v>
      </c>
      <c r="L12" s="8"/>
      <c r="M12" s="8"/>
      <c r="N12" s="7"/>
      <c r="P12" s="9"/>
      <c r="Q12" s="9"/>
      <c r="R12" s="9"/>
      <c r="S12" s="9"/>
      <c r="T12" s="9"/>
    </row>
    <row r="13" spans="1:23" ht="14.4" thickBot="1">
      <c r="A13" s="111">
        <v>43920</v>
      </c>
      <c r="B13" s="52">
        <f t="shared" si="3"/>
        <v>22</v>
      </c>
      <c r="C13" s="52">
        <v>2</v>
      </c>
      <c r="D13" s="7">
        <f t="shared" si="4"/>
        <v>0</v>
      </c>
      <c r="E13" s="7"/>
      <c r="F13" s="7">
        <f t="shared" si="5"/>
        <v>0</v>
      </c>
      <c r="G13" s="105"/>
      <c r="H13" s="10">
        <f t="shared" si="0"/>
        <v>20</v>
      </c>
      <c r="I13" s="7"/>
      <c r="J13" s="12">
        <f t="shared" si="1"/>
        <v>0.19136493895788986</v>
      </c>
      <c r="K13" s="11">
        <f t="shared" si="2"/>
        <v>0</v>
      </c>
      <c r="L13" s="8"/>
      <c r="M13" s="8">
        <v>66</v>
      </c>
      <c r="N13" s="7"/>
      <c r="P13" s="9"/>
      <c r="Q13" s="9"/>
      <c r="R13" s="9"/>
      <c r="S13" s="9"/>
      <c r="T13" s="9"/>
    </row>
    <row r="14" spans="1:23" ht="14.4" thickBot="1">
      <c r="A14" s="111">
        <v>43921</v>
      </c>
      <c r="B14" s="52">
        <f t="shared" si="3"/>
        <v>26</v>
      </c>
      <c r="C14" s="52">
        <v>4</v>
      </c>
      <c r="D14" s="7">
        <f t="shared" si="4"/>
        <v>0</v>
      </c>
      <c r="E14" s="7"/>
      <c r="F14" s="7">
        <f t="shared" si="5"/>
        <v>0</v>
      </c>
      <c r="G14" s="105"/>
      <c r="H14" s="10">
        <f t="shared" si="0"/>
        <v>24</v>
      </c>
      <c r="I14" s="7"/>
      <c r="J14" s="12">
        <f t="shared" si="1"/>
        <v>0.22615856422296074</v>
      </c>
      <c r="K14" s="11">
        <f t="shared" si="2"/>
        <v>0</v>
      </c>
      <c r="L14" s="8">
        <v>1013</v>
      </c>
      <c r="M14" s="8">
        <v>66</v>
      </c>
      <c r="N14" s="7"/>
      <c r="P14" s="135" t="s">
        <v>113</v>
      </c>
      <c r="Q14" s="136"/>
      <c r="R14" s="9"/>
      <c r="S14" s="9"/>
      <c r="T14" s="9"/>
    </row>
    <row r="15" spans="1:23" ht="14.4" thickBot="1">
      <c r="A15" s="111">
        <v>43922</v>
      </c>
      <c r="B15" s="52">
        <f t="shared" si="3"/>
        <v>29</v>
      </c>
      <c r="C15" s="52">
        <v>3</v>
      </c>
      <c r="D15" s="7">
        <f t="shared" si="4"/>
        <v>0</v>
      </c>
      <c r="E15" s="7"/>
      <c r="F15" s="7">
        <f t="shared" si="5"/>
        <v>0</v>
      </c>
      <c r="G15" s="105"/>
      <c r="H15" s="10">
        <f t="shared" si="0"/>
        <v>27</v>
      </c>
      <c r="I15" s="7"/>
      <c r="J15" s="12">
        <f t="shared" si="1"/>
        <v>0.25225378317176389</v>
      </c>
      <c r="K15" s="11">
        <f t="shared" si="2"/>
        <v>0</v>
      </c>
      <c r="L15" s="8">
        <v>1083</v>
      </c>
      <c r="M15" s="8">
        <v>68</v>
      </c>
      <c r="N15" s="7"/>
      <c r="P15" s="137">
        <f>(D77/B77)*100</f>
        <v>2.3809523809523809</v>
      </c>
      <c r="Q15" s="138"/>
      <c r="R15" s="9"/>
      <c r="S15" s="9"/>
      <c r="T15" s="9"/>
    </row>
    <row r="16" spans="1:23" ht="13.8">
      <c r="A16" s="111">
        <v>43924</v>
      </c>
      <c r="B16" s="52">
        <f t="shared" si="3"/>
        <v>35</v>
      </c>
      <c r="C16" s="52">
        <v>6</v>
      </c>
      <c r="D16" s="7">
        <f t="shared" si="4"/>
        <v>0</v>
      </c>
      <c r="E16" s="7"/>
      <c r="F16" s="7">
        <f t="shared" si="5"/>
        <v>0</v>
      </c>
      <c r="G16" s="105"/>
      <c r="H16" s="10">
        <f t="shared" si="0"/>
        <v>33</v>
      </c>
      <c r="I16" s="7"/>
      <c r="J16" s="12">
        <f t="shared" si="1"/>
        <v>0.30444422106937025</v>
      </c>
      <c r="K16" s="11">
        <f t="shared" si="2"/>
        <v>0</v>
      </c>
      <c r="L16" s="8">
        <v>1222</v>
      </c>
      <c r="M16" s="8">
        <v>139</v>
      </c>
      <c r="N16" s="10">
        <f>1000000*L16/114963588</f>
        <v>10.629452518479155</v>
      </c>
      <c r="P16" s="9"/>
      <c r="Q16" s="9"/>
      <c r="R16" s="9"/>
      <c r="S16" s="9"/>
      <c r="T16" s="9"/>
    </row>
    <row r="17" spans="1:20" ht="13.8">
      <c r="A17" s="111">
        <v>43925</v>
      </c>
      <c r="B17" s="52">
        <f t="shared" si="3"/>
        <v>38</v>
      </c>
      <c r="C17" s="52">
        <v>3</v>
      </c>
      <c r="D17" s="7">
        <f t="shared" si="4"/>
        <v>0</v>
      </c>
      <c r="E17" s="7"/>
      <c r="F17" s="7">
        <f t="shared" si="5"/>
        <v>0</v>
      </c>
      <c r="G17" s="105"/>
      <c r="H17" s="10">
        <f t="shared" si="0"/>
        <v>36</v>
      </c>
      <c r="I17" s="7"/>
      <c r="J17" s="12">
        <f t="shared" si="1"/>
        <v>0.33053944001817342</v>
      </c>
      <c r="K17" s="11">
        <f t="shared" si="2"/>
        <v>0</v>
      </c>
      <c r="L17" s="8">
        <f>L16+M17</f>
        <v>1311</v>
      </c>
      <c r="M17" s="8">
        <v>89</v>
      </c>
      <c r="N17" s="10">
        <f t="shared" ref="N17:N77" si="6">1000000*L17/114963588</f>
        <v>11.403610680626983</v>
      </c>
      <c r="P17" s="9"/>
      <c r="Q17" s="9"/>
      <c r="R17" s="9"/>
      <c r="S17" s="9"/>
      <c r="T17" s="9"/>
    </row>
    <row r="18" spans="1:20" ht="13.8">
      <c r="A18" s="111">
        <v>43926</v>
      </c>
      <c r="B18" s="52">
        <f t="shared" si="3"/>
        <v>43</v>
      </c>
      <c r="C18" s="52">
        <v>5</v>
      </c>
      <c r="D18" s="7">
        <f t="shared" si="4"/>
        <v>0</v>
      </c>
      <c r="E18" s="7"/>
      <c r="F18" s="7">
        <f t="shared" si="5"/>
        <v>0</v>
      </c>
      <c r="G18" s="105"/>
      <c r="H18" s="10">
        <f t="shared" si="0"/>
        <v>41</v>
      </c>
      <c r="I18" s="7"/>
      <c r="J18" s="12">
        <f t="shared" si="1"/>
        <v>0.374031471599512</v>
      </c>
      <c r="K18" s="11">
        <f t="shared" si="2"/>
        <v>0</v>
      </c>
      <c r="L18" s="8">
        <f t="shared" ref="L18:L77" si="7">L17+M18</f>
        <v>1843</v>
      </c>
      <c r="M18" s="8">
        <v>532</v>
      </c>
      <c r="N18" s="10">
        <f t="shared" si="6"/>
        <v>16.031162840881411</v>
      </c>
      <c r="P18" s="9"/>
      <c r="Q18" s="9"/>
      <c r="R18" s="9"/>
      <c r="S18" s="9"/>
      <c r="T18" s="9"/>
    </row>
    <row r="19" spans="1:20" ht="13.8">
      <c r="A19" s="111">
        <v>43927</v>
      </c>
      <c r="B19" s="52">
        <f t="shared" si="3"/>
        <v>44</v>
      </c>
      <c r="C19" s="52">
        <v>1</v>
      </c>
      <c r="D19" s="7">
        <f t="shared" si="4"/>
        <v>2</v>
      </c>
      <c r="E19" s="7">
        <v>2</v>
      </c>
      <c r="F19" s="7">
        <f t="shared" si="5"/>
        <v>0</v>
      </c>
      <c r="G19" s="105"/>
      <c r="H19" s="10">
        <f t="shared" si="0"/>
        <v>40</v>
      </c>
      <c r="I19" s="7"/>
      <c r="J19" s="12">
        <f t="shared" si="1"/>
        <v>0.38272987791577973</v>
      </c>
      <c r="K19" s="11">
        <f t="shared" si="2"/>
        <v>1.7396812632535442E-2</v>
      </c>
      <c r="L19" s="8">
        <f t="shared" si="7"/>
        <v>2007</v>
      </c>
      <c r="M19" s="8">
        <v>164</v>
      </c>
      <c r="N19" s="10">
        <f t="shared" si="6"/>
        <v>17.457701476749317</v>
      </c>
      <c r="P19" s="9"/>
      <c r="Q19" s="9"/>
      <c r="R19" s="9"/>
      <c r="S19" s="9"/>
      <c r="T19" s="9"/>
    </row>
    <row r="20" spans="1:20" ht="13.8">
      <c r="A20" s="111">
        <v>43928</v>
      </c>
      <c r="B20" s="52">
        <f t="shared" si="3"/>
        <v>52</v>
      </c>
      <c r="C20" s="52">
        <v>8</v>
      </c>
      <c r="D20" s="7">
        <f t="shared" si="4"/>
        <v>2</v>
      </c>
      <c r="E20" s="7"/>
      <c r="F20" s="7">
        <f t="shared" si="5"/>
        <v>0</v>
      </c>
      <c r="G20" s="105"/>
      <c r="H20" s="10">
        <f t="shared" si="0"/>
        <v>48</v>
      </c>
      <c r="I20" s="7"/>
      <c r="J20" s="12">
        <f t="shared" si="1"/>
        <v>0.45231712844592148</v>
      </c>
      <c r="K20" s="11">
        <f t="shared" si="2"/>
        <v>1.7396812632535442E-2</v>
      </c>
      <c r="L20" s="8">
        <f t="shared" si="7"/>
        <v>2271</v>
      </c>
      <c r="M20" s="8">
        <v>264</v>
      </c>
      <c r="N20" s="10">
        <f t="shared" si="6"/>
        <v>19.754080744243996</v>
      </c>
      <c r="P20" s="9"/>
      <c r="Q20" s="9"/>
      <c r="R20" s="9"/>
      <c r="S20" s="9"/>
      <c r="T20" s="9"/>
    </row>
    <row r="21" spans="1:20" ht="13.8">
      <c r="A21" s="111">
        <v>43929</v>
      </c>
      <c r="B21" s="52">
        <f t="shared" si="3"/>
        <v>55</v>
      </c>
      <c r="C21" s="52">
        <v>3</v>
      </c>
      <c r="D21" s="7">
        <f t="shared" si="4"/>
        <v>2</v>
      </c>
      <c r="E21" s="7"/>
      <c r="F21" s="7">
        <f t="shared" si="5"/>
        <v>0</v>
      </c>
      <c r="G21" s="105"/>
      <c r="H21" s="10">
        <f t="shared" si="0"/>
        <v>51</v>
      </c>
      <c r="I21" s="7"/>
      <c r="J21" s="12">
        <f t="shared" si="1"/>
        <v>0.47841234739472466</v>
      </c>
      <c r="K21" s="11">
        <f t="shared" si="2"/>
        <v>1.7396812632535442E-2</v>
      </c>
      <c r="L21" s="8">
        <f t="shared" si="7"/>
        <v>2496</v>
      </c>
      <c r="M21" s="8">
        <v>225</v>
      </c>
      <c r="N21" s="10">
        <f t="shared" si="6"/>
        <v>21.711222165404234</v>
      </c>
      <c r="P21" s="9"/>
      <c r="Q21" s="9"/>
      <c r="R21" s="9"/>
      <c r="S21" s="9"/>
      <c r="T21" s="9"/>
    </row>
    <row r="22" spans="1:20" ht="13.8">
      <c r="A22" s="111">
        <v>43930</v>
      </c>
      <c r="B22" s="52">
        <f t="shared" si="3"/>
        <v>56</v>
      </c>
      <c r="C22" s="52">
        <v>1</v>
      </c>
      <c r="D22" s="7">
        <f t="shared" si="4"/>
        <v>2</v>
      </c>
      <c r="E22" s="7"/>
      <c r="F22" s="7">
        <f t="shared" si="5"/>
        <v>0</v>
      </c>
      <c r="G22" s="105"/>
      <c r="H22" s="10">
        <f t="shared" si="0"/>
        <v>52</v>
      </c>
      <c r="I22" s="7"/>
      <c r="J22" s="12">
        <f t="shared" si="1"/>
        <v>0.48711075371099238</v>
      </c>
      <c r="K22" s="11">
        <f t="shared" si="2"/>
        <v>1.7396812632535442E-2</v>
      </c>
      <c r="L22" s="8">
        <f t="shared" si="7"/>
        <v>2790</v>
      </c>
      <c r="M22" s="8">
        <v>294</v>
      </c>
      <c r="N22" s="10">
        <f t="shared" si="6"/>
        <v>24.268553622386943</v>
      </c>
      <c r="P22" s="9"/>
      <c r="Q22" s="9"/>
      <c r="R22" s="9"/>
      <c r="S22" s="9"/>
      <c r="T22" s="9"/>
    </row>
    <row r="23" spans="1:20" ht="13.8">
      <c r="A23" s="111">
        <v>43931</v>
      </c>
      <c r="B23" s="52">
        <f t="shared" si="3"/>
        <v>65</v>
      </c>
      <c r="C23" s="52">
        <v>9</v>
      </c>
      <c r="D23" s="7">
        <f t="shared" si="4"/>
        <v>3</v>
      </c>
      <c r="E23" s="7">
        <v>1</v>
      </c>
      <c r="F23" s="7">
        <f t="shared" si="5"/>
        <v>4</v>
      </c>
      <c r="G23" s="7">
        <v>4</v>
      </c>
      <c r="H23" s="10">
        <f t="shared" si="0"/>
        <v>56</v>
      </c>
      <c r="I23" s="7"/>
      <c r="J23" s="12">
        <f t="shared" si="1"/>
        <v>0.56539641055740186</v>
      </c>
      <c r="K23" s="11">
        <f t="shared" si="2"/>
        <v>2.6095218948803164E-2</v>
      </c>
      <c r="L23" s="8">
        <f t="shared" si="7"/>
        <v>3232</v>
      </c>
      <c r="M23" s="8">
        <v>442</v>
      </c>
      <c r="N23" s="10">
        <f t="shared" si="6"/>
        <v>28.113249214177277</v>
      </c>
      <c r="P23" s="9"/>
      <c r="Q23" s="9"/>
      <c r="R23" s="9"/>
      <c r="S23" s="9"/>
      <c r="T23" s="9"/>
    </row>
    <row r="24" spans="1:20" ht="13.8">
      <c r="A24" s="111">
        <v>43932</v>
      </c>
      <c r="B24" s="52">
        <f t="shared" si="3"/>
        <v>69</v>
      </c>
      <c r="C24" s="52">
        <v>4</v>
      </c>
      <c r="D24" s="7">
        <f t="shared" si="4"/>
        <v>3</v>
      </c>
      <c r="E24" s="7"/>
      <c r="F24" s="7">
        <f t="shared" si="5"/>
        <v>10</v>
      </c>
      <c r="G24" s="7">
        <v>6</v>
      </c>
      <c r="H24" s="10">
        <f t="shared" si="0"/>
        <v>54</v>
      </c>
      <c r="I24" s="7"/>
      <c r="J24" s="12">
        <f t="shared" si="1"/>
        <v>0.60019003582247277</v>
      </c>
      <c r="K24" s="11">
        <f t="shared" si="2"/>
        <v>2.6095218948803164E-2</v>
      </c>
      <c r="L24" s="8">
        <f t="shared" si="7"/>
        <v>3577</v>
      </c>
      <c r="M24" s="8">
        <v>345</v>
      </c>
      <c r="N24" s="10">
        <f t="shared" si="6"/>
        <v>31.114199393289638</v>
      </c>
      <c r="P24" s="9"/>
      <c r="Q24" s="9"/>
      <c r="R24" s="9"/>
      <c r="S24" s="9"/>
      <c r="T24" s="9"/>
    </row>
    <row r="25" spans="1:20" ht="13.8">
      <c r="A25" s="111">
        <v>43933</v>
      </c>
      <c r="B25" s="52">
        <f t="shared" si="3"/>
        <v>71</v>
      </c>
      <c r="C25" s="52">
        <v>2</v>
      </c>
      <c r="D25" s="7">
        <f t="shared" si="4"/>
        <v>3</v>
      </c>
      <c r="E25" s="7"/>
      <c r="F25" s="7">
        <f t="shared" si="5"/>
        <v>14</v>
      </c>
      <c r="G25" s="7">
        <v>4</v>
      </c>
      <c r="H25" s="10">
        <f t="shared" si="0"/>
        <v>52</v>
      </c>
      <c r="I25" s="7"/>
      <c r="J25" s="12">
        <f t="shared" si="1"/>
        <v>0.61758684845500822</v>
      </c>
      <c r="K25" s="11">
        <f t="shared" si="2"/>
        <v>2.6095218948803164E-2</v>
      </c>
      <c r="L25" s="8">
        <f t="shared" si="7"/>
        <v>3863</v>
      </c>
      <c r="M25" s="8">
        <v>286</v>
      </c>
      <c r="N25" s="10">
        <f t="shared" si="6"/>
        <v>33.601943599742206</v>
      </c>
      <c r="P25" s="9"/>
      <c r="Q25" s="9"/>
      <c r="R25" s="9"/>
      <c r="S25" s="9"/>
      <c r="T25" s="9"/>
    </row>
    <row r="26" spans="1:20" ht="13.8">
      <c r="A26" s="111">
        <v>43934</v>
      </c>
      <c r="B26" s="52">
        <f t="shared" si="3"/>
        <v>74</v>
      </c>
      <c r="C26" s="52">
        <v>3</v>
      </c>
      <c r="D26" s="7">
        <f t="shared" si="4"/>
        <v>3</v>
      </c>
      <c r="E26" s="7"/>
      <c r="F26" s="7">
        <f t="shared" si="5"/>
        <v>14</v>
      </c>
      <c r="G26" s="105"/>
      <c r="H26" s="10">
        <f t="shared" si="0"/>
        <v>55</v>
      </c>
      <c r="I26" s="7"/>
      <c r="J26" s="12">
        <f t="shared" si="1"/>
        <v>0.6436820674038114</v>
      </c>
      <c r="K26" s="11">
        <f t="shared" si="2"/>
        <v>2.6095218948803164E-2</v>
      </c>
      <c r="L26" s="8">
        <f t="shared" si="7"/>
        <v>4110</v>
      </c>
      <c r="M26" s="8">
        <v>247</v>
      </c>
      <c r="N26" s="10">
        <f t="shared" si="6"/>
        <v>35.750449959860333</v>
      </c>
      <c r="P26" s="9"/>
      <c r="Q26" s="9"/>
      <c r="R26" s="9"/>
      <c r="S26" s="9"/>
      <c r="T26" s="9"/>
    </row>
    <row r="27" spans="1:20" ht="13.8">
      <c r="A27" s="111">
        <v>43935</v>
      </c>
      <c r="B27" s="52">
        <f t="shared" si="3"/>
        <v>82</v>
      </c>
      <c r="C27" s="52">
        <v>8</v>
      </c>
      <c r="D27" s="7">
        <f t="shared" si="4"/>
        <v>3</v>
      </c>
      <c r="E27" s="7"/>
      <c r="F27" s="7">
        <f t="shared" si="5"/>
        <v>14</v>
      </c>
      <c r="G27" s="105"/>
      <c r="H27" s="10">
        <f t="shared" si="0"/>
        <v>63</v>
      </c>
      <c r="I27" s="7"/>
      <c r="J27" s="12">
        <f t="shared" si="1"/>
        <v>0.7132693179339531</v>
      </c>
      <c r="K27" s="11">
        <f t="shared" si="2"/>
        <v>2.6095218948803164E-2</v>
      </c>
      <c r="L27" s="8">
        <f t="shared" si="7"/>
        <v>4557</v>
      </c>
      <c r="M27" s="8">
        <v>447</v>
      </c>
      <c r="N27" s="10">
        <f t="shared" si="6"/>
        <v>39.638637583232004</v>
      </c>
      <c r="P27" s="9"/>
      <c r="Q27" s="9"/>
      <c r="R27" s="9"/>
      <c r="S27" s="9"/>
      <c r="T27" s="9"/>
    </row>
    <row r="28" spans="1:20" ht="13.8">
      <c r="A28" s="111">
        <v>43936</v>
      </c>
      <c r="B28" s="52">
        <f t="shared" si="3"/>
        <v>85</v>
      </c>
      <c r="C28" s="52">
        <v>3</v>
      </c>
      <c r="D28" s="7">
        <f t="shared" si="4"/>
        <v>3</v>
      </c>
      <c r="E28" s="7"/>
      <c r="F28" s="7">
        <f t="shared" si="5"/>
        <v>15</v>
      </c>
      <c r="G28" s="7">
        <v>1</v>
      </c>
      <c r="H28" s="10">
        <f t="shared" si="0"/>
        <v>65</v>
      </c>
      <c r="I28" s="7"/>
      <c r="J28" s="12">
        <f t="shared" si="1"/>
        <v>0.73936453688275627</v>
      </c>
      <c r="K28" s="11">
        <f t="shared" si="2"/>
        <v>2.6095218948803164E-2</v>
      </c>
      <c r="L28" s="8">
        <f t="shared" si="7"/>
        <v>4988</v>
      </c>
      <c r="M28" s="8">
        <v>431</v>
      </c>
      <c r="N28" s="10">
        <f t="shared" si="6"/>
        <v>43.387650705543393</v>
      </c>
      <c r="P28" s="9"/>
      <c r="Q28" s="9"/>
      <c r="R28" s="9"/>
      <c r="S28" s="9"/>
      <c r="T28" s="9"/>
    </row>
    <row r="29" spans="1:20" ht="13.8">
      <c r="A29" s="111">
        <v>43937</v>
      </c>
      <c r="B29" s="52">
        <f t="shared" si="3"/>
        <v>92</v>
      </c>
      <c r="C29" s="52">
        <v>7</v>
      </c>
      <c r="D29" s="7">
        <f t="shared" si="4"/>
        <v>3</v>
      </c>
      <c r="E29" s="7"/>
      <c r="F29" s="7">
        <f t="shared" si="5"/>
        <v>15</v>
      </c>
      <c r="G29" s="105"/>
      <c r="H29" s="10">
        <f t="shared" si="0"/>
        <v>72</v>
      </c>
      <c r="I29" s="7"/>
      <c r="J29" s="12">
        <f t="shared" si="1"/>
        <v>0.80025338109663036</v>
      </c>
      <c r="K29" s="11">
        <f t="shared" si="2"/>
        <v>2.6095218948803164E-2</v>
      </c>
      <c r="L29" s="8">
        <f t="shared" si="7"/>
        <v>5389</v>
      </c>
      <c r="M29" s="8">
        <v>401</v>
      </c>
      <c r="N29" s="10">
        <f t="shared" si="6"/>
        <v>46.875711638366752</v>
      </c>
      <c r="P29" s="9"/>
      <c r="Q29" s="9"/>
      <c r="R29" s="9"/>
      <c r="S29" s="9"/>
      <c r="T29" s="9"/>
    </row>
    <row r="30" spans="1:20" ht="13.8">
      <c r="A30" s="111">
        <v>43938</v>
      </c>
      <c r="B30" s="52">
        <f t="shared" si="3"/>
        <v>96</v>
      </c>
      <c r="C30" s="52">
        <v>4</v>
      </c>
      <c r="D30" s="7">
        <f t="shared" si="4"/>
        <v>3</v>
      </c>
      <c r="E30" s="7"/>
      <c r="F30" s="7">
        <f t="shared" si="5"/>
        <v>15</v>
      </c>
      <c r="G30" s="105"/>
      <c r="H30" s="10">
        <f t="shared" si="0"/>
        <v>76</v>
      </c>
      <c r="I30" s="7"/>
      <c r="J30" s="12">
        <f t="shared" si="1"/>
        <v>0.83504700636170126</v>
      </c>
      <c r="K30" s="11">
        <f t="shared" si="2"/>
        <v>2.6095218948803164E-2</v>
      </c>
      <c r="L30" s="8">
        <f t="shared" si="7"/>
        <v>6231</v>
      </c>
      <c r="M30" s="8">
        <v>842</v>
      </c>
      <c r="N30" s="10">
        <f t="shared" si="6"/>
        <v>54.199769756664168</v>
      </c>
      <c r="P30" s="9"/>
      <c r="Q30" s="9"/>
      <c r="R30" s="9"/>
      <c r="S30" s="9"/>
      <c r="T30" s="9"/>
    </row>
    <row r="31" spans="1:20" ht="13.8">
      <c r="A31" s="111">
        <v>43939</v>
      </c>
      <c r="B31" s="52">
        <f t="shared" si="3"/>
        <v>105</v>
      </c>
      <c r="C31" s="52">
        <v>9</v>
      </c>
      <c r="D31" s="7">
        <f t="shared" si="4"/>
        <v>3</v>
      </c>
      <c r="E31" s="7"/>
      <c r="F31" s="7">
        <f t="shared" si="5"/>
        <v>16</v>
      </c>
      <c r="G31" s="7">
        <v>1</v>
      </c>
      <c r="H31" s="10">
        <f t="shared" si="0"/>
        <v>84</v>
      </c>
      <c r="I31" s="7"/>
      <c r="J31" s="12">
        <f t="shared" si="1"/>
        <v>0.91333266320811068</v>
      </c>
      <c r="K31" s="11">
        <f t="shared" si="2"/>
        <v>2.6095218948803164E-2</v>
      </c>
      <c r="L31" s="8">
        <f t="shared" si="7"/>
        <v>6890</v>
      </c>
      <c r="M31" s="8">
        <v>659</v>
      </c>
      <c r="N31" s="10">
        <f t="shared" si="6"/>
        <v>59.932019519084598</v>
      </c>
      <c r="P31" s="9"/>
      <c r="Q31" s="9"/>
      <c r="R31" s="9"/>
      <c r="S31" s="9"/>
      <c r="T31" s="9"/>
    </row>
    <row r="32" spans="1:20" ht="13.8">
      <c r="A32" s="111">
        <v>43940</v>
      </c>
      <c r="B32" s="52">
        <f t="shared" si="3"/>
        <v>108</v>
      </c>
      <c r="C32" s="52">
        <v>3</v>
      </c>
      <c r="D32" s="7">
        <f t="shared" si="4"/>
        <v>3</v>
      </c>
      <c r="E32" s="7"/>
      <c r="F32" s="7">
        <f t="shared" si="5"/>
        <v>16</v>
      </c>
      <c r="G32" s="105"/>
      <c r="H32" s="10">
        <f t="shared" si="0"/>
        <v>87</v>
      </c>
      <c r="I32" s="7">
        <v>1</v>
      </c>
      <c r="J32" s="12">
        <f t="shared" si="1"/>
        <v>0.93942788215691386</v>
      </c>
      <c r="K32" s="11">
        <f t="shared" si="2"/>
        <v>2.6095218948803164E-2</v>
      </c>
      <c r="L32" s="8">
        <f t="shared" si="7"/>
        <v>7557</v>
      </c>
      <c r="M32" s="8">
        <v>667</v>
      </c>
      <c r="N32" s="10">
        <f t="shared" si="6"/>
        <v>65.733856532035176</v>
      </c>
      <c r="P32" s="9"/>
      <c r="Q32" s="9"/>
      <c r="R32" s="9"/>
      <c r="S32" s="9"/>
      <c r="T32" s="9"/>
    </row>
    <row r="33" spans="1:20" ht="13.8">
      <c r="A33" s="111">
        <v>43941</v>
      </c>
      <c r="B33" s="52">
        <f t="shared" si="3"/>
        <v>111</v>
      </c>
      <c r="C33" s="53">
        <v>3</v>
      </c>
      <c r="D33" s="7">
        <f t="shared" si="4"/>
        <v>3</v>
      </c>
      <c r="E33" s="7"/>
      <c r="F33" s="7">
        <f t="shared" si="5"/>
        <v>16</v>
      </c>
      <c r="G33" s="105"/>
      <c r="H33" s="10">
        <f t="shared" si="0"/>
        <v>90</v>
      </c>
      <c r="I33" s="7">
        <v>1</v>
      </c>
      <c r="J33" s="12">
        <f t="shared" si="1"/>
        <v>0.96552310110571704</v>
      </c>
      <c r="K33" s="11">
        <f t="shared" si="2"/>
        <v>2.6095218948803164E-2</v>
      </c>
      <c r="L33" s="8">
        <f t="shared" si="7"/>
        <v>7953</v>
      </c>
      <c r="M33" s="8">
        <v>396</v>
      </c>
      <c r="N33" s="10">
        <f t="shared" si="6"/>
        <v>69.178425433277184</v>
      </c>
      <c r="P33" s="9"/>
      <c r="Q33" s="9"/>
      <c r="R33" s="9"/>
      <c r="S33" s="9"/>
      <c r="T33" s="9"/>
    </row>
    <row r="34" spans="1:20" ht="13.8">
      <c r="A34" s="111">
        <v>43942</v>
      </c>
      <c r="B34" s="52">
        <f t="shared" si="3"/>
        <v>114</v>
      </c>
      <c r="C34" s="52">
        <v>3</v>
      </c>
      <c r="D34" s="7">
        <f t="shared" si="4"/>
        <v>3</v>
      </c>
      <c r="E34" s="7"/>
      <c r="F34" s="7">
        <f t="shared" si="5"/>
        <v>16</v>
      </c>
      <c r="G34" s="105"/>
      <c r="H34" s="10">
        <f t="shared" si="0"/>
        <v>93</v>
      </c>
      <c r="I34" s="7"/>
      <c r="J34" s="12">
        <f t="shared" si="1"/>
        <v>0.99161832005452022</v>
      </c>
      <c r="K34" s="11">
        <f t="shared" si="2"/>
        <v>2.6095218948803164E-2</v>
      </c>
      <c r="L34" s="8">
        <f t="shared" si="7"/>
        <v>8698</v>
      </c>
      <c r="M34" s="8">
        <v>745</v>
      </c>
      <c r="N34" s="10">
        <f t="shared" si="6"/>
        <v>75.658738138896638</v>
      </c>
      <c r="P34" s="9"/>
      <c r="Q34" s="9"/>
      <c r="R34" s="9"/>
      <c r="S34" s="9"/>
      <c r="T34" s="9"/>
    </row>
    <row r="35" spans="1:20" ht="13.8">
      <c r="A35" s="111">
        <v>43943</v>
      </c>
      <c r="B35" s="88">
        <f t="shared" si="3"/>
        <v>116</v>
      </c>
      <c r="C35" s="88">
        <v>2</v>
      </c>
      <c r="D35" s="89">
        <f t="shared" si="4"/>
        <v>3</v>
      </c>
      <c r="E35" s="89"/>
      <c r="F35" s="7">
        <f t="shared" si="5"/>
        <v>21</v>
      </c>
      <c r="G35" s="89">
        <v>5</v>
      </c>
      <c r="H35" s="90">
        <f t="shared" si="0"/>
        <v>90</v>
      </c>
      <c r="I35" s="89"/>
      <c r="J35" s="91">
        <f t="shared" si="1"/>
        <v>1.0090151326870556</v>
      </c>
      <c r="K35" s="92">
        <f t="shared" si="2"/>
        <v>2.6095218948803164E-2</v>
      </c>
      <c r="L35" s="93">
        <f t="shared" si="7"/>
        <v>9771</v>
      </c>
      <c r="M35" s="93">
        <v>1073</v>
      </c>
      <c r="N35" s="90">
        <f t="shared" si="6"/>
        <v>84.992128116251905</v>
      </c>
      <c r="P35" s="9"/>
      <c r="Q35" s="9"/>
      <c r="R35" s="9"/>
      <c r="S35" s="9"/>
      <c r="T35" s="9"/>
    </row>
    <row r="36" spans="1:20" ht="13.8">
      <c r="A36" s="111">
        <v>43944</v>
      </c>
      <c r="B36" s="88">
        <f t="shared" si="3"/>
        <v>116</v>
      </c>
      <c r="C36" s="88">
        <v>0</v>
      </c>
      <c r="D36" s="89">
        <f t="shared" si="4"/>
        <v>3</v>
      </c>
      <c r="E36" s="89"/>
      <c r="F36" s="7">
        <f t="shared" si="5"/>
        <v>21</v>
      </c>
      <c r="G36" s="105"/>
      <c r="H36" s="90">
        <f t="shared" si="0"/>
        <v>90</v>
      </c>
      <c r="I36" s="89"/>
      <c r="J36" s="91">
        <f t="shared" si="1"/>
        <v>1.0090151326870556</v>
      </c>
      <c r="K36" s="92">
        <f t="shared" si="2"/>
        <v>2.6095218948803164E-2</v>
      </c>
      <c r="L36" s="93">
        <f t="shared" si="7"/>
        <v>10736</v>
      </c>
      <c r="M36" s="93">
        <v>965</v>
      </c>
      <c r="N36" s="90">
        <f t="shared" si="6"/>
        <v>93.386090211450252</v>
      </c>
      <c r="P36" s="9"/>
      <c r="Q36" s="9"/>
      <c r="R36" s="9"/>
      <c r="S36" s="9"/>
      <c r="T36" s="9"/>
    </row>
    <row r="37" spans="1:20" ht="13.8">
      <c r="A37" s="125">
        <v>43945</v>
      </c>
      <c r="B37" s="88">
        <f t="shared" si="3"/>
        <v>117</v>
      </c>
      <c r="C37" s="88">
        <v>1</v>
      </c>
      <c r="D37" s="89">
        <f t="shared" si="4"/>
        <v>3</v>
      </c>
      <c r="E37" s="89"/>
      <c r="F37" s="89">
        <f t="shared" si="5"/>
        <v>25</v>
      </c>
      <c r="G37" s="89">
        <v>4</v>
      </c>
      <c r="H37" s="90">
        <f t="shared" ref="H37:H68" si="8">B37-(D37+F37+2)</f>
        <v>87</v>
      </c>
      <c r="I37" s="89"/>
      <c r="J37" s="91">
        <f t="shared" ref="J37:J69" si="9">1000000*B37/114963588</f>
        <v>1.0177135390033234</v>
      </c>
      <c r="K37" s="92">
        <f t="shared" ref="K37:K69" si="10">1000000*D37/114963588</f>
        <v>2.6095218948803164E-2</v>
      </c>
      <c r="L37" s="93">
        <f t="shared" si="7"/>
        <v>11669</v>
      </c>
      <c r="M37" s="93">
        <v>933</v>
      </c>
      <c r="N37" s="90">
        <f t="shared" si="6"/>
        <v>101.50170330452804</v>
      </c>
      <c r="P37" s="9"/>
      <c r="Q37" s="9"/>
      <c r="R37" s="9"/>
      <c r="S37" s="9"/>
      <c r="T37" s="9"/>
    </row>
    <row r="38" spans="1:20" ht="13.8">
      <c r="A38" s="125">
        <v>43946</v>
      </c>
      <c r="B38" s="88">
        <f t="shared" si="3"/>
        <v>122</v>
      </c>
      <c r="C38" s="88">
        <v>5</v>
      </c>
      <c r="D38" s="89">
        <f t="shared" si="4"/>
        <v>3</v>
      </c>
      <c r="E38" s="89"/>
      <c r="F38" s="89">
        <f t="shared" si="5"/>
        <v>29</v>
      </c>
      <c r="G38" s="89">
        <v>4</v>
      </c>
      <c r="H38" s="90">
        <f t="shared" si="8"/>
        <v>88</v>
      </c>
      <c r="I38" s="89"/>
      <c r="J38" s="91">
        <f t="shared" si="9"/>
        <v>1.0612055705846619</v>
      </c>
      <c r="K38" s="92">
        <f t="shared" si="10"/>
        <v>2.6095218948803164E-2</v>
      </c>
      <c r="L38" s="93">
        <f t="shared" si="7"/>
        <v>12688</v>
      </c>
      <c r="M38" s="93">
        <v>1019</v>
      </c>
      <c r="N38" s="90">
        <f t="shared" si="6"/>
        <v>110.36537934080485</v>
      </c>
      <c r="P38" s="9"/>
      <c r="Q38" s="9"/>
      <c r="R38" s="9"/>
      <c r="S38" s="9"/>
      <c r="T38" s="9"/>
    </row>
    <row r="39" spans="1:20" ht="13.8">
      <c r="A39" s="125">
        <v>43947</v>
      </c>
      <c r="B39" s="88">
        <f t="shared" si="3"/>
        <v>123</v>
      </c>
      <c r="C39" s="88">
        <v>1</v>
      </c>
      <c r="D39" s="89">
        <f t="shared" si="4"/>
        <v>3</v>
      </c>
      <c r="E39" s="89"/>
      <c r="F39" s="89">
        <f t="shared" si="5"/>
        <v>41</v>
      </c>
      <c r="G39" s="89">
        <v>12</v>
      </c>
      <c r="H39" s="90">
        <f t="shared" si="8"/>
        <v>77</v>
      </c>
      <c r="I39" s="89"/>
      <c r="J39" s="91">
        <f t="shared" si="9"/>
        <v>1.0699039769009298</v>
      </c>
      <c r="K39" s="92">
        <f t="shared" si="10"/>
        <v>2.6095218948803164E-2</v>
      </c>
      <c r="L39" s="93">
        <f t="shared" si="7"/>
        <v>13645</v>
      </c>
      <c r="M39" s="93">
        <v>957</v>
      </c>
      <c r="N39" s="90">
        <f t="shared" si="6"/>
        <v>118.68975418547305</v>
      </c>
      <c r="P39" s="9"/>
      <c r="Q39" s="9"/>
      <c r="R39" s="9"/>
      <c r="S39" s="9"/>
      <c r="T39" s="9"/>
    </row>
    <row r="40" spans="1:20" ht="13.8">
      <c r="A40" s="125">
        <v>43948</v>
      </c>
      <c r="B40" s="88">
        <f t="shared" si="3"/>
        <v>124</v>
      </c>
      <c r="C40" s="88">
        <v>1</v>
      </c>
      <c r="D40" s="89">
        <f t="shared" si="4"/>
        <v>3</v>
      </c>
      <c r="E40" s="89"/>
      <c r="F40" s="89">
        <f t="shared" si="5"/>
        <v>50</v>
      </c>
      <c r="G40" s="89">
        <v>9</v>
      </c>
      <c r="H40" s="90">
        <f t="shared" si="8"/>
        <v>69</v>
      </c>
      <c r="I40" s="89"/>
      <c r="J40" s="91">
        <f t="shared" si="9"/>
        <v>1.0786023832171974</v>
      </c>
      <c r="K40" s="92">
        <f t="shared" si="10"/>
        <v>2.6095218948803164E-2</v>
      </c>
      <c r="L40" s="93">
        <f t="shared" si="7"/>
        <v>14588</v>
      </c>
      <c r="M40" s="93">
        <v>943</v>
      </c>
      <c r="N40" s="90">
        <f t="shared" si="6"/>
        <v>126.89235134171352</v>
      </c>
      <c r="P40" s="9"/>
      <c r="Q40" s="9"/>
      <c r="R40" s="9"/>
      <c r="S40" s="9"/>
      <c r="T40" s="9"/>
    </row>
    <row r="41" spans="1:20" ht="13.8">
      <c r="A41" s="108">
        <v>43949</v>
      </c>
      <c r="B41" s="82">
        <f t="shared" si="3"/>
        <v>126</v>
      </c>
      <c r="C41" s="82">
        <v>2</v>
      </c>
      <c r="D41" s="83">
        <f t="shared" si="4"/>
        <v>3</v>
      </c>
      <c r="E41" s="83"/>
      <c r="F41" s="83">
        <f t="shared" si="5"/>
        <v>50</v>
      </c>
      <c r="G41" s="83"/>
      <c r="H41" s="84">
        <f t="shared" si="8"/>
        <v>71</v>
      </c>
      <c r="I41" s="83"/>
      <c r="J41" s="85">
        <f t="shared" si="9"/>
        <v>1.0959991958497328</v>
      </c>
      <c r="K41" s="86">
        <f t="shared" si="10"/>
        <v>2.6095218948803164E-2</v>
      </c>
      <c r="L41" s="87">
        <f t="shared" si="7"/>
        <v>15668</v>
      </c>
      <c r="M41" s="87">
        <v>1080</v>
      </c>
      <c r="N41" s="84">
        <f t="shared" si="6"/>
        <v>136.28663016328267</v>
      </c>
      <c r="P41" s="9"/>
      <c r="Q41" s="9"/>
      <c r="R41" s="9"/>
      <c r="S41" s="9"/>
      <c r="T41" s="9"/>
    </row>
    <row r="42" spans="1:20" ht="13.8">
      <c r="A42" s="111"/>
      <c r="B42" s="52">
        <f t="shared" si="3"/>
        <v>126</v>
      </c>
      <c r="C42" s="52"/>
      <c r="D42" s="7">
        <f t="shared" si="4"/>
        <v>3</v>
      </c>
      <c r="E42" s="7"/>
      <c r="F42" s="7">
        <f t="shared" si="5"/>
        <v>50</v>
      </c>
      <c r="G42" s="7"/>
      <c r="H42" s="10">
        <f t="shared" si="8"/>
        <v>71</v>
      </c>
      <c r="I42" s="7"/>
      <c r="J42" s="12">
        <f t="shared" si="9"/>
        <v>1.0959991958497328</v>
      </c>
      <c r="K42" s="11">
        <f t="shared" si="10"/>
        <v>2.6095218948803164E-2</v>
      </c>
      <c r="L42" s="8">
        <f t="shared" si="7"/>
        <v>15668</v>
      </c>
      <c r="M42" s="8"/>
      <c r="N42" s="10">
        <f t="shared" si="6"/>
        <v>136.28663016328267</v>
      </c>
      <c r="P42" s="9"/>
      <c r="Q42" s="9"/>
      <c r="R42" s="9"/>
      <c r="S42" s="9"/>
      <c r="T42" s="9"/>
    </row>
    <row r="43" spans="1:20" ht="13.8">
      <c r="A43" s="111"/>
      <c r="B43" s="52">
        <f t="shared" si="3"/>
        <v>126</v>
      </c>
      <c r="C43" s="52"/>
      <c r="D43" s="7">
        <f t="shared" si="4"/>
        <v>3</v>
      </c>
      <c r="E43" s="7"/>
      <c r="F43" s="7">
        <f t="shared" si="5"/>
        <v>50</v>
      </c>
      <c r="G43" s="7"/>
      <c r="H43" s="10">
        <f t="shared" si="8"/>
        <v>71</v>
      </c>
      <c r="I43" s="7"/>
      <c r="J43" s="12">
        <f t="shared" si="9"/>
        <v>1.0959991958497328</v>
      </c>
      <c r="K43" s="11">
        <f t="shared" si="10"/>
        <v>2.6095218948803164E-2</v>
      </c>
      <c r="L43" s="8">
        <f t="shared" si="7"/>
        <v>15668</v>
      </c>
      <c r="M43" s="8"/>
      <c r="N43" s="10">
        <f t="shared" si="6"/>
        <v>136.28663016328267</v>
      </c>
      <c r="P43" s="9"/>
      <c r="Q43" s="9"/>
      <c r="R43" s="9"/>
      <c r="S43" s="9"/>
      <c r="T43" s="9"/>
    </row>
    <row r="44" spans="1:20" ht="13.8">
      <c r="A44" s="111"/>
      <c r="B44" s="52">
        <f t="shared" si="3"/>
        <v>126</v>
      </c>
      <c r="C44" s="52"/>
      <c r="D44" s="7">
        <f t="shared" si="4"/>
        <v>3</v>
      </c>
      <c r="E44" s="7"/>
      <c r="F44" s="7">
        <f t="shared" si="5"/>
        <v>50</v>
      </c>
      <c r="G44" s="7"/>
      <c r="H44" s="10">
        <f t="shared" si="8"/>
        <v>71</v>
      </c>
      <c r="I44" s="7"/>
      <c r="J44" s="12">
        <f t="shared" si="9"/>
        <v>1.0959991958497328</v>
      </c>
      <c r="K44" s="11">
        <f t="shared" si="10"/>
        <v>2.6095218948803164E-2</v>
      </c>
      <c r="L44" s="8">
        <f t="shared" si="7"/>
        <v>15668</v>
      </c>
      <c r="M44" s="8"/>
      <c r="N44" s="10">
        <f t="shared" si="6"/>
        <v>136.28663016328267</v>
      </c>
      <c r="P44" s="9"/>
      <c r="Q44" s="9"/>
      <c r="R44" s="9"/>
      <c r="S44" s="9"/>
      <c r="T44" s="9"/>
    </row>
    <row r="45" spans="1:20" ht="13.8">
      <c r="A45" s="111"/>
      <c r="B45" s="52">
        <f t="shared" si="3"/>
        <v>126</v>
      </c>
      <c r="C45" s="52"/>
      <c r="D45" s="7">
        <f t="shared" si="4"/>
        <v>3</v>
      </c>
      <c r="E45" s="7"/>
      <c r="F45" s="7">
        <f t="shared" si="5"/>
        <v>50</v>
      </c>
      <c r="G45" s="7"/>
      <c r="H45" s="10">
        <f t="shared" si="8"/>
        <v>71</v>
      </c>
      <c r="I45" s="7"/>
      <c r="J45" s="12">
        <f t="shared" si="9"/>
        <v>1.0959991958497328</v>
      </c>
      <c r="K45" s="11">
        <f t="shared" si="10"/>
        <v>2.6095218948803164E-2</v>
      </c>
      <c r="L45" s="8">
        <f t="shared" si="7"/>
        <v>15668</v>
      </c>
      <c r="M45" s="8"/>
      <c r="N45" s="10">
        <f t="shared" si="6"/>
        <v>136.28663016328267</v>
      </c>
      <c r="P45" s="9"/>
      <c r="Q45" s="9"/>
      <c r="R45" s="9"/>
      <c r="S45" s="9"/>
      <c r="T45" s="9"/>
    </row>
    <row r="46" spans="1:20" ht="13.8">
      <c r="A46" s="111"/>
      <c r="B46" s="52">
        <f t="shared" si="3"/>
        <v>126</v>
      </c>
      <c r="C46" s="52"/>
      <c r="D46" s="7">
        <f t="shared" si="4"/>
        <v>3</v>
      </c>
      <c r="E46" s="7"/>
      <c r="F46" s="7">
        <f t="shared" si="5"/>
        <v>50</v>
      </c>
      <c r="G46" s="7"/>
      <c r="H46" s="10">
        <f t="shared" si="8"/>
        <v>71</v>
      </c>
      <c r="I46" s="7"/>
      <c r="J46" s="12">
        <f t="shared" si="9"/>
        <v>1.0959991958497328</v>
      </c>
      <c r="K46" s="11">
        <f t="shared" si="10"/>
        <v>2.6095218948803164E-2</v>
      </c>
      <c r="L46" s="8">
        <f t="shared" si="7"/>
        <v>15668</v>
      </c>
      <c r="M46" s="8"/>
      <c r="N46" s="10">
        <f t="shared" si="6"/>
        <v>136.28663016328267</v>
      </c>
      <c r="P46" s="9"/>
      <c r="Q46" s="9"/>
      <c r="R46" s="9"/>
      <c r="S46" s="9"/>
      <c r="T46" s="9"/>
    </row>
    <row r="47" spans="1:20" ht="13.8">
      <c r="A47" s="111"/>
      <c r="B47" s="52">
        <f t="shared" si="3"/>
        <v>126</v>
      </c>
      <c r="C47" s="52"/>
      <c r="D47" s="7">
        <f t="shared" si="4"/>
        <v>3</v>
      </c>
      <c r="E47" s="7"/>
      <c r="F47" s="7">
        <f t="shared" si="5"/>
        <v>50</v>
      </c>
      <c r="G47" s="7"/>
      <c r="H47" s="10">
        <f t="shared" si="8"/>
        <v>71</v>
      </c>
      <c r="I47" s="7"/>
      <c r="J47" s="12">
        <f t="shared" si="9"/>
        <v>1.0959991958497328</v>
      </c>
      <c r="K47" s="11">
        <f t="shared" si="10"/>
        <v>2.6095218948803164E-2</v>
      </c>
      <c r="L47" s="8">
        <f t="shared" si="7"/>
        <v>15668</v>
      </c>
      <c r="M47" s="8"/>
      <c r="N47" s="10">
        <f t="shared" si="6"/>
        <v>136.28663016328267</v>
      </c>
      <c r="P47" s="9"/>
      <c r="Q47" s="9"/>
      <c r="R47" s="9"/>
      <c r="S47" s="9"/>
      <c r="T47" s="9"/>
    </row>
    <row r="48" spans="1:20" ht="13.8">
      <c r="A48" s="111"/>
      <c r="B48" s="52">
        <f t="shared" si="3"/>
        <v>126</v>
      </c>
      <c r="C48" s="52"/>
      <c r="D48" s="7">
        <f t="shared" si="4"/>
        <v>3</v>
      </c>
      <c r="E48" s="7"/>
      <c r="F48" s="7">
        <f t="shared" si="5"/>
        <v>50</v>
      </c>
      <c r="G48" s="7"/>
      <c r="H48" s="10">
        <f t="shared" si="8"/>
        <v>71</v>
      </c>
      <c r="I48" s="7"/>
      <c r="J48" s="12">
        <f t="shared" si="9"/>
        <v>1.0959991958497328</v>
      </c>
      <c r="K48" s="11">
        <f t="shared" si="10"/>
        <v>2.6095218948803164E-2</v>
      </c>
      <c r="L48" s="8">
        <f t="shared" si="7"/>
        <v>15668</v>
      </c>
      <c r="M48" s="8"/>
      <c r="N48" s="10">
        <f t="shared" si="6"/>
        <v>136.28663016328267</v>
      </c>
      <c r="P48" s="9"/>
      <c r="Q48" s="9"/>
      <c r="R48" s="9"/>
      <c r="S48" s="9"/>
      <c r="T48" s="9"/>
    </row>
    <row r="49" spans="1:20" ht="13.8">
      <c r="A49" s="111"/>
      <c r="B49" s="52">
        <f t="shared" si="3"/>
        <v>126</v>
      </c>
      <c r="C49" s="52"/>
      <c r="D49" s="7">
        <f t="shared" si="4"/>
        <v>3</v>
      </c>
      <c r="E49" s="7"/>
      <c r="F49" s="7">
        <f t="shared" si="5"/>
        <v>50</v>
      </c>
      <c r="G49" s="7"/>
      <c r="H49" s="10">
        <f t="shared" si="8"/>
        <v>71</v>
      </c>
      <c r="I49" s="7"/>
      <c r="J49" s="12">
        <f t="shared" si="9"/>
        <v>1.0959991958497328</v>
      </c>
      <c r="K49" s="11">
        <f t="shared" si="10"/>
        <v>2.6095218948803164E-2</v>
      </c>
      <c r="L49" s="8">
        <f t="shared" si="7"/>
        <v>15668</v>
      </c>
      <c r="M49" s="8"/>
      <c r="N49" s="10">
        <f t="shared" si="6"/>
        <v>136.28663016328267</v>
      </c>
      <c r="P49" s="9"/>
      <c r="Q49" s="9"/>
      <c r="R49" s="9"/>
      <c r="S49" s="9"/>
      <c r="T49" s="9"/>
    </row>
    <row r="50" spans="1:20" ht="13.8">
      <c r="A50" s="111"/>
      <c r="B50" s="52">
        <f t="shared" si="3"/>
        <v>126</v>
      </c>
      <c r="C50" s="52"/>
      <c r="D50" s="7">
        <f t="shared" si="4"/>
        <v>3</v>
      </c>
      <c r="E50" s="7"/>
      <c r="F50" s="7">
        <f t="shared" si="5"/>
        <v>50</v>
      </c>
      <c r="G50" s="7"/>
      <c r="H50" s="10">
        <f t="shared" si="8"/>
        <v>71</v>
      </c>
      <c r="I50" s="7"/>
      <c r="J50" s="12">
        <f t="shared" si="9"/>
        <v>1.0959991958497328</v>
      </c>
      <c r="K50" s="11">
        <f t="shared" si="10"/>
        <v>2.6095218948803164E-2</v>
      </c>
      <c r="L50" s="8">
        <f t="shared" si="7"/>
        <v>15668</v>
      </c>
      <c r="M50" s="8"/>
      <c r="N50" s="10">
        <f t="shared" si="6"/>
        <v>136.28663016328267</v>
      </c>
      <c r="P50" s="9"/>
      <c r="Q50" s="9"/>
      <c r="R50" s="9"/>
      <c r="S50" s="9"/>
      <c r="T50" s="9"/>
    </row>
    <row r="51" spans="1:20" ht="13.8">
      <c r="A51" s="111"/>
      <c r="B51" s="52">
        <f t="shared" si="3"/>
        <v>126</v>
      </c>
      <c r="C51" s="52"/>
      <c r="D51" s="7">
        <f t="shared" si="4"/>
        <v>3</v>
      </c>
      <c r="E51" s="7"/>
      <c r="F51" s="7">
        <f t="shared" si="5"/>
        <v>50</v>
      </c>
      <c r="G51" s="7"/>
      <c r="H51" s="10">
        <f t="shared" si="8"/>
        <v>71</v>
      </c>
      <c r="I51" s="7"/>
      <c r="J51" s="12">
        <f t="shared" si="9"/>
        <v>1.0959991958497328</v>
      </c>
      <c r="K51" s="11">
        <f t="shared" si="10"/>
        <v>2.6095218948803164E-2</v>
      </c>
      <c r="L51" s="8">
        <f t="shared" si="7"/>
        <v>15668</v>
      </c>
      <c r="M51" s="8"/>
      <c r="N51" s="10">
        <f t="shared" si="6"/>
        <v>136.28663016328267</v>
      </c>
      <c r="P51" s="9"/>
      <c r="Q51" s="9"/>
      <c r="R51" s="9"/>
      <c r="S51" s="9"/>
      <c r="T51" s="9"/>
    </row>
    <row r="52" spans="1:20" ht="13.8">
      <c r="A52" s="111"/>
      <c r="B52" s="52">
        <f t="shared" si="3"/>
        <v>126</v>
      </c>
      <c r="C52" s="52"/>
      <c r="D52" s="7">
        <f t="shared" si="4"/>
        <v>3</v>
      </c>
      <c r="E52" s="7"/>
      <c r="F52" s="7">
        <f t="shared" si="5"/>
        <v>50</v>
      </c>
      <c r="G52" s="7"/>
      <c r="H52" s="10">
        <f t="shared" si="8"/>
        <v>71</v>
      </c>
      <c r="I52" s="7"/>
      <c r="J52" s="12">
        <f t="shared" si="9"/>
        <v>1.0959991958497328</v>
      </c>
      <c r="K52" s="11">
        <f t="shared" si="10"/>
        <v>2.6095218948803164E-2</v>
      </c>
      <c r="L52" s="8">
        <f t="shared" si="7"/>
        <v>15668</v>
      </c>
      <c r="M52" s="8"/>
      <c r="N52" s="10">
        <f t="shared" si="6"/>
        <v>136.28663016328267</v>
      </c>
      <c r="P52" s="9"/>
      <c r="Q52" s="9"/>
      <c r="R52" s="9"/>
      <c r="S52" s="9"/>
      <c r="T52" s="9"/>
    </row>
    <row r="53" spans="1:20" ht="13.8">
      <c r="A53" s="111"/>
      <c r="B53" s="52">
        <f t="shared" si="3"/>
        <v>126</v>
      </c>
      <c r="C53" s="52"/>
      <c r="D53" s="7">
        <f t="shared" si="4"/>
        <v>3</v>
      </c>
      <c r="E53" s="7"/>
      <c r="F53" s="7">
        <f t="shared" si="5"/>
        <v>50</v>
      </c>
      <c r="G53" s="7"/>
      <c r="H53" s="10">
        <f t="shared" si="8"/>
        <v>71</v>
      </c>
      <c r="I53" s="7"/>
      <c r="J53" s="12">
        <f t="shared" si="9"/>
        <v>1.0959991958497328</v>
      </c>
      <c r="K53" s="11">
        <f t="shared" si="10"/>
        <v>2.6095218948803164E-2</v>
      </c>
      <c r="L53" s="8">
        <f t="shared" si="7"/>
        <v>15668</v>
      </c>
      <c r="M53" s="8"/>
      <c r="N53" s="10">
        <f t="shared" si="6"/>
        <v>136.28663016328267</v>
      </c>
      <c r="P53" s="9"/>
      <c r="Q53" s="9"/>
      <c r="R53" s="9"/>
      <c r="S53" s="9"/>
      <c r="T53" s="9"/>
    </row>
    <row r="54" spans="1:20" ht="13.8">
      <c r="A54" s="111"/>
      <c r="B54" s="52">
        <f t="shared" si="3"/>
        <v>126</v>
      </c>
      <c r="C54" s="52"/>
      <c r="D54" s="7">
        <f t="shared" si="4"/>
        <v>3</v>
      </c>
      <c r="E54" s="7"/>
      <c r="F54" s="7">
        <f t="shared" si="5"/>
        <v>50</v>
      </c>
      <c r="G54" s="7"/>
      <c r="H54" s="10">
        <f t="shared" si="8"/>
        <v>71</v>
      </c>
      <c r="I54" s="7"/>
      <c r="J54" s="12">
        <f t="shared" si="9"/>
        <v>1.0959991958497328</v>
      </c>
      <c r="K54" s="11">
        <f t="shared" si="10"/>
        <v>2.6095218948803164E-2</v>
      </c>
      <c r="L54" s="8">
        <f t="shared" si="7"/>
        <v>15668</v>
      </c>
      <c r="M54" s="8"/>
      <c r="N54" s="10">
        <f t="shared" si="6"/>
        <v>136.28663016328267</v>
      </c>
      <c r="P54" s="9"/>
      <c r="Q54" s="9"/>
      <c r="R54" s="9"/>
      <c r="S54" s="9"/>
      <c r="T54" s="9"/>
    </row>
    <row r="55" spans="1:20" ht="13.8">
      <c r="A55" s="111"/>
      <c r="B55" s="52">
        <f t="shared" si="3"/>
        <v>126</v>
      </c>
      <c r="C55" s="52"/>
      <c r="D55" s="7">
        <f t="shared" si="4"/>
        <v>3</v>
      </c>
      <c r="E55" s="7"/>
      <c r="F55" s="7">
        <f t="shared" si="5"/>
        <v>50</v>
      </c>
      <c r="G55" s="7"/>
      <c r="H55" s="10">
        <f t="shared" si="8"/>
        <v>71</v>
      </c>
      <c r="I55" s="7"/>
      <c r="J55" s="12">
        <f t="shared" si="9"/>
        <v>1.0959991958497328</v>
      </c>
      <c r="K55" s="11">
        <f t="shared" si="10"/>
        <v>2.6095218948803164E-2</v>
      </c>
      <c r="L55" s="8">
        <f t="shared" si="7"/>
        <v>15668</v>
      </c>
      <c r="M55" s="8"/>
      <c r="N55" s="10">
        <f t="shared" si="6"/>
        <v>136.28663016328267</v>
      </c>
      <c r="P55" s="9"/>
      <c r="Q55" s="9"/>
      <c r="R55" s="9"/>
      <c r="S55" s="9"/>
      <c r="T55" s="9"/>
    </row>
    <row r="56" spans="1:20" ht="13.8">
      <c r="A56" s="111"/>
      <c r="B56" s="52">
        <f t="shared" si="3"/>
        <v>126</v>
      </c>
      <c r="C56" s="52"/>
      <c r="D56" s="7">
        <f t="shared" si="4"/>
        <v>3</v>
      </c>
      <c r="E56" s="7"/>
      <c r="F56" s="7">
        <f t="shared" si="5"/>
        <v>50</v>
      </c>
      <c r="G56" s="7"/>
      <c r="H56" s="10">
        <f t="shared" si="8"/>
        <v>71</v>
      </c>
      <c r="I56" s="7"/>
      <c r="J56" s="12">
        <f t="shared" si="9"/>
        <v>1.0959991958497328</v>
      </c>
      <c r="K56" s="11">
        <f t="shared" si="10"/>
        <v>2.6095218948803164E-2</v>
      </c>
      <c r="L56" s="8">
        <f t="shared" si="7"/>
        <v>15668</v>
      </c>
      <c r="M56" s="8"/>
      <c r="N56" s="10">
        <f t="shared" si="6"/>
        <v>136.28663016328267</v>
      </c>
      <c r="P56" s="9"/>
      <c r="Q56" s="9"/>
      <c r="R56" s="9"/>
      <c r="S56" s="9"/>
      <c r="T56" s="9"/>
    </row>
    <row r="57" spans="1:20" ht="13.8">
      <c r="A57" s="111"/>
      <c r="B57" s="52">
        <f t="shared" si="3"/>
        <v>126</v>
      </c>
      <c r="C57" s="52"/>
      <c r="D57" s="7">
        <f t="shared" si="4"/>
        <v>3</v>
      </c>
      <c r="E57" s="7"/>
      <c r="F57" s="7">
        <f t="shared" si="5"/>
        <v>50</v>
      </c>
      <c r="G57" s="7"/>
      <c r="H57" s="10">
        <f t="shared" si="8"/>
        <v>71</v>
      </c>
      <c r="I57" s="7"/>
      <c r="J57" s="12">
        <f t="shared" si="9"/>
        <v>1.0959991958497328</v>
      </c>
      <c r="K57" s="11">
        <f t="shared" si="10"/>
        <v>2.6095218948803164E-2</v>
      </c>
      <c r="L57" s="8">
        <f t="shared" si="7"/>
        <v>15668</v>
      </c>
      <c r="M57" s="8"/>
      <c r="N57" s="10">
        <f t="shared" si="6"/>
        <v>136.28663016328267</v>
      </c>
      <c r="P57" s="9"/>
      <c r="Q57" s="9"/>
      <c r="R57" s="9"/>
      <c r="S57" s="9"/>
      <c r="T57" s="9"/>
    </row>
    <row r="58" spans="1:20" ht="13.8">
      <c r="A58" s="111"/>
      <c r="B58" s="52">
        <f t="shared" si="3"/>
        <v>126</v>
      </c>
      <c r="C58" s="52"/>
      <c r="D58" s="7">
        <f t="shared" si="4"/>
        <v>3</v>
      </c>
      <c r="E58" s="7"/>
      <c r="F58" s="7">
        <f t="shared" si="5"/>
        <v>50</v>
      </c>
      <c r="G58" s="7"/>
      <c r="H58" s="10">
        <f t="shared" si="8"/>
        <v>71</v>
      </c>
      <c r="I58" s="7"/>
      <c r="J58" s="12">
        <f t="shared" si="9"/>
        <v>1.0959991958497328</v>
      </c>
      <c r="K58" s="11">
        <f t="shared" si="10"/>
        <v>2.6095218948803164E-2</v>
      </c>
      <c r="L58" s="8">
        <f t="shared" si="7"/>
        <v>15668</v>
      </c>
      <c r="M58" s="8"/>
      <c r="N58" s="10">
        <f t="shared" si="6"/>
        <v>136.28663016328267</v>
      </c>
      <c r="P58" s="9"/>
      <c r="Q58" s="9"/>
      <c r="R58" s="9"/>
      <c r="S58" s="9"/>
      <c r="T58" s="9"/>
    </row>
    <row r="59" spans="1:20" ht="13.8">
      <c r="A59" s="111"/>
      <c r="B59" s="52">
        <f t="shared" si="3"/>
        <v>126</v>
      </c>
      <c r="C59" s="52"/>
      <c r="D59" s="7">
        <f t="shared" si="4"/>
        <v>3</v>
      </c>
      <c r="E59" s="7"/>
      <c r="F59" s="7">
        <f t="shared" si="5"/>
        <v>50</v>
      </c>
      <c r="G59" s="7"/>
      <c r="H59" s="10">
        <f t="shared" si="8"/>
        <v>71</v>
      </c>
      <c r="I59" s="7"/>
      <c r="J59" s="12">
        <f t="shared" si="9"/>
        <v>1.0959991958497328</v>
      </c>
      <c r="K59" s="11">
        <f t="shared" si="10"/>
        <v>2.6095218948803164E-2</v>
      </c>
      <c r="L59" s="8">
        <f t="shared" si="7"/>
        <v>15668</v>
      </c>
      <c r="M59" s="8"/>
      <c r="N59" s="10">
        <f t="shared" si="6"/>
        <v>136.28663016328267</v>
      </c>
      <c r="P59" s="9"/>
      <c r="Q59" s="9"/>
      <c r="R59" s="9"/>
      <c r="S59" s="9"/>
      <c r="T59" s="9"/>
    </row>
    <row r="60" spans="1:20" ht="13.8">
      <c r="A60" s="111"/>
      <c r="B60" s="52">
        <f t="shared" si="3"/>
        <v>126</v>
      </c>
      <c r="C60" s="52"/>
      <c r="D60" s="7">
        <f t="shared" si="4"/>
        <v>3</v>
      </c>
      <c r="E60" s="7"/>
      <c r="F60" s="7">
        <f t="shared" si="5"/>
        <v>50</v>
      </c>
      <c r="G60" s="7"/>
      <c r="H60" s="10">
        <f t="shared" si="8"/>
        <v>71</v>
      </c>
      <c r="I60" s="7"/>
      <c r="J60" s="12">
        <f t="shared" si="9"/>
        <v>1.0959991958497328</v>
      </c>
      <c r="K60" s="11">
        <f t="shared" si="10"/>
        <v>2.6095218948803164E-2</v>
      </c>
      <c r="L60" s="8">
        <f t="shared" si="7"/>
        <v>15668</v>
      </c>
      <c r="M60" s="8"/>
      <c r="N60" s="10">
        <f t="shared" si="6"/>
        <v>136.28663016328267</v>
      </c>
      <c r="P60" s="9"/>
      <c r="Q60" s="9"/>
      <c r="R60" s="9"/>
      <c r="S60" s="9"/>
      <c r="T60" s="9"/>
    </row>
    <row r="61" spans="1:20" ht="13.8">
      <c r="A61" s="111"/>
      <c r="B61" s="52">
        <f t="shared" si="3"/>
        <v>126</v>
      </c>
      <c r="C61" s="52"/>
      <c r="D61" s="7">
        <f t="shared" si="4"/>
        <v>3</v>
      </c>
      <c r="E61" s="7"/>
      <c r="F61" s="7">
        <f t="shared" si="5"/>
        <v>50</v>
      </c>
      <c r="G61" s="7"/>
      <c r="H61" s="10">
        <f t="shared" si="8"/>
        <v>71</v>
      </c>
      <c r="I61" s="7"/>
      <c r="J61" s="12">
        <f t="shared" si="9"/>
        <v>1.0959991958497328</v>
      </c>
      <c r="K61" s="11">
        <f t="shared" si="10"/>
        <v>2.6095218948803164E-2</v>
      </c>
      <c r="L61" s="8">
        <f t="shared" si="7"/>
        <v>15668</v>
      </c>
      <c r="M61" s="8"/>
      <c r="N61" s="10">
        <f t="shared" si="6"/>
        <v>136.28663016328267</v>
      </c>
      <c r="P61" s="9"/>
      <c r="Q61" s="9"/>
      <c r="R61" s="9"/>
      <c r="S61" s="9"/>
      <c r="T61" s="9"/>
    </row>
    <row r="62" spans="1:20" ht="13.8">
      <c r="A62" s="111"/>
      <c r="B62" s="52">
        <f t="shared" si="3"/>
        <v>126</v>
      </c>
      <c r="C62" s="52"/>
      <c r="D62" s="7">
        <f t="shared" si="4"/>
        <v>3</v>
      </c>
      <c r="E62" s="7"/>
      <c r="F62" s="7">
        <f t="shared" si="5"/>
        <v>50</v>
      </c>
      <c r="G62" s="7"/>
      <c r="H62" s="10">
        <f t="shared" si="8"/>
        <v>71</v>
      </c>
      <c r="I62" s="7"/>
      <c r="J62" s="12">
        <f t="shared" si="9"/>
        <v>1.0959991958497328</v>
      </c>
      <c r="K62" s="11">
        <f t="shared" si="10"/>
        <v>2.6095218948803164E-2</v>
      </c>
      <c r="L62" s="8">
        <f t="shared" si="7"/>
        <v>15668</v>
      </c>
      <c r="M62" s="8"/>
      <c r="N62" s="10">
        <f t="shared" si="6"/>
        <v>136.28663016328267</v>
      </c>
      <c r="P62" s="9"/>
      <c r="Q62" s="9"/>
      <c r="R62" s="9"/>
      <c r="S62" s="9"/>
      <c r="T62" s="9"/>
    </row>
    <row r="63" spans="1:20" ht="13.8">
      <c r="A63" s="111"/>
      <c r="B63" s="52">
        <f t="shared" si="3"/>
        <v>126</v>
      </c>
      <c r="C63" s="52"/>
      <c r="D63" s="7">
        <f t="shared" si="4"/>
        <v>3</v>
      </c>
      <c r="E63" s="7"/>
      <c r="F63" s="7">
        <f t="shared" si="5"/>
        <v>50</v>
      </c>
      <c r="G63" s="7"/>
      <c r="H63" s="10">
        <f t="shared" si="8"/>
        <v>71</v>
      </c>
      <c r="I63" s="7"/>
      <c r="J63" s="12">
        <f t="shared" si="9"/>
        <v>1.0959991958497328</v>
      </c>
      <c r="K63" s="11">
        <f t="shared" si="10"/>
        <v>2.6095218948803164E-2</v>
      </c>
      <c r="L63" s="8">
        <f t="shared" si="7"/>
        <v>15668</v>
      </c>
      <c r="M63" s="8"/>
      <c r="N63" s="10">
        <f t="shared" si="6"/>
        <v>136.28663016328267</v>
      </c>
      <c r="P63" s="9"/>
      <c r="Q63" s="9"/>
      <c r="R63" s="9"/>
      <c r="S63" s="9"/>
      <c r="T63" s="9"/>
    </row>
    <row r="64" spans="1:20" ht="13.8">
      <c r="A64" s="111"/>
      <c r="B64" s="52">
        <f t="shared" si="3"/>
        <v>126</v>
      </c>
      <c r="C64" s="52"/>
      <c r="D64" s="7">
        <f t="shared" si="4"/>
        <v>3</v>
      </c>
      <c r="E64" s="7"/>
      <c r="F64" s="7">
        <f t="shared" si="5"/>
        <v>50</v>
      </c>
      <c r="G64" s="7"/>
      <c r="H64" s="10">
        <f t="shared" si="8"/>
        <v>71</v>
      </c>
      <c r="I64" s="7"/>
      <c r="J64" s="12">
        <f t="shared" si="9"/>
        <v>1.0959991958497328</v>
      </c>
      <c r="K64" s="11">
        <f t="shared" si="10"/>
        <v>2.6095218948803164E-2</v>
      </c>
      <c r="L64" s="8">
        <f t="shared" si="7"/>
        <v>15668</v>
      </c>
      <c r="M64" s="8"/>
      <c r="N64" s="10">
        <f t="shared" si="6"/>
        <v>136.28663016328267</v>
      </c>
      <c r="P64" s="9"/>
      <c r="Q64" s="9"/>
      <c r="R64" s="9"/>
      <c r="S64" s="9"/>
      <c r="T64" s="9"/>
    </row>
    <row r="65" spans="1:20" ht="13.8">
      <c r="A65" s="111"/>
      <c r="B65" s="52">
        <f t="shared" si="3"/>
        <v>126</v>
      </c>
      <c r="C65" s="52"/>
      <c r="D65" s="7">
        <f t="shared" si="4"/>
        <v>3</v>
      </c>
      <c r="E65" s="7"/>
      <c r="F65" s="7">
        <f t="shared" si="5"/>
        <v>50</v>
      </c>
      <c r="G65" s="7"/>
      <c r="H65" s="10">
        <f t="shared" si="8"/>
        <v>71</v>
      </c>
      <c r="I65" s="7"/>
      <c r="J65" s="12">
        <f t="shared" si="9"/>
        <v>1.0959991958497328</v>
      </c>
      <c r="K65" s="11">
        <f t="shared" si="10"/>
        <v>2.6095218948803164E-2</v>
      </c>
      <c r="L65" s="8">
        <f t="shared" si="7"/>
        <v>15668</v>
      </c>
      <c r="M65" s="8"/>
      <c r="N65" s="10">
        <f t="shared" si="6"/>
        <v>136.28663016328267</v>
      </c>
      <c r="P65" s="9"/>
      <c r="Q65" s="9"/>
      <c r="R65" s="9"/>
      <c r="S65" s="9"/>
      <c r="T65" s="9"/>
    </row>
    <row r="66" spans="1:20" ht="13.8">
      <c r="A66" s="111"/>
      <c r="B66" s="52">
        <f t="shared" si="3"/>
        <v>126</v>
      </c>
      <c r="C66" s="52"/>
      <c r="D66" s="7">
        <f t="shared" si="4"/>
        <v>3</v>
      </c>
      <c r="E66" s="7"/>
      <c r="F66" s="7">
        <f t="shared" si="5"/>
        <v>50</v>
      </c>
      <c r="G66" s="7"/>
      <c r="H66" s="10">
        <f t="shared" si="8"/>
        <v>71</v>
      </c>
      <c r="I66" s="7"/>
      <c r="J66" s="12">
        <f t="shared" si="9"/>
        <v>1.0959991958497328</v>
      </c>
      <c r="K66" s="11">
        <f t="shared" si="10"/>
        <v>2.6095218948803164E-2</v>
      </c>
      <c r="L66" s="8">
        <f t="shared" si="7"/>
        <v>15668</v>
      </c>
      <c r="M66" s="8"/>
      <c r="N66" s="10">
        <f t="shared" si="6"/>
        <v>136.28663016328267</v>
      </c>
      <c r="P66" s="9"/>
      <c r="Q66" s="9"/>
      <c r="R66" s="9"/>
      <c r="S66" s="9"/>
      <c r="T66" s="9"/>
    </row>
    <row r="67" spans="1:20" ht="13.8">
      <c r="A67" s="111"/>
      <c r="B67" s="52">
        <f t="shared" si="3"/>
        <v>126</v>
      </c>
      <c r="C67" s="52"/>
      <c r="D67" s="7">
        <f t="shared" si="4"/>
        <v>3</v>
      </c>
      <c r="E67" s="7"/>
      <c r="F67" s="7">
        <f t="shared" si="5"/>
        <v>50</v>
      </c>
      <c r="G67" s="7"/>
      <c r="H67" s="10">
        <f t="shared" si="8"/>
        <v>71</v>
      </c>
      <c r="I67" s="7"/>
      <c r="J67" s="12">
        <f t="shared" si="9"/>
        <v>1.0959991958497328</v>
      </c>
      <c r="K67" s="11">
        <f t="shared" si="10"/>
        <v>2.6095218948803164E-2</v>
      </c>
      <c r="L67" s="8">
        <f t="shared" si="7"/>
        <v>15668</v>
      </c>
      <c r="M67" s="8"/>
      <c r="N67" s="10">
        <f t="shared" si="6"/>
        <v>136.28663016328267</v>
      </c>
      <c r="P67" s="9"/>
      <c r="Q67" s="9"/>
      <c r="R67" s="9"/>
      <c r="S67" s="9"/>
      <c r="T67" s="9"/>
    </row>
    <row r="68" spans="1:20" ht="13.8">
      <c r="A68" s="111"/>
      <c r="B68" s="52">
        <f t="shared" si="3"/>
        <v>126</v>
      </c>
      <c r="C68" s="52"/>
      <c r="D68" s="7">
        <f t="shared" si="4"/>
        <v>3</v>
      </c>
      <c r="E68" s="7"/>
      <c r="F68" s="7">
        <f t="shared" si="5"/>
        <v>50</v>
      </c>
      <c r="G68" s="7"/>
      <c r="H68" s="10">
        <f t="shared" si="8"/>
        <v>71</v>
      </c>
      <c r="I68" s="7"/>
      <c r="J68" s="12">
        <f t="shared" si="9"/>
        <v>1.0959991958497328</v>
      </c>
      <c r="K68" s="11">
        <f t="shared" si="10"/>
        <v>2.6095218948803164E-2</v>
      </c>
      <c r="L68" s="8">
        <f t="shared" si="7"/>
        <v>15668</v>
      </c>
      <c r="M68" s="8"/>
      <c r="N68" s="10">
        <f t="shared" si="6"/>
        <v>136.28663016328267</v>
      </c>
    </row>
    <row r="69" spans="1:20" ht="13.8">
      <c r="A69" s="111"/>
      <c r="B69" s="52">
        <f t="shared" si="3"/>
        <v>126</v>
      </c>
      <c r="C69" s="52"/>
      <c r="D69" s="7">
        <f t="shared" si="4"/>
        <v>3</v>
      </c>
      <c r="E69" s="7"/>
      <c r="F69" s="7">
        <f t="shared" si="5"/>
        <v>50</v>
      </c>
      <c r="G69" s="7"/>
      <c r="H69" s="10">
        <f t="shared" ref="H69:H77" si="11">B69-(D69+F69+2)</f>
        <v>71</v>
      </c>
      <c r="I69" s="7"/>
      <c r="J69" s="12">
        <f t="shared" si="9"/>
        <v>1.0959991958497328</v>
      </c>
      <c r="K69" s="11">
        <f t="shared" si="10"/>
        <v>2.6095218948803164E-2</v>
      </c>
      <c r="L69" s="8">
        <f t="shared" si="7"/>
        <v>15668</v>
      </c>
      <c r="M69" s="8"/>
      <c r="N69" s="10">
        <f t="shared" si="6"/>
        <v>136.28663016328267</v>
      </c>
    </row>
    <row r="70" spans="1:20" ht="13.8">
      <c r="A70" s="111"/>
      <c r="B70" s="52">
        <f t="shared" si="3"/>
        <v>126</v>
      </c>
      <c r="C70" s="52"/>
      <c r="D70" s="7">
        <f t="shared" si="4"/>
        <v>3</v>
      </c>
      <c r="E70" s="7"/>
      <c r="F70" s="7">
        <f t="shared" si="5"/>
        <v>50</v>
      </c>
      <c r="G70" s="7"/>
      <c r="H70" s="10">
        <f t="shared" si="11"/>
        <v>71</v>
      </c>
      <c r="I70" s="7"/>
      <c r="J70" s="12">
        <f t="shared" ref="J70:J77" si="12">1000000*B70/114963588</f>
        <v>1.0959991958497328</v>
      </c>
      <c r="K70" s="11">
        <f t="shared" ref="K70:K77" si="13">1000000*D70/114963588</f>
        <v>2.6095218948803164E-2</v>
      </c>
      <c r="L70" s="8">
        <f t="shared" si="7"/>
        <v>15668</v>
      </c>
      <c r="M70" s="8"/>
      <c r="N70" s="10">
        <f t="shared" si="6"/>
        <v>136.28663016328267</v>
      </c>
    </row>
    <row r="71" spans="1:20" ht="13.8">
      <c r="A71" s="111"/>
      <c r="B71" s="52">
        <f t="shared" ref="B71:B77" si="14">B70+C71</f>
        <v>126</v>
      </c>
      <c r="C71" s="52"/>
      <c r="D71" s="7">
        <f t="shared" ref="D71:D77" si="15">D70+E71</f>
        <v>3</v>
      </c>
      <c r="E71" s="7"/>
      <c r="F71" s="7">
        <f t="shared" ref="F71:F77" si="16">F70+G71</f>
        <v>50</v>
      </c>
      <c r="G71" s="7"/>
      <c r="H71" s="10">
        <f t="shared" si="11"/>
        <v>71</v>
      </c>
      <c r="I71" s="7"/>
      <c r="J71" s="12">
        <f t="shared" si="12"/>
        <v>1.0959991958497328</v>
      </c>
      <c r="K71" s="11">
        <f t="shared" si="13"/>
        <v>2.6095218948803164E-2</v>
      </c>
      <c r="L71" s="8">
        <f t="shared" si="7"/>
        <v>15668</v>
      </c>
      <c r="M71" s="8"/>
      <c r="N71" s="10">
        <f t="shared" si="6"/>
        <v>136.28663016328267</v>
      </c>
    </row>
    <row r="72" spans="1:20" ht="13.8">
      <c r="A72" s="111"/>
      <c r="B72" s="52">
        <f t="shared" si="14"/>
        <v>126</v>
      </c>
      <c r="C72" s="52"/>
      <c r="D72" s="7">
        <f t="shared" si="15"/>
        <v>3</v>
      </c>
      <c r="E72" s="7"/>
      <c r="F72" s="7">
        <f t="shared" si="16"/>
        <v>50</v>
      </c>
      <c r="G72" s="7"/>
      <c r="H72" s="10">
        <f t="shared" si="11"/>
        <v>71</v>
      </c>
      <c r="I72" s="7"/>
      <c r="J72" s="12">
        <f t="shared" si="12"/>
        <v>1.0959991958497328</v>
      </c>
      <c r="K72" s="11">
        <f t="shared" si="13"/>
        <v>2.6095218948803164E-2</v>
      </c>
      <c r="L72" s="8">
        <f t="shared" si="7"/>
        <v>15668</v>
      </c>
      <c r="M72" s="8"/>
      <c r="N72" s="10">
        <f t="shared" si="6"/>
        <v>136.28663016328267</v>
      </c>
    </row>
    <row r="73" spans="1:20" ht="13.8">
      <c r="A73" s="111"/>
      <c r="B73" s="52">
        <f t="shared" si="14"/>
        <v>126</v>
      </c>
      <c r="C73" s="52"/>
      <c r="D73" s="7">
        <f t="shared" si="15"/>
        <v>3</v>
      </c>
      <c r="E73" s="7"/>
      <c r="F73" s="7">
        <f t="shared" si="16"/>
        <v>50</v>
      </c>
      <c r="G73" s="7"/>
      <c r="H73" s="10">
        <f t="shared" si="11"/>
        <v>71</v>
      </c>
      <c r="I73" s="7"/>
      <c r="J73" s="12">
        <f t="shared" si="12"/>
        <v>1.0959991958497328</v>
      </c>
      <c r="K73" s="11">
        <f t="shared" si="13"/>
        <v>2.6095218948803164E-2</v>
      </c>
      <c r="L73" s="8">
        <f t="shared" si="7"/>
        <v>15668</v>
      </c>
      <c r="M73" s="8"/>
      <c r="N73" s="10">
        <f t="shared" si="6"/>
        <v>136.28663016328267</v>
      </c>
    </row>
    <row r="74" spans="1:20" ht="13.8">
      <c r="A74" s="111"/>
      <c r="B74" s="52">
        <f t="shared" si="14"/>
        <v>126</v>
      </c>
      <c r="C74" s="52"/>
      <c r="D74" s="7">
        <f t="shared" si="15"/>
        <v>3</v>
      </c>
      <c r="E74" s="7"/>
      <c r="F74" s="7">
        <f t="shared" si="16"/>
        <v>50</v>
      </c>
      <c r="G74" s="7"/>
      <c r="H74" s="10">
        <f t="shared" si="11"/>
        <v>71</v>
      </c>
      <c r="I74" s="7"/>
      <c r="J74" s="12">
        <f t="shared" si="12"/>
        <v>1.0959991958497328</v>
      </c>
      <c r="K74" s="11">
        <f t="shared" si="13"/>
        <v>2.6095218948803164E-2</v>
      </c>
      <c r="L74" s="8">
        <f t="shared" si="7"/>
        <v>15668</v>
      </c>
      <c r="M74" s="8"/>
      <c r="N74" s="10">
        <f t="shared" si="6"/>
        <v>136.28663016328267</v>
      </c>
    </row>
    <row r="75" spans="1:20" ht="13.8">
      <c r="A75" s="111"/>
      <c r="B75" s="52">
        <f t="shared" si="14"/>
        <v>126</v>
      </c>
      <c r="C75" s="52"/>
      <c r="D75" s="7">
        <f t="shared" si="15"/>
        <v>3</v>
      </c>
      <c r="E75" s="7"/>
      <c r="F75" s="7">
        <f t="shared" si="16"/>
        <v>50</v>
      </c>
      <c r="G75" s="7"/>
      <c r="H75" s="10">
        <f t="shared" si="11"/>
        <v>71</v>
      </c>
      <c r="I75" s="7"/>
      <c r="J75" s="12">
        <f t="shared" si="12"/>
        <v>1.0959991958497328</v>
      </c>
      <c r="K75" s="11">
        <f t="shared" si="13"/>
        <v>2.6095218948803164E-2</v>
      </c>
      <c r="L75" s="8">
        <f t="shared" si="7"/>
        <v>15668</v>
      </c>
      <c r="M75" s="8"/>
      <c r="N75" s="10">
        <f t="shared" si="6"/>
        <v>136.28663016328267</v>
      </c>
    </row>
    <row r="76" spans="1:20" ht="13.8">
      <c r="A76" s="111"/>
      <c r="B76" s="52">
        <f t="shared" si="14"/>
        <v>126</v>
      </c>
      <c r="C76" s="52"/>
      <c r="D76" s="7">
        <f t="shared" si="15"/>
        <v>3</v>
      </c>
      <c r="E76" s="7"/>
      <c r="F76" s="7">
        <f t="shared" si="16"/>
        <v>50</v>
      </c>
      <c r="G76" s="7"/>
      <c r="H76" s="10">
        <f t="shared" si="11"/>
        <v>71</v>
      </c>
      <c r="I76" s="7"/>
      <c r="J76" s="12">
        <f t="shared" si="12"/>
        <v>1.0959991958497328</v>
      </c>
      <c r="K76" s="11">
        <f t="shared" si="13"/>
        <v>2.6095218948803164E-2</v>
      </c>
      <c r="L76" s="8">
        <f t="shared" si="7"/>
        <v>15668</v>
      </c>
      <c r="M76" s="8"/>
      <c r="N76" s="10">
        <f t="shared" si="6"/>
        <v>136.28663016328267</v>
      </c>
    </row>
    <row r="77" spans="1:20" ht="13.8">
      <c r="A77" s="111"/>
      <c r="B77" s="52">
        <f t="shared" si="14"/>
        <v>126</v>
      </c>
      <c r="C77" s="52"/>
      <c r="D77" s="7">
        <f t="shared" si="15"/>
        <v>3</v>
      </c>
      <c r="E77" s="7"/>
      <c r="F77" s="7">
        <f t="shared" si="16"/>
        <v>50</v>
      </c>
      <c r="G77" s="7"/>
      <c r="H77" s="10">
        <f t="shared" si="11"/>
        <v>71</v>
      </c>
      <c r="I77" s="7"/>
      <c r="J77" s="12">
        <f t="shared" si="12"/>
        <v>1.0959991958497328</v>
      </c>
      <c r="K77" s="11">
        <f t="shared" si="13"/>
        <v>2.6095218948803164E-2</v>
      </c>
      <c r="L77" s="8">
        <f t="shared" si="7"/>
        <v>15668</v>
      </c>
      <c r="M77" s="8"/>
      <c r="N77" s="10">
        <f t="shared" si="6"/>
        <v>136.28663016328267</v>
      </c>
    </row>
    <row r="83" ht="13.2" customHeight="1"/>
    <row r="84" ht="13.8" customHeight="1"/>
  </sheetData>
  <mergeCells count="3">
    <mergeCell ref="K1:N1"/>
    <mergeCell ref="P14:Q14"/>
    <mergeCell ref="P15:Q15"/>
  </mergeCells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S65"/>
  <sheetViews>
    <sheetView showGridLines="0" topLeftCell="A22" workbookViewId="0">
      <selection activeCell="B42" sqref="B42"/>
    </sheetView>
  </sheetViews>
  <sheetFormatPr defaultColWidth="12.21875" defaultRowHeight="13.2"/>
  <cols>
    <col min="1" max="1" width="22.109375" style="1" customWidth="1"/>
    <col min="2" max="2" width="12.88671875" style="1" customWidth="1"/>
    <col min="3" max="3" width="15.77734375" style="1" customWidth="1"/>
    <col min="4" max="4" width="10.21875" style="1" customWidth="1"/>
    <col min="5" max="5" width="12.21875" style="1"/>
    <col min="6" max="6" width="17" style="1" customWidth="1"/>
    <col min="7" max="7" width="21.88671875" style="1" customWidth="1"/>
    <col min="8" max="8" width="21.33203125" style="1" customWidth="1"/>
    <col min="9" max="9" width="12.21875" style="1"/>
    <col min="10" max="10" width="15.21875" style="1" customWidth="1"/>
    <col min="11" max="16384" width="12.21875" style="1"/>
  </cols>
  <sheetData>
    <row r="2" spans="1:19" s="13" customFormat="1" ht="21.6" customHeight="1">
      <c r="A2" s="13" t="s">
        <v>132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13.2" customHeight="1" thickBot="1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4" thickBot="1">
      <c r="A4" s="3" t="s">
        <v>0</v>
      </c>
      <c r="B4" s="17" t="s">
        <v>22</v>
      </c>
      <c r="C4" s="17" t="s">
        <v>96</v>
      </c>
      <c r="D4" s="17" t="s">
        <v>12</v>
      </c>
    </row>
    <row r="5" spans="1:19" ht="13.8">
      <c r="A5" s="4">
        <v>43903</v>
      </c>
      <c r="B5" s="65">
        <v>0</v>
      </c>
      <c r="C5" s="65">
        <v>1</v>
      </c>
      <c r="D5" s="65">
        <f>B5+C5</f>
        <v>1</v>
      </c>
    </row>
    <row r="6" spans="1:19" ht="13.8">
      <c r="A6" s="5">
        <v>43905</v>
      </c>
      <c r="B6" s="65">
        <v>2</v>
      </c>
      <c r="C6" s="65">
        <v>2</v>
      </c>
      <c r="D6" s="65">
        <f t="shared" ref="D6:D63" si="0">B6+C6</f>
        <v>4</v>
      </c>
    </row>
    <row r="7" spans="1:19" ht="13.8">
      <c r="A7" s="5">
        <v>43907</v>
      </c>
      <c r="B7" s="65"/>
      <c r="C7" s="65"/>
      <c r="D7" s="65">
        <f t="shared" si="0"/>
        <v>0</v>
      </c>
    </row>
    <row r="8" spans="1:19" ht="13.8">
      <c r="A8" s="5">
        <v>43909</v>
      </c>
      <c r="B8" s="65">
        <v>1</v>
      </c>
      <c r="C8" s="65">
        <v>2</v>
      </c>
      <c r="D8" s="65">
        <f t="shared" si="0"/>
        <v>3</v>
      </c>
    </row>
    <row r="9" spans="1:19" ht="13.8">
      <c r="A9" s="5">
        <v>43911</v>
      </c>
      <c r="B9" s="65">
        <v>2</v>
      </c>
      <c r="C9" s="65">
        <v>0</v>
      </c>
      <c r="D9" s="65">
        <f t="shared" si="0"/>
        <v>2</v>
      </c>
    </row>
    <row r="10" spans="1:19" ht="13.8">
      <c r="A10" s="5">
        <v>43914</v>
      </c>
      <c r="B10" s="65"/>
      <c r="C10" s="65"/>
      <c r="D10" s="65">
        <f t="shared" si="0"/>
        <v>0</v>
      </c>
    </row>
    <row r="11" spans="1:19" ht="13.8">
      <c r="A11" s="5">
        <v>43917</v>
      </c>
      <c r="B11" s="65"/>
      <c r="C11" s="65"/>
      <c r="D11" s="65">
        <f t="shared" si="0"/>
        <v>0</v>
      </c>
    </row>
    <row r="12" spans="1:19" ht="13.8">
      <c r="A12" s="5">
        <v>43919</v>
      </c>
      <c r="B12" s="65"/>
      <c r="C12" s="65"/>
      <c r="D12" s="65">
        <f t="shared" si="0"/>
        <v>0</v>
      </c>
    </row>
    <row r="13" spans="1:19" ht="13.8">
      <c r="A13" s="5">
        <v>43920</v>
      </c>
      <c r="B13" s="65"/>
      <c r="C13" s="65"/>
      <c r="D13" s="65">
        <f t="shared" si="0"/>
        <v>0</v>
      </c>
    </row>
    <row r="14" spans="1:19" ht="13.8">
      <c r="A14" s="5">
        <v>43921</v>
      </c>
      <c r="B14" s="65"/>
      <c r="C14" s="65"/>
      <c r="D14" s="65">
        <f t="shared" si="0"/>
        <v>0</v>
      </c>
    </row>
    <row r="15" spans="1:19" ht="13.8">
      <c r="A15" s="5">
        <v>43922</v>
      </c>
      <c r="B15" s="65"/>
      <c r="C15" s="65"/>
      <c r="D15" s="65">
        <f t="shared" si="0"/>
        <v>0</v>
      </c>
    </row>
    <row r="16" spans="1:19" ht="13.8">
      <c r="A16" s="5">
        <v>43924</v>
      </c>
      <c r="B16" s="65"/>
      <c r="C16" s="65"/>
      <c r="D16" s="65">
        <f t="shared" si="0"/>
        <v>0</v>
      </c>
    </row>
    <row r="17" spans="1:4" ht="13.8">
      <c r="A17" s="5">
        <v>43925</v>
      </c>
      <c r="B17" s="65"/>
      <c r="C17" s="65"/>
      <c r="D17" s="65">
        <f t="shared" si="0"/>
        <v>0</v>
      </c>
    </row>
    <row r="18" spans="1:4" ht="13.8">
      <c r="A18" s="5">
        <v>43926</v>
      </c>
      <c r="B18" s="65"/>
      <c r="C18" s="65"/>
      <c r="D18" s="65">
        <f t="shared" si="0"/>
        <v>0</v>
      </c>
    </row>
    <row r="19" spans="1:4" ht="13.8">
      <c r="A19" s="5">
        <v>43927</v>
      </c>
      <c r="B19" s="65"/>
      <c r="C19" s="65"/>
      <c r="D19" s="65">
        <f t="shared" si="0"/>
        <v>0</v>
      </c>
    </row>
    <row r="20" spans="1:4" ht="13.8">
      <c r="A20" s="5">
        <v>43928</v>
      </c>
      <c r="B20" s="65"/>
      <c r="C20" s="65"/>
      <c r="D20" s="65">
        <f t="shared" si="0"/>
        <v>0</v>
      </c>
    </row>
    <row r="21" spans="1:4" ht="13.8">
      <c r="A21" s="5">
        <v>43929</v>
      </c>
      <c r="B21" s="65"/>
      <c r="C21" s="65"/>
      <c r="D21" s="65">
        <f t="shared" si="0"/>
        <v>0</v>
      </c>
    </row>
    <row r="22" spans="1:4" ht="13.8">
      <c r="A22" s="5">
        <v>43930</v>
      </c>
      <c r="B22" s="65"/>
      <c r="C22" s="65"/>
      <c r="D22" s="65">
        <f t="shared" si="0"/>
        <v>0</v>
      </c>
    </row>
    <row r="23" spans="1:4" ht="13.8">
      <c r="A23" s="5">
        <v>43931</v>
      </c>
      <c r="B23" s="65"/>
      <c r="C23" s="65"/>
      <c r="D23" s="65">
        <f t="shared" si="0"/>
        <v>0</v>
      </c>
    </row>
    <row r="24" spans="1:4" ht="13.8">
      <c r="A24" s="5">
        <v>43932</v>
      </c>
      <c r="B24" s="65"/>
      <c r="C24" s="65"/>
      <c r="D24" s="65">
        <f t="shared" si="0"/>
        <v>0</v>
      </c>
    </row>
    <row r="25" spans="1:4" ht="13.8">
      <c r="A25" s="5">
        <v>43933</v>
      </c>
      <c r="B25" s="65">
        <v>2</v>
      </c>
      <c r="C25" s="65">
        <v>0</v>
      </c>
      <c r="D25" s="65">
        <f t="shared" si="0"/>
        <v>2</v>
      </c>
    </row>
    <row r="26" spans="1:4" ht="13.8">
      <c r="A26" s="5">
        <v>43934</v>
      </c>
      <c r="B26" s="65">
        <v>3</v>
      </c>
      <c r="C26" s="65">
        <v>0</v>
      </c>
      <c r="D26" s="65">
        <f t="shared" si="0"/>
        <v>3</v>
      </c>
    </row>
    <row r="27" spans="1:4" ht="13.8">
      <c r="A27" s="5">
        <v>43935</v>
      </c>
      <c r="B27" s="65">
        <v>5</v>
      </c>
      <c r="C27" s="65">
        <v>3</v>
      </c>
      <c r="D27" s="65">
        <f t="shared" si="0"/>
        <v>8</v>
      </c>
    </row>
    <row r="28" spans="1:4" ht="13.8">
      <c r="A28" s="5">
        <v>43936</v>
      </c>
      <c r="B28" s="65">
        <v>3</v>
      </c>
      <c r="C28" s="65">
        <v>0</v>
      </c>
      <c r="D28" s="65">
        <f t="shared" si="0"/>
        <v>3</v>
      </c>
    </row>
    <row r="29" spans="1:4" ht="13.8">
      <c r="A29" s="5">
        <v>43937</v>
      </c>
      <c r="B29" s="65">
        <v>7</v>
      </c>
      <c r="C29" s="65">
        <v>0</v>
      </c>
      <c r="D29" s="65">
        <f t="shared" si="0"/>
        <v>7</v>
      </c>
    </row>
    <row r="30" spans="1:4" ht="13.8">
      <c r="A30" s="5">
        <v>43938</v>
      </c>
      <c r="B30" s="65">
        <v>4</v>
      </c>
      <c r="C30" s="65">
        <v>0</v>
      </c>
      <c r="D30" s="65">
        <f t="shared" si="0"/>
        <v>4</v>
      </c>
    </row>
    <row r="31" spans="1:4" ht="13.8">
      <c r="A31" s="5">
        <v>43939</v>
      </c>
      <c r="B31" s="65">
        <v>8</v>
      </c>
      <c r="C31" s="65">
        <v>1</v>
      </c>
      <c r="D31" s="65">
        <f t="shared" si="0"/>
        <v>9</v>
      </c>
    </row>
    <row r="32" spans="1:4" ht="13.8">
      <c r="A32" s="5">
        <v>43940</v>
      </c>
      <c r="B32" s="65">
        <v>3</v>
      </c>
      <c r="C32" s="65">
        <v>0</v>
      </c>
      <c r="D32" s="65">
        <f t="shared" si="0"/>
        <v>3</v>
      </c>
    </row>
    <row r="33" spans="1:4" ht="13.8">
      <c r="A33" s="5">
        <v>43941</v>
      </c>
      <c r="B33" s="65">
        <v>3</v>
      </c>
      <c r="C33" s="65">
        <v>0</v>
      </c>
      <c r="D33" s="65">
        <f t="shared" si="0"/>
        <v>3</v>
      </c>
    </row>
    <row r="34" spans="1:4" ht="13.8">
      <c r="A34" s="5">
        <v>43942</v>
      </c>
      <c r="B34" s="65">
        <v>2</v>
      </c>
      <c r="C34" s="65">
        <v>1</v>
      </c>
      <c r="D34" s="65">
        <f t="shared" si="0"/>
        <v>3</v>
      </c>
    </row>
    <row r="35" spans="1:4" ht="13.8">
      <c r="A35" s="5">
        <v>43943</v>
      </c>
      <c r="B35" s="65">
        <v>1</v>
      </c>
      <c r="C35" s="65">
        <v>1</v>
      </c>
      <c r="D35" s="65">
        <f t="shared" si="0"/>
        <v>2</v>
      </c>
    </row>
    <row r="36" spans="1:4" ht="13.8">
      <c r="A36" s="5">
        <v>43944</v>
      </c>
      <c r="B36" s="65">
        <v>0</v>
      </c>
      <c r="C36" s="65">
        <v>0</v>
      </c>
      <c r="D36" s="65">
        <f t="shared" si="0"/>
        <v>0</v>
      </c>
    </row>
    <row r="37" spans="1:4" ht="13.8">
      <c r="A37" s="5">
        <v>43945</v>
      </c>
      <c r="B37" s="65">
        <v>1</v>
      </c>
      <c r="C37" s="65">
        <v>0</v>
      </c>
      <c r="D37" s="65">
        <f t="shared" si="0"/>
        <v>1</v>
      </c>
    </row>
    <row r="38" spans="1:4" ht="13.8">
      <c r="A38" s="5">
        <v>43946</v>
      </c>
      <c r="B38" s="65">
        <v>1</v>
      </c>
      <c r="C38" s="65">
        <v>4</v>
      </c>
      <c r="D38" s="65">
        <f t="shared" si="0"/>
        <v>5</v>
      </c>
    </row>
    <row r="39" spans="1:4" ht="13.8">
      <c r="A39" s="5">
        <v>43947</v>
      </c>
      <c r="B39" s="65">
        <v>1</v>
      </c>
      <c r="C39" s="65">
        <v>0</v>
      </c>
      <c r="D39" s="65">
        <f t="shared" si="0"/>
        <v>1</v>
      </c>
    </row>
    <row r="40" spans="1:4" ht="13.8">
      <c r="A40" s="5">
        <v>43948</v>
      </c>
      <c r="B40" s="65">
        <v>0</v>
      </c>
      <c r="C40" s="65">
        <v>1</v>
      </c>
      <c r="D40" s="65">
        <f t="shared" si="0"/>
        <v>1</v>
      </c>
    </row>
    <row r="41" spans="1:4" ht="13.8">
      <c r="A41" s="5">
        <v>43949</v>
      </c>
      <c r="B41" s="65">
        <v>0</v>
      </c>
      <c r="C41" s="65">
        <v>2</v>
      </c>
      <c r="D41" s="65">
        <f t="shared" si="0"/>
        <v>2</v>
      </c>
    </row>
    <row r="42" spans="1:4" ht="13.8">
      <c r="A42" s="5">
        <v>43950</v>
      </c>
      <c r="B42" s="65"/>
      <c r="C42" s="65"/>
      <c r="D42" s="65">
        <f t="shared" si="0"/>
        <v>0</v>
      </c>
    </row>
    <row r="43" spans="1:4" ht="13.8">
      <c r="A43" s="5">
        <v>43951</v>
      </c>
      <c r="B43" s="65"/>
      <c r="C43" s="65"/>
      <c r="D43" s="65">
        <f t="shared" si="0"/>
        <v>0</v>
      </c>
    </row>
    <row r="44" spans="1:4" ht="13.8">
      <c r="A44" s="5">
        <v>43952</v>
      </c>
      <c r="B44" s="65"/>
      <c r="C44" s="65"/>
      <c r="D44" s="65">
        <f t="shared" si="0"/>
        <v>0</v>
      </c>
    </row>
    <row r="45" spans="1:4" ht="13.8">
      <c r="A45" s="5">
        <v>43953</v>
      </c>
      <c r="B45" s="65"/>
      <c r="C45" s="65"/>
      <c r="D45" s="65">
        <f t="shared" si="0"/>
        <v>0</v>
      </c>
    </row>
    <row r="46" spans="1:4" ht="13.8">
      <c r="A46" s="5">
        <v>43954</v>
      </c>
      <c r="B46" s="65"/>
      <c r="C46" s="65"/>
      <c r="D46" s="65">
        <f t="shared" si="0"/>
        <v>0</v>
      </c>
    </row>
    <row r="47" spans="1:4" ht="13.8">
      <c r="A47" s="5">
        <v>43955</v>
      </c>
      <c r="B47" s="65"/>
      <c r="C47" s="65"/>
      <c r="D47" s="65">
        <f t="shared" si="0"/>
        <v>0</v>
      </c>
    </row>
    <row r="48" spans="1:4" ht="13.8">
      <c r="A48" s="5">
        <v>43956</v>
      </c>
      <c r="B48" s="65"/>
      <c r="C48" s="65"/>
      <c r="D48" s="65">
        <f t="shared" si="0"/>
        <v>0</v>
      </c>
    </row>
    <row r="49" spans="1:4" ht="13.8">
      <c r="A49" s="5">
        <v>43957</v>
      </c>
      <c r="B49" s="65"/>
      <c r="C49" s="65"/>
      <c r="D49" s="65">
        <f t="shared" si="0"/>
        <v>0</v>
      </c>
    </row>
    <row r="50" spans="1:4" ht="13.8">
      <c r="A50" s="5">
        <v>43958</v>
      </c>
      <c r="B50" s="65"/>
      <c r="C50" s="65"/>
      <c r="D50" s="65">
        <f t="shared" si="0"/>
        <v>0</v>
      </c>
    </row>
    <row r="51" spans="1:4" ht="13.8">
      <c r="A51" s="5">
        <v>43959</v>
      </c>
      <c r="B51" s="65"/>
      <c r="C51" s="65"/>
      <c r="D51" s="65">
        <f t="shared" si="0"/>
        <v>0</v>
      </c>
    </row>
    <row r="52" spans="1:4" ht="13.8">
      <c r="A52" s="5">
        <v>43960</v>
      </c>
      <c r="B52" s="65"/>
      <c r="C52" s="65"/>
      <c r="D52" s="65">
        <f t="shared" si="0"/>
        <v>0</v>
      </c>
    </row>
    <row r="53" spans="1:4" ht="13.8">
      <c r="A53" s="5">
        <v>43961</v>
      </c>
      <c r="B53" s="65"/>
      <c r="C53" s="65"/>
      <c r="D53" s="65">
        <f t="shared" si="0"/>
        <v>0</v>
      </c>
    </row>
    <row r="54" spans="1:4" ht="13.8">
      <c r="A54" s="5">
        <v>43962</v>
      </c>
      <c r="B54" s="65"/>
      <c r="C54" s="65"/>
      <c r="D54" s="65">
        <f t="shared" si="0"/>
        <v>0</v>
      </c>
    </row>
    <row r="55" spans="1:4" ht="13.8">
      <c r="A55" s="5">
        <v>43963</v>
      </c>
      <c r="B55" s="65"/>
      <c r="C55" s="65"/>
      <c r="D55" s="65">
        <f t="shared" si="0"/>
        <v>0</v>
      </c>
    </row>
    <row r="56" spans="1:4" ht="13.8">
      <c r="A56" s="5">
        <v>43964</v>
      </c>
      <c r="B56" s="65"/>
      <c r="C56" s="65"/>
      <c r="D56" s="65">
        <f t="shared" si="0"/>
        <v>0</v>
      </c>
    </row>
    <row r="57" spans="1:4" ht="13.8">
      <c r="A57" s="5">
        <v>43965</v>
      </c>
      <c r="B57" s="65"/>
      <c r="C57" s="65"/>
      <c r="D57" s="65">
        <f t="shared" si="0"/>
        <v>0</v>
      </c>
    </row>
    <row r="58" spans="1:4" ht="13.8">
      <c r="A58" s="5">
        <v>43966</v>
      </c>
      <c r="B58" s="65"/>
      <c r="C58" s="65"/>
      <c r="D58" s="65">
        <f t="shared" si="0"/>
        <v>0</v>
      </c>
    </row>
    <row r="59" spans="1:4" ht="13.8">
      <c r="A59" s="5">
        <v>43967</v>
      </c>
      <c r="B59" s="65"/>
      <c r="C59" s="65"/>
      <c r="D59" s="65">
        <f t="shared" si="0"/>
        <v>0</v>
      </c>
    </row>
    <row r="60" spans="1:4" ht="13.8">
      <c r="A60" s="5">
        <v>43968</v>
      </c>
      <c r="B60" s="65"/>
      <c r="C60" s="65"/>
      <c r="D60" s="65">
        <f t="shared" si="0"/>
        <v>0</v>
      </c>
    </row>
    <row r="61" spans="1:4" ht="13.8">
      <c r="A61" s="5">
        <v>43969</v>
      </c>
      <c r="B61" s="65"/>
      <c r="C61" s="65"/>
      <c r="D61" s="65">
        <f t="shared" si="0"/>
        <v>0</v>
      </c>
    </row>
    <row r="62" spans="1:4" ht="13.8">
      <c r="A62" s="5">
        <v>43970</v>
      </c>
      <c r="B62" s="65"/>
      <c r="C62" s="65"/>
      <c r="D62" s="65">
        <f t="shared" si="0"/>
        <v>0</v>
      </c>
    </row>
    <row r="63" spans="1:4" ht="13.8">
      <c r="A63" s="18">
        <v>43971</v>
      </c>
      <c r="B63" s="65"/>
      <c r="C63" s="65"/>
      <c r="D63" s="65">
        <f t="shared" si="0"/>
        <v>0</v>
      </c>
    </row>
    <row r="64" spans="1:4">
      <c r="B64" s="69"/>
      <c r="C64" s="69"/>
      <c r="D64" s="69"/>
    </row>
    <row r="65" spans="1:4" ht="15">
      <c r="A65" s="66" t="s">
        <v>12</v>
      </c>
      <c r="B65" s="70">
        <f>SUM(B5:B63)</f>
        <v>49</v>
      </c>
      <c r="C65" s="70">
        <f t="shared" ref="C65:D65" si="1">SUM(C5:C63)</f>
        <v>18</v>
      </c>
      <c r="D65" s="70">
        <f t="shared" si="1"/>
        <v>67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S65"/>
  <sheetViews>
    <sheetView showGridLines="0" topLeftCell="A28" workbookViewId="0">
      <selection activeCell="D41" sqref="D41"/>
    </sheetView>
  </sheetViews>
  <sheetFormatPr defaultColWidth="12.21875" defaultRowHeight="13.2"/>
  <cols>
    <col min="1" max="1" width="22.109375" style="1" customWidth="1"/>
    <col min="2" max="2" width="11.109375" style="1" customWidth="1"/>
    <col min="3" max="4" width="10.109375" style="1" customWidth="1"/>
    <col min="5" max="5" width="12.21875" style="1"/>
    <col min="6" max="6" width="17" style="1" customWidth="1"/>
    <col min="7" max="7" width="21.88671875" style="1" customWidth="1"/>
    <col min="8" max="8" width="21.33203125" style="1" customWidth="1"/>
    <col min="9" max="9" width="12.21875" style="1"/>
    <col min="10" max="10" width="15.21875" style="1" customWidth="1"/>
    <col min="11" max="16384" width="12.21875" style="1"/>
  </cols>
  <sheetData>
    <row r="2" spans="1:19" s="13" customFormat="1" ht="21.6" customHeight="1">
      <c r="A2" s="13" t="s">
        <v>133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13.2" customHeight="1" thickBot="1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4" thickBot="1">
      <c r="A4" s="3" t="s">
        <v>0</v>
      </c>
      <c r="B4" s="17" t="s">
        <v>18</v>
      </c>
      <c r="C4" s="17" t="s">
        <v>30</v>
      </c>
      <c r="D4" s="17" t="s">
        <v>12</v>
      </c>
    </row>
    <row r="5" spans="1:19" ht="13.8">
      <c r="A5" s="4">
        <v>43903</v>
      </c>
      <c r="B5" s="62">
        <v>1</v>
      </c>
      <c r="C5" s="62">
        <v>0</v>
      </c>
      <c r="D5" s="62">
        <f>B5+C5</f>
        <v>1</v>
      </c>
    </row>
    <row r="6" spans="1:19" ht="13.8">
      <c r="A6" s="5">
        <v>43905</v>
      </c>
      <c r="B6" s="62">
        <v>4</v>
      </c>
      <c r="C6" s="62">
        <v>0</v>
      </c>
      <c r="D6" s="62">
        <f t="shared" ref="D6:D63" si="0">B6+C6</f>
        <v>4</v>
      </c>
    </row>
    <row r="7" spans="1:19" ht="13.8">
      <c r="A7" s="5">
        <v>43907</v>
      </c>
      <c r="B7" s="62">
        <v>1</v>
      </c>
      <c r="C7" s="62"/>
      <c r="D7" s="62">
        <f t="shared" si="0"/>
        <v>1</v>
      </c>
    </row>
    <row r="8" spans="1:19" ht="13.8">
      <c r="A8" s="5">
        <v>43909</v>
      </c>
      <c r="B8" s="62">
        <v>3</v>
      </c>
      <c r="C8" s="62">
        <v>0</v>
      </c>
      <c r="D8" s="62">
        <f t="shared" si="0"/>
        <v>3</v>
      </c>
    </row>
    <row r="9" spans="1:19" ht="13.8">
      <c r="A9" s="5">
        <v>43911</v>
      </c>
      <c r="B9" s="62">
        <v>2</v>
      </c>
      <c r="C9" s="62">
        <v>0</v>
      </c>
      <c r="D9" s="62">
        <f t="shared" si="0"/>
        <v>2</v>
      </c>
    </row>
    <row r="10" spans="1:19" ht="13.8">
      <c r="A10" s="5">
        <v>43914</v>
      </c>
      <c r="B10" s="62">
        <v>1</v>
      </c>
      <c r="C10" s="62">
        <v>0</v>
      </c>
      <c r="D10" s="62">
        <f t="shared" si="0"/>
        <v>1</v>
      </c>
    </row>
    <row r="11" spans="1:19" ht="13.8">
      <c r="A11" s="5">
        <v>43917</v>
      </c>
      <c r="B11" s="62">
        <v>2</v>
      </c>
      <c r="C11" s="62">
        <v>2</v>
      </c>
      <c r="D11" s="62">
        <f t="shared" si="0"/>
        <v>4</v>
      </c>
    </row>
    <row r="12" spans="1:19" ht="13.8">
      <c r="A12" s="5">
        <v>43919</v>
      </c>
      <c r="B12" s="62">
        <v>1</v>
      </c>
      <c r="C12" s="62">
        <v>1</v>
      </c>
      <c r="D12" s="62">
        <f t="shared" si="0"/>
        <v>2</v>
      </c>
    </row>
    <row r="13" spans="1:19" ht="13.8">
      <c r="A13" s="5">
        <v>43920</v>
      </c>
      <c r="B13" s="62">
        <v>1</v>
      </c>
      <c r="C13" s="62">
        <v>1</v>
      </c>
      <c r="D13" s="62">
        <f t="shared" si="0"/>
        <v>2</v>
      </c>
    </row>
    <row r="14" spans="1:19" ht="13.8">
      <c r="A14" s="5">
        <v>43921</v>
      </c>
      <c r="B14" s="62">
        <v>3</v>
      </c>
      <c r="C14" s="62">
        <v>1</v>
      </c>
      <c r="D14" s="62">
        <f t="shared" si="0"/>
        <v>4</v>
      </c>
    </row>
    <row r="15" spans="1:19" ht="13.8">
      <c r="A15" s="5">
        <v>43922</v>
      </c>
      <c r="B15" s="62">
        <v>2</v>
      </c>
      <c r="C15" s="62">
        <v>1</v>
      </c>
      <c r="D15" s="62">
        <f t="shared" si="0"/>
        <v>3</v>
      </c>
    </row>
    <row r="16" spans="1:19" ht="13.8">
      <c r="A16" s="5">
        <v>43924</v>
      </c>
      <c r="B16" s="62">
        <v>5</v>
      </c>
      <c r="C16" s="62">
        <v>1</v>
      </c>
      <c r="D16" s="62">
        <f t="shared" si="0"/>
        <v>6</v>
      </c>
    </row>
    <row r="17" spans="1:4" ht="13.8">
      <c r="A17" s="5">
        <v>43925</v>
      </c>
      <c r="B17" s="62">
        <v>2</v>
      </c>
      <c r="C17" s="62">
        <v>1</v>
      </c>
      <c r="D17" s="62">
        <f t="shared" si="0"/>
        <v>3</v>
      </c>
    </row>
    <row r="18" spans="1:4" ht="13.8">
      <c r="A18" s="5">
        <v>43926</v>
      </c>
      <c r="B18" s="62">
        <v>3</v>
      </c>
      <c r="C18" s="62">
        <v>1</v>
      </c>
      <c r="D18" s="62">
        <f t="shared" si="0"/>
        <v>4</v>
      </c>
    </row>
    <row r="19" spans="1:4" ht="13.8">
      <c r="A19" s="5">
        <v>43927</v>
      </c>
      <c r="B19" s="62">
        <v>0</v>
      </c>
      <c r="C19" s="62">
        <v>1</v>
      </c>
      <c r="D19" s="62">
        <f t="shared" si="0"/>
        <v>1</v>
      </c>
    </row>
    <row r="20" spans="1:4" ht="13.8">
      <c r="A20" s="5">
        <v>43928</v>
      </c>
      <c r="B20" s="62">
        <v>5</v>
      </c>
      <c r="C20" s="62">
        <v>3</v>
      </c>
      <c r="D20" s="62">
        <f t="shared" si="0"/>
        <v>8</v>
      </c>
    </row>
    <row r="21" spans="1:4" ht="13.8">
      <c r="A21" s="5">
        <v>43929</v>
      </c>
      <c r="B21" s="62">
        <v>3</v>
      </c>
      <c r="C21" s="62">
        <v>0</v>
      </c>
      <c r="D21" s="62">
        <f t="shared" si="0"/>
        <v>3</v>
      </c>
    </row>
    <row r="22" spans="1:4" ht="13.8">
      <c r="A22" s="5">
        <v>43930</v>
      </c>
      <c r="B22" s="62">
        <v>1</v>
      </c>
      <c r="C22" s="62">
        <v>0</v>
      </c>
      <c r="D22" s="62">
        <f t="shared" si="0"/>
        <v>1</v>
      </c>
    </row>
    <row r="23" spans="1:4" ht="13.8">
      <c r="A23" s="5">
        <v>43931</v>
      </c>
      <c r="B23" s="62">
        <v>5</v>
      </c>
      <c r="C23" s="62">
        <v>4</v>
      </c>
      <c r="D23" s="62">
        <f t="shared" si="0"/>
        <v>9</v>
      </c>
    </row>
    <row r="24" spans="1:4" ht="13.8">
      <c r="A24" s="5">
        <v>43932</v>
      </c>
      <c r="B24" s="62">
        <v>2</v>
      </c>
      <c r="C24" s="62">
        <v>2</v>
      </c>
      <c r="D24" s="62">
        <f t="shared" si="0"/>
        <v>4</v>
      </c>
    </row>
    <row r="25" spans="1:4" ht="13.8">
      <c r="A25" s="5">
        <v>43933</v>
      </c>
      <c r="B25" s="62">
        <v>0</v>
      </c>
      <c r="C25" s="62">
        <v>2</v>
      </c>
      <c r="D25" s="62">
        <f t="shared" si="0"/>
        <v>2</v>
      </c>
    </row>
    <row r="26" spans="1:4" ht="13.8">
      <c r="A26" s="5">
        <v>43934</v>
      </c>
      <c r="B26" s="62">
        <v>2</v>
      </c>
      <c r="C26" s="62">
        <v>1</v>
      </c>
      <c r="D26" s="62">
        <f t="shared" si="0"/>
        <v>3</v>
      </c>
    </row>
    <row r="27" spans="1:4" ht="13.8">
      <c r="A27" s="5">
        <v>43935</v>
      </c>
      <c r="B27" s="62">
        <v>6</v>
      </c>
      <c r="C27" s="62">
        <v>2</v>
      </c>
      <c r="D27" s="62">
        <f t="shared" si="0"/>
        <v>8</v>
      </c>
    </row>
    <row r="28" spans="1:4" ht="13.8">
      <c r="A28" s="5">
        <v>43936</v>
      </c>
      <c r="B28" s="62">
        <v>3</v>
      </c>
      <c r="C28" s="62">
        <v>0</v>
      </c>
      <c r="D28" s="62">
        <f t="shared" si="0"/>
        <v>3</v>
      </c>
    </row>
    <row r="29" spans="1:4" ht="13.8">
      <c r="A29" s="5">
        <v>43937</v>
      </c>
      <c r="B29" s="62">
        <v>5</v>
      </c>
      <c r="C29" s="62">
        <v>2</v>
      </c>
      <c r="D29" s="62">
        <f t="shared" si="0"/>
        <v>7</v>
      </c>
    </row>
    <row r="30" spans="1:4" ht="13.8">
      <c r="A30" s="5">
        <v>43938</v>
      </c>
      <c r="B30" s="62">
        <v>2</v>
      </c>
      <c r="C30" s="62">
        <v>2</v>
      </c>
      <c r="D30" s="62">
        <f t="shared" si="0"/>
        <v>4</v>
      </c>
    </row>
    <row r="31" spans="1:4" ht="13.8">
      <c r="A31" s="5">
        <v>43939</v>
      </c>
      <c r="B31" s="62">
        <v>6</v>
      </c>
      <c r="C31" s="62">
        <v>3</v>
      </c>
      <c r="D31" s="62">
        <f t="shared" si="0"/>
        <v>9</v>
      </c>
    </row>
    <row r="32" spans="1:4" ht="13.8">
      <c r="A32" s="5">
        <v>43940</v>
      </c>
      <c r="B32" s="62">
        <v>1</v>
      </c>
      <c r="C32" s="62">
        <v>2</v>
      </c>
      <c r="D32" s="62">
        <f t="shared" si="0"/>
        <v>3</v>
      </c>
    </row>
    <row r="33" spans="1:4" ht="13.8">
      <c r="A33" s="5">
        <v>43941</v>
      </c>
      <c r="B33" s="62">
        <v>3</v>
      </c>
      <c r="C33" s="62">
        <v>0</v>
      </c>
      <c r="D33" s="62">
        <f t="shared" si="0"/>
        <v>3</v>
      </c>
    </row>
    <row r="34" spans="1:4" ht="13.8">
      <c r="A34" s="5">
        <v>43942</v>
      </c>
      <c r="B34" s="62">
        <v>3</v>
      </c>
      <c r="C34" s="62">
        <v>0</v>
      </c>
      <c r="D34" s="62">
        <f t="shared" si="0"/>
        <v>3</v>
      </c>
    </row>
    <row r="35" spans="1:4" ht="13.8">
      <c r="A35" s="5">
        <v>43943</v>
      </c>
      <c r="B35" s="62">
        <v>2</v>
      </c>
      <c r="C35" s="62">
        <v>0</v>
      </c>
      <c r="D35" s="62">
        <f t="shared" si="0"/>
        <v>2</v>
      </c>
    </row>
    <row r="36" spans="1:4" ht="13.8">
      <c r="A36" s="5">
        <v>43944</v>
      </c>
      <c r="B36" s="62">
        <v>0</v>
      </c>
      <c r="C36" s="62">
        <v>0</v>
      </c>
      <c r="D36" s="62">
        <f t="shared" si="0"/>
        <v>0</v>
      </c>
    </row>
    <row r="37" spans="1:4" ht="13.8">
      <c r="A37" s="5">
        <v>43945</v>
      </c>
      <c r="B37" s="62">
        <v>0</v>
      </c>
      <c r="C37" s="62">
        <v>1</v>
      </c>
      <c r="D37" s="62">
        <f t="shared" si="0"/>
        <v>1</v>
      </c>
    </row>
    <row r="38" spans="1:4" ht="13.8">
      <c r="A38" s="5">
        <v>43946</v>
      </c>
      <c r="B38" s="62">
        <v>3</v>
      </c>
      <c r="C38" s="62">
        <v>2</v>
      </c>
      <c r="D38" s="62">
        <f t="shared" si="0"/>
        <v>5</v>
      </c>
    </row>
    <row r="39" spans="1:4" ht="13.8">
      <c r="A39" s="5">
        <v>43947</v>
      </c>
      <c r="B39" s="62">
        <v>1</v>
      </c>
      <c r="C39" s="62">
        <v>0</v>
      </c>
      <c r="D39" s="62">
        <f t="shared" si="0"/>
        <v>1</v>
      </c>
    </row>
    <row r="40" spans="1:4" ht="13.8">
      <c r="A40" s="5">
        <v>43948</v>
      </c>
      <c r="B40" s="62">
        <v>1</v>
      </c>
      <c r="C40" s="62">
        <v>0</v>
      </c>
      <c r="D40" s="62">
        <f t="shared" si="0"/>
        <v>1</v>
      </c>
    </row>
    <row r="41" spans="1:4" ht="13.8">
      <c r="A41" s="5">
        <v>43949</v>
      </c>
      <c r="B41" s="62">
        <v>2</v>
      </c>
      <c r="C41" s="62">
        <v>0</v>
      </c>
      <c r="D41" s="62">
        <f t="shared" si="0"/>
        <v>2</v>
      </c>
    </row>
    <row r="42" spans="1:4" ht="13.8">
      <c r="A42" s="5">
        <v>43950</v>
      </c>
      <c r="B42" s="62"/>
      <c r="C42" s="62"/>
      <c r="D42" s="62">
        <f t="shared" si="0"/>
        <v>0</v>
      </c>
    </row>
    <row r="43" spans="1:4" ht="13.8">
      <c r="A43" s="5">
        <v>43951</v>
      </c>
      <c r="B43" s="62"/>
      <c r="C43" s="62"/>
      <c r="D43" s="62">
        <f t="shared" si="0"/>
        <v>0</v>
      </c>
    </row>
    <row r="44" spans="1:4" ht="13.8">
      <c r="A44" s="5">
        <v>43952</v>
      </c>
      <c r="B44" s="62"/>
      <c r="C44" s="62"/>
      <c r="D44" s="62">
        <f t="shared" si="0"/>
        <v>0</v>
      </c>
    </row>
    <row r="45" spans="1:4" ht="13.8">
      <c r="A45" s="5">
        <v>43953</v>
      </c>
      <c r="B45" s="62"/>
      <c r="C45" s="62"/>
      <c r="D45" s="62">
        <f t="shared" si="0"/>
        <v>0</v>
      </c>
    </row>
    <row r="46" spans="1:4" ht="13.8">
      <c r="A46" s="5">
        <v>43954</v>
      </c>
      <c r="B46" s="62"/>
      <c r="C46" s="62"/>
      <c r="D46" s="62">
        <f t="shared" si="0"/>
        <v>0</v>
      </c>
    </row>
    <row r="47" spans="1:4" ht="13.8">
      <c r="A47" s="5">
        <v>43955</v>
      </c>
      <c r="B47" s="62"/>
      <c r="C47" s="62"/>
      <c r="D47" s="62">
        <f t="shared" si="0"/>
        <v>0</v>
      </c>
    </row>
    <row r="48" spans="1:4" ht="13.8">
      <c r="A48" s="5">
        <v>43956</v>
      </c>
      <c r="B48" s="62"/>
      <c r="C48" s="62"/>
      <c r="D48" s="62">
        <f t="shared" si="0"/>
        <v>0</v>
      </c>
    </row>
    <row r="49" spans="1:4" ht="13.8">
      <c r="A49" s="5">
        <v>43957</v>
      </c>
      <c r="B49" s="62"/>
      <c r="C49" s="62"/>
      <c r="D49" s="62">
        <f t="shared" si="0"/>
        <v>0</v>
      </c>
    </row>
    <row r="50" spans="1:4" ht="13.8">
      <c r="A50" s="5">
        <v>43958</v>
      </c>
      <c r="B50" s="62"/>
      <c r="C50" s="62"/>
      <c r="D50" s="62">
        <f t="shared" si="0"/>
        <v>0</v>
      </c>
    </row>
    <row r="51" spans="1:4" ht="13.8">
      <c r="A51" s="5">
        <v>43959</v>
      </c>
      <c r="B51" s="62"/>
      <c r="C51" s="62"/>
      <c r="D51" s="62">
        <f t="shared" si="0"/>
        <v>0</v>
      </c>
    </row>
    <row r="52" spans="1:4" ht="13.8">
      <c r="A52" s="5">
        <v>43960</v>
      </c>
      <c r="B52" s="62"/>
      <c r="C52" s="62"/>
      <c r="D52" s="62">
        <f t="shared" si="0"/>
        <v>0</v>
      </c>
    </row>
    <row r="53" spans="1:4" ht="13.8">
      <c r="A53" s="5">
        <v>43961</v>
      </c>
      <c r="B53" s="62"/>
      <c r="C53" s="62"/>
      <c r="D53" s="62">
        <f t="shared" si="0"/>
        <v>0</v>
      </c>
    </row>
    <row r="54" spans="1:4" ht="13.8">
      <c r="A54" s="5">
        <v>43962</v>
      </c>
      <c r="B54" s="62"/>
      <c r="C54" s="62"/>
      <c r="D54" s="62">
        <f t="shared" si="0"/>
        <v>0</v>
      </c>
    </row>
    <row r="55" spans="1:4" ht="13.8">
      <c r="A55" s="5">
        <v>43963</v>
      </c>
      <c r="B55" s="62"/>
      <c r="C55" s="62"/>
      <c r="D55" s="62">
        <f t="shared" si="0"/>
        <v>0</v>
      </c>
    </row>
    <row r="56" spans="1:4" ht="13.8">
      <c r="A56" s="5">
        <v>43964</v>
      </c>
      <c r="B56" s="62"/>
      <c r="C56" s="62"/>
      <c r="D56" s="62">
        <f t="shared" si="0"/>
        <v>0</v>
      </c>
    </row>
    <row r="57" spans="1:4" ht="13.8">
      <c r="A57" s="5">
        <v>43965</v>
      </c>
      <c r="B57" s="62"/>
      <c r="C57" s="62"/>
      <c r="D57" s="62">
        <f t="shared" si="0"/>
        <v>0</v>
      </c>
    </row>
    <row r="58" spans="1:4" ht="13.8">
      <c r="A58" s="5">
        <v>43966</v>
      </c>
      <c r="B58" s="62"/>
      <c r="C58" s="62"/>
      <c r="D58" s="62">
        <f t="shared" si="0"/>
        <v>0</v>
      </c>
    </row>
    <row r="59" spans="1:4" ht="13.8">
      <c r="A59" s="5">
        <v>43967</v>
      </c>
      <c r="B59" s="62"/>
      <c r="C59" s="62"/>
      <c r="D59" s="62">
        <f t="shared" si="0"/>
        <v>0</v>
      </c>
    </row>
    <row r="60" spans="1:4" ht="13.8">
      <c r="A60" s="5">
        <v>43968</v>
      </c>
      <c r="B60" s="62"/>
      <c r="C60" s="62"/>
      <c r="D60" s="62">
        <f t="shared" si="0"/>
        <v>0</v>
      </c>
    </row>
    <row r="61" spans="1:4" ht="13.8">
      <c r="A61" s="5">
        <v>43969</v>
      </c>
      <c r="B61" s="62"/>
      <c r="C61" s="62"/>
      <c r="D61" s="62">
        <f t="shared" si="0"/>
        <v>0</v>
      </c>
    </row>
    <row r="62" spans="1:4" ht="13.8">
      <c r="A62" s="5">
        <v>43970</v>
      </c>
      <c r="B62" s="62"/>
      <c r="C62" s="62"/>
      <c r="D62" s="62">
        <f t="shared" si="0"/>
        <v>0</v>
      </c>
    </row>
    <row r="63" spans="1:4" ht="13.8">
      <c r="A63" s="18">
        <v>43971</v>
      </c>
      <c r="B63" s="62"/>
      <c r="C63" s="62"/>
      <c r="D63" s="62">
        <f t="shared" si="0"/>
        <v>0</v>
      </c>
    </row>
    <row r="65" spans="1:4" ht="15">
      <c r="A65" s="66" t="s">
        <v>12</v>
      </c>
      <c r="B65" s="67">
        <f>SUM(B5:B63)</f>
        <v>87</v>
      </c>
      <c r="C65" s="67">
        <f t="shared" ref="C65:D65" si="1">SUM(C5:C63)</f>
        <v>36</v>
      </c>
      <c r="D65" s="67">
        <f t="shared" si="1"/>
        <v>123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S31"/>
  <sheetViews>
    <sheetView showGridLines="0" tabSelected="1" zoomScale="110" zoomScaleNormal="110" workbookViewId="0">
      <selection activeCell="D20" sqref="D20"/>
    </sheetView>
  </sheetViews>
  <sheetFormatPr defaultColWidth="12.21875" defaultRowHeight="13.2"/>
  <cols>
    <col min="1" max="1" width="22.109375" style="1" customWidth="1"/>
    <col min="2" max="2" width="13.109375" style="1" customWidth="1"/>
    <col min="3" max="3" width="11.109375" style="1" customWidth="1"/>
    <col min="4" max="4" width="15.6640625" style="1" customWidth="1"/>
    <col min="5" max="5" width="12.21875" style="1"/>
    <col min="6" max="6" width="17" style="1" customWidth="1"/>
    <col min="7" max="7" width="21.88671875" style="1" customWidth="1"/>
    <col min="8" max="8" width="21.33203125" style="1" customWidth="1"/>
    <col min="9" max="9" width="12.21875" style="1"/>
    <col min="10" max="10" width="15.21875" style="1" customWidth="1"/>
    <col min="11" max="16384" width="12.21875" style="1"/>
  </cols>
  <sheetData>
    <row r="2" spans="1:19" s="13" customFormat="1" ht="21.6" customHeight="1">
      <c r="A2" s="13" t="s">
        <v>134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s="13" customFormat="1" ht="16.8" customHeight="1"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ht="13.2" customHeight="1">
      <c r="A4" s="147" t="s">
        <v>109</v>
      </c>
      <c r="B4" s="73" t="s">
        <v>108</v>
      </c>
      <c r="C4" s="73" t="s">
        <v>12</v>
      </c>
      <c r="D4" s="73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4" thickBot="1">
      <c r="A5" s="148"/>
      <c r="B5" s="63" t="s">
        <v>15</v>
      </c>
      <c r="C5" s="63" t="s">
        <v>91</v>
      </c>
      <c r="D5" s="63" t="s">
        <v>92</v>
      </c>
    </row>
    <row r="6" spans="1:19" ht="13.8">
      <c r="A6" s="4" t="s">
        <v>97</v>
      </c>
      <c r="B6" s="65">
        <v>104</v>
      </c>
      <c r="C6" s="65">
        <v>3</v>
      </c>
      <c r="D6" s="65">
        <v>45</v>
      </c>
    </row>
    <row r="7" spans="1:19" ht="13.8">
      <c r="A7" s="5" t="s">
        <v>98</v>
      </c>
      <c r="B7" s="65">
        <v>10</v>
      </c>
      <c r="C7" s="65">
        <v>0</v>
      </c>
      <c r="D7" s="65">
        <v>1</v>
      </c>
    </row>
    <row r="8" spans="1:19" ht="13.8">
      <c r="A8" s="5" t="s">
        <v>99</v>
      </c>
      <c r="B8" s="65">
        <v>5</v>
      </c>
      <c r="C8" s="65">
        <v>0</v>
      </c>
      <c r="D8" s="65">
        <v>3</v>
      </c>
    </row>
    <row r="9" spans="1:19" ht="13.8">
      <c r="A9" s="5" t="s">
        <v>100</v>
      </c>
      <c r="B9" s="65">
        <v>5</v>
      </c>
      <c r="C9" s="65">
        <v>0</v>
      </c>
      <c r="D9" s="65">
        <v>1</v>
      </c>
    </row>
    <row r="10" spans="1:19" ht="13.8">
      <c r="A10" s="5" t="s">
        <v>101</v>
      </c>
      <c r="B10" s="65">
        <v>1</v>
      </c>
      <c r="C10" s="65">
        <v>0</v>
      </c>
      <c r="D10" s="65">
        <v>0</v>
      </c>
    </row>
    <row r="11" spans="1:19" ht="13.8">
      <c r="A11" s="5" t="s">
        <v>102</v>
      </c>
      <c r="B11" s="65">
        <v>0</v>
      </c>
      <c r="C11" s="65">
        <v>0</v>
      </c>
      <c r="D11" s="65">
        <v>0</v>
      </c>
    </row>
    <row r="12" spans="1:19" ht="13.8">
      <c r="A12" s="5" t="s">
        <v>103</v>
      </c>
      <c r="B12" s="65">
        <v>0</v>
      </c>
      <c r="C12" s="65">
        <v>0</v>
      </c>
      <c r="D12" s="65">
        <v>0</v>
      </c>
    </row>
    <row r="13" spans="1:19" ht="13.8">
      <c r="A13" s="5" t="s">
        <v>104</v>
      </c>
      <c r="B13" s="65">
        <v>0</v>
      </c>
      <c r="C13" s="65">
        <v>0</v>
      </c>
      <c r="D13" s="65">
        <v>0</v>
      </c>
    </row>
    <row r="14" spans="1:19" ht="13.8">
      <c r="A14" s="5" t="s">
        <v>105</v>
      </c>
      <c r="B14" s="65">
        <v>1</v>
      </c>
      <c r="C14" s="65">
        <v>0</v>
      </c>
      <c r="D14" s="65">
        <v>0</v>
      </c>
    </row>
    <row r="15" spans="1:19" ht="13.8">
      <c r="A15" s="5" t="s">
        <v>106</v>
      </c>
      <c r="B15" s="65">
        <v>0</v>
      </c>
      <c r="C15" s="65">
        <v>0</v>
      </c>
      <c r="D15" s="65">
        <v>0</v>
      </c>
    </row>
    <row r="16" spans="1:19" ht="13.8">
      <c r="A16" s="5" t="s">
        <v>107</v>
      </c>
      <c r="B16" s="65">
        <v>0</v>
      </c>
      <c r="C16" s="65">
        <v>0</v>
      </c>
      <c r="D16" s="65">
        <v>0</v>
      </c>
    </row>
    <row r="18" spans="1:4" ht="15">
      <c r="A18" s="66" t="s">
        <v>12</v>
      </c>
      <c r="B18" s="68">
        <f>SUM(B6:B16)</f>
        <v>126</v>
      </c>
      <c r="C18" s="68">
        <f t="shared" ref="C18:D18" si="0">SUM(C6:C16)</f>
        <v>3</v>
      </c>
      <c r="D18" s="68">
        <f t="shared" si="0"/>
        <v>50</v>
      </c>
    </row>
    <row r="28" spans="1:4" ht="13.8" thickBot="1"/>
    <row r="29" spans="1:4" ht="13.8">
      <c r="A29" s="79" t="s">
        <v>108</v>
      </c>
      <c r="B29" s="79" t="s">
        <v>4</v>
      </c>
      <c r="C29" s="106" t="s">
        <v>12</v>
      </c>
      <c r="D29" s="107" t="s">
        <v>12</v>
      </c>
    </row>
    <row r="30" spans="1:4" ht="13.8">
      <c r="A30" s="63" t="s">
        <v>15</v>
      </c>
      <c r="B30" s="63" t="s">
        <v>15</v>
      </c>
      <c r="C30" s="63" t="s">
        <v>91</v>
      </c>
      <c r="D30" s="63" t="s">
        <v>92</v>
      </c>
    </row>
    <row r="31" spans="1:4" ht="15">
      <c r="A31" s="68">
        <f>Ethioometer!B77</f>
        <v>126</v>
      </c>
      <c r="B31" s="68">
        <f>Ethioometer!H77</f>
        <v>71</v>
      </c>
      <c r="C31" s="68">
        <f>Ethioometer!D77</f>
        <v>3</v>
      </c>
      <c r="D31" s="68">
        <f>Ethioometer!F77</f>
        <v>50</v>
      </c>
    </row>
  </sheetData>
  <mergeCells count="1">
    <mergeCell ref="A4:A5"/>
  </mergeCells>
  <pageMargins left="0.75" right="0.75" top="1" bottom="1" header="0.5" footer="0.5"/>
  <pageSetup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S41"/>
  <sheetViews>
    <sheetView showGridLines="0" zoomScale="90" zoomScaleNormal="90" workbookViewId="0">
      <selection activeCell="A31" sqref="A31:B41"/>
    </sheetView>
  </sheetViews>
  <sheetFormatPr defaultColWidth="12.21875" defaultRowHeight="13.2"/>
  <cols>
    <col min="1" max="1" width="22.109375" style="1" customWidth="1"/>
    <col min="2" max="2" width="14.5546875" style="1" customWidth="1"/>
    <col min="3" max="3" width="11.109375" style="1" customWidth="1"/>
    <col min="4" max="4" width="15.6640625" style="1" customWidth="1"/>
    <col min="5" max="5" width="12.21875" style="1"/>
    <col min="6" max="6" width="17" style="1" customWidth="1"/>
    <col min="7" max="7" width="21.88671875" style="1" customWidth="1"/>
    <col min="8" max="8" width="21.33203125" style="1" customWidth="1"/>
    <col min="9" max="9" width="12.21875" style="1"/>
    <col min="10" max="10" width="15.21875" style="1" customWidth="1"/>
    <col min="11" max="16384" width="12.21875" style="1"/>
  </cols>
  <sheetData>
    <row r="2" spans="1:19" s="13" customFormat="1" ht="21.6" customHeight="1">
      <c r="A2" s="13" t="s">
        <v>134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s="13" customFormat="1" ht="16.8" customHeight="1"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ht="13.2" customHeight="1">
      <c r="A4" s="147" t="s">
        <v>109</v>
      </c>
      <c r="B4" s="73" t="s">
        <v>108</v>
      </c>
      <c r="C4" s="73" t="s">
        <v>12</v>
      </c>
      <c r="D4" s="73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4" thickBot="1">
      <c r="A5" s="148"/>
      <c r="B5" s="63" t="s">
        <v>15</v>
      </c>
      <c r="C5" s="63" t="s">
        <v>91</v>
      </c>
      <c r="D5" s="63" t="s">
        <v>92</v>
      </c>
    </row>
    <row r="6" spans="1:19" ht="13.8">
      <c r="A6" s="4" t="s">
        <v>97</v>
      </c>
      <c r="B6" s="65">
        <f>Region!B6</f>
        <v>104</v>
      </c>
      <c r="C6" s="65">
        <f>Region!C6</f>
        <v>3</v>
      </c>
      <c r="D6" s="65">
        <f>Region!D6</f>
        <v>45</v>
      </c>
    </row>
    <row r="7" spans="1:19" ht="13.8">
      <c r="A7" s="5" t="s">
        <v>98</v>
      </c>
      <c r="B7" s="65">
        <f>Region!B7</f>
        <v>10</v>
      </c>
      <c r="C7" s="65">
        <f>Region!C7</f>
        <v>0</v>
      </c>
      <c r="D7" s="65">
        <f>Region!D7</f>
        <v>1</v>
      </c>
    </row>
    <row r="8" spans="1:19" ht="13.8">
      <c r="A8" s="5" t="s">
        <v>99</v>
      </c>
      <c r="B8" s="65">
        <f>Region!B8</f>
        <v>5</v>
      </c>
      <c r="C8" s="65">
        <f>Region!C8</f>
        <v>0</v>
      </c>
      <c r="D8" s="65">
        <f>Region!D8</f>
        <v>3</v>
      </c>
    </row>
    <row r="9" spans="1:19" ht="13.8">
      <c r="A9" s="5" t="s">
        <v>100</v>
      </c>
      <c r="B9" s="65">
        <f>Region!B9</f>
        <v>5</v>
      </c>
      <c r="C9" s="65">
        <f>Region!C9</f>
        <v>0</v>
      </c>
      <c r="D9" s="65">
        <f>Region!D9</f>
        <v>1</v>
      </c>
    </row>
    <row r="10" spans="1:19" ht="13.8">
      <c r="A10" s="5" t="s">
        <v>101</v>
      </c>
      <c r="B10" s="65">
        <f>Region!B10</f>
        <v>1</v>
      </c>
      <c r="C10" s="65">
        <f>Region!C10</f>
        <v>0</v>
      </c>
      <c r="D10" s="65">
        <f>Region!D10</f>
        <v>0</v>
      </c>
    </row>
    <row r="11" spans="1:19" ht="13.8">
      <c r="A11" s="5" t="s">
        <v>102</v>
      </c>
      <c r="B11" s="65">
        <f>Region!B11</f>
        <v>0</v>
      </c>
      <c r="C11" s="65">
        <f>Region!C11</f>
        <v>0</v>
      </c>
      <c r="D11" s="65">
        <f>Region!D11</f>
        <v>0</v>
      </c>
    </row>
    <row r="12" spans="1:19" ht="13.8">
      <c r="A12" s="5" t="s">
        <v>103</v>
      </c>
      <c r="B12" s="65">
        <f>Region!B12</f>
        <v>0</v>
      </c>
      <c r="C12" s="65">
        <f>Region!C12</f>
        <v>0</v>
      </c>
      <c r="D12" s="65">
        <f>Region!D12</f>
        <v>0</v>
      </c>
    </row>
    <row r="13" spans="1:19" ht="13.8">
      <c r="A13" s="5" t="s">
        <v>104</v>
      </c>
      <c r="B13" s="65">
        <f>Region!B13</f>
        <v>0</v>
      </c>
      <c r="C13" s="65">
        <f>Region!C13</f>
        <v>0</v>
      </c>
      <c r="D13" s="65">
        <f>Region!D13</f>
        <v>0</v>
      </c>
    </row>
    <row r="14" spans="1:19" ht="13.8">
      <c r="A14" s="5" t="s">
        <v>105</v>
      </c>
      <c r="B14" s="65">
        <f>Region!B14</f>
        <v>1</v>
      </c>
      <c r="C14" s="65">
        <f>Region!C14</f>
        <v>0</v>
      </c>
      <c r="D14" s="65">
        <f>Region!D14</f>
        <v>0</v>
      </c>
    </row>
    <row r="15" spans="1:19" ht="13.8">
      <c r="A15" s="5" t="s">
        <v>106</v>
      </c>
      <c r="B15" s="65">
        <f>Region!B15</f>
        <v>0</v>
      </c>
      <c r="C15" s="65">
        <f>Region!C15</f>
        <v>0</v>
      </c>
      <c r="D15" s="65">
        <f>Region!D15</f>
        <v>0</v>
      </c>
    </row>
    <row r="16" spans="1:19" ht="13.8">
      <c r="A16" s="5" t="s">
        <v>107</v>
      </c>
      <c r="B16" s="65">
        <f>Region!B16</f>
        <v>0</v>
      </c>
      <c r="C16" s="65">
        <f>Region!C16</f>
        <v>0</v>
      </c>
      <c r="D16" s="65">
        <f>Region!D16</f>
        <v>0</v>
      </c>
    </row>
    <row r="18" spans="1:4" ht="15">
      <c r="A18" s="66" t="s">
        <v>12</v>
      </c>
      <c r="B18" s="68">
        <f>SUM(B6:B16)</f>
        <v>126</v>
      </c>
      <c r="C18" s="68">
        <f t="shared" ref="C18:D18" si="0">SUM(C6:C16)</f>
        <v>3</v>
      </c>
      <c r="D18" s="68">
        <f t="shared" si="0"/>
        <v>50</v>
      </c>
    </row>
    <row r="29" spans="1:4" ht="13.8">
      <c r="A29" s="147" t="s">
        <v>109</v>
      </c>
      <c r="B29" s="73" t="s">
        <v>12</v>
      </c>
    </row>
    <row r="30" spans="1:4" ht="14.4" thickBot="1">
      <c r="A30" s="148"/>
      <c r="B30" s="63" t="s">
        <v>92</v>
      </c>
    </row>
    <row r="31" spans="1:4" ht="13.8">
      <c r="A31" s="4" t="s">
        <v>97</v>
      </c>
      <c r="B31" s="65">
        <f>D6</f>
        <v>45</v>
      </c>
    </row>
    <row r="32" spans="1:4" ht="13.8">
      <c r="A32" s="5" t="s">
        <v>98</v>
      </c>
      <c r="B32" s="65">
        <f t="shared" ref="B32:B41" si="1">D7</f>
        <v>1</v>
      </c>
    </row>
    <row r="33" spans="1:2" ht="13.8">
      <c r="A33" s="5" t="s">
        <v>99</v>
      </c>
      <c r="B33" s="65">
        <f t="shared" si="1"/>
        <v>3</v>
      </c>
    </row>
    <row r="34" spans="1:2" ht="13.8">
      <c r="A34" s="5" t="s">
        <v>100</v>
      </c>
      <c r="B34" s="65">
        <f t="shared" si="1"/>
        <v>1</v>
      </c>
    </row>
    <row r="35" spans="1:2" ht="13.8">
      <c r="A35" s="5" t="s">
        <v>101</v>
      </c>
      <c r="B35" s="65">
        <f t="shared" si="1"/>
        <v>0</v>
      </c>
    </row>
    <row r="36" spans="1:2" ht="13.8">
      <c r="A36" s="5" t="s">
        <v>102</v>
      </c>
      <c r="B36" s="65">
        <f t="shared" si="1"/>
        <v>0</v>
      </c>
    </row>
    <row r="37" spans="1:2" ht="13.8">
      <c r="A37" s="5" t="s">
        <v>103</v>
      </c>
      <c r="B37" s="65">
        <f t="shared" si="1"/>
        <v>0</v>
      </c>
    </row>
    <row r="38" spans="1:2" ht="13.8">
      <c r="A38" s="5" t="s">
        <v>104</v>
      </c>
      <c r="B38" s="65">
        <f t="shared" si="1"/>
        <v>0</v>
      </c>
    </row>
    <row r="39" spans="1:2" ht="13.8">
      <c r="A39" s="5" t="s">
        <v>105</v>
      </c>
      <c r="B39" s="65">
        <f t="shared" si="1"/>
        <v>0</v>
      </c>
    </row>
    <row r="40" spans="1:2" ht="13.8">
      <c r="A40" s="5" t="s">
        <v>106</v>
      </c>
      <c r="B40" s="65">
        <f t="shared" si="1"/>
        <v>0</v>
      </c>
    </row>
    <row r="41" spans="1:2" ht="13.8">
      <c r="A41" s="5" t="s">
        <v>107</v>
      </c>
      <c r="B41" s="65">
        <f t="shared" si="1"/>
        <v>0</v>
      </c>
    </row>
  </sheetData>
  <mergeCells count="2">
    <mergeCell ref="A4:A5"/>
    <mergeCell ref="A29:A30"/>
  </mergeCells>
  <pageMargins left="0.75" right="0.75" top="1" bottom="1" header="0.5" footer="0.5"/>
  <pageSetup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S34"/>
  <sheetViews>
    <sheetView showGridLines="0" topLeftCell="A10" workbookViewId="0">
      <selection activeCell="D24" sqref="D24"/>
    </sheetView>
  </sheetViews>
  <sheetFormatPr defaultColWidth="12.21875" defaultRowHeight="13.2"/>
  <cols>
    <col min="1" max="1" width="43.109375" style="1" customWidth="1"/>
    <col min="2" max="2" width="19.44140625" style="1" customWidth="1"/>
    <col min="3" max="4" width="16.44140625" style="1" customWidth="1"/>
    <col min="5" max="5" width="12.21875" style="1"/>
    <col min="6" max="6" width="25.33203125" style="1" customWidth="1"/>
    <col min="7" max="16384" width="12.21875" style="1"/>
  </cols>
  <sheetData>
    <row r="2" spans="1:19" ht="15" customHeight="1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" customHeight="1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" customHeight="1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" customHeight="1">
      <c r="A5" s="126" t="s">
        <v>114</v>
      </c>
      <c r="B5" s="12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" customHeight="1">
      <c r="A6" s="127" t="s">
        <v>115</v>
      </c>
      <c r="B6" s="131">
        <f>Ethioometer!B77</f>
        <v>126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" customHeight="1">
      <c r="A7" s="127" t="s">
        <v>116</v>
      </c>
      <c r="B7" s="131">
        <f>Ethioometer!H77</f>
        <v>71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" customHeight="1">
      <c r="A8" s="127" t="s">
        <v>117</v>
      </c>
      <c r="B8" s="128">
        <f>Ethioometer!D77</f>
        <v>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" customHeight="1">
      <c r="A9" s="127" t="s">
        <v>118</v>
      </c>
      <c r="B9" s="128">
        <f>Ethioometer!F77</f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" customHeight="1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" customHeight="1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30" spans="1:2" ht="13.8">
      <c r="A30" s="126" t="s">
        <v>114</v>
      </c>
      <c r="B30" s="126"/>
    </row>
    <row r="31" spans="1:2" ht="13.8">
      <c r="A31" s="129" t="s">
        <v>119</v>
      </c>
      <c r="B31" s="128">
        <f>B6</f>
        <v>126</v>
      </c>
    </row>
    <row r="32" spans="1:2" ht="13.8">
      <c r="A32" s="130" t="s">
        <v>120</v>
      </c>
      <c r="B32" s="128">
        <f t="shared" ref="B32:B34" si="0">B7</f>
        <v>71</v>
      </c>
    </row>
    <row r="33" spans="1:2" ht="13.8">
      <c r="A33" s="130" t="s">
        <v>121</v>
      </c>
      <c r="B33" s="128">
        <f t="shared" si="0"/>
        <v>3</v>
      </c>
    </row>
    <row r="34" spans="1:2" ht="13.8">
      <c r="A34" s="130" t="s">
        <v>122</v>
      </c>
      <c r="B34" s="128">
        <f t="shared" si="0"/>
        <v>50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S279"/>
  <sheetViews>
    <sheetView showGridLines="0" zoomScale="110" zoomScaleNormal="110" workbookViewId="0">
      <pane ySplit="5" topLeftCell="A120" activePane="bottomLeft" state="frozen"/>
      <selection pane="bottomLeft" activeCell="N133" sqref="N133"/>
    </sheetView>
  </sheetViews>
  <sheetFormatPr defaultColWidth="12.21875" defaultRowHeight="13.2"/>
  <cols>
    <col min="1" max="1" width="8.109375" style="1" customWidth="1"/>
    <col min="2" max="2" width="16.6640625" style="1" customWidth="1"/>
    <col min="3" max="3" width="8.77734375" style="1" customWidth="1"/>
    <col min="4" max="4" width="9.5546875" style="1" customWidth="1"/>
    <col min="5" max="5" width="8.88671875" style="1" customWidth="1"/>
    <col min="6" max="6" width="8.109375" style="1" customWidth="1"/>
    <col min="7" max="7" width="7.6640625" style="1" customWidth="1"/>
    <col min="8" max="8" width="7.88671875" style="1" customWidth="1"/>
    <col min="9" max="9" width="12.5546875" style="1" customWidth="1"/>
    <col min="10" max="10" width="10.5546875" style="1" customWidth="1"/>
    <col min="11" max="11" width="33.109375" style="1" customWidth="1"/>
    <col min="12" max="13" width="12.21875" style="1"/>
    <col min="14" max="14" width="68.88671875" style="1" customWidth="1"/>
    <col min="15" max="15" width="59.77734375" style="1" customWidth="1"/>
    <col min="16" max="16384" width="12.21875" style="1"/>
  </cols>
  <sheetData>
    <row r="2" spans="1:19" s="15" customFormat="1" ht="29.4" customHeight="1">
      <c r="A2" s="15" t="s">
        <v>125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13.2" customHeight="1" thickBot="1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" customHeight="1" thickBot="1">
      <c r="A4" s="139" t="s">
        <v>1</v>
      </c>
      <c r="B4" s="19" t="s">
        <v>2</v>
      </c>
      <c r="C4" s="145" t="s">
        <v>90</v>
      </c>
      <c r="D4" s="146"/>
      <c r="E4" s="145" t="s">
        <v>91</v>
      </c>
      <c r="F4" s="146"/>
      <c r="G4" s="145" t="s">
        <v>92</v>
      </c>
      <c r="H4" s="146"/>
      <c r="I4" s="19" t="s">
        <v>3</v>
      </c>
      <c r="J4" s="19" t="s">
        <v>4</v>
      </c>
      <c r="K4" s="139" t="s">
        <v>5</v>
      </c>
      <c r="L4" s="139" t="s">
        <v>6</v>
      </c>
      <c r="M4" s="139" t="s">
        <v>7</v>
      </c>
      <c r="N4" s="139" t="s">
        <v>8</v>
      </c>
      <c r="O4" s="141" t="s">
        <v>9</v>
      </c>
      <c r="P4" s="2"/>
      <c r="Q4" s="2"/>
      <c r="R4" s="2"/>
      <c r="S4" s="2"/>
    </row>
    <row r="5" spans="1:19" ht="14.4" thickBot="1">
      <c r="A5" s="140"/>
      <c r="B5" s="20" t="s">
        <v>10</v>
      </c>
      <c r="C5" s="21" t="s">
        <v>11</v>
      </c>
      <c r="D5" s="21" t="s">
        <v>12</v>
      </c>
      <c r="E5" s="21" t="s">
        <v>13</v>
      </c>
      <c r="F5" s="21" t="s">
        <v>14</v>
      </c>
      <c r="G5" s="21" t="s">
        <v>11</v>
      </c>
      <c r="H5" s="21" t="s">
        <v>13</v>
      </c>
      <c r="I5" s="20" t="s">
        <v>15</v>
      </c>
      <c r="J5" s="20" t="s">
        <v>16</v>
      </c>
      <c r="K5" s="140"/>
      <c r="L5" s="140"/>
      <c r="M5" s="140"/>
      <c r="N5" s="140"/>
      <c r="O5" s="142"/>
    </row>
    <row r="6" spans="1:19" ht="13.8">
      <c r="A6" s="22">
        <v>1</v>
      </c>
      <c r="B6" s="23">
        <v>43903</v>
      </c>
      <c r="C6" s="24">
        <v>1</v>
      </c>
      <c r="D6" s="24">
        <f>C6</f>
        <v>1</v>
      </c>
      <c r="E6" s="24">
        <v>0</v>
      </c>
      <c r="F6" s="24">
        <v>0</v>
      </c>
      <c r="G6" s="24">
        <v>0</v>
      </c>
      <c r="H6" s="24">
        <f>G6</f>
        <v>0</v>
      </c>
      <c r="I6" s="24">
        <v>0</v>
      </c>
      <c r="J6" s="24">
        <f>D6-(E6+H6+I6)</f>
        <v>1</v>
      </c>
      <c r="K6" s="25" t="s">
        <v>17</v>
      </c>
      <c r="L6" s="25">
        <v>48</v>
      </c>
      <c r="M6" s="25" t="s">
        <v>18</v>
      </c>
      <c r="N6" s="25" t="s">
        <v>19</v>
      </c>
      <c r="O6" s="26"/>
    </row>
    <row r="7" spans="1:19" ht="13.8">
      <c r="A7" s="27">
        <v>2</v>
      </c>
      <c r="B7" s="28">
        <v>43905</v>
      </c>
      <c r="C7" s="29">
        <v>1</v>
      </c>
      <c r="D7" s="29">
        <f>D6+C7</f>
        <v>2</v>
      </c>
      <c r="E7" s="29">
        <f>E6+F7</f>
        <v>0</v>
      </c>
      <c r="F7" s="30">
        <v>0</v>
      </c>
      <c r="G7" s="30">
        <v>0</v>
      </c>
      <c r="H7" s="29">
        <f>H6+G7</f>
        <v>0</v>
      </c>
      <c r="I7" s="30">
        <v>0</v>
      </c>
      <c r="J7" s="30">
        <f t="shared" ref="J7:J70" si="0">D7-(E7+H7+I7)</f>
        <v>2</v>
      </c>
      <c r="K7" s="31" t="s">
        <v>17</v>
      </c>
      <c r="L7" s="31">
        <v>44</v>
      </c>
      <c r="M7" s="31" t="s">
        <v>18</v>
      </c>
      <c r="N7" s="31" t="s">
        <v>20</v>
      </c>
      <c r="O7" s="32" t="s">
        <v>21</v>
      </c>
    </row>
    <row r="8" spans="1:19" ht="13.8">
      <c r="A8" s="33">
        <v>3</v>
      </c>
      <c r="B8" s="28">
        <v>43905</v>
      </c>
      <c r="C8" s="30">
        <v>1</v>
      </c>
      <c r="D8" s="30">
        <f>D7+C8</f>
        <v>3</v>
      </c>
      <c r="E8" s="29">
        <f t="shared" ref="E8:E71" si="1">E7+F8</f>
        <v>0</v>
      </c>
      <c r="F8" s="30">
        <v>0</v>
      </c>
      <c r="G8" s="30">
        <v>0</v>
      </c>
      <c r="H8" s="29">
        <f t="shared" ref="H8:H71" si="2">H7+G8</f>
        <v>0</v>
      </c>
      <c r="I8" s="30">
        <v>0</v>
      </c>
      <c r="J8" s="30">
        <f t="shared" si="0"/>
        <v>3</v>
      </c>
      <c r="K8" s="31" t="s">
        <v>17</v>
      </c>
      <c r="L8" s="31">
        <v>47</v>
      </c>
      <c r="M8" s="31" t="s">
        <v>18</v>
      </c>
      <c r="N8" s="31" t="s">
        <v>20</v>
      </c>
      <c r="O8" s="32" t="s">
        <v>21</v>
      </c>
    </row>
    <row r="9" spans="1:19" ht="13.8">
      <c r="A9" s="33">
        <v>4</v>
      </c>
      <c r="B9" s="28">
        <v>43905</v>
      </c>
      <c r="C9" s="30">
        <v>1</v>
      </c>
      <c r="D9" s="30">
        <f>D8+C9</f>
        <v>4</v>
      </c>
      <c r="E9" s="29">
        <f t="shared" si="1"/>
        <v>0</v>
      </c>
      <c r="F9" s="30">
        <v>0</v>
      </c>
      <c r="G9" s="30">
        <v>0</v>
      </c>
      <c r="H9" s="29">
        <f t="shared" si="2"/>
        <v>0</v>
      </c>
      <c r="I9" s="30">
        <v>0</v>
      </c>
      <c r="J9" s="30">
        <f t="shared" si="0"/>
        <v>4</v>
      </c>
      <c r="K9" s="31" t="s">
        <v>22</v>
      </c>
      <c r="L9" s="31">
        <v>42</v>
      </c>
      <c r="M9" s="31" t="s">
        <v>18</v>
      </c>
      <c r="N9" s="31" t="s">
        <v>20</v>
      </c>
      <c r="O9" s="32" t="s">
        <v>21</v>
      </c>
    </row>
    <row r="10" spans="1:19" ht="13.8">
      <c r="A10" s="33">
        <v>5</v>
      </c>
      <c r="B10" s="28">
        <v>43905</v>
      </c>
      <c r="C10" s="30">
        <v>1</v>
      </c>
      <c r="D10" s="30">
        <f t="shared" ref="D10:D73" si="3">D9+C10</f>
        <v>5</v>
      </c>
      <c r="E10" s="29">
        <f t="shared" si="1"/>
        <v>0</v>
      </c>
      <c r="F10" s="30">
        <v>0</v>
      </c>
      <c r="G10" s="30">
        <v>0</v>
      </c>
      <c r="H10" s="29">
        <f t="shared" si="2"/>
        <v>0</v>
      </c>
      <c r="I10" s="30">
        <v>0</v>
      </c>
      <c r="J10" s="30">
        <f t="shared" si="0"/>
        <v>5</v>
      </c>
      <c r="K10" s="31" t="s">
        <v>22</v>
      </c>
      <c r="L10" s="31">
        <v>34</v>
      </c>
      <c r="M10" s="31" t="s">
        <v>18</v>
      </c>
      <c r="N10" s="31" t="s">
        <v>23</v>
      </c>
      <c r="O10" s="32"/>
    </row>
    <row r="11" spans="1:19" ht="13.8">
      <c r="A11" s="34">
        <v>6</v>
      </c>
      <c r="B11" s="35">
        <v>43907</v>
      </c>
      <c r="C11" s="36">
        <v>1</v>
      </c>
      <c r="D11" s="36">
        <f t="shared" si="3"/>
        <v>6</v>
      </c>
      <c r="E11" s="37">
        <f t="shared" si="1"/>
        <v>0</v>
      </c>
      <c r="F11" s="36">
        <v>0</v>
      </c>
      <c r="G11" s="36">
        <v>0</v>
      </c>
      <c r="H11" s="37">
        <f t="shared" si="2"/>
        <v>0</v>
      </c>
      <c r="I11" s="36">
        <v>0</v>
      </c>
      <c r="J11" s="36">
        <f t="shared" si="0"/>
        <v>6</v>
      </c>
      <c r="K11" s="38"/>
      <c r="L11" s="38"/>
      <c r="M11" s="38"/>
      <c r="N11" s="38"/>
      <c r="O11" s="39"/>
    </row>
    <row r="12" spans="1:19" ht="13.8">
      <c r="A12" s="33">
        <v>7</v>
      </c>
      <c r="B12" s="28">
        <v>43909</v>
      </c>
      <c r="C12" s="30">
        <v>1</v>
      </c>
      <c r="D12" s="30">
        <f t="shared" si="3"/>
        <v>7</v>
      </c>
      <c r="E12" s="29">
        <f t="shared" si="1"/>
        <v>0</v>
      </c>
      <c r="F12" s="30">
        <v>0</v>
      </c>
      <c r="G12" s="30">
        <v>0</v>
      </c>
      <c r="H12" s="29">
        <f t="shared" si="2"/>
        <v>0</v>
      </c>
      <c r="I12" s="30">
        <v>0</v>
      </c>
      <c r="J12" s="30">
        <f t="shared" si="0"/>
        <v>7</v>
      </c>
      <c r="K12" s="31" t="s">
        <v>17</v>
      </c>
      <c r="L12" s="31">
        <v>44</v>
      </c>
      <c r="M12" s="31" t="s">
        <v>18</v>
      </c>
      <c r="N12" s="31"/>
      <c r="O12" s="32"/>
    </row>
    <row r="13" spans="1:19" ht="13.8">
      <c r="A13" s="33">
        <v>8</v>
      </c>
      <c r="B13" s="28">
        <v>43909</v>
      </c>
      <c r="C13" s="30">
        <v>1</v>
      </c>
      <c r="D13" s="30">
        <f t="shared" si="3"/>
        <v>8</v>
      </c>
      <c r="E13" s="29">
        <f t="shared" si="1"/>
        <v>0</v>
      </c>
      <c r="F13" s="30">
        <v>0</v>
      </c>
      <c r="G13" s="30">
        <v>0</v>
      </c>
      <c r="H13" s="29">
        <f t="shared" si="2"/>
        <v>0</v>
      </c>
      <c r="I13" s="30">
        <v>0</v>
      </c>
      <c r="J13" s="30">
        <f t="shared" si="0"/>
        <v>8</v>
      </c>
      <c r="K13" s="31" t="s">
        <v>22</v>
      </c>
      <c r="L13" s="31">
        <v>85</v>
      </c>
      <c r="M13" s="31" t="s">
        <v>18</v>
      </c>
      <c r="N13" s="31"/>
      <c r="O13" s="32"/>
    </row>
    <row r="14" spans="1:19" ht="13.8">
      <c r="A14" s="33">
        <v>9</v>
      </c>
      <c r="B14" s="28">
        <v>43909</v>
      </c>
      <c r="C14" s="30">
        <v>1</v>
      </c>
      <c r="D14" s="30">
        <f t="shared" si="3"/>
        <v>9</v>
      </c>
      <c r="E14" s="29">
        <f t="shared" si="1"/>
        <v>0</v>
      </c>
      <c r="F14" s="30">
        <v>0</v>
      </c>
      <c r="G14" s="30">
        <v>0</v>
      </c>
      <c r="H14" s="29">
        <f t="shared" si="2"/>
        <v>0</v>
      </c>
      <c r="I14" s="30">
        <v>0</v>
      </c>
      <c r="J14" s="30">
        <f t="shared" si="0"/>
        <v>9</v>
      </c>
      <c r="K14" s="31" t="s">
        <v>24</v>
      </c>
      <c r="L14" s="31">
        <v>39</v>
      </c>
      <c r="M14" s="31" t="s">
        <v>18</v>
      </c>
      <c r="N14" s="31"/>
      <c r="O14" s="32"/>
    </row>
    <row r="15" spans="1:19" ht="13.8">
      <c r="A15" s="34">
        <v>10</v>
      </c>
      <c r="B15" s="35">
        <v>43912</v>
      </c>
      <c r="C15" s="36">
        <v>1</v>
      </c>
      <c r="D15" s="36">
        <f t="shared" si="3"/>
        <v>10</v>
      </c>
      <c r="E15" s="37">
        <f t="shared" si="1"/>
        <v>0</v>
      </c>
      <c r="F15" s="36">
        <v>0</v>
      </c>
      <c r="G15" s="36">
        <v>0</v>
      </c>
      <c r="H15" s="37">
        <f t="shared" si="2"/>
        <v>0</v>
      </c>
      <c r="I15" s="36">
        <v>0</v>
      </c>
      <c r="J15" s="36">
        <f t="shared" si="0"/>
        <v>10</v>
      </c>
      <c r="K15" s="38" t="s">
        <v>22</v>
      </c>
      <c r="L15" s="38">
        <v>28</v>
      </c>
      <c r="M15" s="38" t="s">
        <v>18</v>
      </c>
      <c r="N15" s="38" t="s">
        <v>25</v>
      </c>
      <c r="O15" s="39"/>
    </row>
    <row r="16" spans="1:19" ht="13.8">
      <c r="A16" s="34">
        <v>11</v>
      </c>
      <c r="B16" s="35">
        <v>43912</v>
      </c>
      <c r="C16" s="36">
        <v>1</v>
      </c>
      <c r="D16" s="36">
        <f t="shared" si="3"/>
        <v>11</v>
      </c>
      <c r="E16" s="37">
        <f t="shared" si="1"/>
        <v>0</v>
      </c>
      <c r="F16" s="36">
        <v>0</v>
      </c>
      <c r="G16" s="36">
        <v>0</v>
      </c>
      <c r="H16" s="37">
        <f t="shared" si="2"/>
        <v>0</v>
      </c>
      <c r="I16" s="36">
        <v>0</v>
      </c>
      <c r="J16" s="36">
        <f t="shared" si="0"/>
        <v>11</v>
      </c>
      <c r="K16" s="38" t="s">
        <v>22</v>
      </c>
      <c r="L16" s="38">
        <v>34</v>
      </c>
      <c r="M16" s="38" t="s">
        <v>18</v>
      </c>
      <c r="N16" s="38" t="s">
        <v>26</v>
      </c>
      <c r="O16" s="39"/>
    </row>
    <row r="17" spans="1:15" ht="13.8">
      <c r="A17" s="33">
        <v>12</v>
      </c>
      <c r="B17" s="28">
        <v>43914</v>
      </c>
      <c r="C17" s="30">
        <v>1</v>
      </c>
      <c r="D17" s="30">
        <f t="shared" si="3"/>
        <v>12</v>
      </c>
      <c r="E17" s="29">
        <f t="shared" si="1"/>
        <v>0</v>
      </c>
      <c r="F17" s="30">
        <v>0</v>
      </c>
      <c r="G17" s="30">
        <v>0</v>
      </c>
      <c r="H17" s="29">
        <f t="shared" si="2"/>
        <v>0</v>
      </c>
      <c r="I17" s="30">
        <v>2</v>
      </c>
      <c r="J17" s="30">
        <f t="shared" si="0"/>
        <v>10</v>
      </c>
      <c r="K17" s="31" t="s">
        <v>22</v>
      </c>
      <c r="L17" s="31">
        <v>34</v>
      </c>
      <c r="M17" s="31" t="s">
        <v>18</v>
      </c>
      <c r="N17" s="31" t="s">
        <v>23</v>
      </c>
      <c r="O17" s="32"/>
    </row>
    <row r="18" spans="1:15" ht="13.8">
      <c r="A18" s="34">
        <v>13</v>
      </c>
      <c r="B18" s="35">
        <v>43917</v>
      </c>
      <c r="C18" s="36">
        <v>1</v>
      </c>
      <c r="D18" s="36">
        <f t="shared" si="3"/>
        <v>13</v>
      </c>
      <c r="E18" s="37">
        <f t="shared" si="1"/>
        <v>0</v>
      </c>
      <c r="F18" s="36">
        <v>0</v>
      </c>
      <c r="G18" s="36">
        <v>0</v>
      </c>
      <c r="H18" s="37">
        <f t="shared" si="2"/>
        <v>0</v>
      </c>
      <c r="I18" s="36">
        <v>2</v>
      </c>
      <c r="J18" s="36">
        <f t="shared" si="0"/>
        <v>11</v>
      </c>
      <c r="K18" s="38" t="s">
        <v>27</v>
      </c>
      <c r="L18" s="38">
        <v>72</v>
      </c>
      <c r="M18" s="38" t="s">
        <v>18</v>
      </c>
      <c r="N18" s="38" t="s">
        <v>28</v>
      </c>
      <c r="O18" s="39"/>
    </row>
    <row r="19" spans="1:15" ht="13.8">
      <c r="A19" s="34">
        <v>14</v>
      </c>
      <c r="B19" s="35">
        <v>43917</v>
      </c>
      <c r="C19" s="36">
        <v>1</v>
      </c>
      <c r="D19" s="36">
        <f t="shared" si="3"/>
        <v>14</v>
      </c>
      <c r="E19" s="37">
        <f t="shared" si="1"/>
        <v>0</v>
      </c>
      <c r="F19" s="36">
        <v>0</v>
      </c>
      <c r="G19" s="36">
        <v>0</v>
      </c>
      <c r="H19" s="37">
        <f t="shared" si="2"/>
        <v>0</v>
      </c>
      <c r="I19" s="36">
        <v>2</v>
      </c>
      <c r="J19" s="36">
        <f t="shared" si="0"/>
        <v>12</v>
      </c>
      <c r="K19" s="38" t="s">
        <v>29</v>
      </c>
      <c r="L19" s="38">
        <v>61</v>
      </c>
      <c r="M19" s="38" t="s">
        <v>18</v>
      </c>
      <c r="N19" s="38" t="s">
        <v>20</v>
      </c>
      <c r="O19" s="39"/>
    </row>
    <row r="20" spans="1:15" ht="13.8">
      <c r="A20" s="34">
        <v>15</v>
      </c>
      <c r="B20" s="35">
        <v>43917</v>
      </c>
      <c r="C20" s="36">
        <v>1</v>
      </c>
      <c r="D20" s="36">
        <f t="shared" si="3"/>
        <v>15</v>
      </c>
      <c r="E20" s="37">
        <f t="shared" si="1"/>
        <v>0</v>
      </c>
      <c r="F20" s="36">
        <v>0</v>
      </c>
      <c r="G20" s="36">
        <v>0</v>
      </c>
      <c r="H20" s="37">
        <f t="shared" si="2"/>
        <v>0</v>
      </c>
      <c r="I20" s="36">
        <v>2</v>
      </c>
      <c r="J20" s="36">
        <f t="shared" si="0"/>
        <v>13</v>
      </c>
      <c r="K20" s="38" t="s">
        <v>22</v>
      </c>
      <c r="L20" s="38">
        <v>28</v>
      </c>
      <c r="M20" s="38" t="s">
        <v>30</v>
      </c>
      <c r="N20" s="38" t="s">
        <v>31</v>
      </c>
      <c r="O20" s="39"/>
    </row>
    <row r="21" spans="1:15" ht="13.8">
      <c r="A21" s="34">
        <v>16</v>
      </c>
      <c r="B21" s="35">
        <v>43917</v>
      </c>
      <c r="C21" s="36">
        <v>1</v>
      </c>
      <c r="D21" s="36">
        <f t="shared" si="3"/>
        <v>16</v>
      </c>
      <c r="E21" s="37">
        <f t="shared" si="1"/>
        <v>0</v>
      </c>
      <c r="F21" s="36">
        <v>0</v>
      </c>
      <c r="G21" s="36">
        <v>0</v>
      </c>
      <c r="H21" s="37">
        <f t="shared" si="2"/>
        <v>0</v>
      </c>
      <c r="I21" s="36">
        <v>2</v>
      </c>
      <c r="J21" s="36">
        <f t="shared" si="0"/>
        <v>14</v>
      </c>
      <c r="K21" s="38" t="s">
        <v>22</v>
      </c>
      <c r="L21" s="38">
        <v>24</v>
      </c>
      <c r="M21" s="38" t="s">
        <v>30</v>
      </c>
      <c r="N21" s="38" t="s">
        <v>20</v>
      </c>
      <c r="O21" s="39"/>
    </row>
    <row r="22" spans="1:15" ht="13.8">
      <c r="A22" s="33">
        <v>17</v>
      </c>
      <c r="B22" s="28">
        <v>43919</v>
      </c>
      <c r="C22" s="30">
        <v>1</v>
      </c>
      <c r="D22" s="30">
        <f t="shared" si="3"/>
        <v>17</v>
      </c>
      <c r="E22" s="29">
        <f t="shared" si="1"/>
        <v>0</v>
      </c>
      <c r="F22" s="30">
        <v>0</v>
      </c>
      <c r="G22" s="30">
        <v>0</v>
      </c>
      <c r="H22" s="29">
        <f t="shared" si="2"/>
        <v>0</v>
      </c>
      <c r="I22" s="30">
        <v>2</v>
      </c>
      <c r="J22" s="30">
        <f t="shared" si="0"/>
        <v>15</v>
      </c>
      <c r="K22" s="31"/>
      <c r="L22" s="31"/>
      <c r="M22" s="31"/>
      <c r="N22" s="31"/>
      <c r="O22" s="32"/>
    </row>
    <row r="23" spans="1:15" ht="13.8">
      <c r="A23" s="33">
        <v>18</v>
      </c>
      <c r="B23" s="28">
        <v>43919</v>
      </c>
      <c r="C23" s="30">
        <v>1</v>
      </c>
      <c r="D23" s="30">
        <f t="shared" si="3"/>
        <v>18</v>
      </c>
      <c r="E23" s="29">
        <f t="shared" si="1"/>
        <v>0</v>
      </c>
      <c r="F23" s="30">
        <v>0</v>
      </c>
      <c r="G23" s="30">
        <v>0</v>
      </c>
      <c r="H23" s="29">
        <f t="shared" si="2"/>
        <v>0</v>
      </c>
      <c r="I23" s="30">
        <v>2</v>
      </c>
      <c r="J23" s="30">
        <f t="shared" si="0"/>
        <v>16</v>
      </c>
      <c r="K23" s="31"/>
      <c r="L23" s="31"/>
      <c r="M23" s="31"/>
      <c r="N23" s="31"/>
      <c r="O23" s="32"/>
    </row>
    <row r="24" spans="1:15" ht="13.8">
      <c r="A24" s="33">
        <v>19</v>
      </c>
      <c r="B24" s="28">
        <v>43919</v>
      </c>
      <c r="C24" s="30">
        <v>1</v>
      </c>
      <c r="D24" s="30">
        <f t="shared" si="3"/>
        <v>19</v>
      </c>
      <c r="E24" s="29">
        <f t="shared" si="1"/>
        <v>0</v>
      </c>
      <c r="F24" s="30">
        <v>0</v>
      </c>
      <c r="G24" s="30">
        <v>0</v>
      </c>
      <c r="H24" s="29">
        <f t="shared" si="2"/>
        <v>0</v>
      </c>
      <c r="I24" s="30">
        <v>2</v>
      </c>
      <c r="J24" s="30">
        <f t="shared" si="0"/>
        <v>17</v>
      </c>
      <c r="K24" s="31" t="s">
        <v>32</v>
      </c>
      <c r="L24" s="31">
        <v>38</v>
      </c>
      <c r="M24" s="31" t="s">
        <v>18</v>
      </c>
      <c r="N24" s="31" t="s">
        <v>23</v>
      </c>
      <c r="O24" s="32"/>
    </row>
    <row r="25" spans="1:15" ht="13.8">
      <c r="A25" s="33">
        <v>20</v>
      </c>
      <c r="B25" s="28">
        <v>43919</v>
      </c>
      <c r="C25" s="30">
        <v>1</v>
      </c>
      <c r="D25" s="30">
        <f t="shared" si="3"/>
        <v>20</v>
      </c>
      <c r="E25" s="29">
        <f t="shared" si="1"/>
        <v>0</v>
      </c>
      <c r="F25" s="30">
        <v>0</v>
      </c>
      <c r="G25" s="30">
        <v>0</v>
      </c>
      <c r="H25" s="29">
        <f t="shared" si="2"/>
        <v>0</v>
      </c>
      <c r="I25" s="30">
        <v>2</v>
      </c>
      <c r="J25" s="30">
        <f t="shared" si="0"/>
        <v>18</v>
      </c>
      <c r="K25" s="31" t="s">
        <v>32</v>
      </c>
      <c r="L25" s="31">
        <v>35</v>
      </c>
      <c r="M25" s="31" t="s">
        <v>30</v>
      </c>
      <c r="N25" s="31" t="s">
        <v>23</v>
      </c>
      <c r="O25" s="32"/>
    </row>
    <row r="26" spans="1:15" ht="13.8">
      <c r="A26" s="34">
        <v>21</v>
      </c>
      <c r="B26" s="35">
        <v>43920</v>
      </c>
      <c r="C26" s="36">
        <v>1</v>
      </c>
      <c r="D26" s="36">
        <f t="shared" si="3"/>
        <v>21</v>
      </c>
      <c r="E26" s="37">
        <f t="shared" si="1"/>
        <v>0</v>
      </c>
      <c r="F26" s="36">
        <v>0</v>
      </c>
      <c r="G26" s="36">
        <v>0</v>
      </c>
      <c r="H26" s="37">
        <f t="shared" si="2"/>
        <v>0</v>
      </c>
      <c r="I26" s="36">
        <v>2</v>
      </c>
      <c r="J26" s="36">
        <f t="shared" si="0"/>
        <v>19</v>
      </c>
      <c r="K26" s="38" t="s">
        <v>33</v>
      </c>
      <c r="L26" s="38">
        <v>32</v>
      </c>
      <c r="M26" s="38" t="s">
        <v>18</v>
      </c>
      <c r="N26" s="38" t="s">
        <v>34</v>
      </c>
      <c r="O26" s="39"/>
    </row>
    <row r="27" spans="1:15" ht="13.8">
      <c r="A27" s="34">
        <v>22</v>
      </c>
      <c r="B27" s="35">
        <v>43920</v>
      </c>
      <c r="C27" s="36">
        <v>1</v>
      </c>
      <c r="D27" s="36">
        <f t="shared" si="3"/>
        <v>22</v>
      </c>
      <c r="E27" s="37">
        <f t="shared" si="1"/>
        <v>0</v>
      </c>
      <c r="F27" s="36">
        <v>0</v>
      </c>
      <c r="G27" s="36">
        <v>0</v>
      </c>
      <c r="H27" s="37">
        <f t="shared" si="2"/>
        <v>0</v>
      </c>
      <c r="I27" s="36">
        <v>2</v>
      </c>
      <c r="J27" s="36">
        <f t="shared" si="0"/>
        <v>20</v>
      </c>
      <c r="K27" s="38" t="s">
        <v>35</v>
      </c>
      <c r="L27" s="38">
        <v>37</v>
      </c>
      <c r="M27" s="38" t="s">
        <v>30</v>
      </c>
      <c r="N27" s="38" t="s">
        <v>36</v>
      </c>
      <c r="O27" s="39"/>
    </row>
    <row r="28" spans="1:15" ht="13.8">
      <c r="A28" s="33">
        <v>23</v>
      </c>
      <c r="B28" s="28">
        <v>43921</v>
      </c>
      <c r="C28" s="30">
        <v>1</v>
      </c>
      <c r="D28" s="30">
        <f t="shared" si="3"/>
        <v>23</v>
      </c>
      <c r="E28" s="29">
        <f t="shared" si="1"/>
        <v>0</v>
      </c>
      <c r="F28" s="30">
        <v>0</v>
      </c>
      <c r="G28" s="30">
        <v>0</v>
      </c>
      <c r="H28" s="29">
        <f t="shared" si="2"/>
        <v>0</v>
      </c>
      <c r="I28" s="30">
        <v>2</v>
      </c>
      <c r="J28" s="30">
        <f t="shared" si="0"/>
        <v>21</v>
      </c>
      <c r="K28" s="31" t="s">
        <v>22</v>
      </c>
      <c r="L28" s="31">
        <v>30</v>
      </c>
      <c r="M28" s="31" t="s">
        <v>18</v>
      </c>
      <c r="N28" s="31" t="s">
        <v>23</v>
      </c>
      <c r="O28" s="32"/>
    </row>
    <row r="29" spans="1:15" ht="13.8">
      <c r="A29" s="33">
        <v>24</v>
      </c>
      <c r="B29" s="28">
        <v>43921</v>
      </c>
      <c r="C29" s="30">
        <v>1</v>
      </c>
      <c r="D29" s="30">
        <f t="shared" si="3"/>
        <v>24</v>
      </c>
      <c r="E29" s="29">
        <f t="shared" si="1"/>
        <v>0</v>
      </c>
      <c r="F29" s="30">
        <v>0</v>
      </c>
      <c r="G29" s="30">
        <v>0</v>
      </c>
      <c r="H29" s="29">
        <f t="shared" si="2"/>
        <v>0</v>
      </c>
      <c r="I29" s="30">
        <v>2</v>
      </c>
      <c r="J29" s="30">
        <f t="shared" si="0"/>
        <v>22</v>
      </c>
      <c r="K29" s="31" t="s">
        <v>22</v>
      </c>
      <c r="L29" s="31">
        <v>36</v>
      </c>
      <c r="M29" s="31" t="s">
        <v>18</v>
      </c>
      <c r="N29" s="31" t="s">
        <v>23</v>
      </c>
      <c r="O29" s="32"/>
    </row>
    <row r="30" spans="1:15" ht="13.8">
      <c r="A30" s="33">
        <v>25</v>
      </c>
      <c r="B30" s="28">
        <v>43921</v>
      </c>
      <c r="C30" s="30">
        <v>1</v>
      </c>
      <c r="D30" s="30">
        <f t="shared" si="3"/>
        <v>25</v>
      </c>
      <c r="E30" s="29">
        <f t="shared" si="1"/>
        <v>0</v>
      </c>
      <c r="F30" s="30">
        <v>0</v>
      </c>
      <c r="G30" s="30">
        <v>0</v>
      </c>
      <c r="H30" s="29">
        <f t="shared" si="2"/>
        <v>0</v>
      </c>
      <c r="I30" s="30">
        <v>2</v>
      </c>
      <c r="J30" s="30">
        <f t="shared" si="0"/>
        <v>23</v>
      </c>
      <c r="K30" s="31" t="s">
        <v>32</v>
      </c>
      <c r="L30" s="31">
        <v>60</v>
      </c>
      <c r="M30" s="31" t="s">
        <v>30</v>
      </c>
      <c r="N30" s="31" t="s">
        <v>37</v>
      </c>
      <c r="O30" s="32"/>
    </row>
    <row r="31" spans="1:15" ht="13.8">
      <c r="A31" s="33">
        <v>26</v>
      </c>
      <c r="B31" s="28">
        <v>43921</v>
      </c>
      <c r="C31" s="30">
        <v>1</v>
      </c>
      <c r="D31" s="30">
        <f t="shared" si="3"/>
        <v>26</v>
      </c>
      <c r="E31" s="29">
        <f t="shared" si="1"/>
        <v>0</v>
      </c>
      <c r="F31" s="30">
        <v>0</v>
      </c>
      <c r="G31" s="30">
        <v>0</v>
      </c>
      <c r="H31" s="29">
        <f t="shared" si="2"/>
        <v>0</v>
      </c>
      <c r="I31" s="30">
        <v>2</v>
      </c>
      <c r="J31" s="30">
        <f t="shared" si="0"/>
        <v>24</v>
      </c>
      <c r="K31" s="31" t="s">
        <v>38</v>
      </c>
      <c r="L31" s="31">
        <v>42</v>
      </c>
      <c r="M31" s="31" t="s">
        <v>18</v>
      </c>
      <c r="N31" s="31" t="s">
        <v>39</v>
      </c>
      <c r="O31" s="32"/>
    </row>
    <row r="32" spans="1:15" ht="13.8">
      <c r="A32" s="34">
        <v>27</v>
      </c>
      <c r="B32" s="35">
        <v>43922</v>
      </c>
      <c r="C32" s="36">
        <v>1</v>
      </c>
      <c r="D32" s="36">
        <f t="shared" si="3"/>
        <v>27</v>
      </c>
      <c r="E32" s="37">
        <f t="shared" si="1"/>
        <v>0</v>
      </c>
      <c r="F32" s="36">
        <v>0</v>
      </c>
      <c r="G32" s="36">
        <v>0</v>
      </c>
      <c r="H32" s="37">
        <f t="shared" si="2"/>
        <v>0</v>
      </c>
      <c r="I32" s="36">
        <v>2</v>
      </c>
      <c r="J32" s="36">
        <f t="shared" si="0"/>
        <v>25</v>
      </c>
      <c r="K32" s="38" t="s">
        <v>22</v>
      </c>
      <c r="L32" s="38">
        <v>33</v>
      </c>
      <c r="M32" s="38" t="s">
        <v>30</v>
      </c>
      <c r="N32" s="38" t="s">
        <v>40</v>
      </c>
      <c r="O32" s="39"/>
    </row>
    <row r="33" spans="1:15" ht="13.8">
      <c r="A33" s="34">
        <v>28</v>
      </c>
      <c r="B33" s="35">
        <v>43922</v>
      </c>
      <c r="C33" s="36">
        <v>1</v>
      </c>
      <c r="D33" s="36">
        <f t="shared" si="3"/>
        <v>28</v>
      </c>
      <c r="E33" s="37">
        <f t="shared" si="1"/>
        <v>0</v>
      </c>
      <c r="F33" s="36">
        <v>0</v>
      </c>
      <c r="G33" s="36">
        <v>0</v>
      </c>
      <c r="H33" s="37">
        <f t="shared" si="2"/>
        <v>0</v>
      </c>
      <c r="I33" s="36">
        <v>2</v>
      </c>
      <c r="J33" s="36">
        <f t="shared" si="0"/>
        <v>26</v>
      </c>
      <c r="K33" s="38" t="s">
        <v>22</v>
      </c>
      <c r="L33" s="38">
        <v>26</v>
      </c>
      <c r="M33" s="38" t="s">
        <v>18</v>
      </c>
      <c r="N33" s="38" t="s">
        <v>41</v>
      </c>
      <c r="O33" s="39" t="s">
        <v>42</v>
      </c>
    </row>
    <row r="34" spans="1:15" ht="13.8">
      <c r="A34" s="34">
        <v>29</v>
      </c>
      <c r="B34" s="35">
        <v>43922</v>
      </c>
      <c r="C34" s="36">
        <v>1</v>
      </c>
      <c r="D34" s="36">
        <f t="shared" si="3"/>
        <v>29</v>
      </c>
      <c r="E34" s="37">
        <f t="shared" si="1"/>
        <v>0</v>
      </c>
      <c r="F34" s="36">
        <v>0</v>
      </c>
      <c r="G34" s="36">
        <v>0</v>
      </c>
      <c r="H34" s="37">
        <f t="shared" si="2"/>
        <v>0</v>
      </c>
      <c r="I34" s="36">
        <v>2</v>
      </c>
      <c r="J34" s="36">
        <f t="shared" si="0"/>
        <v>27</v>
      </c>
      <c r="K34" s="38" t="s">
        <v>22</v>
      </c>
      <c r="L34" s="38">
        <v>32</v>
      </c>
      <c r="M34" s="38" t="s">
        <v>18</v>
      </c>
      <c r="N34" s="38" t="s">
        <v>41</v>
      </c>
      <c r="O34" s="39" t="s">
        <v>42</v>
      </c>
    </row>
    <row r="35" spans="1:15" ht="13.8">
      <c r="A35" s="33">
        <v>30</v>
      </c>
      <c r="B35" s="28">
        <v>43924</v>
      </c>
      <c r="C35" s="30">
        <v>1</v>
      </c>
      <c r="D35" s="30">
        <f t="shared" si="3"/>
        <v>30</v>
      </c>
      <c r="E35" s="29">
        <f t="shared" si="1"/>
        <v>0</v>
      </c>
      <c r="F35" s="30">
        <v>0</v>
      </c>
      <c r="G35" s="30">
        <v>0</v>
      </c>
      <c r="H35" s="29">
        <f t="shared" si="2"/>
        <v>0</v>
      </c>
      <c r="I35" s="30">
        <v>2</v>
      </c>
      <c r="J35" s="30">
        <f t="shared" si="0"/>
        <v>28</v>
      </c>
      <c r="K35" s="31" t="s">
        <v>32</v>
      </c>
      <c r="L35" s="31">
        <v>35</v>
      </c>
      <c r="M35" s="31" t="s">
        <v>18</v>
      </c>
      <c r="N35" s="31" t="s">
        <v>23</v>
      </c>
      <c r="O35" s="32"/>
    </row>
    <row r="36" spans="1:15" ht="13.8">
      <c r="A36" s="33">
        <v>31</v>
      </c>
      <c r="B36" s="28">
        <v>43924</v>
      </c>
      <c r="C36" s="30">
        <v>1</v>
      </c>
      <c r="D36" s="30">
        <f t="shared" si="3"/>
        <v>31</v>
      </c>
      <c r="E36" s="29">
        <f t="shared" si="1"/>
        <v>0</v>
      </c>
      <c r="F36" s="30">
        <v>0</v>
      </c>
      <c r="G36" s="30">
        <v>0</v>
      </c>
      <c r="H36" s="29">
        <f t="shared" si="2"/>
        <v>0</v>
      </c>
      <c r="I36" s="30">
        <v>2</v>
      </c>
      <c r="J36" s="30">
        <f t="shared" si="0"/>
        <v>29</v>
      </c>
      <c r="K36" s="31" t="s">
        <v>32</v>
      </c>
      <c r="L36" s="31">
        <v>28</v>
      </c>
      <c r="M36" s="31" t="s">
        <v>18</v>
      </c>
      <c r="N36" s="31" t="s">
        <v>20</v>
      </c>
      <c r="O36" s="32" t="s">
        <v>42</v>
      </c>
    </row>
    <row r="37" spans="1:15" ht="13.8">
      <c r="A37" s="33">
        <v>32</v>
      </c>
      <c r="B37" s="28">
        <v>43924</v>
      </c>
      <c r="C37" s="30">
        <v>1</v>
      </c>
      <c r="D37" s="30">
        <f t="shared" si="3"/>
        <v>32</v>
      </c>
      <c r="E37" s="29">
        <f t="shared" si="1"/>
        <v>0</v>
      </c>
      <c r="F37" s="30">
        <v>0</v>
      </c>
      <c r="G37" s="30">
        <v>0</v>
      </c>
      <c r="H37" s="29">
        <f t="shared" si="2"/>
        <v>0</v>
      </c>
      <c r="I37" s="30">
        <v>2</v>
      </c>
      <c r="J37" s="30">
        <f t="shared" si="0"/>
        <v>30</v>
      </c>
      <c r="K37" s="31" t="s">
        <v>38</v>
      </c>
      <c r="L37" s="31">
        <v>33</v>
      </c>
      <c r="M37" s="31" t="s">
        <v>30</v>
      </c>
      <c r="N37" s="31" t="s">
        <v>20</v>
      </c>
      <c r="O37" s="32" t="s">
        <v>42</v>
      </c>
    </row>
    <row r="38" spans="1:15" ht="13.8">
      <c r="A38" s="33">
        <v>33</v>
      </c>
      <c r="B38" s="28">
        <v>43924</v>
      </c>
      <c r="C38" s="30">
        <v>1</v>
      </c>
      <c r="D38" s="30">
        <f t="shared" si="3"/>
        <v>33</v>
      </c>
      <c r="E38" s="29">
        <f t="shared" si="1"/>
        <v>0</v>
      </c>
      <c r="F38" s="30">
        <v>0</v>
      </c>
      <c r="G38" s="30">
        <v>0</v>
      </c>
      <c r="H38" s="29">
        <f t="shared" si="2"/>
        <v>0</v>
      </c>
      <c r="I38" s="30">
        <v>2</v>
      </c>
      <c r="J38" s="30">
        <f t="shared" si="0"/>
        <v>31</v>
      </c>
      <c r="K38" s="31" t="s">
        <v>32</v>
      </c>
      <c r="L38" s="31">
        <v>56</v>
      </c>
      <c r="M38" s="31" t="s">
        <v>18</v>
      </c>
      <c r="N38" s="31" t="s">
        <v>20</v>
      </c>
      <c r="O38" s="32" t="s">
        <v>43</v>
      </c>
    </row>
    <row r="39" spans="1:15" ht="13.8">
      <c r="A39" s="33">
        <v>34</v>
      </c>
      <c r="B39" s="28">
        <v>43924</v>
      </c>
      <c r="C39" s="30">
        <v>1</v>
      </c>
      <c r="D39" s="30">
        <f t="shared" si="3"/>
        <v>34</v>
      </c>
      <c r="E39" s="29">
        <f t="shared" si="1"/>
        <v>0</v>
      </c>
      <c r="F39" s="30">
        <v>0</v>
      </c>
      <c r="G39" s="30">
        <v>0</v>
      </c>
      <c r="H39" s="29">
        <f t="shared" si="2"/>
        <v>0</v>
      </c>
      <c r="I39" s="30">
        <v>2</v>
      </c>
      <c r="J39" s="30">
        <f t="shared" si="0"/>
        <v>32</v>
      </c>
      <c r="K39" s="31" t="s">
        <v>32</v>
      </c>
      <c r="L39" s="31">
        <v>30</v>
      </c>
      <c r="M39" s="31" t="s">
        <v>18</v>
      </c>
      <c r="N39" s="31" t="s">
        <v>20</v>
      </c>
      <c r="O39" s="32" t="s">
        <v>43</v>
      </c>
    </row>
    <row r="40" spans="1:15" ht="13.8">
      <c r="A40" s="33">
        <v>35</v>
      </c>
      <c r="B40" s="28">
        <v>43924</v>
      </c>
      <c r="C40" s="30">
        <v>1</v>
      </c>
      <c r="D40" s="30">
        <f t="shared" si="3"/>
        <v>35</v>
      </c>
      <c r="E40" s="29">
        <f t="shared" si="1"/>
        <v>0</v>
      </c>
      <c r="F40" s="30">
        <v>0</v>
      </c>
      <c r="G40" s="30">
        <v>0</v>
      </c>
      <c r="H40" s="29">
        <f t="shared" si="2"/>
        <v>0</v>
      </c>
      <c r="I40" s="30">
        <v>2</v>
      </c>
      <c r="J40" s="30">
        <f t="shared" si="0"/>
        <v>33</v>
      </c>
      <c r="K40" s="31" t="s">
        <v>32</v>
      </c>
      <c r="L40" s="31">
        <v>30</v>
      </c>
      <c r="M40" s="31" t="s">
        <v>18</v>
      </c>
      <c r="N40" s="31" t="s">
        <v>23</v>
      </c>
      <c r="O40" s="32"/>
    </row>
    <row r="41" spans="1:15" ht="13.8">
      <c r="A41" s="34">
        <v>36</v>
      </c>
      <c r="B41" s="35">
        <v>43925</v>
      </c>
      <c r="C41" s="36">
        <v>1</v>
      </c>
      <c r="D41" s="36">
        <f t="shared" si="3"/>
        <v>36</v>
      </c>
      <c r="E41" s="37">
        <f t="shared" si="1"/>
        <v>0</v>
      </c>
      <c r="F41" s="36">
        <v>0</v>
      </c>
      <c r="G41" s="36">
        <v>0</v>
      </c>
      <c r="H41" s="37">
        <f t="shared" si="2"/>
        <v>0</v>
      </c>
      <c r="I41" s="36">
        <v>2</v>
      </c>
      <c r="J41" s="36">
        <f t="shared" si="0"/>
        <v>34</v>
      </c>
      <c r="K41" s="38" t="s">
        <v>32</v>
      </c>
      <c r="L41" s="38">
        <v>29</v>
      </c>
      <c r="M41" s="38" t="s">
        <v>18</v>
      </c>
      <c r="N41" s="38" t="s">
        <v>23</v>
      </c>
      <c r="O41" s="39" t="s">
        <v>42</v>
      </c>
    </row>
    <row r="42" spans="1:15" ht="13.8">
      <c r="A42" s="34">
        <v>37</v>
      </c>
      <c r="B42" s="35">
        <v>43925</v>
      </c>
      <c r="C42" s="36">
        <v>1</v>
      </c>
      <c r="D42" s="36">
        <f t="shared" si="3"/>
        <v>37</v>
      </c>
      <c r="E42" s="37">
        <f t="shared" si="1"/>
        <v>0</v>
      </c>
      <c r="F42" s="36">
        <v>0</v>
      </c>
      <c r="G42" s="36">
        <v>0</v>
      </c>
      <c r="H42" s="37">
        <f t="shared" si="2"/>
        <v>0</v>
      </c>
      <c r="I42" s="36">
        <v>2</v>
      </c>
      <c r="J42" s="36">
        <f t="shared" si="0"/>
        <v>35</v>
      </c>
      <c r="K42" s="38" t="s">
        <v>32</v>
      </c>
      <c r="L42" s="38">
        <v>34</v>
      </c>
      <c r="M42" s="38" t="s">
        <v>18</v>
      </c>
      <c r="N42" s="38" t="s">
        <v>23</v>
      </c>
      <c r="O42" s="39" t="s">
        <v>42</v>
      </c>
    </row>
    <row r="43" spans="1:15" ht="13.8">
      <c r="A43" s="34">
        <v>38</v>
      </c>
      <c r="B43" s="35">
        <v>43925</v>
      </c>
      <c r="C43" s="36">
        <v>1</v>
      </c>
      <c r="D43" s="36">
        <f t="shared" si="3"/>
        <v>38</v>
      </c>
      <c r="E43" s="37">
        <f t="shared" si="1"/>
        <v>0</v>
      </c>
      <c r="F43" s="36">
        <v>0</v>
      </c>
      <c r="G43" s="36">
        <v>0</v>
      </c>
      <c r="H43" s="37">
        <f t="shared" si="2"/>
        <v>0</v>
      </c>
      <c r="I43" s="36">
        <v>2</v>
      </c>
      <c r="J43" s="36">
        <f t="shared" si="0"/>
        <v>36</v>
      </c>
      <c r="K43" s="38" t="s">
        <v>32</v>
      </c>
      <c r="L43" s="38">
        <v>35</v>
      </c>
      <c r="M43" s="38" t="s">
        <v>30</v>
      </c>
      <c r="N43" s="38" t="s">
        <v>44</v>
      </c>
      <c r="O43" s="39"/>
    </row>
    <row r="44" spans="1:15" ht="13.8">
      <c r="A44" s="33">
        <v>39</v>
      </c>
      <c r="B44" s="28">
        <v>43926</v>
      </c>
      <c r="C44" s="30">
        <v>1</v>
      </c>
      <c r="D44" s="30">
        <f t="shared" si="3"/>
        <v>39</v>
      </c>
      <c r="E44" s="29">
        <f t="shared" si="1"/>
        <v>2</v>
      </c>
      <c r="F44" s="30">
        <v>2</v>
      </c>
      <c r="G44" s="30">
        <v>0</v>
      </c>
      <c r="H44" s="29">
        <f t="shared" si="2"/>
        <v>0</v>
      </c>
      <c r="I44" s="30">
        <v>2</v>
      </c>
      <c r="J44" s="30">
        <f t="shared" si="0"/>
        <v>35</v>
      </c>
      <c r="K44" s="31" t="s">
        <v>32</v>
      </c>
      <c r="L44" s="31">
        <v>26</v>
      </c>
      <c r="M44" s="31" t="s">
        <v>18</v>
      </c>
      <c r="N44" s="31" t="s">
        <v>23</v>
      </c>
      <c r="O44" s="32"/>
    </row>
    <row r="45" spans="1:15" ht="13.8">
      <c r="A45" s="33">
        <v>40</v>
      </c>
      <c r="B45" s="28">
        <v>43926</v>
      </c>
      <c r="C45" s="30">
        <v>1</v>
      </c>
      <c r="D45" s="30">
        <f t="shared" si="3"/>
        <v>40</v>
      </c>
      <c r="E45" s="29">
        <f t="shared" si="1"/>
        <v>2</v>
      </c>
      <c r="F45" s="30">
        <v>0</v>
      </c>
      <c r="G45" s="30">
        <v>0</v>
      </c>
      <c r="H45" s="29">
        <f t="shared" si="2"/>
        <v>0</v>
      </c>
      <c r="I45" s="30">
        <v>2</v>
      </c>
      <c r="J45" s="30">
        <f t="shared" si="0"/>
        <v>36</v>
      </c>
      <c r="K45" s="31" t="s">
        <v>32</v>
      </c>
      <c r="L45" s="31">
        <v>60</v>
      </c>
      <c r="M45" s="31" t="s">
        <v>18</v>
      </c>
      <c r="N45" s="31" t="s">
        <v>45</v>
      </c>
      <c r="O45" s="32"/>
    </row>
    <row r="46" spans="1:15" ht="13.8">
      <c r="A46" s="33">
        <v>41</v>
      </c>
      <c r="B46" s="28">
        <v>43926</v>
      </c>
      <c r="C46" s="30">
        <v>1</v>
      </c>
      <c r="D46" s="30">
        <f t="shared" si="3"/>
        <v>41</v>
      </c>
      <c r="E46" s="29">
        <f t="shared" si="1"/>
        <v>2</v>
      </c>
      <c r="F46" s="30">
        <v>0</v>
      </c>
      <c r="G46" s="30">
        <v>0</v>
      </c>
      <c r="H46" s="29">
        <f t="shared" si="2"/>
        <v>0</v>
      </c>
      <c r="I46" s="30">
        <v>2</v>
      </c>
      <c r="J46" s="30">
        <f t="shared" si="0"/>
        <v>37</v>
      </c>
      <c r="K46" s="31" t="s">
        <v>46</v>
      </c>
      <c r="L46" s="31">
        <v>45</v>
      </c>
      <c r="M46" s="31" t="s">
        <v>18</v>
      </c>
      <c r="N46" s="31" t="s">
        <v>47</v>
      </c>
      <c r="O46" s="32"/>
    </row>
    <row r="47" spans="1:15" ht="13.8">
      <c r="A47" s="33">
        <v>42</v>
      </c>
      <c r="B47" s="28">
        <v>43926</v>
      </c>
      <c r="C47" s="30">
        <v>1</v>
      </c>
      <c r="D47" s="30">
        <f t="shared" si="3"/>
        <v>42</v>
      </c>
      <c r="E47" s="29">
        <f t="shared" si="1"/>
        <v>2</v>
      </c>
      <c r="F47" s="30">
        <v>0</v>
      </c>
      <c r="G47" s="30">
        <v>0</v>
      </c>
      <c r="H47" s="29">
        <f t="shared" si="2"/>
        <v>0</v>
      </c>
      <c r="I47" s="30">
        <v>2</v>
      </c>
      <c r="J47" s="30">
        <f t="shared" si="0"/>
        <v>38</v>
      </c>
      <c r="K47" s="31" t="s">
        <v>32</v>
      </c>
      <c r="L47" s="31">
        <v>27</v>
      </c>
      <c r="M47" s="31" t="s">
        <v>30</v>
      </c>
      <c r="N47" s="31" t="s">
        <v>48</v>
      </c>
      <c r="O47" s="32"/>
    </row>
    <row r="48" spans="1:15" ht="13.8">
      <c r="A48" s="33">
        <v>43</v>
      </c>
      <c r="B48" s="28">
        <v>43926</v>
      </c>
      <c r="C48" s="30">
        <v>1</v>
      </c>
      <c r="D48" s="30">
        <f t="shared" si="3"/>
        <v>43</v>
      </c>
      <c r="E48" s="29">
        <f t="shared" si="1"/>
        <v>2</v>
      </c>
      <c r="F48" s="30">
        <v>0</v>
      </c>
      <c r="G48" s="30">
        <v>0</v>
      </c>
      <c r="H48" s="29">
        <f t="shared" si="2"/>
        <v>0</v>
      </c>
      <c r="I48" s="30">
        <v>2</v>
      </c>
      <c r="J48" s="30">
        <f t="shared" si="0"/>
        <v>39</v>
      </c>
      <c r="K48" s="31" t="s">
        <v>32</v>
      </c>
      <c r="L48" s="31">
        <v>30</v>
      </c>
      <c r="M48" s="31" t="s">
        <v>18</v>
      </c>
      <c r="N48" s="31" t="s">
        <v>20</v>
      </c>
      <c r="O48" s="32" t="s">
        <v>42</v>
      </c>
    </row>
    <row r="49" spans="1:15" ht="13.8">
      <c r="A49" s="40">
        <v>44</v>
      </c>
      <c r="B49" s="35">
        <v>43927</v>
      </c>
      <c r="C49" s="36">
        <v>1</v>
      </c>
      <c r="D49" s="36">
        <f t="shared" si="3"/>
        <v>44</v>
      </c>
      <c r="E49" s="37">
        <f t="shared" si="1"/>
        <v>2</v>
      </c>
      <c r="F49" s="36">
        <v>0</v>
      </c>
      <c r="G49" s="36">
        <v>0</v>
      </c>
      <c r="H49" s="37">
        <f t="shared" si="2"/>
        <v>0</v>
      </c>
      <c r="I49" s="36">
        <v>2</v>
      </c>
      <c r="J49" s="36">
        <f t="shared" si="0"/>
        <v>40</v>
      </c>
      <c r="K49" s="38" t="s">
        <v>49</v>
      </c>
      <c r="L49" s="38">
        <v>65</v>
      </c>
      <c r="M49" s="38" t="s">
        <v>30</v>
      </c>
      <c r="N49" s="38" t="s">
        <v>20</v>
      </c>
      <c r="O49" s="39" t="s">
        <v>42</v>
      </c>
    </row>
    <row r="50" spans="1:15" ht="13.8">
      <c r="A50" s="33">
        <v>45</v>
      </c>
      <c r="B50" s="28">
        <v>43928</v>
      </c>
      <c r="C50" s="30">
        <v>1</v>
      </c>
      <c r="D50" s="30">
        <f t="shared" si="3"/>
        <v>45</v>
      </c>
      <c r="E50" s="29">
        <f t="shared" si="1"/>
        <v>2</v>
      </c>
      <c r="F50" s="30">
        <v>0</v>
      </c>
      <c r="G50" s="30">
        <v>0</v>
      </c>
      <c r="H50" s="29">
        <f t="shared" si="2"/>
        <v>0</v>
      </c>
      <c r="I50" s="30">
        <v>2</v>
      </c>
      <c r="J50" s="30">
        <f t="shared" si="0"/>
        <v>41</v>
      </c>
      <c r="K50" s="31" t="s">
        <v>22</v>
      </c>
      <c r="L50" s="41" t="s">
        <v>50</v>
      </c>
      <c r="M50" s="31" t="s">
        <v>18</v>
      </c>
      <c r="N50" s="31" t="s">
        <v>23</v>
      </c>
      <c r="O50" s="32" t="s">
        <v>42</v>
      </c>
    </row>
    <row r="51" spans="1:15" ht="13.8">
      <c r="A51" s="33">
        <v>46</v>
      </c>
      <c r="B51" s="28">
        <v>43928</v>
      </c>
      <c r="C51" s="30">
        <v>1</v>
      </c>
      <c r="D51" s="30">
        <f t="shared" si="3"/>
        <v>46</v>
      </c>
      <c r="E51" s="29">
        <f t="shared" si="1"/>
        <v>2</v>
      </c>
      <c r="F51" s="30">
        <v>0</v>
      </c>
      <c r="G51" s="30">
        <v>0</v>
      </c>
      <c r="H51" s="29">
        <f t="shared" si="2"/>
        <v>0</v>
      </c>
      <c r="I51" s="30">
        <v>2</v>
      </c>
      <c r="J51" s="30">
        <f t="shared" si="0"/>
        <v>42</v>
      </c>
      <c r="K51" s="31" t="s">
        <v>22</v>
      </c>
      <c r="L51" s="31">
        <v>36</v>
      </c>
      <c r="M51" s="31" t="s">
        <v>18</v>
      </c>
      <c r="N51" s="31" t="s">
        <v>23</v>
      </c>
      <c r="O51" s="32" t="s">
        <v>42</v>
      </c>
    </row>
    <row r="52" spans="1:15" ht="13.8">
      <c r="A52" s="33">
        <v>47</v>
      </c>
      <c r="B52" s="28">
        <v>43928</v>
      </c>
      <c r="C52" s="30">
        <v>1</v>
      </c>
      <c r="D52" s="30">
        <f t="shared" si="3"/>
        <v>47</v>
      </c>
      <c r="E52" s="29">
        <f t="shared" si="1"/>
        <v>2</v>
      </c>
      <c r="F52" s="30">
        <v>0</v>
      </c>
      <c r="G52" s="30">
        <v>0</v>
      </c>
      <c r="H52" s="29">
        <f t="shared" si="2"/>
        <v>0</v>
      </c>
      <c r="I52" s="30">
        <v>2</v>
      </c>
      <c r="J52" s="30">
        <f t="shared" si="0"/>
        <v>43</v>
      </c>
      <c r="K52" s="31" t="s">
        <v>22</v>
      </c>
      <c r="L52" s="31">
        <v>33</v>
      </c>
      <c r="M52" s="31" t="s">
        <v>18</v>
      </c>
      <c r="N52" s="31" t="s">
        <v>23</v>
      </c>
      <c r="O52" s="32" t="s">
        <v>42</v>
      </c>
    </row>
    <row r="53" spans="1:15" ht="13.8">
      <c r="A53" s="33">
        <v>48</v>
      </c>
      <c r="B53" s="28">
        <v>43928</v>
      </c>
      <c r="C53" s="30">
        <v>1</v>
      </c>
      <c r="D53" s="30">
        <f t="shared" si="3"/>
        <v>48</v>
      </c>
      <c r="E53" s="29">
        <f t="shared" si="1"/>
        <v>2</v>
      </c>
      <c r="F53" s="30">
        <v>0</v>
      </c>
      <c r="G53" s="30">
        <v>0</v>
      </c>
      <c r="H53" s="29">
        <f t="shared" si="2"/>
        <v>0</v>
      </c>
      <c r="I53" s="30">
        <v>2</v>
      </c>
      <c r="J53" s="30">
        <f t="shared" si="0"/>
        <v>44</v>
      </c>
      <c r="K53" s="31" t="s">
        <v>22</v>
      </c>
      <c r="L53" s="31">
        <v>38</v>
      </c>
      <c r="M53" s="31" t="s">
        <v>30</v>
      </c>
      <c r="N53" s="31" t="s">
        <v>23</v>
      </c>
      <c r="O53" s="32" t="s">
        <v>42</v>
      </c>
    </row>
    <row r="54" spans="1:15" ht="13.8">
      <c r="A54" s="33">
        <v>49</v>
      </c>
      <c r="B54" s="28">
        <v>43928</v>
      </c>
      <c r="C54" s="30">
        <v>1</v>
      </c>
      <c r="D54" s="30">
        <f t="shared" si="3"/>
        <v>49</v>
      </c>
      <c r="E54" s="29">
        <f t="shared" si="1"/>
        <v>2</v>
      </c>
      <c r="F54" s="30">
        <v>0</v>
      </c>
      <c r="G54" s="30">
        <v>0</v>
      </c>
      <c r="H54" s="29">
        <f t="shared" si="2"/>
        <v>0</v>
      </c>
      <c r="I54" s="30">
        <v>2</v>
      </c>
      <c r="J54" s="30">
        <f t="shared" si="0"/>
        <v>45</v>
      </c>
      <c r="K54" s="31" t="s">
        <v>22</v>
      </c>
      <c r="L54" s="31">
        <v>25</v>
      </c>
      <c r="M54" s="31" t="s">
        <v>18</v>
      </c>
      <c r="N54" s="31" t="s">
        <v>23</v>
      </c>
      <c r="O54" s="32"/>
    </row>
    <row r="55" spans="1:15" ht="13.8">
      <c r="A55" s="33">
        <v>50</v>
      </c>
      <c r="B55" s="28">
        <v>43928</v>
      </c>
      <c r="C55" s="30">
        <v>1</v>
      </c>
      <c r="D55" s="30">
        <f t="shared" si="3"/>
        <v>50</v>
      </c>
      <c r="E55" s="29">
        <f t="shared" si="1"/>
        <v>2</v>
      </c>
      <c r="F55" s="30">
        <v>0</v>
      </c>
      <c r="G55" s="30">
        <v>0</v>
      </c>
      <c r="H55" s="29">
        <f t="shared" si="2"/>
        <v>0</v>
      </c>
      <c r="I55" s="30">
        <v>2</v>
      </c>
      <c r="J55" s="30">
        <f t="shared" si="0"/>
        <v>46</v>
      </c>
      <c r="K55" s="31" t="s">
        <v>22</v>
      </c>
      <c r="L55" s="31">
        <v>25</v>
      </c>
      <c r="M55" s="31" t="s">
        <v>30</v>
      </c>
      <c r="N55" s="31" t="s">
        <v>51</v>
      </c>
      <c r="O55" s="32"/>
    </row>
    <row r="56" spans="1:15" ht="13.8">
      <c r="A56" s="33">
        <v>51</v>
      </c>
      <c r="B56" s="28">
        <v>43928</v>
      </c>
      <c r="C56" s="30">
        <v>1</v>
      </c>
      <c r="D56" s="30">
        <f t="shared" si="3"/>
        <v>51</v>
      </c>
      <c r="E56" s="29">
        <f t="shared" si="1"/>
        <v>2</v>
      </c>
      <c r="F56" s="30">
        <v>0</v>
      </c>
      <c r="G56" s="30">
        <v>0</v>
      </c>
      <c r="H56" s="29">
        <f t="shared" si="2"/>
        <v>0</v>
      </c>
      <c r="I56" s="30">
        <v>2</v>
      </c>
      <c r="J56" s="30">
        <f t="shared" si="0"/>
        <v>47</v>
      </c>
      <c r="K56" s="31" t="s">
        <v>22</v>
      </c>
      <c r="L56" s="31">
        <v>19</v>
      </c>
      <c r="M56" s="31" t="s">
        <v>18</v>
      </c>
      <c r="N56" s="31" t="s">
        <v>20</v>
      </c>
      <c r="O56" s="32" t="s">
        <v>42</v>
      </c>
    </row>
    <row r="57" spans="1:15" ht="13.8">
      <c r="A57" s="33">
        <v>52</v>
      </c>
      <c r="B57" s="28">
        <v>43928</v>
      </c>
      <c r="C57" s="30">
        <v>1</v>
      </c>
      <c r="D57" s="30">
        <f t="shared" si="3"/>
        <v>52</v>
      </c>
      <c r="E57" s="29">
        <f t="shared" si="1"/>
        <v>2</v>
      </c>
      <c r="F57" s="30">
        <v>0</v>
      </c>
      <c r="G57" s="30">
        <v>0</v>
      </c>
      <c r="H57" s="29">
        <f t="shared" si="2"/>
        <v>0</v>
      </c>
      <c r="I57" s="30">
        <v>2</v>
      </c>
      <c r="J57" s="30">
        <f t="shared" si="0"/>
        <v>48</v>
      </c>
      <c r="K57" s="31" t="s">
        <v>52</v>
      </c>
      <c r="L57" s="31">
        <v>30</v>
      </c>
      <c r="M57" s="31" t="s">
        <v>30</v>
      </c>
      <c r="N57" s="31" t="s">
        <v>53</v>
      </c>
      <c r="O57" s="32"/>
    </row>
    <row r="58" spans="1:15" ht="13.8">
      <c r="A58" s="34">
        <v>53</v>
      </c>
      <c r="B58" s="35">
        <v>43929</v>
      </c>
      <c r="C58" s="36">
        <v>1</v>
      </c>
      <c r="D58" s="36">
        <f t="shared" si="3"/>
        <v>53</v>
      </c>
      <c r="E58" s="37">
        <f t="shared" si="1"/>
        <v>2</v>
      </c>
      <c r="F58" s="36">
        <v>0</v>
      </c>
      <c r="G58" s="36">
        <v>0</v>
      </c>
      <c r="H58" s="37">
        <f t="shared" si="2"/>
        <v>0</v>
      </c>
      <c r="I58" s="36">
        <v>2</v>
      </c>
      <c r="J58" s="36">
        <f t="shared" si="0"/>
        <v>49</v>
      </c>
      <c r="K58" s="38" t="s">
        <v>54</v>
      </c>
      <c r="L58" s="38">
        <v>36</v>
      </c>
      <c r="M58" s="38" t="s">
        <v>18</v>
      </c>
      <c r="N58" s="38" t="s">
        <v>20</v>
      </c>
      <c r="O58" s="39" t="s">
        <v>42</v>
      </c>
    </row>
    <row r="59" spans="1:15" ht="13.8">
      <c r="A59" s="34">
        <v>54</v>
      </c>
      <c r="B59" s="35">
        <v>43929</v>
      </c>
      <c r="C59" s="36">
        <v>1</v>
      </c>
      <c r="D59" s="36">
        <f t="shared" si="3"/>
        <v>54</v>
      </c>
      <c r="E59" s="37">
        <f t="shared" si="1"/>
        <v>2</v>
      </c>
      <c r="F59" s="36">
        <v>0</v>
      </c>
      <c r="G59" s="36">
        <v>0</v>
      </c>
      <c r="H59" s="37">
        <f t="shared" si="2"/>
        <v>0</v>
      </c>
      <c r="I59" s="36">
        <v>2</v>
      </c>
      <c r="J59" s="36">
        <f t="shared" si="0"/>
        <v>50</v>
      </c>
      <c r="K59" s="38" t="s">
        <v>32</v>
      </c>
      <c r="L59" s="38">
        <v>29</v>
      </c>
      <c r="M59" s="38" t="s">
        <v>18</v>
      </c>
      <c r="N59" s="38" t="s">
        <v>23</v>
      </c>
      <c r="O59" s="39"/>
    </row>
    <row r="60" spans="1:15" ht="13.8">
      <c r="A60" s="34">
        <v>54</v>
      </c>
      <c r="B60" s="35">
        <v>43929</v>
      </c>
      <c r="C60" s="36">
        <v>1</v>
      </c>
      <c r="D60" s="36">
        <f t="shared" si="3"/>
        <v>55</v>
      </c>
      <c r="E60" s="37">
        <f t="shared" si="1"/>
        <v>2</v>
      </c>
      <c r="F60" s="36">
        <v>0</v>
      </c>
      <c r="G60" s="36">
        <v>0</v>
      </c>
      <c r="H60" s="37">
        <f t="shared" si="2"/>
        <v>0</v>
      </c>
      <c r="I60" s="36">
        <v>2</v>
      </c>
      <c r="J60" s="36">
        <f t="shared" si="0"/>
        <v>51</v>
      </c>
      <c r="K60" s="38" t="s">
        <v>32</v>
      </c>
      <c r="L60" s="38">
        <v>29</v>
      </c>
      <c r="M60" s="38" t="s">
        <v>18</v>
      </c>
      <c r="N60" s="38" t="s">
        <v>23</v>
      </c>
      <c r="O60" s="39"/>
    </row>
    <row r="61" spans="1:15" ht="13.8">
      <c r="A61" s="33">
        <v>56</v>
      </c>
      <c r="B61" s="28">
        <v>43930</v>
      </c>
      <c r="C61" s="30">
        <v>1</v>
      </c>
      <c r="D61" s="30">
        <f t="shared" si="3"/>
        <v>56</v>
      </c>
      <c r="E61" s="29">
        <f t="shared" si="1"/>
        <v>2</v>
      </c>
      <c r="F61" s="30">
        <v>0</v>
      </c>
      <c r="G61" s="30">
        <v>0</v>
      </c>
      <c r="H61" s="29">
        <f t="shared" si="2"/>
        <v>0</v>
      </c>
      <c r="I61" s="30">
        <v>2</v>
      </c>
      <c r="J61" s="30">
        <f t="shared" si="0"/>
        <v>52</v>
      </c>
      <c r="K61" s="31" t="s">
        <v>46</v>
      </c>
      <c r="L61" s="31">
        <v>43</v>
      </c>
      <c r="M61" s="31" t="s">
        <v>18</v>
      </c>
      <c r="N61" s="31" t="s">
        <v>55</v>
      </c>
      <c r="O61" s="32"/>
    </row>
    <row r="62" spans="1:15" ht="13.8">
      <c r="A62" s="34">
        <v>57</v>
      </c>
      <c r="B62" s="35">
        <v>43931</v>
      </c>
      <c r="C62" s="36">
        <v>1</v>
      </c>
      <c r="D62" s="36">
        <f t="shared" si="3"/>
        <v>57</v>
      </c>
      <c r="E62" s="37">
        <f t="shared" si="1"/>
        <v>2</v>
      </c>
      <c r="F62" s="36">
        <v>0</v>
      </c>
      <c r="G62" s="36">
        <v>0</v>
      </c>
      <c r="H62" s="37">
        <f t="shared" si="2"/>
        <v>0</v>
      </c>
      <c r="I62" s="36">
        <v>2</v>
      </c>
      <c r="J62" s="36">
        <f t="shared" si="0"/>
        <v>53</v>
      </c>
      <c r="K62" s="38" t="s">
        <v>56</v>
      </c>
      <c r="L62" s="38">
        <v>20</v>
      </c>
      <c r="M62" s="38" t="s">
        <v>30</v>
      </c>
      <c r="N62" s="38" t="s">
        <v>57</v>
      </c>
      <c r="O62" s="39"/>
    </row>
    <row r="63" spans="1:15" ht="13.8">
      <c r="A63" s="34">
        <v>58</v>
      </c>
      <c r="B63" s="35">
        <v>43931</v>
      </c>
      <c r="C63" s="36">
        <v>1</v>
      </c>
      <c r="D63" s="36">
        <f t="shared" si="3"/>
        <v>58</v>
      </c>
      <c r="E63" s="37">
        <f t="shared" si="1"/>
        <v>2</v>
      </c>
      <c r="F63" s="36">
        <v>0</v>
      </c>
      <c r="G63" s="36">
        <v>0</v>
      </c>
      <c r="H63" s="37">
        <f t="shared" si="2"/>
        <v>0</v>
      </c>
      <c r="I63" s="36">
        <v>2</v>
      </c>
      <c r="J63" s="36">
        <f t="shared" si="0"/>
        <v>54</v>
      </c>
      <c r="K63" s="38" t="s">
        <v>22</v>
      </c>
      <c r="L63" s="38">
        <v>37</v>
      </c>
      <c r="M63" s="38" t="s">
        <v>18</v>
      </c>
      <c r="N63" s="38" t="s">
        <v>58</v>
      </c>
      <c r="O63" s="39"/>
    </row>
    <row r="64" spans="1:15" ht="13.8">
      <c r="A64" s="34">
        <v>59</v>
      </c>
      <c r="B64" s="35">
        <v>43931</v>
      </c>
      <c r="C64" s="36">
        <v>1</v>
      </c>
      <c r="D64" s="36">
        <f t="shared" si="3"/>
        <v>59</v>
      </c>
      <c r="E64" s="37">
        <f t="shared" si="1"/>
        <v>2</v>
      </c>
      <c r="F64" s="36">
        <v>0</v>
      </c>
      <c r="G64" s="36">
        <v>0</v>
      </c>
      <c r="H64" s="37">
        <f t="shared" si="2"/>
        <v>0</v>
      </c>
      <c r="I64" s="36">
        <v>2</v>
      </c>
      <c r="J64" s="36">
        <f t="shared" si="0"/>
        <v>55</v>
      </c>
      <c r="K64" s="38" t="s">
        <v>22</v>
      </c>
      <c r="L64" s="38">
        <v>38</v>
      </c>
      <c r="M64" s="38" t="s">
        <v>18</v>
      </c>
      <c r="N64" s="38" t="s">
        <v>58</v>
      </c>
      <c r="O64" s="39"/>
    </row>
    <row r="65" spans="1:15" ht="13.8">
      <c r="A65" s="34">
        <v>60</v>
      </c>
      <c r="B65" s="35">
        <v>43931</v>
      </c>
      <c r="C65" s="36">
        <v>1</v>
      </c>
      <c r="D65" s="36">
        <f t="shared" si="3"/>
        <v>60</v>
      </c>
      <c r="E65" s="37">
        <f t="shared" si="1"/>
        <v>2</v>
      </c>
      <c r="F65" s="36">
        <v>0</v>
      </c>
      <c r="G65" s="36">
        <v>0</v>
      </c>
      <c r="H65" s="37">
        <f t="shared" si="2"/>
        <v>0</v>
      </c>
      <c r="I65" s="36">
        <v>2</v>
      </c>
      <c r="J65" s="36">
        <f t="shared" si="0"/>
        <v>56</v>
      </c>
      <c r="K65" s="38" t="s">
        <v>22</v>
      </c>
      <c r="L65" s="38">
        <v>24</v>
      </c>
      <c r="M65" s="38" t="s">
        <v>30</v>
      </c>
      <c r="N65" s="38" t="s">
        <v>23</v>
      </c>
      <c r="O65" s="39"/>
    </row>
    <row r="66" spans="1:15" ht="13.8">
      <c r="A66" s="34">
        <v>61</v>
      </c>
      <c r="B66" s="35">
        <v>43931</v>
      </c>
      <c r="C66" s="36">
        <v>1</v>
      </c>
      <c r="D66" s="36">
        <f t="shared" si="3"/>
        <v>61</v>
      </c>
      <c r="E66" s="37">
        <f t="shared" si="1"/>
        <v>2</v>
      </c>
      <c r="F66" s="36">
        <v>0</v>
      </c>
      <c r="G66" s="36">
        <v>0</v>
      </c>
      <c r="H66" s="37">
        <f t="shared" si="2"/>
        <v>0</v>
      </c>
      <c r="I66" s="36">
        <v>2</v>
      </c>
      <c r="J66" s="36">
        <f t="shared" si="0"/>
        <v>57</v>
      </c>
      <c r="K66" s="38" t="s">
        <v>22</v>
      </c>
      <c r="L66" s="38">
        <v>46</v>
      </c>
      <c r="M66" s="38" t="s">
        <v>18</v>
      </c>
      <c r="N66" s="38" t="s">
        <v>23</v>
      </c>
      <c r="O66" s="39"/>
    </row>
    <row r="67" spans="1:15" ht="13.8">
      <c r="A67" s="34">
        <v>62</v>
      </c>
      <c r="B67" s="35">
        <v>43931</v>
      </c>
      <c r="C67" s="36">
        <v>1</v>
      </c>
      <c r="D67" s="36">
        <f t="shared" si="3"/>
        <v>62</v>
      </c>
      <c r="E67" s="37">
        <f t="shared" si="1"/>
        <v>2</v>
      </c>
      <c r="F67" s="36">
        <v>0</v>
      </c>
      <c r="G67" s="36">
        <v>0</v>
      </c>
      <c r="H67" s="37">
        <f t="shared" si="2"/>
        <v>0</v>
      </c>
      <c r="I67" s="36">
        <v>2</v>
      </c>
      <c r="J67" s="36">
        <f t="shared" si="0"/>
        <v>58</v>
      </c>
      <c r="K67" s="38" t="s">
        <v>22</v>
      </c>
      <c r="L67" s="38">
        <v>33</v>
      </c>
      <c r="M67" s="38" t="s">
        <v>18</v>
      </c>
      <c r="N67" s="38" t="s">
        <v>23</v>
      </c>
      <c r="O67" s="39"/>
    </row>
    <row r="68" spans="1:15" ht="13.8">
      <c r="A68" s="34">
        <v>63</v>
      </c>
      <c r="B68" s="35">
        <v>43931</v>
      </c>
      <c r="C68" s="36">
        <v>1</v>
      </c>
      <c r="D68" s="36">
        <f t="shared" si="3"/>
        <v>63</v>
      </c>
      <c r="E68" s="37">
        <f t="shared" si="1"/>
        <v>2</v>
      </c>
      <c r="F68" s="36">
        <v>0</v>
      </c>
      <c r="G68" s="36">
        <v>0</v>
      </c>
      <c r="H68" s="37">
        <f t="shared" si="2"/>
        <v>0</v>
      </c>
      <c r="I68" s="36">
        <v>2</v>
      </c>
      <c r="J68" s="36">
        <f t="shared" si="0"/>
        <v>59</v>
      </c>
      <c r="K68" s="38" t="s">
        <v>22</v>
      </c>
      <c r="L68" s="38">
        <v>29</v>
      </c>
      <c r="M68" s="38" t="s">
        <v>30</v>
      </c>
      <c r="N68" s="38" t="s">
        <v>23</v>
      </c>
      <c r="O68" s="39"/>
    </row>
    <row r="69" spans="1:15" ht="13.8">
      <c r="A69" s="34">
        <v>64</v>
      </c>
      <c r="B69" s="35">
        <v>43931</v>
      </c>
      <c r="C69" s="36">
        <v>1</v>
      </c>
      <c r="D69" s="36">
        <f t="shared" si="3"/>
        <v>64</v>
      </c>
      <c r="E69" s="37">
        <f t="shared" si="1"/>
        <v>2</v>
      </c>
      <c r="F69" s="36">
        <v>0</v>
      </c>
      <c r="G69" s="36">
        <v>0</v>
      </c>
      <c r="H69" s="37">
        <f t="shared" si="2"/>
        <v>0</v>
      </c>
      <c r="I69" s="36">
        <v>2</v>
      </c>
      <c r="J69" s="36">
        <f t="shared" si="0"/>
        <v>60</v>
      </c>
      <c r="K69" s="38" t="s">
        <v>22</v>
      </c>
      <c r="L69" s="38">
        <v>39</v>
      </c>
      <c r="M69" s="38" t="s">
        <v>30</v>
      </c>
      <c r="N69" s="38" t="s">
        <v>59</v>
      </c>
      <c r="O69" s="39"/>
    </row>
    <row r="70" spans="1:15" ht="13.8">
      <c r="A70" s="34">
        <v>65</v>
      </c>
      <c r="B70" s="35">
        <v>43931</v>
      </c>
      <c r="C70" s="36">
        <v>1</v>
      </c>
      <c r="D70" s="36">
        <f t="shared" si="3"/>
        <v>65</v>
      </c>
      <c r="E70" s="37">
        <f t="shared" si="1"/>
        <v>3</v>
      </c>
      <c r="F70" s="36">
        <v>1</v>
      </c>
      <c r="G70" s="36">
        <v>4</v>
      </c>
      <c r="H70" s="37">
        <f t="shared" si="2"/>
        <v>4</v>
      </c>
      <c r="I70" s="36">
        <v>2</v>
      </c>
      <c r="J70" s="36">
        <f t="shared" si="0"/>
        <v>56</v>
      </c>
      <c r="K70" s="38" t="s">
        <v>52</v>
      </c>
      <c r="L70" s="38">
        <v>40</v>
      </c>
      <c r="M70" s="38" t="s">
        <v>18</v>
      </c>
      <c r="N70" s="38" t="s">
        <v>23</v>
      </c>
      <c r="O70" s="39"/>
    </row>
    <row r="71" spans="1:15" ht="13.8">
      <c r="A71" s="33">
        <v>66</v>
      </c>
      <c r="B71" s="28">
        <v>43932</v>
      </c>
      <c r="C71" s="30">
        <v>1</v>
      </c>
      <c r="D71" s="30">
        <f t="shared" si="3"/>
        <v>66</v>
      </c>
      <c r="E71" s="29">
        <f t="shared" si="1"/>
        <v>3</v>
      </c>
      <c r="F71" s="30">
        <v>0</v>
      </c>
      <c r="G71" s="30">
        <v>0</v>
      </c>
      <c r="H71" s="29">
        <f t="shared" si="2"/>
        <v>4</v>
      </c>
      <c r="I71" s="30">
        <v>2</v>
      </c>
      <c r="J71" s="30">
        <f t="shared" ref="J71:J276" si="4">D71-(E71+H71+I71)</f>
        <v>57</v>
      </c>
      <c r="K71" s="31" t="s">
        <v>22</v>
      </c>
      <c r="L71" s="31">
        <v>33</v>
      </c>
      <c r="M71" s="31" t="s">
        <v>30</v>
      </c>
      <c r="N71" s="31" t="s">
        <v>57</v>
      </c>
      <c r="O71" s="32"/>
    </row>
    <row r="72" spans="1:15" ht="13.8">
      <c r="A72" s="33">
        <v>67</v>
      </c>
      <c r="B72" s="28">
        <v>43932</v>
      </c>
      <c r="C72" s="30">
        <v>1</v>
      </c>
      <c r="D72" s="30">
        <f t="shared" si="3"/>
        <v>67</v>
      </c>
      <c r="E72" s="29">
        <f t="shared" ref="E72:E276" si="5">E71+F72</f>
        <v>3</v>
      </c>
      <c r="F72" s="30">
        <v>0</v>
      </c>
      <c r="G72" s="30">
        <v>0</v>
      </c>
      <c r="H72" s="29">
        <f t="shared" ref="H72:H276" si="6">H71+G72</f>
        <v>4</v>
      </c>
      <c r="I72" s="30">
        <v>2</v>
      </c>
      <c r="J72" s="30">
        <f t="shared" si="4"/>
        <v>58</v>
      </c>
      <c r="K72" s="31" t="s">
        <v>22</v>
      </c>
      <c r="L72" s="31">
        <v>30</v>
      </c>
      <c r="M72" s="31" t="s">
        <v>30</v>
      </c>
      <c r="N72" s="31" t="s">
        <v>23</v>
      </c>
      <c r="O72" s="32"/>
    </row>
    <row r="73" spans="1:15" ht="13.8">
      <c r="A73" s="33">
        <v>68</v>
      </c>
      <c r="B73" s="28">
        <v>43932</v>
      </c>
      <c r="C73" s="30">
        <v>1</v>
      </c>
      <c r="D73" s="30">
        <f t="shared" si="3"/>
        <v>68</v>
      </c>
      <c r="E73" s="29">
        <f t="shared" si="5"/>
        <v>3</v>
      </c>
      <c r="F73" s="30">
        <v>0</v>
      </c>
      <c r="G73" s="30">
        <v>0</v>
      </c>
      <c r="H73" s="29">
        <f t="shared" si="6"/>
        <v>4</v>
      </c>
      <c r="I73" s="30">
        <v>2</v>
      </c>
      <c r="J73" s="30">
        <f t="shared" si="4"/>
        <v>59</v>
      </c>
      <c r="K73" s="31" t="s">
        <v>22</v>
      </c>
      <c r="L73" s="31">
        <v>29</v>
      </c>
      <c r="M73" s="31" t="s">
        <v>18</v>
      </c>
      <c r="N73" s="31" t="s">
        <v>23</v>
      </c>
      <c r="O73" s="32"/>
    </row>
    <row r="74" spans="1:15" ht="13.8">
      <c r="A74" s="33">
        <v>69</v>
      </c>
      <c r="B74" s="28">
        <v>43932</v>
      </c>
      <c r="C74" s="30">
        <v>1</v>
      </c>
      <c r="D74" s="30">
        <f t="shared" ref="D74:D276" si="7">D73+C74</f>
        <v>69</v>
      </c>
      <c r="E74" s="29">
        <f t="shared" si="5"/>
        <v>3</v>
      </c>
      <c r="F74" s="30">
        <v>0</v>
      </c>
      <c r="G74" s="30">
        <v>6</v>
      </c>
      <c r="H74" s="29">
        <f t="shared" si="6"/>
        <v>10</v>
      </c>
      <c r="I74" s="30">
        <v>2</v>
      </c>
      <c r="J74" s="30">
        <f t="shared" si="4"/>
        <v>54</v>
      </c>
      <c r="K74" s="31" t="s">
        <v>22</v>
      </c>
      <c r="L74" s="31">
        <v>42</v>
      </c>
      <c r="M74" s="31" t="s">
        <v>18</v>
      </c>
      <c r="N74" s="31" t="s">
        <v>60</v>
      </c>
      <c r="O74" s="32" t="s">
        <v>60</v>
      </c>
    </row>
    <row r="75" spans="1:15" ht="13.8">
      <c r="A75" s="34">
        <v>70</v>
      </c>
      <c r="B75" s="35">
        <v>43933</v>
      </c>
      <c r="C75" s="36">
        <v>1</v>
      </c>
      <c r="D75" s="36">
        <f t="shared" si="7"/>
        <v>70</v>
      </c>
      <c r="E75" s="37">
        <f t="shared" si="5"/>
        <v>3</v>
      </c>
      <c r="F75" s="36">
        <v>0</v>
      </c>
      <c r="G75" s="36">
        <v>0</v>
      </c>
      <c r="H75" s="37">
        <f t="shared" si="6"/>
        <v>10</v>
      </c>
      <c r="I75" s="36">
        <v>2</v>
      </c>
      <c r="J75" s="36">
        <f t="shared" si="4"/>
        <v>55</v>
      </c>
      <c r="K75" s="38" t="s">
        <v>22</v>
      </c>
      <c r="L75" s="38">
        <v>24</v>
      </c>
      <c r="M75" s="38" t="s">
        <v>30</v>
      </c>
      <c r="N75" s="38" t="s">
        <v>61</v>
      </c>
      <c r="O75" s="39"/>
    </row>
    <row r="76" spans="1:15" ht="13.8">
      <c r="A76" s="34">
        <v>71</v>
      </c>
      <c r="B76" s="35">
        <v>43933</v>
      </c>
      <c r="C76" s="36">
        <v>1</v>
      </c>
      <c r="D76" s="36">
        <f t="shared" si="7"/>
        <v>71</v>
      </c>
      <c r="E76" s="37">
        <f t="shared" si="5"/>
        <v>3</v>
      </c>
      <c r="F76" s="36">
        <v>0</v>
      </c>
      <c r="G76" s="36">
        <v>4</v>
      </c>
      <c r="H76" s="37">
        <f t="shared" si="6"/>
        <v>14</v>
      </c>
      <c r="I76" s="36">
        <v>2</v>
      </c>
      <c r="J76" s="36">
        <f t="shared" si="4"/>
        <v>52</v>
      </c>
      <c r="K76" s="38" t="s">
        <v>22</v>
      </c>
      <c r="L76" s="38">
        <v>35</v>
      </c>
      <c r="M76" s="38" t="s">
        <v>30</v>
      </c>
      <c r="N76" s="38" t="s">
        <v>58</v>
      </c>
      <c r="O76" s="39"/>
    </row>
    <row r="77" spans="1:15" ht="13.8">
      <c r="A77" s="33">
        <v>72</v>
      </c>
      <c r="B77" s="28">
        <v>43934</v>
      </c>
      <c r="C77" s="30">
        <v>1</v>
      </c>
      <c r="D77" s="30">
        <f t="shared" si="7"/>
        <v>72</v>
      </c>
      <c r="E77" s="29">
        <f t="shared" si="5"/>
        <v>3</v>
      </c>
      <c r="F77" s="30">
        <v>0</v>
      </c>
      <c r="G77" s="30">
        <v>0</v>
      </c>
      <c r="H77" s="29">
        <f t="shared" si="6"/>
        <v>14</v>
      </c>
      <c r="I77" s="30">
        <v>2</v>
      </c>
      <c r="J77" s="30">
        <f t="shared" si="4"/>
        <v>53</v>
      </c>
      <c r="K77" s="31" t="s">
        <v>32</v>
      </c>
      <c r="L77" s="31">
        <v>40</v>
      </c>
      <c r="M77" s="31" t="s">
        <v>18</v>
      </c>
      <c r="N77" s="31" t="s">
        <v>20</v>
      </c>
      <c r="O77" s="32" t="s">
        <v>62</v>
      </c>
    </row>
    <row r="78" spans="1:15" ht="13.8">
      <c r="A78" s="33">
        <v>73</v>
      </c>
      <c r="B78" s="28">
        <v>43934</v>
      </c>
      <c r="C78" s="30">
        <v>1</v>
      </c>
      <c r="D78" s="30">
        <f t="shared" si="7"/>
        <v>73</v>
      </c>
      <c r="E78" s="29">
        <f t="shared" si="5"/>
        <v>3</v>
      </c>
      <c r="F78" s="30">
        <v>0</v>
      </c>
      <c r="G78" s="30">
        <v>0</v>
      </c>
      <c r="H78" s="29">
        <f t="shared" si="6"/>
        <v>14</v>
      </c>
      <c r="I78" s="30">
        <v>2</v>
      </c>
      <c r="J78" s="30">
        <f t="shared" si="4"/>
        <v>54</v>
      </c>
      <c r="K78" s="31" t="s">
        <v>32</v>
      </c>
      <c r="L78" s="31">
        <v>23</v>
      </c>
      <c r="M78" s="31" t="s">
        <v>30</v>
      </c>
      <c r="N78" s="31" t="s">
        <v>20</v>
      </c>
      <c r="O78" s="32" t="s">
        <v>42</v>
      </c>
    </row>
    <row r="79" spans="1:15" ht="13.8">
      <c r="A79" s="33">
        <v>74</v>
      </c>
      <c r="B79" s="28">
        <v>43934</v>
      </c>
      <c r="C79" s="30">
        <v>1</v>
      </c>
      <c r="D79" s="30">
        <f t="shared" si="7"/>
        <v>74</v>
      </c>
      <c r="E79" s="29">
        <f t="shared" si="5"/>
        <v>3</v>
      </c>
      <c r="F79" s="30">
        <v>0</v>
      </c>
      <c r="G79" s="30">
        <v>0</v>
      </c>
      <c r="H79" s="29">
        <f t="shared" si="6"/>
        <v>14</v>
      </c>
      <c r="I79" s="30">
        <v>2</v>
      </c>
      <c r="J79" s="30">
        <f t="shared" si="4"/>
        <v>55</v>
      </c>
      <c r="K79" s="31" t="s">
        <v>32</v>
      </c>
      <c r="L79" s="31">
        <v>72</v>
      </c>
      <c r="M79" s="31" t="s">
        <v>18</v>
      </c>
      <c r="N79" s="31" t="s">
        <v>20</v>
      </c>
      <c r="O79" s="32" t="s">
        <v>20</v>
      </c>
    </row>
    <row r="80" spans="1:15" ht="13.8">
      <c r="A80" s="42">
        <v>75</v>
      </c>
      <c r="B80" s="35">
        <v>43935</v>
      </c>
      <c r="C80" s="36">
        <v>1</v>
      </c>
      <c r="D80" s="36">
        <f t="shared" si="7"/>
        <v>75</v>
      </c>
      <c r="E80" s="37">
        <f t="shared" si="5"/>
        <v>3</v>
      </c>
      <c r="F80" s="36">
        <v>0</v>
      </c>
      <c r="G80" s="36">
        <v>0</v>
      </c>
      <c r="H80" s="37">
        <f t="shared" si="6"/>
        <v>14</v>
      </c>
      <c r="I80" s="36">
        <v>2</v>
      </c>
      <c r="J80" s="36">
        <f t="shared" si="4"/>
        <v>56</v>
      </c>
      <c r="K80" s="38" t="s">
        <v>52</v>
      </c>
      <c r="L80" s="43">
        <v>20</v>
      </c>
      <c r="M80" s="43" t="s">
        <v>18</v>
      </c>
      <c r="N80" s="38" t="s">
        <v>59</v>
      </c>
      <c r="O80" s="44"/>
    </row>
    <row r="81" spans="1:15" ht="13.8">
      <c r="A81" s="42">
        <v>76</v>
      </c>
      <c r="B81" s="35">
        <v>43935</v>
      </c>
      <c r="C81" s="36">
        <v>1</v>
      </c>
      <c r="D81" s="36">
        <f t="shared" si="7"/>
        <v>76</v>
      </c>
      <c r="E81" s="37">
        <f t="shared" si="5"/>
        <v>3</v>
      </c>
      <c r="F81" s="36">
        <v>0</v>
      </c>
      <c r="G81" s="36">
        <v>0</v>
      </c>
      <c r="H81" s="37">
        <f t="shared" si="6"/>
        <v>14</v>
      </c>
      <c r="I81" s="36">
        <v>2</v>
      </c>
      <c r="J81" s="36">
        <f t="shared" si="4"/>
        <v>57</v>
      </c>
      <c r="K81" s="38" t="s">
        <v>32</v>
      </c>
      <c r="L81" s="43">
        <v>62</v>
      </c>
      <c r="M81" s="43" t="s">
        <v>18</v>
      </c>
      <c r="N81" s="43" t="s">
        <v>20</v>
      </c>
      <c r="O81" s="44" t="s">
        <v>42</v>
      </c>
    </row>
    <row r="82" spans="1:15" ht="13.8">
      <c r="A82" s="42">
        <v>77</v>
      </c>
      <c r="B82" s="35">
        <v>43935</v>
      </c>
      <c r="C82" s="36">
        <v>1</v>
      </c>
      <c r="D82" s="36">
        <f t="shared" si="7"/>
        <v>77</v>
      </c>
      <c r="E82" s="37">
        <f t="shared" si="5"/>
        <v>3</v>
      </c>
      <c r="F82" s="36">
        <v>0</v>
      </c>
      <c r="G82" s="36">
        <v>0</v>
      </c>
      <c r="H82" s="37">
        <f t="shared" si="6"/>
        <v>14</v>
      </c>
      <c r="I82" s="36">
        <v>2</v>
      </c>
      <c r="J82" s="36">
        <f t="shared" si="4"/>
        <v>58</v>
      </c>
      <c r="K82" s="38" t="s">
        <v>32</v>
      </c>
      <c r="L82" s="43">
        <v>16</v>
      </c>
      <c r="M82" s="43" t="s">
        <v>30</v>
      </c>
      <c r="N82" s="43" t="s">
        <v>20</v>
      </c>
      <c r="O82" s="44" t="s">
        <v>42</v>
      </c>
    </row>
    <row r="83" spans="1:15" ht="13.8">
      <c r="A83" s="42">
        <v>78</v>
      </c>
      <c r="B83" s="35">
        <v>43935</v>
      </c>
      <c r="C83" s="36">
        <v>1</v>
      </c>
      <c r="D83" s="36">
        <f t="shared" si="7"/>
        <v>78</v>
      </c>
      <c r="E83" s="37">
        <f t="shared" si="5"/>
        <v>3</v>
      </c>
      <c r="F83" s="36">
        <v>0</v>
      </c>
      <c r="G83" s="36">
        <v>0</v>
      </c>
      <c r="H83" s="37">
        <f t="shared" si="6"/>
        <v>14</v>
      </c>
      <c r="I83" s="36">
        <v>2</v>
      </c>
      <c r="J83" s="36">
        <f t="shared" si="4"/>
        <v>59</v>
      </c>
      <c r="K83" s="38" t="s">
        <v>32</v>
      </c>
      <c r="L83" s="43">
        <v>14</v>
      </c>
      <c r="M83" s="43" t="s">
        <v>30</v>
      </c>
      <c r="N83" s="43" t="s">
        <v>20</v>
      </c>
      <c r="O83" s="44" t="s">
        <v>42</v>
      </c>
    </row>
    <row r="84" spans="1:15" ht="13.8">
      <c r="A84" s="42">
        <v>79</v>
      </c>
      <c r="B84" s="35">
        <v>43935</v>
      </c>
      <c r="C84" s="36">
        <v>1</v>
      </c>
      <c r="D84" s="36">
        <f t="shared" si="7"/>
        <v>79</v>
      </c>
      <c r="E84" s="37">
        <f t="shared" si="5"/>
        <v>3</v>
      </c>
      <c r="F84" s="36">
        <v>0</v>
      </c>
      <c r="G84" s="36">
        <v>0</v>
      </c>
      <c r="H84" s="37">
        <f t="shared" si="6"/>
        <v>14</v>
      </c>
      <c r="I84" s="36">
        <v>2</v>
      </c>
      <c r="J84" s="36">
        <f t="shared" si="4"/>
        <v>60</v>
      </c>
      <c r="K84" s="38" t="s">
        <v>22</v>
      </c>
      <c r="L84" s="43">
        <v>32</v>
      </c>
      <c r="M84" s="43" t="s">
        <v>18</v>
      </c>
      <c r="N84" s="38" t="s">
        <v>57</v>
      </c>
      <c r="O84" s="44"/>
    </row>
    <row r="85" spans="1:15" ht="13.8">
      <c r="A85" s="42">
        <v>80</v>
      </c>
      <c r="B85" s="35">
        <v>43935</v>
      </c>
      <c r="C85" s="36">
        <v>1</v>
      </c>
      <c r="D85" s="36">
        <f t="shared" si="7"/>
        <v>80</v>
      </c>
      <c r="E85" s="37">
        <f t="shared" si="5"/>
        <v>3</v>
      </c>
      <c r="F85" s="36">
        <v>0</v>
      </c>
      <c r="G85" s="36">
        <v>0</v>
      </c>
      <c r="H85" s="37">
        <f t="shared" si="6"/>
        <v>14</v>
      </c>
      <c r="I85" s="36">
        <v>2</v>
      </c>
      <c r="J85" s="36">
        <f t="shared" si="4"/>
        <v>61</v>
      </c>
      <c r="K85" s="43" t="s">
        <v>63</v>
      </c>
      <c r="L85" s="43">
        <v>38</v>
      </c>
      <c r="M85" s="43" t="s">
        <v>18</v>
      </c>
      <c r="N85" s="38" t="s">
        <v>59</v>
      </c>
      <c r="O85" s="44"/>
    </row>
    <row r="86" spans="1:15" ht="13.8">
      <c r="A86" s="42">
        <v>81</v>
      </c>
      <c r="B86" s="35">
        <v>43935</v>
      </c>
      <c r="C86" s="36">
        <v>1</v>
      </c>
      <c r="D86" s="36">
        <f t="shared" si="7"/>
        <v>81</v>
      </c>
      <c r="E86" s="37">
        <f t="shared" si="5"/>
        <v>3</v>
      </c>
      <c r="F86" s="36">
        <v>0</v>
      </c>
      <c r="G86" s="36">
        <v>0</v>
      </c>
      <c r="H86" s="37">
        <f t="shared" si="6"/>
        <v>14</v>
      </c>
      <c r="I86" s="36">
        <v>2</v>
      </c>
      <c r="J86" s="36">
        <f t="shared" si="4"/>
        <v>62</v>
      </c>
      <c r="K86" s="43" t="s">
        <v>64</v>
      </c>
      <c r="L86" s="43">
        <v>37</v>
      </c>
      <c r="M86" s="43" t="s">
        <v>18</v>
      </c>
      <c r="N86" s="38" t="s">
        <v>59</v>
      </c>
      <c r="O86" s="44"/>
    </row>
    <row r="87" spans="1:15" ht="13.8">
      <c r="A87" s="42">
        <v>82</v>
      </c>
      <c r="B87" s="35">
        <v>43935</v>
      </c>
      <c r="C87" s="36">
        <v>1</v>
      </c>
      <c r="D87" s="36">
        <f t="shared" si="7"/>
        <v>82</v>
      </c>
      <c r="E87" s="37">
        <f t="shared" si="5"/>
        <v>3</v>
      </c>
      <c r="F87" s="36">
        <v>0</v>
      </c>
      <c r="G87" s="36">
        <v>0</v>
      </c>
      <c r="H87" s="37">
        <f t="shared" si="6"/>
        <v>14</v>
      </c>
      <c r="I87" s="36">
        <v>2</v>
      </c>
      <c r="J87" s="36">
        <f t="shared" si="4"/>
        <v>63</v>
      </c>
      <c r="K87" s="38" t="s">
        <v>32</v>
      </c>
      <c r="L87" s="43">
        <v>40</v>
      </c>
      <c r="M87" s="43" t="s">
        <v>18</v>
      </c>
      <c r="N87" s="43" t="s">
        <v>20</v>
      </c>
      <c r="O87" s="44" t="s">
        <v>65</v>
      </c>
    </row>
    <row r="88" spans="1:15" ht="13.8">
      <c r="A88" s="33">
        <v>83</v>
      </c>
      <c r="B88" s="28">
        <v>43936</v>
      </c>
      <c r="C88" s="30">
        <v>1</v>
      </c>
      <c r="D88" s="30">
        <f t="shared" si="7"/>
        <v>83</v>
      </c>
      <c r="E88" s="29">
        <f t="shared" si="5"/>
        <v>3</v>
      </c>
      <c r="F88" s="30">
        <v>0</v>
      </c>
      <c r="G88" s="30">
        <v>0</v>
      </c>
      <c r="H88" s="29">
        <f t="shared" si="6"/>
        <v>14</v>
      </c>
      <c r="I88" s="30">
        <v>2</v>
      </c>
      <c r="J88" s="30">
        <f t="shared" si="4"/>
        <v>64</v>
      </c>
      <c r="K88" s="31" t="s">
        <v>32</v>
      </c>
      <c r="L88" s="31">
        <v>43</v>
      </c>
      <c r="M88" s="31" t="s">
        <v>18</v>
      </c>
      <c r="N88" s="31" t="s">
        <v>57</v>
      </c>
      <c r="O88" s="32"/>
    </row>
    <row r="89" spans="1:15" ht="13.8">
      <c r="A89" s="33">
        <v>84</v>
      </c>
      <c r="B89" s="28">
        <v>43936</v>
      </c>
      <c r="C89" s="30">
        <v>1</v>
      </c>
      <c r="D89" s="30">
        <f t="shared" si="7"/>
        <v>84</v>
      </c>
      <c r="E89" s="29">
        <f t="shared" si="5"/>
        <v>3</v>
      </c>
      <c r="F89" s="30">
        <v>0</v>
      </c>
      <c r="G89" s="30">
        <v>0</v>
      </c>
      <c r="H89" s="29">
        <f t="shared" si="6"/>
        <v>14</v>
      </c>
      <c r="I89" s="30">
        <v>2</v>
      </c>
      <c r="J89" s="30">
        <f t="shared" si="4"/>
        <v>65</v>
      </c>
      <c r="K89" s="31" t="s">
        <v>32</v>
      </c>
      <c r="L89" s="31">
        <v>30</v>
      </c>
      <c r="M89" s="31" t="s">
        <v>18</v>
      </c>
      <c r="N89" s="31" t="s">
        <v>20</v>
      </c>
      <c r="O89" s="32" t="s">
        <v>42</v>
      </c>
    </row>
    <row r="90" spans="1:15" ht="13.8">
      <c r="A90" s="33">
        <v>85</v>
      </c>
      <c r="B90" s="28">
        <v>43936</v>
      </c>
      <c r="C90" s="30">
        <v>1</v>
      </c>
      <c r="D90" s="30">
        <f t="shared" si="7"/>
        <v>85</v>
      </c>
      <c r="E90" s="29">
        <f t="shared" si="5"/>
        <v>3</v>
      </c>
      <c r="F90" s="30">
        <v>0</v>
      </c>
      <c r="G90" s="30">
        <v>1</v>
      </c>
      <c r="H90" s="29">
        <f t="shared" si="6"/>
        <v>15</v>
      </c>
      <c r="I90" s="30">
        <v>2</v>
      </c>
      <c r="J90" s="30">
        <f t="shared" si="4"/>
        <v>65</v>
      </c>
      <c r="K90" s="31" t="s">
        <v>32</v>
      </c>
      <c r="L90" s="31">
        <v>24</v>
      </c>
      <c r="M90" s="31" t="s">
        <v>18</v>
      </c>
      <c r="N90" s="31" t="s">
        <v>20</v>
      </c>
      <c r="O90" s="32" t="s">
        <v>42</v>
      </c>
    </row>
    <row r="91" spans="1:15" ht="13.8">
      <c r="A91" s="42">
        <v>86</v>
      </c>
      <c r="B91" s="35">
        <v>43937</v>
      </c>
      <c r="C91" s="36">
        <v>1</v>
      </c>
      <c r="D91" s="36">
        <f t="shared" si="7"/>
        <v>86</v>
      </c>
      <c r="E91" s="37">
        <f t="shared" si="5"/>
        <v>3</v>
      </c>
      <c r="F91" s="36">
        <v>0</v>
      </c>
      <c r="G91" s="36">
        <v>0</v>
      </c>
      <c r="H91" s="37">
        <f t="shared" si="6"/>
        <v>15</v>
      </c>
      <c r="I91" s="36">
        <v>2</v>
      </c>
      <c r="J91" s="36">
        <f t="shared" si="4"/>
        <v>66</v>
      </c>
      <c r="K91" s="38" t="s">
        <v>22</v>
      </c>
      <c r="L91" s="43">
        <v>21</v>
      </c>
      <c r="M91" s="43" t="s">
        <v>18</v>
      </c>
      <c r="N91" s="38" t="s">
        <v>57</v>
      </c>
      <c r="O91" s="44"/>
    </row>
    <row r="92" spans="1:15" ht="13.8">
      <c r="A92" s="42">
        <v>87</v>
      </c>
      <c r="B92" s="35">
        <v>43937</v>
      </c>
      <c r="C92" s="36">
        <v>1</v>
      </c>
      <c r="D92" s="36">
        <f t="shared" si="7"/>
        <v>87</v>
      </c>
      <c r="E92" s="37">
        <f t="shared" si="5"/>
        <v>3</v>
      </c>
      <c r="F92" s="36">
        <v>0</v>
      </c>
      <c r="G92" s="36">
        <v>0</v>
      </c>
      <c r="H92" s="37">
        <f t="shared" si="6"/>
        <v>15</v>
      </c>
      <c r="I92" s="36">
        <v>2</v>
      </c>
      <c r="J92" s="36">
        <f t="shared" si="4"/>
        <v>67</v>
      </c>
      <c r="K92" s="38" t="s">
        <v>22</v>
      </c>
      <c r="L92" s="43">
        <v>31</v>
      </c>
      <c r="M92" s="43" t="s">
        <v>18</v>
      </c>
      <c r="N92" s="38" t="s">
        <v>66</v>
      </c>
      <c r="O92" s="44"/>
    </row>
    <row r="93" spans="1:15" ht="13.8">
      <c r="A93" s="42">
        <v>88</v>
      </c>
      <c r="B93" s="35">
        <v>43937</v>
      </c>
      <c r="C93" s="36">
        <v>1</v>
      </c>
      <c r="D93" s="36">
        <f t="shared" si="7"/>
        <v>88</v>
      </c>
      <c r="E93" s="37">
        <f t="shared" si="5"/>
        <v>3</v>
      </c>
      <c r="F93" s="36">
        <v>0</v>
      </c>
      <c r="G93" s="36">
        <v>0</v>
      </c>
      <c r="H93" s="37">
        <f t="shared" si="6"/>
        <v>15</v>
      </c>
      <c r="I93" s="36">
        <v>2</v>
      </c>
      <c r="J93" s="36">
        <f t="shared" si="4"/>
        <v>68</v>
      </c>
      <c r="K93" s="38" t="s">
        <v>22</v>
      </c>
      <c r="L93" s="43">
        <v>76</v>
      </c>
      <c r="M93" s="43" t="s">
        <v>18</v>
      </c>
      <c r="N93" s="38" t="s">
        <v>67</v>
      </c>
      <c r="O93" s="44"/>
    </row>
    <row r="94" spans="1:15" ht="13.8">
      <c r="A94" s="42">
        <v>89</v>
      </c>
      <c r="B94" s="35">
        <v>43937</v>
      </c>
      <c r="C94" s="36">
        <v>1</v>
      </c>
      <c r="D94" s="36">
        <f t="shared" si="7"/>
        <v>89</v>
      </c>
      <c r="E94" s="37">
        <f t="shared" si="5"/>
        <v>3</v>
      </c>
      <c r="F94" s="36">
        <v>0</v>
      </c>
      <c r="G94" s="36">
        <v>0</v>
      </c>
      <c r="H94" s="37">
        <f t="shared" si="6"/>
        <v>15</v>
      </c>
      <c r="I94" s="36">
        <v>2</v>
      </c>
      <c r="J94" s="36">
        <f t="shared" si="4"/>
        <v>69</v>
      </c>
      <c r="K94" s="38" t="s">
        <v>22</v>
      </c>
      <c r="L94" s="43">
        <v>34</v>
      </c>
      <c r="M94" s="43" t="s">
        <v>18</v>
      </c>
      <c r="N94" s="38" t="s">
        <v>67</v>
      </c>
      <c r="O94" s="44"/>
    </row>
    <row r="95" spans="1:15" ht="13.8">
      <c r="A95" s="42">
        <v>90</v>
      </c>
      <c r="B95" s="35">
        <v>43937</v>
      </c>
      <c r="C95" s="36">
        <v>1</v>
      </c>
      <c r="D95" s="36">
        <f t="shared" si="7"/>
        <v>90</v>
      </c>
      <c r="E95" s="37">
        <f t="shared" si="5"/>
        <v>3</v>
      </c>
      <c r="F95" s="36">
        <v>0</v>
      </c>
      <c r="G95" s="36">
        <v>0</v>
      </c>
      <c r="H95" s="37">
        <f t="shared" si="6"/>
        <v>15</v>
      </c>
      <c r="I95" s="36">
        <v>2</v>
      </c>
      <c r="J95" s="36">
        <f t="shared" si="4"/>
        <v>70</v>
      </c>
      <c r="K95" s="38" t="s">
        <v>22</v>
      </c>
      <c r="L95" s="43">
        <v>39</v>
      </c>
      <c r="M95" s="43" t="s">
        <v>18</v>
      </c>
      <c r="N95" s="38" t="s">
        <v>68</v>
      </c>
      <c r="O95" s="44"/>
    </row>
    <row r="96" spans="1:15" ht="13.8">
      <c r="A96" s="42">
        <v>91</v>
      </c>
      <c r="B96" s="35">
        <v>43937</v>
      </c>
      <c r="C96" s="36">
        <v>1</v>
      </c>
      <c r="D96" s="36">
        <f t="shared" si="7"/>
        <v>91</v>
      </c>
      <c r="E96" s="37">
        <f t="shared" si="5"/>
        <v>3</v>
      </c>
      <c r="F96" s="36">
        <v>0</v>
      </c>
      <c r="G96" s="36">
        <v>0</v>
      </c>
      <c r="H96" s="37">
        <f t="shared" si="6"/>
        <v>15</v>
      </c>
      <c r="I96" s="36">
        <v>2</v>
      </c>
      <c r="J96" s="36">
        <f t="shared" si="4"/>
        <v>71</v>
      </c>
      <c r="K96" s="38" t="s">
        <v>32</v>
      </c>
      <c r="L96" s="43">
        <v>14</v>
      </c>
      <c r="M96" s="43" t="s">
        <v>30</v>
      </c>
      <c r="N96" s="43" t="s">
        <v>20</v>
      </c>
      <c r="O96" s="44" t="s">
        <v>43</v>
      </c>
    </row>
    <row r="97" spans="1:15" ht="13.8">
      <c r="A97" s="42">
        <v>92</v>
      </c>
      <c r="B97" s="35">
        <v>43937</v>
      </c>
      <c r="C97" s="36">
        <v>1</v>
      </c>
      <c r="D97" s="36">
        <f t="shared" si="7"/>
        <v>92</v>
      </c>
      <c r="E97" s="37">
        <f t="shared" si="5"/>
        <v>3</v>
      </c>
      <c r="F97" s="36">
        <v>0</v>
      </c>
      <c r="G97" s="36">
        <v>0</v>
      </c>
      <c r="H97" s="37">
        <f t="shared" si="6"/>
        <v>15</v>
      </c>
      <c r="I97" s="36">
        <v>2</v>
      </c>
      <c r="J97" s="36">
        <f t="shared" si="4"/>
        <v>72</v>
      </c>
      <c r="K97" s="38" t="s">
        <v>22</v>
      </c>
      <c r="L97" s="43">
        <v>61</v>
      </c>
      <c r="M97" s="43" t="s">
        <v>30</v>
      </c>
      <c r="N97" s="38" t="s">
        <v>57</v>
      </c>
      <c r="O97" s="44"/>
    </row>
    <row r="98" spans="1:15" ht="13.8">
      <c r="A98" s="33">
        <v>93</v>
      </c>
      <c r="B98" s="28">
        <v>43938</v>
      </c>
      <c r="C98" s="30">
        <v>1</v>
      </c>
      <c r="D98" s="30">
        <f t="shared" si="7"/>
        <v>93</v>
      </c>
      <c r="E98" s="29">
        <f t="shared" si="5"/>
        <v>3</v>
      </c>
      <c r="F98" s="30">
        <v>0</v>
      </c>
      <c r="G98" s="30">
        <v>0</v>
      </c>
      <c r="H98" s="29">
        <f t="shared" si="6"/>
        <v>15</v>
      </c>
      <c r="I98" s="30">
        <v>2</v>
      </c>
      <c r="J98" s="30">
        <f t="shared" si="4"/>
        <v>73</v>
      </c>
      <c r="K98" s="31" t="s">
        <v>32</v>
      </c>
      <c r="L98" s="31">
        <v>22</v>
      </c>
      <c r="M98" s="31" t="s">
        <v>18</v>
      </c>
      <c r="N98" s="31" t="s">
        <v>23</v>
      </c>
      <c r="O98" s="32" t="s">
        <v>42</v>
      </c>
    </row>
    <row r="99" spans="1:15" ht="13.8">
      <c r="A99" s="33">
        <v>94</v>
      </c>
      <c r="B99" s="28">
        <v>43938</v>
      </c>
      <c r="C99" s="30">
        <v>1</v>
      </c>
      <c r="D99" s="30">
        <f t="shared" si="7"/>
        <v>94</v>
      </c>
      <c r="E99" s="29">
        <f t="shared" si="5"/>
        <v>3</v>
      </c>
      <c r="F99" s="30">
        <v>0</v>
      </c>
      <c r="G99" s="30">
        <v>0</v>
      </c>
      <c r="H99" s="29">
        <f t="shared" si="6"/>
        <v>15</v>
      </c>
      <c r="I99" s="30">
        <v>2</v>
      </c>
      <c r="J99" s="30">
        <f t="shared" si="4"/>
        <v>74</v>
      </c>
      <c r="K99" s="31" t="s">
        <v>32</v>
      </c>
      <c r="L99" s="31">
        <v>52</v>
      </c>
      <c r="M99" s="31" t="s">
        <v>30</v>
      </c>
      <c r="N99" s="31" t="s">
        <v>20</v>
      </c>
      <c r="O99" s="32" t="s">
        <v>42</v>
      </c>
    </row>
    <row r="100" spans="1:15" ht="13.8">
      <c r="A100" s="33">
        <v>95</v>
      </c>
      <c r="B100" s="28">
        <v>43938</v>
      </c>
      <c r="C100" s="30">
        <v>1</v>
      </c>
      <c r="D100" s="30">
        <f t="shared" si="7"/>
        <v>95</v>
      </c>
      <c r="E100" s="29">
        <f t="shared" si="5"/>
        <v>3</v>
      </c>
      <c r="F100" s="30">
        <v>0</v>
      </c>
      <c r="G100" s="30">
        <v>0</v>
      </c>
      <c r="H100" s="29">
        <f t="shared" si="6"/>
        <v>15</v>
      </c>
      <c r="I100" s="30">
        <v>2</v>
      </c>
      <c r="J100" s="30">
        <f t="shared" si="4"/>
        <v>75</v>
      </c>
      <c r="K100" s="31" t="s">
        <v>69</v>
      </c>
      <c r="L100" s="31">
        <v>52</v>
      </c>
      <c r="M100" s="31" t="s">
        <v>18</v>
      </c>
      <c r="N100" s="31" t="s">
        <v>20</v>
      </c>
      <c r="O100" s="32" t="s">
        <v>42</v>
      </c>
    </row>
    <row r="101" spans="1:15" ht="13.8">
      <c r="A101" s="33">
        <v>96</v>
      </c>
      <c r="B101" s="28">
        <v>43938</v>
      </c>
      <c r="C101" s="30">
        <v>1</v>
      </c>
      <c r="D101" s="30">
        <f t="shared" si="7"/>
        <v>96</v>
      </c>
      <c r="E101" s="29">
        <f t="shared" si="5"/>
        <v>3</v>
      </c>
      <c r="F101" s="30">
        <v>0</v>
      </c>
      <c r="G101" s="30">
        <v>0</v>
      </c>
      <c r="H101" s="29">
        <f t="shared" si="6"/>
        <v>15</v>
      </c>
      <c r="I101" s="30">
        <v>2</v>
      </c>
      <c r="J101" s="30">
        <f t="shared" si="4"/>
        <v>76</v>
      </c>
      <c r="K101" s="31" t="s">
        <v>70</v>
      </c>
      <c r="L101" s="31">
        <v>23</v>
      </c>
      <c r="M101" s="31" t="s">
        <v>30</v>
      </c>
      <c r="N101" s="31" t="s">
        <v>20</v>
      </c>
      <c r="O101" s="32" t="s">
        <v>43</v>
      </c>
    </row>
    <row r="102" spans="1:15" ht="13.8">
      <c r="A102" s="42">
        <v>97</v>
      </c>
      <c r="B102" s="35">
        <v>43939</v>
      </c>
      <c r="C102" s="36">
        <v>1</v>
      </c>
      <c r="D102" s="36">
        <f t="shared" si="7"/>
        <v>97</v>
      </c>
      <c r="E102" s="37">
        <f t="shared" si="5"/>
        <v>3</v>
      </c>
      <c r="F102" s="36">
        <v>0</v>
      </c>
      <c r="G102" s="36">
        <v>1</v>
      </c>
      <c r="H102" s="37">
        <f t="shared" si="6"/>
        <v>16</v>
      </c>
      <c r="I102" s="36">
        <v>2</v>
      </c>
      <c r="J102" s="36">
        <f t="shared" si="4"/>
        <v>76</v>
      </c>
      <c r="K102" s="38" t="s">
        <v>87</v>
      </c>
      <c r="L102" s="43">
        <v>20</v>
      </c>
      <c r="M102" s="43" t="s">
        <v>30</v>
      </c>
      <c r="N102" s="38" t="s">
        <v>88</v>
      </c>
      <c r="O102" s="44"/>
    </row>
    <row r="103" spans="1:15" ht="13.8">
      <c r="A103" s="42">
        <v>98</v>
      </c>
      <c r="B103" s="35">
        <v>43939</v>
      </c>
      <c r="C103" s="36">
        <v>1</v>
      </c>
      <c r="D103" s="36">
        <f t="shared" si="7"/>
        <v>98</v>
      </c>
      <c r="E103" s="37">
        <f t="shared" si="5"/>
        <v>3</v>
      </c>
      <c r="F103" s="36">
        <v>0</v>
      </c>
      <c r="G103" s="36">
        <v>0</v>
      </c>
      <c r="H103" s="37">
        <f t="shared" si="6"/>
        <v>16</v>
      </c>
      <c r="I103" s="36">
        <v>2</v>
      </c>
      <c r="J103" s="36">
        <f t="shared" si="4"/>
        <v>77</v>
      </c>
      <c r="K103" s="38" t="s">
        <v>32</v>
      </c>
      <c r="L103" s="43">
        <v>42</v>
      </c>
      <c r="M103" s="43" t="s">
        <v>30</v>
      </c>
      <c r="N103" s="43" t="s">
        <v>20</v>
      </c>
      <c r="O103" s="44" t="s">
        <v>89</v>
      </c>
    </row>
    <row r="104" spans="1:15" ht="13.8">
      <c r="A104" s="42">
        <v>99</v>
      </c>
      <c r="B104" s="35">
        <v>43939</v>
      </c>
      <c r="C104" s="36">
        <v>1</v>
      </c>
      <c r="D104" s="36">
        <f t="shared" si="7"/>
        <v>99</v>
      </c>
      <c r="E104" s="37">
        <f t="shared" si="5"/>
        <v>3</v>
      </c>
      <c r="F104" s="36">
        <v>0</v>
      </c>
      <c r="G104" s="36">
        <v>0</v>
      </c>
      <c r="H104" s="37">
        <f t="shared" si="6"/>
        <v>16</v>
      </c>
      <c r="I104" s="36">
        <v>2</v>
      </c>
      <c r="J104" s="36">
        <f t="shared" si="4"/>
        <v>78</v>
      </c>
      <c r="K104" s="38" t="s">
        <v>32</v>
      </c>
      <c r="L104" s="43">
        <v>40</v>
      </c>
      <c r="M104" s="43" t="s">
        <v>18</v>
      </c>
      <c r="N104" s="43" t="s">
        <v>20</v>
      </c>
      <c r="O104" s="44" t="s">
        <v>89</v>
      </c>
    </row>
    <row r="105" spans="1:15" ht="13.8">
      <c r="A105" s="42">
        <v>100</v>
      </c>
      <c r="B105" s="35">
        <v>43939</v>
      </c>
      <c r="C105" s="36">
        <v>1</v>
      </c>
      <c r="D105" s="36">
        <f t="shared" si="7"/>
        <v>100</v>
      </c>
      <c r="E105" s="37">
        <f t="shared" si="5"/>
        <v>3</v>
      </c>
      <c r="F105" s="36">
        <v>0</v>
      </c>
      <c r="G105" s="36">
        <v>0</v>
      </c>
      <c r="H105" s="37">
        <f t="shared" si="6"/>
        <v>16</v>
      </c>
      <c r="I105" s="36">
        <v>2</v>
      </c>
      <c r="J105" s="36">
        <f t="shared" si="4"/>
        <v>79</v>
      </c>
      <c r="K105" s="38" t="s">
        <v>32</v>
      </c>
      <c r="L105" s="43">
        <v>13</v>
      </c>
      <c r="M105" s="43" t="s">
        <v>18</v>
      </c>
      <c r="N105" s="43" t="s">
        <v>20</v>
      </c>
      <c r="O105" s="44" t="s">
        <v>89</v>
      </c>
    </row>
    <row r="106" spans="1:15" ht="13.8">
      <c r="A106" s="42">
        <v>101</v>
      </c>
      <c r="B106" s="35">
        <v>43939</v>
      </c>
      <c r="C106" s="36">
        <v>1</v>
      </c>
      <c r="D106" s="36">
        <f t="shared" si="7"/>
        <v>101</v>
      </c>
      <c r="E106" s="37">
        <f t="shared" si="5"/>
        <v>3</v>
      </c>
      <c r="F106" s="36">
        <v>0</v>
      </c>
      <c r="G106" s="36">
        <v>0</v>
      </c>
      <c r="H106" s="37">
        <f t="shared" si="6"/>
        <v>16</v>
      </c>
      <c r="I106" s="36">
        <v>2</v>
      </c>
      <c r="J106" s="36">
        <f t="shared" si="4"/>
        <v>80</v>
      </c>
      <c r="K106" s="38" t="s">
        <v>32</v>
      </c>
      <c r="L106" s="43">
        <v>73</v>
      </c>
      <c r="M106" s="43" t="s">
        <v>18</v>
      </c>
      <c r="N106" s="38" t="s">
        <v>57</v>
      </c>
      <c r="O106" s="44"/>
    </row>
    <row r="107" spans="1:15" ht="13.8">
      <c r="A107" s="42">
        <v>102</v>
      </c>
      <c r="B107" s="35">
        <v>43939</v>
      </c>
      <c r="C107" s="36">
        <v>1</v>
      </c>
      <c r="D107" s="36">
        <f t="shared" si="7"/>
        <v>102</v>
      </c>
      <c r="E107" s="37">
        <f t="shared" si="5"/>
        <v>3</v>
      </c>
      <c r="F107" s="36">
        <v>0</v>
      </c>
      <c r="G107" s="36">
        <v>0</v>
      </c>
      <c r="H107" s="37">
        <f t="shared" si="6"/>
        <v>16</v>
      </c>
      <c r="I107" s="36">
        <v>2</v>
      </c>
      <c r="J107" s="36">
        <f t="shared" si="4"/>
        <v>81</v>
      </c>
      <c r="K107" s="43" t="s">
        <v>38</v>
      </c>
      <c r="L107" s="43">
        <v>19</v>
      </c>
      <c r="M107" s="43" t="s">
        <v>18</v>
      </c>
      <c r="N107" s="38" t="s">
        <v>85</v>
      </c>
      <c r="O107" s="44"/>
    </row>
    <row r="108" spans="1:15" ht="13.8">
      <c r="A108" s="42">
        <v>103</v>
      </c>
      <c r="B108" s="35">
        <v>43939</v>
      </c>
      <c r="C108" s="36">
        <v>1</v>
      </c>
      <c r="D108" s="36">
        <f t="shared" si="7"/>
        <v>103</v>
      </c>
      <c r="E108" s="37">
        <f t="shared" si="5"/>
        <v>3</v>
      </c>
      <c r="F108" s="36">
        <v>0</v>
      </c>
      <c r="G108" s="36">
        <v>0</v>
      </c>
      <c r="H108" s="37">
        <f t="shared" si="6"/>
        <v>16</v>
      </c>
      <c r="I108" s="36">
        <v>2</v>
      </c>
      <c r="J108" s="36">
        <f t="shared" si="4"/>
        <v>82</v>
      </c>
      <c r="K108" s="43" t="s">
        <v>38</v>
      </c>
      <c r="L108" s="43">
        <v>20</v>
      </c>
      <c r="M108" s="43" t="s">
        <v>18</v>
      </c>
      <c r="N108" s="38" t="s">
        <v>85</v>
      </c>
      <c r="O108" s="44"/>
    </row>
    <row r="109" spans="1:15" ht="13.8">
      <c r="A109" s="42">
        <v>104</v>
      </c>
      <c r="B109" s="35">
        <v>43939</v>
      </c>
      <c r="C109" s="36">
        <v>1</v>
      </c>
      <c r="D109" s="36">
        <f t="shared" si="7"/>
        <v>104</v>
      </c>
      <c r="E109" s="37">
        <f t="shared" si="5"/>
        <v>3</v>
      </c>
      <c r="F109" s="36">
        <v>0</v>
      </c>
      <c r="G109" s="36">
        <v>0</v>
      </c>
      <c r="H109" s="37">
        <f t="shared" si="6"/>
        <v>16</v>
      </c>
      <c r="I109" s="36">
        <v>2</v>
      </c>
      <c r="J109" s="36">
        <f t="shared" si="4"/>
        <v>83</v>
      </c>
      <c r="K109" s="43" t="s">
        <v>38</v>
      </c>
      <c r="L109" s="43">
        <v>19</v>
      </c>
      <c r="M109" s="43" t="s">
        <v>18</v>
      </c>
      <c r="N109" s="38" t="s">
        <v>85</v>
      </c>
      <c r="O109" s="44"/>
    </row>
    <row r="110" spans="1:15" ht="13.8">
      <c r="A110" s="42">
        <v>105</v>
      </c>
      <c r="B110" s="35">
        <v>43939</v>
      </c>
      <c r="C110" s="36">
        <v>1</v>
      </c>
      <c r="D110" s="36">
        <f t="shared" si="7"/>
        <v>105</v>
      </c>
      <c r="E110" s="37">
        <f t="shared" si="5"/>
        <v>3</v>
      </c>
      <c r="F110" s="36">
        <v>0</v>
      </c>
      <c r="G110" s="36">
        <v>0</v>
      </c>
      <c r="H110" s="37">
        <f t="shared" si="6"/>
        <v>16</v>
      </c>
      <c r="I110" s="36">
        <v>2</v>
      </c>
      <c r="J110" s="36">
        <f t="shared" si="4"/>
        <v>84</v>
      </c>
      <c r="K110" s="43" t="s">
        <v>86</v>
      </c>
      <c r="L110" s="43">
        <v>38</v>
      </c>
      <c r="M110" s="43" t="s">
        <v>18</v>
      </c>
      <c r="N110" s="38" t="s">
        <v>59</v>
      </c>
      <c r="O110" s="44"/>
    </row>
    <row r="111" spans="1:15" ht="13.8">
      <c r="A111" s="33">
        <v>106</v>
      </c>
      <c r="B111" s="28">
        <v>43940</v>
      </c>
      <c r="C111" s="30">
        <v>1</v>
      </c>
      <c r="D111" s="30">
        <f t="shared" si="7"/>
        <v>106</v>
      </c>
      <c r="E111" s="29">
        <f t="shared" si="5"/>
        <v>3</v>
      </c>
      <c r="F111" s="30">
        <v>0</v>
      </c>
      <c r="G111" s="30">
        <v>0</v>
      </c>
      <c r="H111" s="29">
        <f t="shared" si="6"/>
        <v>16</v>
      </c>
      <c r="I111" s="30">
        <v>2</v>
      </c>
      <c r="J111" s="30">
        <f t="shared" si="4"/>
        <v>85</v>
      </c>
      <c r="K111" s="31" t="s">
        <v>32</v>
      </c>
      <c r="L111" s="31">
        <v>62</v>
      </c>
      <c r="M111" s="31" t="s">
        <v>30</v>
      </c>
      <c r="N111" s="31" t="s">
        <v>57</v>
      </c>
      <c r="O111" s="32"/>
    </row>
    <row r="112" spans="1:15" ht="13.8">
      <c r="A112" s="33">
        <v>107</v>
      </c>
      <c r="B112" s="28">
        <v>43940</v>
      </c>
      <c r="C112" s="30">
        <v>1</v>
      </c>
      <c r="D112" s="30">
        <f t="shared" si="7"/>
        <v>107</v>
      </c>
      <c r="E112" s="29">
        <f t="shared" si="5"/>
        <v>3</v>
      </c>
      <c r="F112" s="30">
        <v>0</v>
      </c>
      <c r="G112" s="30">
        <v>0</v>
      </c>
      <c r="H112" s="29">
        <f t="shared" si="6"/>
        <v>16</v>
      </c>
      <c r="I112" s="30">
        <v>2</v>
      </c>
      <c r="J112" s="30">
        <f t="shared" si="4"/>
        <v>86</v>
      </c>
      <c r="K112" s="31" t="s">
        <v>32</v>
      </c>
      <c r="L112" s="31">
        <v>52</v>
      </c>
      <c r="M112" s="31" t="s">
        <v>30</v>
      </c>
      <c r="N112" s="31"/>
      <c r="O112" s="32" t="s">
        <v>43</v>
      </c>
    </row>
    <row r="113" spans="1:15" ht="13.8">
      <c r="A113" s="33">
        <v>108</v>
      </c>
      <c r="B113" s="28">
        <v>43940</v>
      </c>
      <c r="C113" s="30">
        <v>1</v>
      </c>
      <c r="D113" s="30">
        <f t="shared" si="7"/>
        <v>108</v>
      </c>
      <c r="E113" s="29">
        <f t="shared" si="5"/>
        <v>3</v>
      </c>
      <c r="F113" s="30">
        <v>0</v>
      </c>
      <c r="G113" s="30">
        <v>0</v>
      </c>
      <c r="H113" s="29">
        <f t="shared" si="6"/>
        <v>16</v>
      </c>
      <c r="I113" s="30">
        <v>2</v>
      </c>
      <c r="J113" s="30">
        <f t="shared" si="4"/>
        <v>87</v>
      </c>
      <c r="K113" s="31" t="s">
        <v>32</v>
      </c>
      <c r="L113" s="31">
        <v>19</v>
      </c>
      <c r="M113" s="31" t="s">
        <v>18</v>
      </c>
      <c r="N113" s="31" t="s">
        <v>44</v>
      </c>
      <c r="O113" s="32"/>
    </row>
    <row r="114" spans="1:15" ht="13.8">
      <c r="A114" s="42">
        <v>109</v>
      </c>
      <c r="B114" s="35">
        <v>43941</v>
      </c>
      <c r="C114" s="36">
        <v>1</v>
      </c>
      <c r="D114" s="36">
        <f t="shared" si="7"/>
        <v>109</v>
      </c>
      <c r="E114" s="37">
        <f t="shared" si="5"/>
        <v>3</v>
      </c>
      <c r="F114" s="36">
        <v>0</v>
      </c>
      <c r="G114" s="36">
        <v>0</v>
      </c>
      <c r="H114" s="37">
        <f t="shared" si="6"/>
        <v>16</v>
      </c>
      <c r="I114" s="36">
        <v>2</v>
      </c>
      <c r="J114" s="36">
        <f t="shared" si="4"/>
        <v>88</v>
      </c>
      <c r="K114" s="43" t="s">
        <v>38</v>
      </c>
      <c r="L114" s="43">
        <v>11</v>
      </c>
      <c r="M114" s="43" t="s">
        <v>18</v>
      </c>
      <c r="N114" s="38" t="s">
        <v>85</v>
      </c>
      <c r="O114" s="44"/>
    </row>
    <row r="115" spans="1:15" ht="13.8">
      <c r="A115" s="42">
        <v>110</v>
      </c>
      <c r="B115" s="35">
        <v>43941</v>
      </c>
      <c r="C115" s="36">
        <v>1</v>
      </c>
      <c r="D115" s="36">
        <f t="shared" si="7"/>
        <v>110</v>
      </c>
      <c r="E115" s="37">
        <f t="shared" si="5"/>
        <v>3</v>
      </c>
      <c r="F115" s="36">
        <v>0</v>
      </c>
      <c r="G115" s="36">
        <v>0</v>
      </c>
      <c r="H115" s="37">
        <f t="shared" si="6"/>
        <v>16</v>
      </c>
      <c r="I115" s="36">
        <v>2</v>
      </c>
      <c r="J115" s="36">
        <f t="shared" si="4"/>
        <v>89</v>
      </c>
      <c r="K115" s="43" t="s">
        <v>38</v>
      </c>
      <c r="L115" s="43">
        <v>18</v>
      </c>
      <c r="M115" s="43" t="s">
        <v>18</v>
      </c>
      <c r="N115" s="43" t="s">
        <v>20</v>
      </c>
      <c r="O115" s="44" t="s">
        <v>42</v>
      </c>
    </row>
    <row r="116" spans="1:15" ht="13.8">
      <c r="A116" s="42">
        <v>111</v>
      </c>
      <c r="B116" s="35">
        <v>43941</v>
      </c>
      <c r="C116" s="36">
        <v>1</v>
      </c>
      <c r="D116" s="36">
        <f t="shared" si="7"/>
        <v>111</v>
      </c>
      <c r="E116" s="37">
        <f t="shared" si="5"/>
        <v>3</v>
      </c>
      <c r="F116" s="36">
        <v>0</v>
      </c>
      <c r="G116" s="36">
        <v>0</v>
      </c>
      <c r="H116" s="37">
        <f t="shared" si="6"/>
        <v>16</v>
      </c>
      <c r="I116" s="36">
        <v>2</v>
      </c>
      <c r="J116" s="36">
        <f t="shared" si="4"/>
        <v>90</v>
      </c>
      <c r="K116" s="43" t="s">
        <v>38</v>
      </c>
      <c r="L116" s="43">
        <v>15</v>
      </c>
      <c r="M116" s="43" t="s">
        <v>18</v>
      </c>
      <c r="N116" s="38" t="s">
        <v>85</v>
      </c>
      <c r="O116" s="44"/>
    </row>
    <row r="117" spans="1:15" ht="13.8">
      <c r="A117" s="33">
        <v>112</v>
      </c>
      <c r="B117" s="28">
        <v>43942</v>
      </c>
      <c r="C117" s="30">
        <v>1</v>
      </c>
      <c r="D117" s="30">
        <f t="shared" si="7"/>
        <v>112</v>
      </c>
      <c r="E117" s="29">
        <f t="shared" si="5"/>
        <v>3</v>
      </c>
      <c r="F117" s="30">
        <v>0</v>
      </c>
      <c r="G117" s="30">
        <v>0</v>
      </c>
      <c r="H117" s="29">
        <f t="shared" si="6"/>
        <v>16</v>
      </c>
      <c r="I117" s="30">
        <v>2</v>
      </c>
      <c r="J117" s="30">
        <f t="shared" si="4"/>
        <v>91</v>
      </c>
      <c r="K117" s="31" t="s">
        <v>93</v>
      </c>
      <c r="L117" s="31">
        <v>43</v>
      </c>
      <c r="M117" s="31" t="s">
        <v>18</v>
      </c>
      <c r="N117" s="31" t="s">
        <v>20</v>
      </c>
      <c r="O117" s="32" t="s">
        <v>43</v>
      </c>
    </row>
    <row r="118" spans="1:15" ht="13.8">
      <c r="A118" s="33">
        <v>113</v>
      </c>
      <c r="B118" s="28">
        <v>43942</v>
      </c>
      <c r="C118" s="30">
        <v>1</v>
      </c>
      <c r="D118" s="30">
        <f t="shared" si="7"/>
        <v>113</v>
      </c>
      <c r="E118" s="29">
        <f t="shared" si="5"/>
        <v>3</v>
      </c>
      <c r="F118" s="30">
        <v>0</v>
      </c>
      <c r="G118" s="30">
        <v>0</v>
      </c>
      <c r="H118" s="29">
        <f t="shared" si="6"/>
        <v>16</v>
      </c>
      <c r="I118" s="30">
        <v>2</v>
      </c>
      <c r="J118" s="30">
        <f t="shared" si="4"/>
        <v>92</v>
      </c>
      <c r="K118" s="31" t="s">
        <v>22</v>
      </c>
      <c r="L118" s="31">
        <v>22</v>
      </c>
      <c r="M118" s="31" t="s">
        <v>18</v>
      </c>
      <c r="N118" s="31" t="s">
        <v>20</v>
      </c>
      <c r="O118" s="32" t="s">
        <v>65</v>
      </c>
    </row>
    <row r="119" spans="1:15" ht="13.8">
      <c r="A119" s="33">
        <v>114</v>
      </c>
      <c r="B119" s="28">
        <v>43942</v>
      </c>
      <c r="C119" s="30">
        <v>1</v>
      </c>
      <c r="D119" s="30">
        <f t="shared" si="7"/>
        <v>114</v>
      </c>
      <c r="E119" s="29">
        <f t="shared" si="5"/>
        <v>3</v>
      </c>
      <c r="F119" s="30">
        <v>0</v>
      </c>
      <c r="G119" s="30">
        <v>0</v>
      </c>
      <c r="H119" s="29">
        <f t="shared" si="6"/>
        <v>16</v>
      </c>
      <c r="I119" s="30">
        <v>2</v>
      </c>
      <c r="J119" s="30">
        <f t="shared" si="4"/>
        <v>93</v>
      </c>
      <c r="K119" s="31" t="s">
        <v>22</v>
      </c>
      <c r="L119" s="31">
        <v>22</v>
      </c>
      <c r="M119" s="31" t="s">
        <v>18</v>
      </c>
      <c r="N119" s="31" t="s">
        <v>44</v>
      </c>
      <c r="O119" s="32"/>
    </row>
    <row r="120" spans="1:15" ht="13.8">
      <c r="A120" s="42">
        <v>115</v>
      </c>
      <c r="B120" s="35">
        <v>43943</v>
      </c>
      <c r="C120" s="36">
        <v>1</v>
      </c>
      <c r="D120" s="36">
        <f t="shared" si="7"/>
        <v>115</v>
      </c>
      <c r="E120" s="37">
        <f t="shared" si="5"/>
        <v>3</v>
      </c>
      <c r="F120" s="36">
        <v>0</v>
      </c>
      <c r="G120" s="36">
        <v>5</v>
      </c>
      <c r="H120" s="37">
        <f t="shared" si="6"/>
        <v>21</v>
      </c>
      <c r="I120" s="36">
        <v>2</v>
      </c>
      <c r="J120" s="36">
        <f>D120-(E120+H120+I120)</f>
        <v>89</v>
      </c>
      <c r="K120" s="43" t="s">
        <v>95</v>
      </c>
      <c r="L120" s="43">
        <v>22</v>
      </c>
      <c r="M120" s="43" t="s">
        <v>18</v>
      </c>
      <c r="N120" s="43" t="s">
        <v>20</v>
      </c>
      <c r="O120" s="44" t="s">
        <v>43</v>
      </c>
    </row>
    <row r="121" spans="1:15" ht="13.8">
      <c r="A121" s="42">
        <v>116</v>
      </c>
      <c r="B121" s="35">
        <v>43943</v>
      </c>
      <c r="C121" s="36">
        <v>1</v>
      </c>
      <c r="D121" s="36">
        <f t="shared" si="7"/>
        <v>116</v>
      </c>
      <c r="E121" s="37">
        <f t="shared" si="5"/>
        <v>3</v>
      </c>
      <c r="F121" s="36">
        <v>0</v>
      </c>
      <c r="G121" s="36">
        <v>0</v>
      </c>
      <c r="H121" s="37">
        <f t="shared" si="6"/>
        <v>21</v>
      </c>
      <c r="I121" s="36">
        <v>2</v>
      </c>
      <c r="J121" s="36">
        <f t="shared" si="4"/>
        <v>90</v>
      </c>
      <c r="K121" s="43" t="s">
        <v>94</v>
      </c>
      <c r="L121" s="43">
        <v>54</v>
      </c>
      <c r="M121" s="43" t="s">
        <v>18</v>
      </c>
      <c r="N121" s="38" t="s">
        <v>57</v>
      </c>
      <c r="O121" s="44"/>
    </row>
    <row r="122" spans="1:15" ht="13.8">
      <c r="A122" s="94">
        <v>117</v>
      </c>
      <c r="B122" s="95">
        <v>43944</v>
      </c>
      <c r="C122" s="96">
        <v>0</v>
      </c>
      <c r="D122" s="96">
        <f t="shared" si="7"/>
        <v>116</v>
      </c>
      <c r="E122" s="97">
        <f t="shared" si="5"/>
        <v>3</v>
      </c>
      <c r="F122" s="96">
        <v>0</v>
      </c>
      <c r="G122" s="96">
        <v>0</v>
      </c>
      <c r="H122" s="97">
        <f t="shared" si="6"/>
        <v>21</v>
      </c>
      <c r="I122" s="96">
        <v>2</v>
      </c>
      <c r="J122" s="96">
        <f t="shared" si="4"/>
        <v>90</v>
      </c>
      <c r="K122" s="98" t="s">
        <v>139</v>
      </c>
      <c r="L122" s="98" t="s">
        <v>139</v>
      </c>
      <c r="M122" s="98" t="s">
        <v>139</v>
      </c>
      <c r="N122" s="98" t="s">
        <v>139</v>
      </c>
      <c r="O122" s="98" t="s">
        <v>139</v>
      </c>
    </row>
    <row r="123" spans="1:15" ht="13.8">
      <c r="A123" s="42">
        <v>118</v>
      </c>
      <c r="B123" s="35">
        <v>43945</v>
      </c>
      <c r="C123" s="36">
        <v>1</v>
      </c>
      <c r="D123" s="36">
        <f t="shared" si="7"/>
        <v>117</v>
      </c>
      <c r="E123" s="37">
        <f t="shared" si="5"/>
        <v>3</v>
      </c>
      <c r="F123" s="36">
        <v>0</v>
      </c>
      <c r="G123" s="36">
        <v>4</v>
      </c>
      <c r="H123" s="37">
        <f t="shared" si="6"/>
        <v>25</v>
      </c>
      <c r="I123" s="36">
        <v>2</v>
      </c>
      <c r="J123" s="36">
        <f t="shared" si="4"/>
        <v>87</v>
      </c>
      <c r="K123" s="43" t="s">
        <v>22</v>
      </c>
      <c r="L123" s="43">
        <v>60</v>
      </c>
      <c r="M123" s="43" t="s">
        <v>30</v>
      </c>
      <c r="N123" s="38" t="s">
        <v>59</v>
      </c>
      <c r="O123" s="44"/>
    </row>
    <row r="124" spans="1:15" ht="13.8">
      <c r="A124" s="33">
        <v>119</v>
      </c>
      <c r="B124" s="28">
        <v>43946</v>
      </c>
      <c r="C124" s="30">
        <v>1</v>
      </c>
      <c r="D124" s="30">
        <f t="shared" si="7"/>
        <v>118</v>
      </c>
      <c r="E124" s="29">
        <f t="shared" si="5"/>
        <v>3</v>
      </c>
      <c r="F124" s="30">
        <v>0</v>
      </c>
      <c r="G124" s="30">
        <v>4</v>
      </c>
      <c r="H124" s="29">
        <f t="shared" si="6"/>
        <v>29</v>
      </c>
      <c r="I124" s="30">
        <v>2</v>
      </c>
      <c r="J124" s="30">
        <f t="shared" si="4"/>
        <v>84</v>
      </c>
      <c r="K124" s="31" t="s">
        <v>32</v>
      </c>
      <c r="L124" s="31">
        <v>75</v>
      </c>
      <c r="M124" s="31" t="s">
        <v>30</v>
      </c>
      <c r="N124" s="31" t="s">
        <v>20</v>
      </c>
      <c r="O124" s="32" t="s">
        <v>43</v>
      </c>
    </row>
    <row r="125" spans="1:15" ht="13.8">
      <c r="A125" s="33">
        <v>120</v>
      </c>
      <c r="B125" s="28">
        <v>43946</v>
      </c>
      <c r="C125" s="30">
        <v>1</v>
      </c>
      <c r="D125" s="30">
        <f t="shared" si="7"/>
        <v>119</v>
      </c>
      <c r="E125" s="29">
        <f t="shared" si="5"/>
        <v>3</v>
      </c>
      <c r="F125" s="30">
        <v>0</v>
      </c>
      <c r="G125" s="30"/>
      <c r="H125" s="29">
        <f t="shared" si="6"/>
        <v>29</v>
      </c>
      <c r="I125" s="30">
        <v>2</v>
      </c>
      <c r="J125" s="30">
        <f t="shared" si="4"/>
        <v>85</v>
      </c>
      <c r="K125" s="31" t="s">
        <v>93</v>
      </c>
      <c r="L125" s="31">
        <v>39</v>
      </c>
      <c r="M125" s="31" t="s">
        <v>18</v>
      </c>
      <c r="N125" s="31" t="s">
        <v>20</v>
      </c>
      <c r="O125" s="32" t="s">
        <v>42</v>
      </c>
    </row>
    <row r="126" spans="1:15" ht="13.8">
      <c r="A126" s="33">
        <v>121</v>
      </c>
      <c r="B126" s="28">
        <v>43946</v>
      </c>
      <c r="C126" s="30">
        <v>1</v>
      </c>
      <c r="D126" s="30">
        <f t="shared" si="7"/>
        <v>120</v>
      </c>
      <c r="E126" s="29">
        <f t="shared" si="5"/>
        <v>3</v>
      </c>
      <c r="F126" s="30">
        <v>0</v>
      </c>
      <c r="G126" s="30"/>
      <c r="H126" s="29">
        <f t="shared" si="6"/>
        <v>29</v>
      </c>
      <c r="I126" s="30">
        <v>2</v>
      </c>
      <c r="J126" s="30">
        <f t="shared" si="4"/>
        <v>86</v>
      </c>
      <c r="K126" s="31" t="s">
        <v>93</v>
      </c>
      <c r="L126" s="31">
        <v>49</v>
      </c>
      <c r="M126" s="31" t="s">
        <v>30</v>
      </c>
      <c r="N126" s="31" t="s">
        <v>20</v>
      </c>
      <c r="O126" s="32" t="s">
        <v>42</v>
      </c>
    </row>
    <row r="127" spans="1:15" ht="13.8">
      <c r="A127" s="33">
        <v>122</v>
      </c>
      <c r="B127" s="28">
        <v>43946</v>
      </c>
      <c r="C127" s="30">
        <v>1</v>
      </c>
      <c r="D127" s="30">
        <f t="shared" si="7"/>
        <v>121</v>
      </c>
      <c r="E127" s="29">
        <f t="shared" si="5"/>
        <v>3</v>
      </c>
      <c r="F127" s="30">
        <v>0</v>
      </c>
      <c r="G127" s="30"/>
      <c r="H127" s="29">
        <f t="shared" si="6"/>
        <v>29</v>
      </c>
      <c r="I127" s="30">
        <v>2</v>
      </c>
      <c r="J127" s="30">
        <f t="shared" si="4"/>
        <v>87</v>
      </c>
      <c r="K127" s="31" t="s">
        <v>93</v>
      </c>
      <c r="L127" s="31">
        <v>59</v>
      </c>
      <c r="M127" s="31" t="s">
        <v>18</v>
      </c>
      <c r="N127" s="31" t="s">
        <v>20</v>
      </c>
      <c r="O127" s="32" t="s">
        <v>42</v>
      </c>
    </row>
    <row r="128" spans="1:15" ht="13.8">
      <c r="A128" s="33">
        <v>123</v>
      </c>
      <c r="B128" s="28">
        <v>43946</v>
      </c>
      <c r="C128" s="30">
        <v>1</v>
      </c>
      <c r="D128" s="30">
        <f t="shared" si="7"/>
        <v>122</v>
      </c>
      <c r="E128" s="29">
        <f t="shared" si="5"/>
        <v>3</v>
      </c>
      <c r="F128" s="30">
        <v>0</v>
      </c>
      <c r="G128" s="30"/>
      <c r="H128" s="29">
        <f t="shared" si="6"/>
        <v>29</v>
      </c>
      <c r="I128" s="30">
        <v>2</v>
      </c>
      <c r="J128" s="30">
        <f t="shared" si="4"/>
        <v>88</v>
      </c>
      <c r="K128" s="31" t="s">
        <v>93</v>
      </c>
      <c r="L128" s="31">
        <v>28</v>
      </c>
      <c r="M128" s="31" t="s">
        <v>18</v>
      </c>
      <c r="N128" s="31" t="s">
        <v>20</v>
      </c>
      <c r="O128" s="32" t="s">
        <v>42</v>
      </c>
    </row>
    <row r="129" spans="1:15" ht="13.8">
      <c r="A129" s="42">
        <v>124</v>
      </c>
      <c r="B129" s="35">
        <v>43947</v>
      </c>
      <c r="C129" s="36">
        <v>1</v>
      </c>
      <c r="D129" s="36">
        <f t="shared" si="7"/>
        <v>123</v>
      </c>
      <c r="E129" s="37">
        <f t="shared" si="5"/>
        <v>3</v>
      </c>
      <c r="F129" s="36">
        <v>0</v>
      </c>
      <c r="G129" s="36">
        <v>12</v>
      </c>
      <c r="H129" s="37">
        <f t="shared" si="6"/>
        <v>41</v>
      </c>
      <c r="I129" s="36">
        <v>2</v>
      </c>
      <c r="J129" s="36">
        <f t="shared" si="4"/>
        <v>77</v>
      </c>
      <c r="K129" s="43" t="s">
        <v>135</v>
      </c>
      <c r="L129" s="43">
        <v>30</v>
      </c>
      <c r="M129" s="43" t="s">
        <v>18</v>
      </c>
      <c r="N129" s="38" t="s">
        <v>136</v>
      </c>
      <c r="O129" s="44"/>
    </row>
    <row r="130" spans="1:15" ht="13.8">
      <c r="A130" s="33">
        <v>125</v>
      </c>
      <c r="B130" s="28">
        <v>43948</v>
      </c>
      <c r="C130" s="30">
        <v>1</v>
      </c>
      <c r="D130" s="30">
        <f t="shared" si="7"/>
        <v>124</v>
      </c>
      <c r="E130" s="29">
        <f t="shared" si="5"/>
        <v>3</v>
      </c>
      <c r="F130" s="30">
        <v>0</v>
      </c>
      <c r="G130" s="30">
        <v>9</v>
      </c>
      <c r="H130" s="29">
        <f t="shared" si="6"/>
        <v>50</v>
      </c>
      <c r="I130" s="30">
        <v>2</v>
      </c>
      <c r="J130" s="30">
        <f t="shared" si="4"/>
        <v>69</v>
      </c>
      <c r="K130" s="31" t="s">
        <v>137</v>
      </c>
      <c r="L130" s="31">
        <v>45</v>
      </c>
      <c r="M130" s="31" t="s">
        <v>18</v>
      </c>
      <c r="N130" s="31" t="s">
        <v>59</v>
      </c>
      <c r="O130" s="32"/>
    </row>
    <row r="131" spans="1:15" ht="13.8">
      <c r="A131" s="42">
        <v>126</v>
      </c>
      <c r="B131" s="35">
        <v>43949</v>
      </c>
      <c r="C131" s="36">
        <v>1</v>
      </c>
      <c r="D131" s="36">
        <f t="shared" si="7"/>
        <v>125</v>
      </c>
      <c r="E131" s="37">
        <f t="shared" si="5"/>
        <v>3</v>
      </c>
      <c r="F131" s="36">
        <v>0</v>
      </c>
      <c r="G131" s="36"/>
      <c r="H131" s="37">
        <f t="shared" si="6"/>
        <v>50</v>
      </c>
      <c r="I131" s="36">
        <v>2</v>
      </c>
      <c r="J131" s="36">
        <f t="shared" si="4"/>
        <v>70</v>
      </c>
      <c r="K131" s="43" t="s">
        <v>138</v>
      </c>
      <c r="L131" s="43">
        <v>42</v>
      </c>
      <c r="M131" s="43" t="s">
        <v>18</v>
      </c>
      <c r="N131" s="38" t="s">
        <v>59</v>
      </c>
      <c r="O131" s="44"/>
    </row>
    <row r="132" spans="1:15" ht="13.8">
      <c r="A132" s="42">
        <v>127</v>
      </c>
      <c r="B132" s="35">
        <v>43949</v>
      </c>
      <c r="C132" s="36">
        <v>1</v>
      </c>
      <c r="D132" s="36">
        <f t="shared" si="7"/>
        <v>126</v>
      </c>
      <c r="E132" s="37">
        <f t="shared" si="5"/>
        <v>3</v>
      </c>
      <c r="F132" s="36">
        <v>0</v>
      </c>
      <c r="G132" s="36"/>
      <c r="H132" s="37">
        <f t="shared" si="6"/>
        <v>50</v>
      </c>
      <c r="I132" s="36">
        <v>2</v>
      </c>
      <c r="J132" s="36">
        <f t="shared" si="4"/>
        <v>71</v>
      </c>
      <c r="K132" s="43" t="s">
        <v>138</v>
      </c>
      <c r="L132" s="43">
        <v>50</v>
      </c>
      <c r="M132" s="43" t="s">
        <v>18</v>
      </c>
      <c r="N132" s="38" t="s">
        <v>59</v>
      </c>
      <c r="O132" s="44"/>
    </row>
    <row r="133" spans="1:15" ht="13.8">
      <c r="A133" s="42"/>
      <c r="B133" s="43"/>
      <c r="C133" s="36"/>
      <c r="D133" s="36">
        <f t="shared" si="7"/>
        <v>126</v>
      </c>
      <c r="E133" s="37">
        <f t="shared" si="5"/>
        <v>3</v>
      </c>
      <c r="F133" s="36"/>
      <c r="G133" s="36"/>
      <c r="H133" s="37">
        <f t="shared" si="6"/>
        <v>50</v>
      </c>
      <c r="I133" s="36">
        <v>2</v>
      </c>
      <c r="J133" s="36">
        <f t="shared" si="4"/>
        <v>71</v>
      </c>
      <c r="K133" s="43"/>
      <c r="L133" s="43"/>
      <c r="M133" s="43"/>
      <c r="N133" s="43"/>
      <c r="O133" s="44"/>
    </row>
    <row r="134" spans="1:15" ht="13.8">
      <c r="A134" s="42"/>
      <c r="B134" s="43"/>
      <c r="C134" s="36"/>
      <c r="D134" s="36">
        <f t="shared" si="7"/>
        <v>126</v>
      </c>
      <c r="E134" s="37">
        <f t="shared" si="5"/>
        <v>3</v>
      </c>
      <c r="F134" s="36"/>
      <c r="G134" s="36"/>
      <c r="H134" s="37">
        <f t="shared" si="6"/>
        <v>50</v>
      </c>
      <c r="I134" s="36">
        <v>2</v>
      </c>
      <c r="J134" s="36">
        <f t="shared" si="4"/>
        <v>71</v>
      </c>
      <c r="K134" s="43"/>
      <c r="L134" s="43"/>
      <c r="M134" s="43"/>
      <c r="N134" s="43"/>
      <c r="O134" s="44"/>
    </row>
    <row r="135" spans="1:15" ht="13.8">
      <c r="A135" s="42"/>
      <c r="B135" s="43"/>
      <c r="C135" s="36"/>
      <c r="D135" s="36">
        <f t="shared" si="7"/>
        <v>126</v>
      </c>
      <c r="E135" s="37">
        <f t="shared" si="5"/>
        <v>3</v>
      </c>
      <c r="F135" s="36"/>
      <c r="G135" s="36"/>
      <c r="H135" s="37">
        <f t="shared" si="6"/>
        <v>50</v>
      </c>
      <c r="I135" s="36">
        <v>2</v>
      </c>
      <c r="J135" s="36">
        <f t="shared" si="4"/>
        <v>71</v>
      </c>
      <c r="K135" s="43"/>
      <c r="L135" s="43"/>
      <c r="M135" s="43"/>
      <c r="N135" s="43"/>
      <c r="O135" s="44"/>
    </row>
    <row r="136" spans="1:15" ht="13.8">
      <c r="A136" s="42"/>
      <c r="B136" s="43"/>
      <c r="C136" s="36"/>
      <c r="D136" s="36">
        <f t="shared" si="7"/>
        <v>126</v>
      </c>
      <c r="E136" s="37">
        <f t="shared" si="5"/>
        <v>3</v>
      </c>
      <c r="F136" s="36"/>
      <c r="G136" s="36"/>
      <c r="H136" s="37">
        <f t="shared" si="6"/>
        <v>50</v>
      </c>
      <c r="I136" s="36">
        <v>2</v>
      </c>
      <c r="J136" s="36">
        <f t="shared" si="4"/>
        <v>71</v>
      </c>
      <c r="K136" s="43"/>
      <c r="L136" s="43"/>
      <c r="M136" s="43"/>
      <c r="N136" s="43"/>
      <c r="O136" s="44"/>
    </row>
    <row r="137" spans="1:15" ht="13.8">
      <c r="A137" s="42"/>
      <c r="B137" s="43"/>
      <c r="C137" s="36"/>
      <c r="D137" s="36">
        <f t="shared" si="7"/>
        <v>126</v>
      </c>
      <c r="E137" s="37">
        <f t="shared" si="5"/>
        <v>3</v>
      </c>
      <c r="F137" s="36"/>
      <c r="G137" s="36"/>
      <c r="H137" s="37">
        <f t="shared" si="6"/>
        <v>50</v>
      </c>
      <c r="I137" s="36">
        <v>2</v>
      </c>
      <c r="J137" s="36">
        <f t="shared" si="4"/>
        <v>71</v>
      </c>
      <c r="K137" s="43"/>
      <c r="L137" s="43"/>
      <c r="M137" s="43"/>
      <c r="N137" s="43"/>
      <c r="O137" s="44"/>
    </row>
    <row r="138" spans="1:15" ht="13.8">
      <c r="A138" s="42"/>
      <c r="B138" s="43"/>
      <c r="C138" s="36"/>
      <c r="D138" s="36">
        <f t="shared" si="7"/>
        <v>126</v>
      </c>
      <c r="E138" s="37">
        <f t="shared" si="5"/>
        <v>3</v>
      </c>
      <c r="F138" s="36"/>
      <c r="G138" s="36"/>
      <c r="H138" s="37">
        <f t="shared" si="6"/>
        <v>50</v>
      </c>
      <c r="I138" s="36">
        <v>2</v>
      </c>
      <c r="J138" s="36">
        <f t="shared" si="4"/>
        <v>71</v>
      </c>
      <c r="K138" s="43"/>
      <c r="L138" s="43"/>
      <c r="M138" s="43"/>
      <c r="N138" s="43"/>
      <c r="O138" s="44"/>
    </row>
    <row r="139" spans="1:15" ht="13.8">
      <c r="A139" s="42"/>
      <c r="B139" s="43"/>
      <c r="C139" s="36"/>
      <c r="D139" s="36">
        <f t="shared" si="7"/>
        <v>126</v>
      </c>
      <c r="E139" s="37">
        <f t="shared" si="5"/>
        <v>3</v>
      </c>
      <c r="F139" s="36"/>
      <c r="G139" s="36"/>
      <c r="H139" s="37">
        <f t="shared" si="6"/>
        <v>50</v>
      </c>
      <c r="I139" s="36">
        <v>2</v>
      </c>
      <c r="J139" s="36">
        <f t="shared" si="4"/>
        <v>71</v>
      </c>
      <c r="K139" s="43"/>
      <c r="L139" s="43"/>
      <c r="M139" s="43"/>
      <c r="N139" s="43"/>
      <c r="O139" s="44"/>
    </row>
    <row r="140" spans="1:15" ht="13.8">
      <c r="A140" s="42"/>
      <c r="B140" s="43"/>
      <c r="C140" s="36"/>
      <c r="D140" s="36">
        <f t="shared" si="7"/>
        <v>126</v>
      </c>
      <c r="E140" s="37">
        <f t="shared" si="5"/>
        <v>3</v>
      </c>
      <c r="F140" s="36"/>
      <c r="G140" s="36"/>
      <c r="H140" s="37">
        <f t="shared" si="6"/>
        <v>50</v>
      </c>
      <c r="I140" s="36">
        <v>2</v>
      </c>
      <c r="J140" s="36">
        <f t="shared" si="4"/>
        <v>71</v>
      </c>
      <c r="K140" s="43"/>
      <c r="L140" s="43"/>
      <c r="M140" s="43"/>
      <c r="N140" s="43"/>
      <c r="O140" s="44"/>
    </row>
    <row r="141" spans="1:15" ht="13.8">
      <c r="A141" s="42"/>
      <c r="B141" s="43"/>
      <c r="C141" s="36"/>
      <c r="D141" s="36">
        <f t="shared" si="7"/>
        <v>126</v>
      </c>
      <c r="E141" s="37">
        <f t="shared" si="5"/>
        <v>3</v>
      </c>
      <c r="F141" s="36"/>
      <c r="G141" s="36"/>
      <c r="H141" s="37">
        <f t="shared" si="6"/>
        <v>50</v>
      </c>
      <c r="I141" s="36">
        <v>2</v>
      </c>
      <c r="J141" s="36">
        <f t="shared" si="4"/>
        <v>71</v>
      </c>
      <c r="K141" s="43"/>
      <c r="L141" s="43"/>
      <c r="M141" s="43"/>
      <c r="N141" s="43"/>
      <c r="O141" s="44"/>
    </row>
    <row r="142" spans="1:15" ht="13.8">
      <c r="A142" s="42"/>
      <c r="B142" s="43"/>
      <c r="C142" s="36"/>
      <c r="D142" s="36">
        <f t="shared" si="7"/>
        <v>126</v>
      </c>
      <c r="E142" s="37">
        <f t="shared" si="5"/>
        <v>3</v>
      </c>
      <c r="F142" s="36"/>
      <c r="G142" s="36"/>
      <c r="H142" s="37">
        <f t="shared" si="6"/>
        <v>50</v>
      </c>
      <c r="I142" s="36">
        <v>2</v>
      </c>
      <c r="J142" s="36">
        <f t="shared" si="4"/>
        <v>71</v>
      </c>
      <c r="K142" s="43"/>
      <c r="L142" s="43"/>
      <c r="M142" s="43"/>
      <c r="N142" s="43"/>
      <c r="O142" s="44"/>
    </row>
    <row r="143" spans="1:15" ht="13.8">
      <c r="A143" s="42"/>
      <c r="B143" s="43"/>
      <c r="C143" s="36"/>
      <c r="D143" s="36">
        <f t="shared" si="7"/>
        <v>126</v>
      </c>
      <c r="E143" s="37">
        <f t="shared" si="5"/>
        <v>3</v>
      </c>
      <c r="F143" s="36"/>
      <c r="G143" s="36"/>
      <c r="H143" s="37">
        <f t="shared" si="6"/>
        <v>50</v>
      </c>
      <c r="I143" s="36">
        <v>2</v>
      </c>
      <c r="J143" s="36">
        <f t="shared" si="4"/>
        <v>71</v>
      </c>
      <c r="K143" s="43"/>
      <c r="L143" s="43"/>
      <c r="M143" s="43"/>
      <c r="N143" s="43"/>
      <c r="O143" s="44"/>
    </row>
    <row r="144" spans="1:15" ht="13.8">
      <c r="A144" s="42"/>
      <c r="B144" s="43"/>
      <c r="C144" s="36"/>
      <c r="D144" s="36">
        <f t="shared" si="7"/>
        <v>126</v>
      </c>
      <c r="E144" s="37">
        <f t="shared" si="5"/>
        <v>3</v>
      </c>
      <c r="F144" s="36"/>
      <c r="G144" s="36"/>
      <c r="H144" s="37">
        <f t="shared" si="6"/>
        <v>50</v>
      </c>
      <c r="I144" s="36">
        <v>2</v>
      </c>
      <c r="J144" s="36">
        <f t="shared" si="4"/>
        <v>71</v>
      </c>
      <c r="K144" s="43"/>
      <c r="L144" s="43"/>
      <c r="M144" s="43"/>
      <c r="N144" s="43"/>
      <c r="O144" s="44"/>
    </row>
    <row r="145" spans="1:15" ht="13.8">
      <c r="A145" s="42"/>
      <c r="B145" s="43"/>
      <c r="C145" s="36"/>
      <c r="D145" s="36">
        <f t="shared" si="7"/>
        <v>126</v>
      </c>
      <c r="E145" s="37">
        <f t="shared" si="5"/>
        <v>3</v>
      </c>
      <c r="F145" s="36"/>
      <c r="G145" s="36"/>
      <c r="H145" s="37">
        <f t="shared" si="6"/>
        <v>50</v>
      </c>
      <c r="I145" s="36">
        <v>2</v>
      </c>
      <c r="J145" s="36">
        <f t="shared" si="4"/>
        <v>71</v>
      </c>
      <c r="K145" s="43"/>
      <c r="L145" s="43"/>
      <c r="M145" s="43"/>
      <c r="N145" s="43"/>
      <c r="O145" s="44"/>
    </row>
    <row r="146" spans="1:15" ht="13.8">
      <c r="A146" s="42"/>
      <c r="B146" s="43"/>
      <c r="C146" s="36"/>
      <c r="D146" s="36">
        <f t="shared" si="7"/>
        <v>126</v>
      </c>
      <c r="E146" s="37">
        <f t="shared" si="5"/>
        <v>3</v>
      </c>
      <c r="F146" s="36"/>
      <c r="G146" s="36"/>
      <c r="H146" s="37">
        <f t="shared" si="6"/>
        <v>50</v>
      </c>
      <c r="I146" s="36">
        <v>2</v>
      </c>
      <c r="J146" s="36">
        <f t="shared" si="4"/>
        <v>71</v>
      </c>
      <c r="K146" s="43"/>
      <c r="L146" s="43"/>
      <c r="M146" s="43"/>
      <c r="N146" s="43"/>
      <c r="O146" s="44"/>
    </row>
    <row r="147" spans="1:15" ht="13.8">
      <c r="A147" s="42"/>
      <c r="B147" s="43"/>
      <c r="C147" s="36"/>
      <c r="D147" s="36">
        <f t="shared" si="7"/>
        <v>126</v>
      </c>
      <c r="E147" s="37">
        <f t="shared" si="5"/>
        <v>3</v>
      </c>
      <c r="F147" s="36"/>
      <c r="G147" s="36"/>
      <c r="H147" s="37">
        <f t="shared" si="6"/>
        <v>50</v>
      </c>
      <c r="I147" s="36">
        <v>2</v>
      </c>
      <c r="J147" s="36">
        <f t="shared" si="4"/>
        <v>71</v>
      </c>
      <c r="K147" s="43"/>
      <c r="L147" s="43"/>
      <c r="M147" s="43"/>
      <c r="N147" s="43"/>
      <c r="O147" s="44"/>
    </row>
    <row r="148" spans="1:15" ht="13.8">
      <c r="A148" s="42"/>
      <c r="B148" s="43"/>
      <c r="C148" s="36"/>
      <c r="D148" s="36">
        <f t="shared" si="7"/>
        <v>126</v>
      </c>
      <c r="E148" s="37">
        <f t="shared" si="5"/>
        <v>3</v>
      </c>
      <c r="F148" s="36"/>
      <c r="G148" s="36"/>
      <c r="H148" s="37">
        <f t="shared" si="6"/>
        <v>50</v>
      </c>
      <c r="I148" s="36">
        <v>2</v>
      </c>
      <c r="J148" s="36">
        <f t="shared" si="4"/>
        <v>71</v>
      </c>
      <c r="K148" s="43"/>
      <c r="L148" s="43"/>
      <c r="M148" s="43"/>
      <c r="N148" s="43"/>
      <c r="O148" s="44"/>
    </row>
    <row r="149" spans="1:15" ht="13.8">
      <c r="A149" s="42"/>
      <c r="B149" s="43"/>
      <c r="C149" s="36"/>
      <c r="D149" s="36">
        <f t="shared" si="7"/>
        <v>126</v>
      </c>
      <c r="E149" s="37">
        <f t="shared" si="5"/>
        <v>3</v>
      </c>
      <c r="F149" s="36"/>
      <c r="G149" s="36"/>
      <c r="H149" s="37">
        <f t="shared" si="6"/>
        <v>50</v>
      </c>
      <c r="I149" s="36">
        <v>2</v>
      </c>
      <c r="J149" s="36">
        <f t="shared" si="4"/>
        <v>71</v>
      </c>
      <c r="K149" s="43"/>
      <c r="L149" s="43"/>
      <c r="M149" s="43"/>
      <c r="N149" s="43"/>
      <c r="O149" s="44"/>
    </row>
    <row r="150" spans="1:15" ht="13.8">
      <c r="A150" s="42"/>
      <c r="B150" s="43"/>
      <c r="C150" s="36"/>
      <c r="D150" s="36">
        <f t="shared" si="7"/>
        <v>126</v>
      </c>
      <c r="E150" s="37">
        <f t="shared" si="5"/>
        <v>3</v>
      </c>
      <c r="F150" s="36"/>
      <c r="G150" s="36"/>
      <c r="H150" s="37">
        <f t="shared" si="6"/>
        <v>50</v>
      </c>
      <c r="I150" s="36">
        <v>2</v>
      </c>
      <c r="J150" s="36">
        <f t="shared" si="4"/>
        <v>71</v>
      </c>
      <c r="K150" s="43"/>
      <c r="L150" s="43"/>
      <c r="M150" s="43"/>
      <c r="N150" s="43"/>
      <c r="O150" s="44"/>
    </row>
    <row r="151" spans="1:15" ht="13.8">
      <c r="A151" s="42"/>
      <c r="B151" s="43"/>
      <c r="C151" s="36"/>
      <c r="D151" s="36">
        <f t="shared" si="7"/>
        <v>126</v>
      </c>
      <c r="E151" s="37">
        <f t="shared" si="5"/>
        <v>3</v>
      </c>
      <c r="F151" s="36"/>
      <c r="G151" s="36"/>
      <c r="H151" s="37">
        <f t="shared" si="6"/>
        <v>50</v>
      </c>
      <c r="I151" s="36">
        <v>2</v>
      </c>
      <c r="J151" s="36">
        <f t="shared" si="4"/>
        <v>71</v>
      </c>
      <c r="K151" s="43"/>
      <c r="L151" s="43"/>
      <c r="M151" s="43"/>
      <c r="N151" s="43"/>
      <c r="O151" s="44"/>
    </row>
    <row r="152" spans="1:15" ht="13.8">
      <c r="A152" s="42"/>
      <c r="B152" s="43"/>
      <c r="C152" s="36"/>
      <c r="D152" s="36">
        <f t="shared" si="7"/>
        <v>126</v>
      </c>
      <c r="E152" s="37">
        <f t="shared" si="5"/>
        <v>3</v>
      </c>
      <c r="F152" s="36"/>
      <c r="G152" s="36"/>
      <c r="H152" s="37">
        <f t="shared" si="6"/>
        <v>50</v>
      </c>
      <c r="I152" s="36">
        <v>2</v>
      </c>
      <c r="J152" s="36">
        <f t="shared" si="4"/>
        <v>71</v>
      </c>
      <c r="K152" s="43"/>
      <c r="L152" s="43"/>
      <c r="M152" s="43"/>
      <c r="N152" s="43"/>
      <c r="O152" s="44"/>
    </row>
    <row r="153" spans="1:15" ht="13.8">
      <c r="A153" s="42"/>
      <c r="B153" s="43"/>
      <c r="C153" s="36"/>
      <c r="D153" s="36">
        <f t="shared" si="7"/>
        <v>126</v>
      </c>
      <c r="E153" s="37">
        <f t="shared" si="5"/>
        <v>3</v>
      </c>
      <c r="F153" s="36"/>
      <c r="G153" s="36"/>
      <c r="H153" s="37">
        <f t="shared" si="6"/>
        <v>50</v>
      </c>
      <c r="I153" s="36">
        <v>2</v>
      </c>
      <c r="J153" s="36">
        <f t="shared" si="4"/>
        <v>71</v>
      </c>
      <c r="K153" s="43"/>
      <c r="L153" s="43"/>
      <c r="M153" s="43"/>
      <c r="N153" s="43"/>
      <c r="O153" s="44"/>
    </row>
    <row r="154" spans="1:15" ht="13.8">
      <c r="A154" s="42"/>
      <c r="B154" s="43"/>
      <c r="C154" s="36"/>
      <c r="D154" s="36">
        <f t="shared" si="7"/>
        <v>126</v>
      </c>
      <c r="E154" s="37">
        <f t="shared" si="5"/>
        <v>3</v>
      </c>
      <c r="F154" s="36"/>
      <c r="G154" s="36"/>
      <c r="H154" s="37">
        <f t="shared" si="6"/>
        <v>50</v>
      </c>
      <c r="I154" s="36">
        <v>2</v>
      </c>
      <c r="J154" s="36">
        <f t="shared" si="4"/>
        <v>71</v>
      </c>
      <c r="K154" s="43"/>
      <c r="L154" s="43"/>
      <c r="M154" s="43"/>
      <c r="N154" s="43"/>
      <c r="O154" s="44"/>
    </row>
    <row r="155" spans="1:15" ht="13.8">
      <c r="A155" s="42"/>
      <c r="B155" s="43"/>
      <c r="C155" s="36"/>
      <c r="D155" s="36">
        <f t="shared" si="7"/>
        <v>126</v>
      </c>
      <c r="E155" s="37">
        <f t="shared" si="5"/>
        <v>3</v>
      </c>
      <c r="F155" s="36"/>
      <c r="G155" s="36"/>
      <c r="H155" s="37">
        <f t="shared" si="6"/>
        <v>50</v>
      </c>
      <c r="I155" s="36">
        <v>2</v>
      </c>
      <c r="J155" s="36">
        <f t="shared" si="4"/>
        <v>71</v>
      </c>
      <c r="K155" s="43"/>
      <c r="L155" s="43"/>
      <c r="M155" s="43"/>
      <c r="N155" s="43"/>
      <c r="O155" s="44"/>
    </row>
    <row r="156" spans="1:15" ht="13.8">
      <c r="A156" s="42"/>
      <c r="B156" s="43"/>
      <c r="C156" s="36"/>
      <c r="D156" s="36">
        <f t="shared" si="7"/>
        <v>126</v>
      </c>
      <c r="E156" s="37">
        <f t="shared" si="5"/>
        <v>3</v>
      </c>
      <c r="F156" s="36"/>
      <c r="G156" s="36"/>
      <c r="H156" s="37">
        <f t="shared" si="6"/>
        <v>50</v>
      </c>
      <c r="I156" s="36">
        <v>2</v>
      </c>
      <c r="J156" s="36">
        <f t="shared" si="4"/>
        <v>71</v>
      </c>
      <c r="K156" s="43"/>
      <c r="L156" s="43"/>
      <c r="M156" s="43"/>
      <c r="N156" s="43"/>
      <c r="O156" s="44"/>
    </row>
    <row r="157" spans="1:15" ht="13.8">
      <c r="A157" s="42"/>
      <c r="B157" s="43"/>
      <c r="C157" s="36"/>
      <c r="D157" s="36">
        <f t="shared" si="7"/>
        <v>126</v>
      </c>
      <c r="E157" s="37">
        <f t="shared" si="5"/>
        <v>3</v>
      </c>
      <c r="F157" s="36"/>
      <c r="G157" s="36"/>
      <c r="H157" s="37">
        <f t="shared" si="6"/>
        <v>50</v>
      </c>
      <c r="I157" s="36">
        <v>2</v>
      </c>
      <c r="J157" s="36">
        <f t="shared" si="4"/>
        <v>71</v>
      </c>
      <c r="K157" s="43"/>
      <c r="L157" s="43"/>
      <c r="M157" s="43"/>
      <c r="N157" s="43"/>
      <c r="O157" s="44"/>
    </row>
    <row r="158" spans="1:15" ht="13.8">
      <c r="A158" s="42"/>
      <c r="B158" s="43"/>
      <c r="C158" s="36"/>
      <c r="D158" s="36">
        <f t="shared" si="7"/>
        <v>126</v>
      </c>
      <c r="E158" s="37">
        <f t="shared" si="5"/>
        <v>3</v>
      </c>
      <c r="F158" s="36"/>
      <c r="G158" s="36"/>
      <c r="H158" s="37">
        <f t="shared" si="6"/>
        <v>50</v>
      </c>
      <c r="I158" s="36">
        <v>2</v>
      </c>
      <c r="J158" s="36">
        <f t="shared" si="4"/>
        <v>71</v>
      </c>
      <c r="K158" s="43"/>
      <c r="L158" s="43"/>
      <c r="M158" s="43"/>
      <c r="N158" s="43"/>
      <c r="O158" s="44"/>
    </row>
    <row r="159" spans="1:15" ht="13.8">
      <c r="A159" s="42"/>
      <c r="B159" s="43"/>
      <c r="C159" s="36"/>
      <c r="D159" s="36">
        <f t="shared" si="7"/>
        <v>126</v>
      </c>
      <c r="E159" s="37">
        <f t="shared" si="5"/>
        <v>3</v>
      </c>
      <c r="F159" s="36"/>
      <c r="G159" s="36"/>
      <c r="H159" s="37">
        <f t="shared" si="6"/>
        <v>50</v>
      </c>
      <c r="I159" s="36">
        <v>2</v>
      </c>
      <c r="J159" s="36">
        <f t="shared" si="4"/>
        <v>71</v>
      </c>
      <c r="K159" s="43"/>
      <c r="L159" s="43"/>
      <c r="M159" s="43"/>
      <c r="N159" s="43"/>
      <c r="O159" s="44"/>
    </row>
    <row r="160" spans="1:15" ht="13.8">
      <c r="A160" s="42"/>
      <c r="B160" s="43"/>
      <c r="C160" s="36"/>
      <c r="D160" s="36">
        <f t="shared" si="7"/>
        <v>126</v>
      </c>
      <c r="E160" s="37">
        <f t="shared" si="5"/>
        <v>3</v>
      </c>
      <c r="F160" s="36"/>
      <c r="G160" s="36"/>
      <c r="H160" s="37">
        <f t="shared" si="6"/>
        <v>50</v>
      </c>
      <c r="I160" s="36">
        <v>2</v>
      </c>
      <c r="J160" s="36">
        <f t="shared" si="4"/>
        <v>71</v>
      </c>
      <c r="K160" s="43"/>
      <c r="L160" s="43"/>
      <c r="M160" s="43"/>
      <c r="N160" s="43"/>
      <c r="O160" s="44"/>
    </row>
    <row r="161" spans="1:15" ht="13.8">
      <c r="A161" s="42"/>
      <c r="B161" s="43"/>
      <c r="C161" s="36"/>
      <c r="D161" s="36">
        <f t="shared" si="7"/>
        <v>126</v>
      </c>
      <c r="E161" s="37">
        <f t="shared" si="5"/>
        <v>3</v>
      </c>
      <c r="F161" s="36"/>
      <c r="G161" s="36"/>
      <c r="H161" s="37">
        <f t="shared" si="6"/>
        <v>50</v>
      </c>
      <c r="I161" s="36">
        <v>2</v>
      </c>
      <c r="J161" s="36">
        <f t="shared" si="4"/>
        <v>71</v>
      </c>
      <c r="K161" s="43"/>
      <c r="L161" s="43"/>
      <c r="M161" s="43"/>
      <c r="N161" s="43"/>
      <c r="O161" s="44"/>
    </row>
    <row r="162" spans="1:15" ht="13.8">
      <c r="A162" s="42"/>
      <c r="B162" s="43"/>
      <c r="C162" s="36"/>
      <c r="D162" s="36">
        <f t="shared" si="7"/>
        <v>126</v>
      </c>
      <c r="E162" s="37">
        <f t="shared" si="5"/>
        <v>3</v>
      </c>
      <c r="F162" s="36"/>
      <c r="G162" s="36"/>
      <c r="H162" s="37">
        <f t="shared" si="6"/>
        <v>50</v>
      </c>
      <c r="I162" s="36">
        <v>2</v>
      </c>
      <c r="J162" s="36">
        <f t="shared" si="4"/>
        <v>71</v>
      </c>
      <c r="K162" s="43"/>
      <c r="L162" s="43"/>
      <c r="M162" s="43"/>
      <c r="N162" s="43"/>
      <c r="O162" s="44"/>
    </row>
    <row r="163" spans="1:15" ht="13.8">
      <c r="A163" s="42"/>
      <c r="B163" s="43"/>
      <c r="C163" s="36"/>
      <c r="D163" s="36">
        <f t="shared" si="7"/>
        <v>126</v>
      </c>
      <c r="E163" s="37">
        <f t="shared" si="5"/>
        <v>3</v>
      </c>
      <c r="F163" s="36"/>
      <c r="G163" s="36"/>
      <c r="H163" s="37">
        <f t="shared" si="6"/>
        <v>50</v>
      </c>
      <c r="I163" s="36">
        <v>2</v>
      </c>
      <c r="J163" s="36">
        <f t="shared" si="4"/>
        <v>71</v>
      </c>
      <c r="K163" s="43"/>
      <c r="L163" s="43"/>
      <c r="M163" s="43"/>
      <c r="N163" s="43"/>
      <c r="O163" s="44"/>
    </row>
    <row r="164" spans="1:15" ht="13.8">
      <c r="A164" s="42"/>
      <c r="B164" s="43"/>
      <c r="C164" s="36"/>
      <c r="D164" s="36">
        <f t="shared" si="7"/>
        <v>126</v>
      </c>
      <c r="E164" s="37">
        <f t="shared" si="5"/>
        <v>3</v>
      </c>
      <c r="F164" s="36"/>
      <c r="G164" s="36"/>
      <c r="H164" s="37">
        <f t="shared" si="6"/>
        <v>50</v>
      </c>
      <c r="I164" s="36">
        <v>2</v>
      </c>
      <c r="J164" s="36">
        <f t="shared" si="4"/>
        <v>71</v>
      </c>
      <c r="K164" s="43"/>
      <c r="L164" s="43"/>
      <c r="M164" s="43"/>
      <c r="N164" s="43"/>
      <c r="O164" s="44"/>
    </row>
    <row r="165" spans="1:15" ht="13.8">
      <c r="A165" s="42"/>
      <c r="B165" s="43"/>
      <c r="C165" s="36"/>
      <c r="D165" s="36">
        <f t="shared" si="7"/>
        <v>126</v>
      </c>
      <c r="E165" s="37">
        <f t="shared" si="5"/>
        <v>3</v>
      </c>
      <c r="F165" s="36"/>
      <c r="G165" s="36"/>
      <c r="H165" s="37">
        <f t="shared" si="6"/>
        <v>50</v>
      </c>
      <c r="I165" s="36">
        <v>2</v>
      </c>
      <c r="J165" s="36">
        <f t="shared" si="4"/>
        <v>71</v>
      </c>
      <c r="K165" s="43"/>
      <c r="L165" s="43"/>
      <c r="M165" s="43"/>
      <c r="N165" s="43"/>
      <c r="O165" s="44"/>
    </row>
    <row r="166" spans="1:15" ht="13.8">
      <c r="A166" s="42"/>
      <c r="B166" s="43"/>
      <c r="C166" s="36"/>
      <c r="D166" s="36">
        <f t="shared" si="7"/>
        <v>126</v>
      </c>
      <c r="E166" s="37">
        <f t="shared" si="5"/>
        <v>3</v>
      </c>
      <c r="F166" s="36"/>
      <c r="G166" s="36"/>
      <c r="H166" s="37">
        <f t="shared" si="6"/>
        <v>50</v>
      </c>
      <c r="I166" s="36">
        <v>2</v>
      </c>
      <c r="J166" s="36">
        <f t="shared" si="4"/>
        <v>71</v>
      </c>
      <c r="K166" s="43"/>
      <c r="L166" s="43"/>
      <c r="M166" s="43"/>
      <c r="N166" s="43"/>
      <c r="O166" s="44"/>
    </row>
    <row r="167" spans="1:15" ht="13.8">
      <c r="A167" s="42"/>
      <c r="B167" s="43"/>
      <c r="C167" s="36"/>
      <c r="D167" s="36">
        <f t="shared" si="7"/>
        <v>126</v>
      </c>
      <c r="E167" s="37">
        <f t="shared" si="5"/>
        <v>3</v>
      </c>
      <c r="F167" s="36"/>
      <c r="G167" s="36"/>
      <c r="H167" s="37">
        <f t="shared" si="6"/>
        <v>50</v>
      </c>
      <c r="I167" s="36">
        <v>2</v>
      </c>
      <c r="J167" s="36">
        <f t="shared" si="4"/>
        <v>71</v>
      </c>
      <c r="K167" s="43"/>
      <c r="L167" s="43"/>
      <c r="M167" s="43"/>
      <c r="N167" s="43"/>
      <c r="O167" s="44"/>
    </row>
    <row r="168" spans="1:15" ht="13.8">
      <c r="A168" s="42"/>
      <c r="B168" s="43"/>
      <c r="C168" s="36"/>
      <c r="D168" s="36">
        <f t="shared" si="7"/>
        <v>126</v>
      </c>
      <c r="E168" s="37">
        <f t="shared" si="5"/>
        <v>3</v>
      </c>
      <c r="F168" s="36"/>
      <c r="G168" s="36"/>
      <c r="H168" s="37">
        <f t="shared" si="6"/>
        <v>50</v>
      </c>
      <c r="I168" s="36">
        <v>2</v>
      </c>
      <c r="J168" s="36">
        <f t="shared" si="4"/>
        <v>71</v>
      </c>
      <c r="K168" s="43"/>
      <c r="L168" s="43"/>
      <c r="M168" s="43"/>
      <c r="N168" s="43"/>
      <c r="O168" s="44"/>
    </row>
    <row r="169" spans="1:15" ht="13.8">
      <c r="A169" s="42"/>
      <c r="B169" s="43"/>
      <c r="C169" s="36"/>
      <c r="D169" s="36">
        <f t="shared" si="7"/>
        <v>126</v>
      </c>
      <c r="E169" s="37">
        <f t="shared" si="5"/>
        <v>3</v>
      </c>
      <c r="F169" s="36"/>
      <c r="G169" s="36"/>
      <c r="H169" s="37">
        <f t="shared" si="6"/>
        <v>50</v>
      </c>
      <c r="I169" s="36">
        <v>2</v>
      </c>
      <c r="J169" s="36">
        <f t="shared" si="4"/>
        <v>71</v>
      </c>
      <c r="K169" s="43"/>
      <c r="L169" s="43"/>
      <c r="M169" s="43"/>
      <c r="N169" s="43"/>
      <c r="O169" s="44"/>
    </row>
    <row r="170" spans="1:15" ht="13.8">
      <c r="A170" s="42"/>
      <c r="B170" s="43"/>
      <c r="C170" s="36"/>
      <c r="D170" s="36">
        <f t="shared" si="7"/>
        <v>126</v>
      </c>
      <c r="E170" s="37">
        <f t="shared" si="5"/>
        <v>3</v>
      </c>
      <c r="F170" s="36"/>
      <c r="G170" s="36"/>
      <c r="H170" s="37">
        <f t="shared" si="6"/>
        <v>50</v>
      </c>
      <c r="I170" s="36">
        <v>2</v>
      </c>
      <c r="J170" s="36">
        <f t="shared" si="4"/>
        <v>71</v>
      </c>
      <c r="K170" s="43"/>
      <c r="L170" s="43"/>
      <c r="M170" s="43"/>
      <c r="N170" s="43"/>
      <c r="O170" s="44"/>
    </row>
    <row r="171" spans="1:15" ht="13.8">
      <c r="A171" s="42"/>
      <c r="B171" s="43"/>
      <c r="C171" s="36"/>
      <c r="D171" s="36">
        <f t="shared" si="7"/>
        <v>126</v>
      </c>
      <c r="E171" s="37">
        <f t="shared" si="5"/>
        <v>3</v>
      </c>
      <c r="F171" s="36"/>
      <c r="G171" s="36"/>
      <c r="H171" s="37">
        <f t="shared" si="6"/>
        <v>50</v>
      </c>
      <c r="I171" s="36">
        <v>2</v>
      </c>
      <c r="J171" s="36">
        <f t="shared" si="4"/>
        <v>71</v>
      </c>
      <c r="K171" s="43"/>
      <c r="L171" s="43"/>
      <c r="M171" s="43"/>
      <c r="N171" s="43"/>
      <c r="O171" s="44"/>
    </row>
    <row r="172" spans="1:15" ht="13.8">
      <c r="A172" s="42"/>
      <c r="B172" s="43"/>
      <c r="C172" s="36"/>
      <c r="D172" s="36">
        <f t="shared" si="7"/>
        <v>126</v>
      </c>
      <c r="E172" s="37">
        <f t="shared" si="5"/>
        <v>3</v>
      </c>
      <c r="F172" s="36"/>
      <c r="G172" s="36"/>
      <c r="H172" s="37">
        <f t="shared" si="6"/>
        <v>50</v>
      </c>
      <c r="I172" s="36">
        <v>2</v>
      </c>
      <c r="J172" s="36">
        <f t="shared" si="4"/>
        <v>71</v>
      </c>
      <c r="K172" s="43"/>
      <c r="L172" s="43"/>
      <c r="M172" s="43"/>
      <c r="N172" s="43"/>
      <c r="O172" s="44"/>
    </row>
    <row r="173" spans="1:15" ht="13.8">
      <c r="A173" s="42"/>
      <c r="B173" s="43"/>
      <c r="C173" s="36"/>
      <c r="D173" s="36">
        <f t="shared" si="7"/>
        <v>126</v>
      </c>
      <c r="E173" s="37">
        <f t="shared" si="5"/>
        <v>3</v>
      </c>
      <c r="F173" s="36"/>
      <c r="G173" s="36"/>
      <c r="H173" s="37">
        <f t="shared" si="6"/>
        <v>50</v>
      </c>
      <c r="I173" s="36">
        <v>2</v>
      </c>
      <c r="J173" s="36">
        <f t="shared" si="4"/>
        <v>71</v>
      </c>
      <c r="K173" s="43"/>
      <c r="L173" s="43"/>
      <c r="M173" s="43"/>
      <c r="N173" s="43"/>
      <c r="O173" s="44"/>
    </row>
    <row r="174" spans="1:15" ht="13.8">
      <c r="A174" s="42"/>
      <c r="B174" s="43"/>
      <c r="C174" s="36"/>
      <c r="D174" s="36">
        <f t="shared" si="7"/>
        <v>126</v>
      </c>
      <c r="E174" s="37">
        <f t="shared" si="5"/>
        <v>3</v>
      </c>
      <c r="F174" s="36"/>
      <c r="G174" s="36"/>
      <c r="H174" s="37">
        <f t="shared" si="6"/>
        <v>50</v>
      </c>
      <c r="I174" s="36">
        <v>2</v>
      </c>
      <c r="J174" s="36">
        <f t="shared" si="4"/>
        <v>71</v>
      </c>
      <c r="K174" s="43"/>
      <c r="L174" s="43"/>
      <c r="M174" s="43"/>
      <c r="N174" s="43"/>
      <c r="O174" s="44"/>
    </row>
    <row r="175" spans="1:15" ht="13.8">
      <c r="A175" s="42"/>
      <c r="B175" s="43"/>
      <c r="C175" s="36"/>
      <c r="D175" s="36">
        <f t="shared" si="7"/>
        <v>126</v>
      </c>
      <c r="E175" s="37">
        <f t="shared" si="5"/>
        <v>3</v>
      </c>
      <c r="F175" s="36"/>
      <c r="G175" s="36"/>
      <c r="H175" s="37">
        <f t="shared" si="6"/>
        <v>50</v>
      </c>
      <c r="I175" s="36">
        <v>2</v>
      </c>
      <c r="J175" s="36">
        <f t="shared" si="4"/>
        <v>71</v>
      </c>
      <c r="K175" s="43"/>
      <c r="L175" s="43"/>
      <c r="M175" s="43"/>
      <c r="N175" s="43"/>
      <c r="O175" s="44"/>
    </row>
    <row r="176" spans="1:15" ht="13.8">
      <c r="A176" s="42"/>
      <c r="B176" s="43"/>
      <c r="C176" s="36"/>
      <c r="D176" s="36">
        <f t="shared" si="7"/>
        <v>126</v>
      </c>
      <c r="E176" s="37">
        <f t="shared" si="5"/>
        <v>3</v>
      </c>
      <c r="F176" s="36"/>
      <c r="G176" s="36"/>
      <c r="H176" s="37">
        <f t="shared" si="6"/>
        <v>50</v>
      </c>
      <c r="I176" s="36">
        <v>2</v>
      </c>
      <c r="J176" s="36">
        <f t="shared" si="4"/>
        <v>71</v>
      </c>
      <c r="K176" s="43"/>
      <c r="L176" s="43"/>
      <c r="M176" s="43"/>
      <c r="N176" s="43"/>
      <c r="O176" s="44"/>
    </row>
    <row r="177" spans="1:15" ht="13.8">
      <c r="A177" s="42"/>
      <c r="B177" s="43"/>
      <c r="C177" s="36"/>
      <c r="D177" s="36">
        <f t="shared" si="7"/>
        <v>126</v>
      </c>
      <c r="E177" s="37">
        <f t="shared" si="5"/>
        <v>3</v>
      </c>
      <c r="F177" s="36"/>
      <c r="G177" s="36"/>
      <c r="H177" s="37">
        <f t="shared" si="6"/>
        <v>50</v>
      </c>
      <c r="I177" s="36">
        <v>2</v>
      </c>
      <c r="J177" s="36">
        <f t="shared" si="4"/>
        <v>71</v>
      </c>
      <c r="K177" s="43"/>
      <c r="L177" s="43"/>
      <c r="M177" s="43"/>
      <c r="N177" s="43"/>
      <c r="O177" s="44"/>
    </row>
    <row r="178" spans="1:15" ht="13.8">
      <c r="A178" s="42"/>
      <c r="B178" s="43"/>
      <c r="C178" s="36"/>
      <c r="D178" s="36">
        <f t="shared" si="7"/>
        <v>126</v>
      </c>
      <c r="E178" s="37">
        <f t="shared" si="5"/>
        <v>3</v>
      </c>
      <c r="F178" s="36"/>
      <c r="G178" s="36"/>
      <c r="H178" s="37">
        <f t="shared" si="6"/>
        <v>50</v>
      </c>
      <c r="I178" s="36">
        <v>2</v>
      </c>
      <c r="J178" s="36">
        <f t="shared" si="4"/>
        <v>71</v>
      </c>
      <c r="K178" s="43"/>
      <c r="L178" s="43"/>
      <c r="M178" s="43"/>
      <c r="N178" s="43"/>
      <c r="O178" s="44"/>
    </row>
    <row r="179" spans="1:15" ht="13.8">
      <c r="A179" s="42"/>
      <c r="B179" s="43"/>
      <c r="C179" s="36"/>
      <c r="D179" s="36">
        <f t="shared" si="7"/>
        <v>126</v>
      </c>
      <c r="E179" s="37">
        <f t="shared" si="5"/>
        <v>3</v>
      </c>
      <c r="F179" s="36"/>
      <c r="G179" s="36"/>
      <c r="H179" s="37">
        <f t="shared" si="6"/>
        <v>50</v>
      </c>
      <c r="I179" s="36">
        <v>2</v>
      </c>
      <c r="J179" s="36">
        <f t="shared" si="4"/>
        <v>71</v>
      </c>
      <c r="K179" s="43"/>
      <c r="L179" s="43"/>
      <c r="M179" s="43"/>
      <c r="N179" s="43"/>
      <c r="O179" s="44"/>
    </row>
    <row r="180" spans="1:15" ht="13.8">
      <c r="A180" s="42"/>
      <c r="B180" s="43"/>
      <c r="C180" s="36"/>
      <c r="D180" s="36">
        <f t="shared" si="7"/>
        <v>126</v>
      </c>
      <c r="E180" s="37">
        <f t="shared" si="5"/>
        <v>3</v>
      </c>
      <c r="F180" s="36"/>
      <c r="G180" s="36"/>
      <c r="H180" s="37">
        <f t="shared" si="6"/>
        <v>50</v>
      </c>
      <c r="I180" s="36">
        <v>2</v>
      </c>
      <c r="J180" s="36">
        <f t="shared" si="4"/>
        <v>71</v>
      </c>
      <c r="K180" s="43"/>
      <c r="L180" s="43"/>
      <c r="M180" s="43"/>
      <c r="N180" s="43"/>
      <c r="O180" s="44"/>
    </row>
    <row r="181" spans="1:15" ht="13.8">
      <c r="A181" s="42"/>
      <c r="B181" s="43"/>
      <c r="C181" s="36"/>
      <c r="D181" s="36">
        <f t="shared" si="7"/>
        <v>126</v>
      </c>
      <c r="E181" s="37">
        <f t="shared" si="5"/>
        <v>3</v>
      </c>
      <c r="F181" s="36"/>
      <c r="G181" s="36"/>
      <c r="H181" s="37">
        <f t="shared" si="6"/>
        <v>50</v>
      </c>
      <c r="I181" s="36">
        <v>2</v>
      </c>
      <c r="J181" s="36">
        <f t="shared" si="4"/>
        <v>71</v>
      </c>
      <c r="K181" s="43"/>
      <c r="L181" s="43"/>
      <c r="M181" s="43"/>
      <c r="N181" s="43"/>
      <c r="O181" s="44"/>
    </row>
    <row r="182" spans="1:15" ht="13.8">
      <c r="A182" s="42"/>
      <c r="B182" s="43"/>
      <c r="C182" s="36"/>
      <c r="D182" s="36">
        <f t="shared" si="7"/>
        <v>126</v>
      </c>
      <c r="E182" s="37">
        <f t="shared" si="5"/>
        <v>3</v>
      </c>
      <c r="F182" s="36"/>
      <c r="G182" s="36"/>
      <c r="H182" s="37">
        <f t="shared" si="6"/>
        <v>50</v>
      </c>
      <c r="I182" s="36">
        <v>2</v>
      </c>
      <c r="J182" s="36">
        <f t="shared" si="4"/>
        <v>71</v>
      </c>
      <c r="K182" s="43"/>
      <c r="L182" s="43"/>
      <c r="M182" s="43"/>
      <c r="N182" s="43"/>
      <c r="O182" s="44"/>
    </row>
    <row r="183" spans="1:15" ht="13.8">
      <c r="A183" s="42"/>
      <c r="B183" s="43"/>
      <c r="C183" s="36"/>
      <c r="D183" s="36">
        <f t="shared" si="7"/>
        <v>126</v>
      </c>
      <c r="E183" s="37">
        <f t="shared" si="5"/>
        <v>3</v>
      </c>
      <c r="F183" s="36"/>
      <c r="G183" s="36"/>
      <c r="H183" s="37">
        <f t="shared" si="6"/>
        <v>50</v>
      </c>
      <c r="I183" s="36">
        <v>2</v>
      </c>
      <c r="J183" s="36">
        <f t="shared" si="4"/>
        <v>71</v>
      </c>
      <c r="K183" s="43"/>
      <c r="L183" s="43"/>
      <c r="M183" s="43"/>
      <c r="N183" s="43"/>
      <c r="O183" s="44"/>
    </row>
    <row r="184" spans="1:15" ht="13.8">
      <c r="A184" s="42"/>
      <c r="B184" s="43"/>
      <c r="C184" s="36"/>
      <c r="D184" s="36">
        <f t="shared" si="7"/>
        <v>126</v>
      </c>
      <c r="E184" s="37">
        <f t="shared" si="5"/>
        <v>3</v>
      </c>
      <c r="F184" s="36"/>
      <c r="G184" s="36"/>
      <c r="H184" s="37">
        <f t="shared" si="6"/>
        <v>50</v>
      </c>
      <c r="I184" s="36">
        <v>2</v>
      </c>
      <c r="J184" s="36">
        <f t="shared" si="4"/>
        <v>71</v>
      </c>
      <c r="K184" s="43"/>
      <c r="L184" s="43"/>
      <c r="M184" s="43"/>
      <c r="N184" s="43"/>
      <c r="O184" s="44"/>
    </row>
    <row r="185" spans="1:15" ht="13.8">
      <c r="A185" s="42"/>
      <c r="B185" s="43"/>
      <c r="C185" s="36"/>
      <c r="D185" s="36">
        <f t="shared" si="7"/>
        <v>126</v>
      </c>
      <c r="E185" s="37">
        <f t="shared" si="5"/>
        <v>3</v>
      </c>
      <c r="F185" s="36"/>
      <c r="G185" s="36"/>
      <c r="H185" s="37">
        <f t="shared" si="6"/>
        <v>50</v>
      </c>
      <c r="I185" s="36">
        <v>2</v>
      </c>
      <c r="J185" s="36">
        <f t="shared" si="4"/>
        <v>71</v>
      </c>
      <c r="K185" s="43"/>
      <c r="L185" s="43"/>
      <c r="M185" s="43"/>
      <c r="N185" s="43"/>
      <c r="O185" s="44"/>
    </row>
    <row r="186" spans="1:15" ht="13.8">
      <c r="A186" s="42"/>
      <c r="B186" s="43"/>
      <c r="C186" s="36"/>
      <c r="D186" s="36">
        <f t="shared" si="7"/>
        <v>126</v>
      </c>
      <c r="E186" s="37">
        <f t="shared" si="5"/>
        <v>3</v>
      </c>
      <c r="F186" s="36"/>
      <c r="G186" s="36"/>
      <c r="H186" s="37">
        <f t="shared" si="6"/>
        <v>50</v>
      </c>
      <c r="I186" s="36">
        <v>2</v>
      </c>
      <c r="J186" s="36">
        <f t="shared" si="4"/>
        <v>71</v>
      </c>
      <c r="K186" s="43"/>
      <c r="L186" s="43"/>
      <c r="M186" s="43"/>
      <c r="N186" s="43"/>
      <c r="O186" s="44"/>
    </row>
    <row r="187" spans="1:15" ht="13.8">
      <c r="A187" s="42"/>
      <c r="B187" s="43"/>
      <c r="C187" s="36"/>
      <c r="D187" s="36">
        <f t="shared" si="7"/>
        <v>126</v>
      </c>
      <c r="E187" s="37">
        <f t="shared" si="5"/>
        <v>3</v>
      </c>
      <c r="F187" s="36"/>
      <c r="G187" s="36"/>
      <c r="H187" s="37">
        <f t="shared" si="6"/>
        <v>50</v>
      </c>
      <c r="I187" s="36">
        <v>2</v>
      </c>
      <c r="J187" s="36">
        <f t="shared" si="4"/>
        <v>71</v>
      </c>
      <c r="K187" s="43"/>
      <c r="L187" s="43"/>
      <c r="M187" s="43"/>
      <c r="N187" s="43"/>
      <c r="O187" s="44"/>
    </row>
    <row r="188" spans="1:15" ht="13.8">
      <c r="A188" s="42"/>
      <c r="B188" s="43"/>
      <c r="C188" s="36"/>
      <c r="D188" s="36">
        <f t="shared" si="7"/>
        <v>126</v>
      </c>
      <c r="E188" s="37">
        <f t="shared" si="5"/>
        <v>3</v>
      </c>
      <c r="F188" s="36"/>
      <c r="G188" s="36"/>
      <c r="H188" s="37">
        <f t="shared" si="6"/>
        <v>50</v>
      </c>
      <c r="I188" s="36">
        <v>2</v>
      </c>
      <c r="J188" s="36">
        <f t="shared" si="4"/>
        <v>71</v>
      </c>
      <c r="K188" s="43"/>
      <c r="L188" s="43"/>
      <c r="M188" s="43"/>
      <c r="N188" s="43"/>
      <c r="O188" s="44"/>
    </row>
    <row r="189" spans="1:15" ht="13.8">
      <c r="A189" s="42"/>
      <c r="B189" s="43"/>
      <c r="C189" s="36"/>
      <c r="D189" s="36">
        <f t="shared" si="7"/>
        <v>126</v>
      </c>
      <c r="E189" s="37">
        <f t="shared" si="5"/>
        <v>3</v>
      </c>
      <c r="F189" s="36"/>
      <c r="G189" s="36"/>
      <c r="H189" s="37">
        <f t="shared" si="6"/>
        <v>50</v>
      </c>
      <c r="I189" s="36">
        <v>2</v>
      </c>
      <c r="J189" s="36">
        <f t="shared" si="4"/>
        <v>71</v>
      </c>
      <c r="K189" s="43"/>
      <c r="L189" s="43"/>
      <c r="M189" s="43"/>
      <c r="N189" s="43"/>
      <c r="O189" s="44"/>
    </row>
    <row r="190" spans="1:15" ht="13.8">
      <c r="A190" s="42"/>
      <c r="B190" s="43"/>
      <c r="C190" s="36"/>
      <c r="D190" s="36">
        <f t="shared" si="7"/>
        <v>126</v>
      </c>
      <c r="E190" s="37">
        <f t="shared" si="5"/>
        <v>3</v>
      </c>
      <c r="F190" s="36"/>
      <c r="G190" s="36"/>
      <c r="H190" s="37">
        <f t="shared" si="6"/>
        <v>50</v>
      </c>
      <c r="I190" s="36">
        <v>2</v>
      </c>
      <c r="J190" s="36">
        <f t="shared" si="4"/>
        <v>71</v>
      </c>
      <c r="K190" s="43"/>
      <c r="L190" s="43"/>
      <c r="M190" s="43"/>
      <c r="N190" s="43"/>
      <c r="O190" s="44"/>
    </row>
    <row r="191" spans="1:15" ht="13.8">
      <c r="A191" s="42"/>
      <c r="B191" s="43"/>
      <c r="C191" s="36"/>
      <c r="D191" s="36">
        <f t="shared" si="7"/>
        <v>126</v>
      </c>
      <c r="E191" s="37">
        <f t="shared" si="5"/>
        <v>3</v>
      </c>
      <c r="F191" s="36"/>
      <c r="G191" s="36"/>
      <c r="H191" s="37">
        <f t="shared" si="6"/>
        <v>50</v>
      </c>
      <c r="I191" s="36">
        <v>2</v>
      </c>
      <c r="J191" s="36">
        <f t="shared" si="4"/>
        <v>71</v>
      </c>
      <c r="K191" s="43"/>
      <c r="L191" s="43"/>
      <c r="M191" s="43"/>
      <c r="N191" s="43"/>
      <c r="O191" s="44"/>
    </row>
    <row r="192" spans="1:15" ht="13.8">
      <c r="A192" s="42"/>
      <c r="B192" s="43"/>
      <c r="C192" s="36"/>
      <c r="D192" s="36">
        <f t="shared" si="7"/>
        <v>126</v>
      </c>
      <c r="E192" s="37">
        <f t="shared" si="5"/>
        <v>3</v>
      </c>
      <c r="F192" s="36"/>
      <c r="G192" s="36"/>
      <c r="H192" s="37">
        <f t="shared" si="6"/>
        <v>50</v>
      </c>
      <c r="I192" s="36">
        <v>2</v>
      </c>
      <c r="J192" s="36">
        <f t="shared" si="4"/>
        <v>71</v>
      </c>
      <c r="K192" s="43"/>
      <c r="L192" s="43"/>
      <c r="M192" s="43"/>
      <c r="N192" s="43"/>
      <c r="O192" s="44"/>
    </row>
    <row r="193" spans="1:15" ht="13.8">
      <c r="A193" s="42"/>
      <c r="B193" s="43"/>
      <c r="C193" s="36"/>
      <c r="D193" s="36">
        <f t="shared" si="7"/>
        <v>126</v>
      </c>
      <c r="E193" s="37">
        <f t="shared" si="5"/>
        <v>3</v>
      </c>
      <c r="F193" s="36"/>
      <c r="G193" s="36"/>
      <c r="H193" s="37">
        <f t="shared" si="6"/>
        <v>50</v>
      </c>
      <c r="I193" s="36">
        <v>2</v>
      </c>
      <c r="J193" s="36">
        <f t="shared" si="4"/>
        <v>71</v>
      </c>
      <c r="K193" s="43"/>
      <c r="L193" s="43"/>
      <c r="M193" s="43"/>
      <c r="N193" s="43"/>
      <c r="O193" s="44"/>
    </row>
    <row r="194" spans="1:15" ht="13.8">
      <c r="A194" s="42"/>
      <c r="B194" s="43"/>
      <c r="C194" s="36"/>
      <c r="D194" s="36">
        <f t="shared" si="7"/>
        <v>126</v>
      </c>
      <c r="E194" s="37">
        <f t="shared" si="5"/>
        <v>3</v>
      </c>
      <c r="F194" s="36"/>
      <c r="G194" s="36"/>
      <c r="H194" s="37">
        <f t="shared" si="6"/>
        <v>50</v>
      </c>
      <c r="I194" s="36">
        <v>2</v>
      </c>
      <c r="J194" s="36">
        <f t="shared" si="4"/>
        <v>71</v>
      </c>
      <c r="K194" s="43"/>
      <c r="L194" s="43"/>
      <c r="M194" s="43"/>
      <c r="N194" s="43"/>
      <c r="O194" s="44"/>
    </row>
    <row r="195" spans="1:15" ht="13.8">
      <c r="A195" s="42"/>
      <c r="B195" s="43"/>
      <c r="C195" s="36"/>
      <c r="D195" s="36">
        <f t="shared" si="7"/>
        <v>126</v>
      </c>
      <c r="E195" s="37">
        <f t="shared" si="5"/>
        <v>3</v>
      </c>
      <c r="F195" s="36"/>
      <c r="G195" s="36"/>
      <c r="H195" s="37">
        <f t="shared" si="6"/>
        <v>50</v>
      </c>
      <c r="I195" s="36">
        <v>2</v>
      </c>
      <c r="J195" s="36">
        <f t="shared" si="4"/>
        <v>71</v>
      </c>
      <c r="K195" s="43"/>
      <c r="L195" s="43"/>
      <c r="M195" s="43"/>
      <c r="N195" s="43"/>
      <c r="O195" s="44"/>
    </row>
    <row r="196" spans="1:15" ht="13.8">
      <c r="A196" s="42"/>
      <c r="B196" s="43"/>
      <c r="C196" s="36"/>
      <c r="D196" s="36">
        <f t="shared" si="7"/>
        <v>126</v>
      </c>
      <c r="E196" s="37">
        <f t="shared" si="5"/>
        <v>3</v>
      </c>
      <c r="F196" s="36"/>
      <c r="G196" s="36"/>
      <c r="H196" s="37">
        <f t="shared" si="6"/>
        <v>50</v>
      </c>
      <c r="I196" s="36">
        <v>2</v>
      </c>
      <c r="J196" s="36">
        <f t="shared" si="4"/>
        <v>71</v>
      </c>
      <c r="K196" s="43"/>
      <c r="L196" s="43"/>
      <c r="M196" s="43"/>
      <c r="N196" s="43"/>
      <c r="O196" s="44"/>
    </row>
    <row r="197" spans="1:15" ht="13.8">
      <c r="A197" s="42"/>
      <c r="B197" s="43"/>
      <c r="C197" s="36"/>
      <c r="D197" s="36">
        <f t="shared" si="7"/>
        <v>126</v>
      </c>
      <c r="E197" s="37">
        <f t="shared" si="5"/>
        <v>3</v>
      </c>
      <c r="F197" s="36"/>
      <c r="G197" s="36"/>
      <c r="H197" s="37">
        <f t="shared" si="6"/>
        <v>50</v>
      </c>
      <c r="I197" s="36">
        <v>2</v>
      </c>
      <c r="J197" s="36">
        <f t="shared" si="4"/>
        <v>71</v>
      </c>
      <c r="K197" s="43"/>
      <c r="L197" s="43"/>
      <c r="M197" s="43"/>
      <c r="N197" s="43"/>
      <c r="O197" s="44"/>
    </row>
    <row r="198" spans="1:15" ht="13.8">
      <c r="A198" s="42"/>
      <c r="B198" s="43"/>
      <c r="C198" s="36"/>
      <c r="D198" s="36">
        <f t="shared" si="7"/>
        <v>126</v>
      </c>
      <c r="E198" s="37">
        <f t="shared" si="5"/>
        <v>3</v>
      </c>
      <c r="F198" s="36"/>
      <c r="G198" s="36"/>
      <c r="H198" s="37">
        <f t="shared" si="6"/>
        <v>50</v>
      </c>
      <c r="I198" s="36">
        <v>2</v>
      </c>
      <c r="J198" s="36">
        <f t="shared" si="4"/>
        <v>71</v>
      </c>
      <c r="K198" s="43"/>
      <c r="L198" s="43"/>
      <c r="M198" s="43"/>
      <c r="N198" s="43"/>
      <c r="O198" s="44"/>
    </row>
    <row r="199" spans="1:15" ht="13.8">
      <c r="A199" s="42"/>
      <c r="B199" s="43"/>
      <c r="C199" s="36"/>
      <c r="D199" s="36">
        <f t="shared" si="7"/>
        <v>126</v>
      </c>
      <c r="E199" s="37">
        <f t="shared" si="5"/>
        <v>3</v>
      </c>
      <c r="F199" s="36"/>
      <c r="G199" s="36"/>
      <c r="H199" s="37">
        <f t="shared" si="6"/>
        <v>50</v>
      </c>
      <c r="I199" s="36">
        <v>2</v>
      </c>
      <c r="J199" s="36">
        <f t="shared" si="4"/>
        <v>71</v>
      </c>
      <c r="K199" s="43"/>
      <c r="L199" s="43"/>
      <c r="M199" s="43"/>
      <c r="N199" s="43"/>
      <c r="O199" s="44"/>
    </row>
    <row r="200" spans="1:15" ht="13.8">
      <c r="A200" s="42"/>
      <c r="B200" s="43"/>
      <c r="C200" s="36"/>
      <c r="D200" s="36">
        <f t="shared" si="7"/>
        <v>126</v>
      </c>
      <c r="E200" s="37">
        <f t="shared" si="5"/>
        <v>3</v>
      </c>
      <c r="F200" s="36"/>
      <c r="G200" s="36"/>
      <c r="H200" s="37">
        <f t="shared" si="6"/>
        <v>50</v>
      </c>
      <c r="I200" s="36">
        <v>2</v>
      </c>
      <c r="J200" s="36">
        <f t="shared" si="4"/>
        <v>71</v>
      </c>
      <c r="K200" s="43"/>
      <c r="L200" s="43"/>
      <c r="M200" s="43"/>
      <c r="N200" s="43"/>
      <c r="O200" s="44"/>
    </row>
    <row r="201" spans="1:15" ht="13.8">
      <c r="A201" s="42"/>
      <c r="B201" s="43"/>
      <c r="C201" s="36"/>
      <c r="D201" s="36">
        <f t="shared" si="7"/>
        <v>126</v>
      </c>
      <c r="E201" s="37">
        <f t="shared" si="5"/>
        <v>3</v>
      </c>
      <c r="F201" s="36"/>
      <c r="G201" s="36"/>
      <c r="H201" s="37">
        <f t="shared" si="6"/>
        <v>50</v>
      </c>
      <c r="I201" s="36">
        <v>2</v>
      </c>
      <c r="J201" s="36">
        <f t="shared" si="4"/>
        <v>71</v>
      </c>
      <c r="K201" s="43"/>
      <c r="L201" s="43"/>
      <c r="M201" s="43"/>
      <c r="N201" s="43"/>
      <c r="O201" s="44"/>
    </row>
    <row r="202" spans="1:15" ht="13.8">
      <c r="A202" s="42"/>
      <c r="B202" s="43"/>
      <c r="C202" s="36"/>
      <c r="D202" s="36">
        <f t="shared" si="7"/>
        <v>126</v>
      </c>
      <c r="E202" s="37">
        <f t="shared" si="5"/>
        <v>3</v>
      </c>
      <c r="F202" s="36"/>
      <c r="G202" s="36"/>
      <c r="H202" s="37">
        <f t="shared" si="6"/>
        <v>50</v>
      </c>
      <c r="I202" s="36">
        <v>2</v>
      </c>
      <c r="J202" s="36">
        <f t="shared" si="4"/>
        <v>71</v>
      </c>
      <c r="K202" s="43"/>
      <c r="L202" s="43"/>
      <c r="M202" s="43"/>
      <c r="N202" s="43"/>
      <c r="O202" s="44"/>
    </row>
    <row r="203" spans="1:15" ht="13.8">
      <c r="A203" s="42"/>
      <c r="B203" s="43"/>
      <c r="C203" s="36"/>
      <c r="D203" s="36">
        <f t="shared" si="7"/>
        <v>126</v>
      </c>
      <c r="E203" s="37">
        <f t="shared" si="5"/>
        <v>3</v>
      </c>
      <c r="F203" s="36"/>
      <c r="G203" s="36"/>
      <c r="H203" s="37">
        <f t="shared" si="6"/>
        <v>50</v>
      </c>
      <c r="I203" s="36">
        <v>2</v>
      </c>
      <c r="J203" s="36">
        <f t="shared" si="4"/>
        <v>71</v>
      </c>
      <c r="K203" s="43"/>
      <c r="L203" s="43"/>
      <c r="M203" s="43"/>
      <c r="N203" s="43"/>
      <c r="O203" s="44"/>
    </row>
    <row r="204" spans="1:15" ht="13.8">
      <c r="A204" s="42"/>
      <c r="B204" s="43"/>
      <c r="C204" s="36"/>
      <c r="D204" s="36">
        <f t="shared" si="7"/>
        <v>126</v>
      </c>
      <c r="E204" s="37">
        <f t="shared" si="5"/>
        <v>3</v>
      </c>
      <c r="F204" s="36"/>
      <c r="G204" s="36"/>
      <c r="H204" s="37">
        <f t="shared" si="6"/>
        <v>50</v>
      </c>
      <c r="I204" s="36">
        <v>2</v>
      </c>
      <c r="J204" s="36">
        <f t="shared" si="4"/>
        <v>71</v>
      </c>
      <c r="K204" s="43"/>
      <c r="L204" s="43"/>
      <c r="M204" s="43"/>
      <c r="N204" s="43"/>
      <c r="O204" s="44"/>
    </row>
    <row r="205" spans="1:15" ht="13.8">
      <c r="A205" s="42"/>
      <c r="B205" s="43"/>
      <c r="C205" s="36"/>
      <c r="D205" s="36">
        <f t="shared" si="7"/>
        <v>126</v>
      </c>
      <c r="E205" s="37">
        <f t="shared" si="5"/>
        <v>3</v>
      </c>
      <c r="F205" s="36"/>
      <c r="G205" s="36"/>
      <c r="H205" s="37">
        <f t="shared" si="6"/>
        <v>50</v>
      </c>
      <c r="I205" s="36">
        <v>2</v>
      </c>
      <c r="J205" s="36">
        <f t="shared" si="4"/>
        <v>71</v>
      </c>
      <c r="K205" s="43"/>
      <c r="L205" s="43"/>
      <c r="M205" s="43"/>
      <c r="N205" s="43"/>
      <c r="O205" s="44"/>
    </row>
    <row r="206" spans="1:15" ht="13.8">
      <c r="A206" s="42"/>
      <c r="B206" s="43"/>
      <c r="C206" s="36"/>
      <c r="D206" s="36">
        <f t="shared" si="7"/>
        <v>126</v>
      </c>
      <c r="E206" s="37">
        <f t="shared" si="5"/>
        <v>3</v>
      </c>
      <c r="F206" s="36"/>
      <c r="G206" s="36"/>
      <c r="H206" s="37">
        <f t="shared" si="6"/>
        <v>50</v>
      </c>
      <c r="I206" s="36">
        <v>2</v>
      </c>
      <c r="J206" s="36">
        <f t="shared" si="4"/>
        <v>71</v>
      </c>
      <c r="K206" s="43"/>
      <c r="L206" s="43"/>
      <c r="M206" s="43"/>
      <c r="N206" s="43"/>
      <c r="O206" s="44"/>
    </row>
    <row r="207" spans="1:15" ht="13.8">
      <c r="A207" s="42"/>
      <c r="B207" s="43"/>
      <c r="C207" s="36"/>
      <c r="D207" s="36">
        <f t="shared" si="7"/>
        <v>126</v>
      </c>
      <c r="E207" s="37">
        <f t="shared" si="5"/>
        <v>3</v>
      </c>
      <c r="F207" s="36"/>
      <c r="G207" s="36"/>
      <c r="H207" s="37">
        <f t="shared" si="6"/>
        <v>50</v>
      </c>
      <c r="I207" s="36">
        <v>2</v>
      </c>
      <c r="J207" s="36">
        <f t="shared" si="4"/>
        <v>71</v>
      </c>
      <c r="K207" s="43"/>
      <c r="L207" s="43"/>
      <c r="M207" s="43"/>
      <c r="N207" s="43"/>
      <c r="O207" s="44"/>
    </row>
    <row r="208" spans="1:15" ht="13.8">
      <c r="A208" s="42"/>
      <c r="B208" s="43"/>
      <c r="C208" s="36"/>
      <c r="D208" s="36">
        <f t="shared" si="7"/>
        <v>126</v>
      </c>
      <c r="E208" s="37">
        <f t="shared" si="5"/>
        <v>3</v>
      </c>
      <c r="F208" s="36"/>
      <c r="G208" s="36"/>
      <c r="H208" s="37">
        <f t="shared" si="6"/>
        <v>50</v>
      </c>
      <c r="I208" s="36">
        <v>2</v>
      </c>
      <c r="J208" s="36">
        <f t="shared" si="4"/>
        <v>71</v>
      </c>
      <c r="K208" s="43"/>
      <c r="L208" s="43"/>
      <c r="M208" s="43"/>
      <c r="N208" s="43"/>
      <c r="O208" s="44"/>
    </row>
    <row r="209" spans="1:15" ht="13.8">
      <c r="A209" s="42"/>
      <c r="B209" s="43"/>
      <c r="C209" s="36"/>
      <c r="D209" s="36">
        <f t="shared" si="7"/>
        <v>126</v>
      </c>
      <c r="E209" s="37">
        <f t="shared" si="5"/>
        <v>3</v>
      </c>
      <c r="F209" s="36"/>
      <c r="G209" s="36"/>
      <c r="H209" s="37">
        <f t="shared" si="6"/>
        <v>50</v>
      </c>
      <c r="I209" s="36">
        <v>2</v>
      </c>
      <c r="J209" s="36">
        <f t="shared" si="4"/>
        <v>71</v>
      </c>
      <c r="K209" s="43"/>
      <c r="L209" s="43"/>
      <c r="M209" s="43"/>
      <c r="N209" s="43"/>
      <c r="O209" s="44"/>
    </row>
    <row r="210" spans="1:15" ht="13.8">
      <c r="A210" s="42"/>
      <c r="B210" s="43"/>
      <c r="C210" s="36"/>
      <c r="D210" s="36">
        <f t="shared" si="7"/>
        <v>126</v>
      </c>
      <c r="E210" s="37">
        <f t="shared" si="5"/>
        <v>3</v>
      </c>
      <c r="F210" s="36"/>
      <c r="G210" s="36"/>
      <c r="H210" s="37">
        <f t="shared" si="6"/>
        <v>50</v>
      </c>
      <c r="I210" s="36">
        <v>2</v>
      </c>
      <c r="J210" s="36">
        <f t="shared" si="4"/>
        <v>71</v>
      </c>
      <c r="K210" s="43"/>
      <c r="L210" s="43"/>
      <c r="M210" s="43"/>
      <c r="N210" s="43"/>
      <c r="O210" s="44"/>
    </row>
    <row r="211" spans="1:15" ht="13.8">
      <c r="A211" s="42"/>
      <c r="B211" s="43"/>
      <c r="C211" s="36"/>
      <c r="D211" s="36">
        <f t="shared" si="7"/>
        <v>126</v>
      </c>
      <c r="E211" s="37">
        <f t="shared" si="5"/>
        <v>3</v>
      </c>
      <c r="F211" s="36"/>
      <c r="G211" s="36"/>
      <c r="H211" s="37">
        <f t="shared" si="6"/>
        <v>50</v>
      </c>
      <c r="I211" s="36">
        <v>2</v>
      </c>
      <c r="J211" s="36">
        <f t="shared" si="4"/>
        <v>71</v>
      </c>
      <c r="K211" s="43"/>
      <c r="L211" s="43"/>
      <c r="M211" s="43"/>
      <c r="N211" s="43"/>
      <c r="O211" s="44"/>
    </row>
    <row r="212" spans="1:15" ht="13.8">
      <c r="A212" s="42"/>
      <c r="B212" s="43"/>
      <c r="C212" s="36"/>
      <c r="D212" s="36">
        <f t="shared" si="7"/>
        <v>126</v>
      </c>
      <c r="E212" s="37">
        <f t="shared" si="5"/>
        <v>3</v>
      </c>
      <c r="F212" s="36"/>
      <c r="G212" s="36"/>
      <c r="H212" s="37">
        <f t="shared" si="6"/>
        <v>50</v>
      </c>
      <c r="I212" s="36">
        <v>2</v>
      </c>
      <c r="J212" s="36">
        <f t="shared" si="4"/>
        <v>71</v>
      </c>
      <c r="K212" s="43"/>
      <c r="L212" s="43"/>
      <c r="M212" s="43"/>
      <c r="N212" s="43"/>
      <c r="O212" s="44"/>
    </row>
    <row r="213" spans="1:15" ht="13.8">
      <c r="A213" s="42"/>
      <c r="B213" s="43"/>
      <c r="C213" s="36"/>
      <c r="D213" s="36">
        <f t="shared" si="7"/>
        <v>126</v>
      </c>
      <c r="E213" s="37">
        <f t="shared" si="5"/>
        <v>3</v>
      </c>
      <c r="F213" s="36"/>
      <c r="G213" s="36"/>
      <c r="H213" s="37">
        <f t="shared" si="6"/>
        <v>50</v>
      </c>
      <c r="I213" s="36">
        <v>2</v>
      </c>
      <c r="J213" s="36">
        <f t="shared" si="4"/>
        <v>71</v>
      </c>
      <c r="K213" s="43"/>
      <c r="L213" s="43"/>
      <c r="M213" s="43"/>
      <c r="N213" s="43"/>
      <c r="O213" s="44"/>
    </row>
    <row r="214" spans="1:15" ht="13.8">
      <c r="A214" s="42"/>
      <c r="B214" s="43"/>
      <c r="C214" s="36"/>
      <c r="D214" s="36">
        <f t="shared" si="7"/>
        <v>126</v>
      </c>
      <c r="E214" s="37">
        <f t="shared" si="5"/>
        <v>3</v>
      </c>
      <c r="F214" s="36"/>
      <c r="G214" s="36"/>
      <c r="H214" s="37">
        <f t="shared" si="6"/>
        <v>50</v>
      </c>
      <c r="I214" s="36">
        <v>2</v>
      </c>
      <c r="J214" s="36">
        <f t="shared" si="4"/>
        <v>71</v>
      </c>
      <c r="K214" s="43"/>
      <c r="L214" s="43"/>
      <c r="M214" s="43"/>
      <c r="N214" s="43"/>
      <c r="O214" s="44"/>
    </row>
    <row r="215" spans="1:15" ht="13.8">
      <c r="A215" s="42"/>
      <c r="B215" s="43"/>
      <c r="C215" s="36"/>
      <c r="D215" s="36">
        <f t="shared" si="7"/>
        <v>126</v>
      </c>
      <c r="E215" s="37">
        <f t="shared" si="5"/>
        <v>3</v>
      </c>
      <c r="F215" s="36"/>
      <c r="G215" s="36"/>
      <c r="H215" s="37">
        <f t="shared" si="6"/>
        <v>50</v>
      </c>
      <c r="I215" s="36">
        <v>2</v>
      </c>
      <c r="J215" s="36">
        <f t="shared" si="4"/>
        <v>71</v>
      </c>
      <c r="K215" s="43"/>
      <c r="L215" s="43"/>
      <c r="M215" s="43"/>
      <c r="N215" s="43"/>
      <c r="O215" s="44"/>
    </row>
    <row r="216" spans="1:15" ht="13.8">
      <c r="A216" s="42"/>
      <c r="B216" s="43"/>
      <c r="C216" s="36"/>
      <c r="D216" s="36">
        <f t="shared" si="7"/>
        <v>126</v>
      </c>
      <c r="E216" s="37">
        <f t="shared" si="5"/>
        <v>3</v>
      </c>
      <c r="F216" s="36"/>
      <c r="G216" s="36"/>
      <c r="H216" s="37">
        <f t="shared" si="6"/>
        <v>50</v>
      </c>
      <c r="I216" s="36">
        <v>2</v>
      </c>
      <c r="J216" s="36">
        <f t="shared" si="4"/>
        <v>71</v>
      </c>
      <c r="K216" s="43"/>
      <c r="L216" s="43"/>
      <c r="M216" s="43"/>
      <c r="N216" s="43"/>
      <c r="O216" s="44"/>
    </row>
    <row r="217" spans="1:15" ht="13.8">
      <c r="A217" s="42"/>
      <c r="B217" s="43"/>
      <c r="C217" s="36"/>
      <c r="D217" s="36">
        <f t="shared" si="7"/>
        <v>126</v>
      </c>
      <c r="E217" s="37">
        <f t="shared" si="5"/>
        <v>3</v>
      </c>
      <c r="F217" s="36"/>
      <c r="G217" s="36"/>
      <c r="H217" s="37">
        <f t="shared" si="6"/>
        <v>50</v>
      </c>
      <c r="I217" s="36">
        <v>2</v>
      </c>
      <c r="J217" s="36">
        <f t="shared" si="4"/>
        <v>71</v>
      </c>
      <c r="K217" s="43"/>
      <c r="L217" s="43"/>
      <c r="M217" s="43"/>
      <c r="N217" s="43"/>
      <c r="O217" s="44"/>
    </row>
    <row r="218" spans="1:15" ht="13.8">
      <c r="A218" s="42"/>
      <c r="B218" s="43"/>
      <c r="C218" s="36"/>
      <c r="D218" s="36">
        <f t="shared" si="7"/>
        <v>126</v>
      </c>
      <c r="E218" s="37">
        <f t="shared" si="5"/>
        <v>3</v>
      </c>
      <c r="F218" s="36"/>
      <c r="G218" s="36"/>
      <c r="H218" s="37">
        <f t="shared" si="6"/>
        <v>50</v>
      </c>
      <c r="I218" s="36">
        <v>2</v>
      </c>
      <c r="J218" s="36">
        <f t="shared" si="4"/>
        <v>71</v>
      </c>
      <c r="K218" s="43"/>
      <c r="L218" s="43"/>
      <c r="M218" s="43"/>
      <c r="N218" s="43"/>
      <c r="O218" s="44"/>
    </row>
    <row r="219" spans="1:15" ht="13.8">
      <c r="A219" s="42"/>
      <c r="B219" s="43"/>
      <c r="C219" s="36"/>
      <c r="D219" s="36">
        <f t="shared" si="7"/>
        <v>126</v>
      </c>
      <c r="E219" s="37">
        <f t="shared" si="5"/>
        <v>3</v>
      </c>
      <c r="F219" s="36"/>
      <c r="G219" s="36"/>
      <c r="H219" s="37">
        <f t="shared" si="6"/>
        <v>50</v>
      </c>
      <c r="I219" s="36">
        <v>2</v>
      </c>
      <c r="J219" s="36">
        <f t="shared" si="4"/>
        <v>71</v>
      </c>
      <c r="K219" s="43"/>
      <c r="L219" s="43"/>
      <c r="M219" s="43"/>
      <c r="N219" s="43"/>
      <c r="O219" s="44"/>
    </row>
    <row r="220" spans="1:15" ht="13.8">
      <c r="A220" s="42"/>
      <c r="B220" s="43"/>
      <c r="C220" s="36"/>
      <c r="D220" s="36">
        <f t="shared" si="7"/>
        <v>126</v>
      </c>
      <c r="E220" s="37">
        <f t="shared" si="5"/>
        <v>3</v>
      </c>
      <c r="F220" s="36"/>
      <c r="G220" s="36"/>
      <c r="H220" s="37">
        <f t="shared" si="6"/>
        <v>50</v>
      </c>
      <c r="I220" s="36">
        <v>2</v>
      </c>
      <c r="J220" s="36">
        <f t="shared" si="4"/>
        <v>71</v>
      </c>
      <c r="K220" s="43"/>
      <c r="L220" s="43"/>
      <c r="M220" s="43"/>
      <c r="N220" s="43"/>
      <c r="O220" s="44"/>
    </row>
    <row r="221" spans="1:15" ht="13.8">
      <c r="A221" s="42"/>
      <c r="B221" s="43"/>
      <c r="C221" s="36"/>
      <c r="D221" s="36">
        <f t="shared" si="7"/>
        <v>126</v>
      </c>
      <c r="E221" s="37">
        <f t="shared" si="5"/>
        <v>3</v>
      </c>
      <c r="F221" s="36"/>
      <c r="G221" s="36"/>
      <c r="H221" s="37">
        <f t="shared" si="6"/>
        <v>50</v>
      </c>
      <c r="I221" s="36">
        <v>2</v>
      </c>
      <c r="J221" s="36">
        <f t="shared" si="4"/>
        <v>71</v>
      </c>
      <c r="K221" s="43"/>
      <c r="L221" s="43"/>
      <c r="M221" s="43"/>
      <c r="N221" s="43"/>
      <c r="O221" s="44"/>
    </row>
    <row r="222" spans="1:15" ht="13.8">
      <c r="A222" s="42"/>
      <c r="B222" s="43"/>
      <c r="C222" s="36"/>
      <c r="D222" s="36">
        <f t="shared" si="7"/>
        <v>126</v>
      </c>
      <c r="E222" s="37">
        <f t="shared" si="5"/>
        <v>3</v>
      </c>
      <c r="F222" s="36"/>
      <c r="G222" s="36"/>
      <c r="H222" s="37">
        <f t="shared" si="6"/>
        <v>50</v>
      </c>
      <c r="I222" s="36">
        <v>2</v>
      </c>
      <c r="J222" s="36">
        <f t="shared" si="4"/>
        <v>71</v>
      </c>
      <c r="K222" s="43"/>
      <c r="L222" s="43"/>
      <c r="M222" s="43"/>
      <c r="N222" s="43"/>
      <c r="O222" s="44"/>
    </row>
    <row r="223" spans="1:15" ht="13.8">
      <c r="A223" s="42"/>
      <c r="B223" s="43"/>
      <c r="C223" s="36"/>
      <c r="D223" s="36">
        <f t="shared" si="7"/>
        <v>126</v>
      </c>
      <c r="E223" s="37">
        <f t="shared" si="5"/>
        <v>3</v>
      </c>
      <c r="F223" s="36"/>
      <c r="G223" s="36"/>
      <c r="H223" s="37">
        <f t="shared" si="6"/>
        <v>50</v>
      </c>
      <c r="I223" s="36">
        <v>2</v>
      </c>
      <c r="J223" s="36">
        <f t="shared" si="4"/>
        <v>71</v>
      </c>
      <c r="K223" s="43"/>
      <c r="L223" s="43"/>
      <c r="M223" s="43"/>
      <c r="N223" s="43"/>
      <c r="O223" s="44"/>
    </row>
    <row r="224" spans="1:15" ht="13.8">
      <c r="A224" s="42"/>
      <c r="B224" s="43"/>
      <c r="C224" s="36"/>
      <c r="D224" s="36">
        <f t="shared" si="7"/>
        <v>126</v>
      </c>
      <c r="E224" s="37">
        <f t="shared" si="5"/>
        <v>3</v>
      </c>
      <c r="F224" s="36"/>
      <c r="G224" s="36"/>
      <c r="H224" s="37">
        <f t="shared" si="6"/>
        <v>50</v>
      </c>
      <c r="I224" s="36">
        <v>2</v>
      </c>
      <c r="J224" s="36">
        <f t="shared" si="4"/>
        <v>71</v>
      </c>
      <c r="K224" s="43"/>
      <c r="L224" s="43"/>
      <c r="M224" s="43"/>
      <c r="N224" s="43"/>
      <c r="O224" s="44"/>
    </row>
    <row r="225" spans="1:15" ht="13.8">
      <c r="A225" s="42"/>
      <c r="B225" s="43"/>
      <c r="C225" s="36"/>
      <c r="D225" s="36">
        <f t="shared" si="7"/>
        <v>126</v>
      </c>
      <c r="E225" s="37">
        <f t="shared" si="5"/>
        <v>3</v>
      </c>
      <c r="F225" s="36"/>
      <c r="G225" s="36"/>
      <c r="H225" s="37">
        <f t="shared" si="6"/>
        <v>50</v>
      </c>
      <c r="I225" s="36">
        <v>2</v>
      </c>
      <c r="J225" s="36">
        <f t="shared" si="4"/>
        <v>71</v>
      </c>
      <c r="K225" s="43"/>
      <c r="L225" s="43"/>
      <c r="M225" s="43"/>
      <c r="N225" s="43"/>
      <c r="O225" s="44"/>
    </row>
    <row r="226" spans="1:15" ht="13.8">
      <c r="A226" s="42"/>
      <c r="B226" s="43"/>
      <c r="C226" s="36"/>
      <c r="D226" s="36">
        <f t="shared" si="7"/>
        <v>126</v>
      </c>
      <c r="E226" s="37">
        <f t="shared" si="5"/>
        <v>3</v>
      </c>
      <c r="F226" s="36"/>
      <c r="G226" s="36"/>
      <c r="H226" s="37">
        <f t="shared" si="6"/>
        <v>50</v>
      </c>
      <c r="I226" s="36">
        <v>2</v>
      </c>
      <c r="J226" s="36">
        <f t="shared" si="4"/>
        <v>71</v>
      </c>
      <c r="K226" s="43"/>
      <c r="L226" s="43"/>
      <c r="M226" s="43"/>
      <c r="N226" s="43"/>
      <c r="O226" s="44"/>
    </row>
    <row r="227" spans="1:15" ht="13.8">
      <c r="A227" s="42"/>
      <c r="B227" s="43"/>
      <c r="C227" s="36"/>
      <c r="D227" s="36">
        <f t="shared" si="7"/>
        <v>126</v>
      </c>
      <c r="E227" s="37">
        <f t="shared" si="5"/>
        <v>3</v>
      </c>
      <c r="F227" s="36"/>
      <c r="G227" s="36"/>
      <c r="H227" s="37">
        <f t="shared" si="6"/>
        <v>50</v>
      </c>
      <c r="I227" s="36">
        <v>2</v>
      </c>
      <c r="J227" s="36">
        <f t="shared" si="4"/>
        <v>71</v>
      </c>
      <c r="K227" s="43"/>
      <c r="L227" s="43"/>
      <c r="M227" s="43"/>
      <c r="N227" s="43"/>
      <c r="O227" s="44"/>
    </row>
    <row r="228" spans="1:15" ht="13.8">
      <c r="A228" s="42"/>
      <c r="B228" s="43"/>
      <c r="C228" s="36"/>
      <c r="D228" s="36">
        <f t="shared" si="7"/>
        <v>126</v>
      </c>
      <c r="E228" s="37">
        <f t="shared" si="5"/>
        <v>3</v>
      </c>
      <c r="F228" s="36"/>
      <c r="G228" s="36"/>
      <c r="H228" s="37">
        <f t="shared" si="6"/>
        <v>50</v>
      </c>
      <c r="I228" s="36">
        <v>2</v>
      </c>
      <c r="J228" s="36">
        <f t="shared" si="4"/>
        <v>71</v>
      </c>
      <c r="K228" s="43"/>
      <c r="L228" s="43"/>
      <c r="M228" s="43"/>
      <c r="N228" s="43"/>
      <c r="O228" s="44"/>
    </row>
    <row r="229" spans="1:15" ht="13.8">
      <c r="A229" s="42"/>
      <c r="B229" s="43"/>
      <c r="C229" s="36"/>
      <c r="D229" s="36">
        <f t="shared" si="7"/>
        <v>126</v>
      </c>
      <c r="E229" s="37">
        <f t="shared" si="5"/>
        <v>3</v>
      </c>
      <c r="F229" s="36"/>
      <c r="G229" s="36"/>
      <c r="H229" s="37">
        <f t="shared" si="6"/>
        <v>50</v>
      </c>
      <c r="I229" s="36">
        <v>2</v>
      </c>
      <c r="J229" s="36">
        <f t="shared" si="4"/>
        <v>71</v>
      </c>
      <c r="K229" s="43"/>
      <c r="L229" s="43"/>
      <c r="M229" s="43"/>
      <c r="N229" s="43"/>
      <c r="O229" s="44"/>
    </row>
    <row r="230" spans="1:15" ht="13.8">
      <c r="A230" s="42"/>
      <c r="B230" s="43"/>
      <c r="C230" s="36"/>
      <c r="D230" s="36">
        <f t="shared" si="7"/>
        <v>126</v>
      </c>
      <c r="E230" s="37">
        <f t="shared" si="5"/>
        <v>3</v>
      </c>
      <c r="F230" s="36"/>
      <c r="G230" s="36"/>
      <c r="H230" s="37">
        <f t="shared" si="6"/>
        <v>50</v>
      </c>
      <c r="I230" s="36">
        <v>2</v>
      </c>
      <c r="J230" s="36">
        <f t="shared" si="4"/>
        <v>71</v>
      </c>
      <c r="K230" s="43"/>
      <c r="L230" s="43"/>
      <c r="M230" s="43"/>
      <c r="N230" s="43"/>
      <c r="O230" s="44"/>
    </row>
    <row r="231" spans="1:15" ht="13.8">
      <c r="A231" s="42"/>
      <c r="B231" s="43"/>
      <c r="C231" s="36"/>
      <c r="D231" s="36">
        <f t="shared" si="7"/>
        <v>126</v>
      </c>
      <c r="E231" s="37">
        <f t="shared" si="5"/>
        <v>3</v>
      </c>
      <c r="F231" s="36"/>
      <c r="G231" s="36"/>
      <c r="H231" s="37">
        <f t="shared" si="6"/>
        <v>50</v>
      </c>
      <c r="I231" s="36">
        <v>2</v>
      </c>
      <c r="J231" s="36">
        <f t="shared" si="4"/>
        <v>71</v>
      </c>
      <c r="K231" s="43"/>
      <c r="L231" s="43"/>
      <c r="M231" s="43"/>
      <c r="N231" s="43"/>
      <c r="O231" s="44"/>
    </row>
    <row r="232" spans="1:15" ht="13.8">
      <c r="A232" s="42"/>
      <c r="B232" s="43"/>
      <c r="C232" s="36"/>
      <c r="D232" s="36">
        <f t="shared" si="7"/>
        <v>126</v>
      </c>
      <c r="E232" s="37">
        <f t="shared" si="5"/>
        <v>3</v>
      </c>
      <c r="F232" s="36"/>
      <c r="G232" s="36"/>
      <c r="H232" s="37">
        <f t="shared" si="6"/>
        <v>50</v>
      </c>
      <c r="I232" s="36">
        <v>2</v>
      </c>
      <c r="J232" s="36">
        <f t="shared" si="4"/>
        <v>71</v>
      </c>
      <c r="K232" s="43"/>
      <c r="L232" s="43"/>
      <c r="M232" s="43"/>
      <c r="N232" s="43"/>
      <c r="O232" s="44"/>
    </row>
    <row r="233" spans="1:15" ht="13.8">
      <c r="A233" s="42"/>
      <c r="B233" s="43"/>
      <c r="C233" s="36"/>
      <c r="D233" s="36">
        <f t="shared" si="7"/>
        <v>126</v>
      </c>
      <c r="E233" s="37">
        <f t="shared" si="5"/>
        <v>3</v>
      </c>
      <c r="F233" s="36"/>
      <c r="G233" s="36"/>
      <c r="H233" s="37">
        <f t="shared" si="6"/>
        <v>50</v>
      </c>
      <c r="I233" s="36">
        <v>2</v>
      </c>
      <c r="J233" s="36">
        <f t="shared" si="4"/>
        <v>71</v>
      </c>
      <c r="K233" s="43"/>
      <c r="L233" s="43"/>
      <c r="M233" s="43"/>
      <c r="N233" s="43"/>
      <c r="O233" s="44"/>
    </row>
    <row r="234" spans="1:15" ht="13.8">
      <c r="A234" s="42"/>
      <c r="B234" s="43"/>
      <c r="C234" s="36"/>
      <c r="D234" s="36">
        <f t="shared" si="7"/>
        <v>126</v>
      </c>
      <c r="E234" s="37">
        <f t="shared" si="5"/>
        <v>3</v>
      </c>
      <c r="F234" s="36"/>
      <c r="G234" s="36"/>
      <c r="H234" s="37">
        <f t="shared" si="6"/>
        <v>50</v>
      </c>
      <c r="I234" s="36">
        <v>2</v>
      </c>
      <c r="J234" s="36">
        <f t="shared" si="4"/>
        <v>71</v>
      </c>
      <c r="K234" s="43"/>
      <c r="L234" s="43"/>
      <c r="M234" s="43"/>
      <c r="N234" s="43"/>
      <c r="O234" s="44"/>
    </row>
    <row r="235" spans="1:15" ht="13.8">
      <c r="A235" s="42"/>
      <c r="B235" s="43"/>
      <c r="C235" s="36"/>
      <c r="D235" s="36">
        <f t="shared" si="7"/>
        <v>126</v>
      </c>
      <c r="E235" s="37">
        <f t="shared" si="5"/>
        <v>3</v>
      </c>
      <c r="F235" s="36"/>
      <c r="G235" s="36"/>
      <c r="H235" s="37">
        <f t="shared" si="6"/>
        <v>50</v>
      </c>
      <c r="I235" s="36">
        <v>2</v>
      </c>
      <c r="J235" s="36">
        <f t="shared" si="4"/>
        <v>71</v>
      </c>
      <c r="K235" s="43"/>
      <c r="L235" s="43"/>
      <c r="M235" s="43"/>
      <c r="N235" s="43"/>
      <c r="O235" s="44"/>
    </row>
    <row r="236" spans="1:15" ht="13.8">
      <c r="A236" s="42"/>
      <c r="B236" s="43"/>
      <c r="C236" s="36"/>
      <c r="D236" s="36">
        <f t="shared" si="7"/>
        <v>126</v>
      </c>
      <c r="E236" s="37">
        <f t="shared" si="5"/>
        <v>3</v>
      </c>
      <c r="F236" s="36"/>
      <c r="G236" s="36"/>
      <c r="H236" s="37">
        <f t="shared" si="6"/>
        <v>50</v>
      </c>
      <c r="I236" s="36">
        <v>2</v>
      </c>
      <c r="J236" s="36">
        <f t="shared" si="4"/>
        <v>71</v>
      </c>
      <c r="K236" s="43"/>
      <c r="L236" s="43"/>
      <c r="M236" s="43"/>
      <c r="N236" s="43"/>
      <c r="O236" s="44"/>
    </row>
    <row r="237" spans="1:15" ht="13.8">
      <c r="A237" s="42"/>
      <c r="B237" s="43"/>
      <c r="C237" s="36"/>
      <c r="D237" s="36">
        <f t="shared" si="7"/>
        <v>126</v>
      </c>
      <c r="E237" s="37">
        <f t="shared" si="5"/>
        <v>3</v>
      </c>
      <c r="F237" s="36"/>
      <c r="G237" s="36"/>
      <c r="H237" s="37">
        <f t="shared" si="6"/>
        <v>50</v>
      </c>
      <c r="I237" s="36">
        <v>2</v>
      </c>
      <c r="J237" s="36">
        <f t="shared" si="4"/>
        <v>71</v>
      </c>
      <c r="K237" s="43"/>
      <c r="L237" s="43"/>
      <c r="M237" s="43"/>
      <c r="N237" s="43"/>
      <c r="O237" s="44"/>
    </row>
    <row r="238" spans="1:15" ht="13.8">
      <c r="A238" s="42"/>
      <c r="B238" s="43"/>
      <c r="C238" s="36"/>
      <c r="D238" s="36">
        <f t="shared" si="7"/>
        <v>126</v>
      </c>
      <c r="E238" s="37">
        <f t="shared" si="5"/>
        <v>3</v>
      </c>
      <c r="F238" s="36"/>
      <c r="G238" s="36"/>
      <c r="H238" s="37">
        <f t="shared" si="6"/>
        <v>50</v>
      </c>
      <c r="I238" s="36">
        <v>2</v>
      </c>
      <c r="J238" s="36">
        <f t="shared" si="4"/>
        <v>71</v>
      </c>
      <c r="K238" s="43"/>
      <c r="L238" s="43"/>
      <c r="M238" s="43"/>
      <c r="N238" s="43"/>
      <c r="O238" s="44"/>
    </row>
    <row r="239" spans="1:15" ht="13.8">
      <c r="A239" s="42"/>
      <c r="B239" s="43"/>
      <c r="C239" s="36"/>
      <c r="D239" s="36">
        <f t="shared" si="7"/>
        <v>126</v>
      </c>
      <c r="E239" s="37">
        <f t="shared" si="5"/>
        <v>3</v>
      </c>
      <c r="F239" s="36"/>
      <c r="G239" s="36"/>
      <c r="H239" s="37">
        <f t="shared" si="6"/>
        <v>50</v>
      </c>
      <c r="I239" s="36">
        <v>2</v>
      </c>
      <c r="J239" s="36">
        <f t="shared" si="4"/>
        <v>71</v>
      </c>
      <c r="K239" s="43"/>
      <c r="L239" s="43"/>
      <c r="M239" s="43"/>
      <c r="N239" s="43"/>
      <c r="O239" s="44"/>
    </row>
    <row r="240" spans="1:15" ht="13.8">
      <c r="A240" s="42"/>
      <c r="B240" s="43"/>
      <c r="C240" s="36"/>
      <c r="D240" s="36">
        <f t="shared" si="7"/>
        <v>126</v>
      </c>
      <c r="E240" s="37">
        <f t="shared" si="5"/>
        <v>3</v>
      </c>
      <c r="F240" s="36"/>
      <c r="G240" s="36"/>
      <c r="H240" s="37">
        <f t="shared" si="6"/>
        <v>50</v>
      </c>
      <c r="I240" s="36">
        <v>2</v>
      </c>
      <c r="J240" s="36">
        <f t="shared" si="4"/>
        <v>71</v>
      </c>
      <c r="K240" s="43"/>
      <c r="L240" s="43"/>
      <c r="M240" s="43"/>
      <c r="N240" s="43"/>
      <c r="O240" s="44"/>
    </row>
    <row r="241" spans="1:15" ht="13.8">
      <c r="A241" s="42"/>
      <c r="B241" s="43"/>
      <c r="C241" s="36"/>
      <c r="D241" s="36">
        <f t="shared" si="7"/>
        <v>126</v>
      </c>
      <c r="E241" s="37">
        <f t="shared" si="5"/>
        <v>3</v>
      </c>
      <c r="F241" s="36"/>
      <c r="G241" s="36"/>
      <c r="H241" s="37">
        <f t="shared" si="6"/>
        <v>50</v>
      </c>
      <c r="I241" s="36">
        <v>2</v>
      </c>
      <c r="J241" s="36">
        <f t="shared" si="4"/>
        <v>71</v>
      </c>
      <c r="K241" s="43"/>
      <c r="L241" s="43"/>
      <c r="M241" s="43"/>
      <c r="N241" s="43"/>
      <c r="O241" s="44"/>
    </row>
    <row r="242" spans="1:15" ht="13.8">
      <c r="A242" s="42"/>
      <c r="B242" s="43"/>
      <c r="C242" s="36"/>
      <c r="D242" s="36">
        <f t="shared" si="7"/>
        <v>126</v>
      </c>
      <c r="E242" s="37">
        <f t="shared" si="5"/>
        <v>3</v>
      </c>
      <c r="F242" s="36"/>
      <c r="G242" s="36"/>
      <c r="H242" s="37">
        <f t="shared" si="6"/>
        <v>50</v>
      </c>
      <c r="I242" s="36">
        <v>2</v>
      </c>
      <c r="J242" s="36">
        <f t="shared" si="4"/>
        <v>71</v>
      </c>
      <c r="K242" s="43"/>
      <c r="L242" s="43"/>
      <c r="M242" s="43"/>
      <c r="N242" s="43"/>
      <c r="O242" s="44"/>
    </row>
    <row r="243" spans="1:15" ht="13.8">
      <c r="A243" s="42"/>
      <c r="B243" s="43"/>
      <c r="C243" s="36"/>
      <c r="D243" s="36">
        <f t="shared" si="7"/>
        <v>126</v>
      </c>
      <c r="E243" s="37">
        <f t="shared" si="5"/>
        <v>3</v>
      </c>
      <c r="F243" s="36"/>
      <c r="G243" s="36"/>
      <c r="H243" s="37">
        <f t="shared" si="6"/>
        <v>50</v>
      </c>
      <c r="I243" s="36">
        <v>2</v>
      </c>
      <c r="J243" s="36">
        <f t="shared" si="4"/>
        <v>71</v>
      </c>
      <c r="K243" s="43"/>
      <c r="L243" s="43"/>
      <c r="M243" s="43"/>
      <c r="N243" s="43"/>
      <c r="O243" s="44"/>
    </row>
    <row r="244" spans="1:15" ht="13.8">
      <c r="A244" s="42"/>
      <c r="B244" s="43"/>
      <c r="C244" s="36"/>
      <c r="D244" s="36">
        <f t="shared" si="7"/>
        <v>126</v>
      </c>
      <c r="E244" s="37">
        <f t="shared" si="5"/>
        <v>3</v>
      </c>
      <c r="F244" s="36"/>
      <c r="G244" s="36"/>
      <c r="H244" s="37">
        <f t="shared" si="6"/>
        <v>50</v>
      </c>
      <c r="I244" s="36">
        <v>2</v>
      </c>
      <c r="J244" s="36">
        <f t="shared" si="4"/>
        <v>71</v>
      </c>
      <c r="K244" s="43"/>
      <c r="L244" s="43"/>
      <c r="M244" s="43"/>
      <c r="N244" s="43"/>
      <c r="O244" s="44"/>
    </row>
    <row r="245" spans="1:15" ht="13.8">
      <c r="A245" s="42"/>
      <c r="B245" s="43"/>
      <c r="C245" s="36"/>
      <c r="D245" s="36">
        <f t="shared" si="7"/>
        <v>126</v>
      </c>
      <c r="E245" s="37">
        <f t="shared" si="5"/>
        <v>3</v>
      </c>
      <c r="F245" s="36"/>
      <c r="G245" s="36"/>
      <c r="H245" s="37">
        <f t="shared" si="6"/>
        <v>50</v>
      </c>
      <c r="I245" s="36">
        <v>2</v>
      </c>
      <c r="J245" s="36">
        <f t="shared" si="4"/>
        <v>71</v>
      </c>
      <c r="K245" s="43"/>
      <c r="L245" s="43"/>
      <c r="M245" s="43"/>
      <c r="N245" s="43"/>
      <c r="O245" s="44"/>
    </row>
    <row r="246" spans="1:15" ht="13.8">
      <c r="A246" s="42"/>
      <c r="B246" s="43"/>
      <c r="C246" s="36"/>
      <c r="D246" s="36">
        <f t="shared" si="7"/>
        <v>126</v>
      </c>
      <c r="E246" s="37">
        <f t="shared" si="5"/>
        <v>3</v>
      </c>
      <c r="F246" s="36"/>
      <c r="G246" s="36"/>
      <c r="H246" s="37">
        <f t="shared" si="6"/>
        <v>50</v>
      </c>
      <c r="I246" s="36">
        <v>2</v>
      </c>
      <c r="J246" s="36">
        <f t="shared" si="4"/>
        <v>71</v>
      </c>
      <c r="K246" s="43"/>
      <c r="L246" s="43"/>
      <c r="M246" s="43"/>
      <c r="N246" s="43"/>
      <c r="O246" s="44"/>
    </row>
    <row r="247" spans="1:15" ht="13.8">
      <c r="A247" s="42"/>
      <c r="B247" s="43"/>
      <c r="C247" s="36"/>
      <c r="D247" s="36">
        <f t="shared" si="7"/>
        <v>126</v>
      </c>
      <c r="E247" s="37">
        <f t="shared" si="5"/>
        <v>3</v>
      </c>
      <c r="F247" s="36"/>
      <c r="G247" s="36"/>
      <c r="H247" s="37">
        <f t="shared" si="6"/>
        <v>50</v>
      </c>
      <c r="I247" s="36">
        <v>2</v>
      </c>
      <c r="J247" s="36">
        <f t="shared" si="4"/>
        <v>71</v>
      </c>
      <c r="K247" s="43"/>
      <c r="L247" s="43"/>
      <c r="M247" s="43"/>
      <c r="N247" s="43"/>
      <c r="O247" s="44"/>
    </row>
    <row r="248" spans="1:15" ht="13.8">
      <c r="A248" s="42"/>
      <c r="B248" s="43"/>
      <c r="C248" s="36"/>
      <c r="D248" s="36">
        <f t="shared" si="7"/>
        <v>126</v>
      </c>
      <c r="E248" s="37">
        <f t="shared" si="5"/>
        <v>3</v>
      </c>
      <c r="F248" s="36"/>
      <c r="G248" s="36"/>
      <c r="H248" s="37">
        <f t="shared" si="6"/>
        <v>50</v>
      </c>
      <c r="I248" s="36">
        <v>2</v>
      </c>
      <c r="J248" s="36">
        <f t="shared" si="4"/>
        <v>71</v>
      </c>
      <c r="K248" s="43"/>
      <c r="L248" s="43"/>
      <c r="M248" s="43"/>
      <c r="N248" s="43"/>
      <c r="O248" s="44"/>
    </row>
    <row r="249" spans="1:15" ht="13.8">
      <c r="A249" s="42"/>
      <c r="B249" s="43"/>
      <c r="C249" s="36"/>
      <c r="D249" s="36">
        <f t="shared" si="7"/>
        <v>126</v>
      </c>
      <c r="E249" s="37">
        <f t="shared" si="5"/>
        <v>3</v>
      </c>
      <c r="F249" s="36"/>
      <c r="G249" s="36"/>
      <c r="H249" s="37">
        <f t="shared" si="6"/>
        <v>50</v>
      </c>
      <c r="I249" s="36">
        <v>2</v>
      </c>
      <c r="J249" s="36">
        <f t="shared" si="4"/>
        <v>71</v>
      </c>
      <c r="K249" s="43"/>
      <c r="L249" s="43"/>
      <c r="M249" s="43"/>
      <c r="N249" s="43"/>
      <c r="O249" s="44"/>
    </row>
    <row r="250" spans="1:15" ht="13.8">
      <c r="A250" s="42"/>
      <c r="B250" s="43"/>
      <c r="C250" s="36"/>
      <c r="D250" s="36">
        <f t="shared" si="7"/>
        <v>126</v>
      </c>
      <c r="E250" s="37">
        <f t="shared" si="5"/>
        <v>3</v>
      </c>
      <c r="F250" s="36"/>
      <c r="G250" s="36"/>
      <c r="H250" s="37">
        <f t="shared" si="6"/>
        <v>50</v>
      </c>
      <c r="I250" s="36">
        <v>2</v>
      </c>
      <c r="J250" s="36">
        <f t="shared" si="4"/>
        <v>71</v>
      </c>
      <c r="K250" s="43"/>
      <c r="L250" s="43"/>
      <c r="M250" s="43"/>
      <c r="N250" s="43"/>
      <c r="O250" s="44"/>
    </row>
    <row r="251" spans="1:15" ht="13.8">
      <c r="A251" s="42"/>
      <c r="B251" s="43"/>
      <c r="C251" s="36"/>
      <c r="D251" s="36">
        <f t="shared" si="7"/>
        <v>126</v>
      </c>
      <c r="E251" s="37">
        <f t="shared" si="5"/>
        <v>3</v>
      </c>
      <c r="F251" s="36"/>
      <c r="G251" s="36"/>
      <c r="H251" s="37">
        <f t="shared" si="6"/>
        <v>50</v>
      </c>
      <c r="I251" s="36">
        <v>2</v>
      </c>
      <c r="J251" s="36">
        <f t="shared" si="4"/>
        <v>71</v>
      </c>
      <c r="K251" s="43"/>
      <c r="L251" s="43"/>
      <c r="M251" s="43"/>
      <c r="N251" s="43"/>
      <c r="O251" s="44"/>
    </row>
    <row r="252" spans="1:15" ht="13.8">
      <c r="A252" s="42"/>
      <c r="B252" s="43"/>
      <c r="C252" s="36"/>
      <c r="D252" s="36">
        <f t="shared" si="7"/>
        <v>126</v>
      </c>
      <c r="E252" s="37">
        <f t="shared" si="5"/>
        <v>3</v>
      </c>
      <c r="F252" s="36"/>
      <c r="G252" s="36"/>
      <c r="H252" s="37">
        <f t="shared" si="6"/>
        <v>50</v>
      </c>
      <c r="I252" s="36">
        <v>2</v>
      </c>
      <c r="J252" s="36">
        <f t="shared" si="4"/>
        <v>71</v>
      </c>
      <c r="K252" s="43"/>
      <c r="L252" s="43"/>
      <c r="M252" s="43"/>
      <c r="N252" s="43"/>
      <c r="O252" s="44"/>
    </row>
    <row r="253" spans="1:15" ht="13.8">
      <c r="A253" s="42"/>
      <c r="B253" s="43"/>
      <c r="C253" s="36"/>
      <c r="D253" s="36">
        <f t="shared" si="7"/>
        <v>126</v>
      </c>
      <c r="E253" s="37">
        <f t="shared" si="5"/>
        <v>3</v>
      </c>
      <c r="F253" s="36"/>
      <c r="G253" s="36"/>
      <c r="H253" s="37">
        <f t="shared" si="6"/>
        <v>50</v>
      </c>
      <c r="I253" s="36">
        <v>2</v>
      </c>
      <c r="J253" s="36">
        <f t="shared" si="4"/>
        <v>71</v>
      </c>
      <c r="K253" s="43"/>
      <c r="L253" s="43"/>
      <c r="M253" s="43"/>
      <c r="N253" s="43"/>
      <c r="O253" s="44"/>
    </row>
    <row r="254" spans="1:15" ht="13.8">
      <c r="A254" s="42"/>
      <c r="B254" s="43"/>
      <c r="C254" s="36"/>
      <c r="D254" s="36">
        <f t="shared" si="7"/>
        <v>126</v>
      </c>
      <c r="E254" s="37">
        <f t="shared" si="5"/>
        <v>3</v>
      </c>
      <c r="F254" s="36"/>
      <c r="G254" s="36"/>
      <c r="H254" s="37">
        <f t="shared" si="6"/>
        <v>50</v>
      </c>
      <c r="I254" s="36">
        <v>2</v>
      </c>
      <c r="J254" s="36">
        <f t="shared" si="4"/>
        <v>71</v>
      </c>
      <c r="K254" s="43"/>
      <c r="L254" s="43"/>
      <c r="M254" s="43"/>
      <c r="N254" s="43"/>
      <c r="O254" s="44"/>
    </row>
    <row r="255" spans="1:15" ht="13.8">
      <c r="A255" s="42"/>
      <c r="B255" s="43"/>
      <c r="C255" s="36"/>
      <c r="D255" s="36">
        <f t="shared" si="7"/>
        <v>126</v>
      </c>
      <c r="E255" s="37">
        <f t="shared" si="5"/>
        <v>3</v>
      </c>
      <c r="F255" s="36"/>
      <c r="G255" s="36"/>
      <c r="H255" s="37">
        <f t="shared" si="6"/>
        <v>50</v>
      </c>
      <c r="I255" s="36">
        <v>2</v>
      </c>
      <c r="J255" s="36">
        <f t="shared" si="4"/>
        <v>71</v>
      </c>
      <c r="K255" s="43"/>
      <c r="L255" s="43"/>
      <c r="M255" s="43"/>
      <c r="N255" s="43"/>
      <c r="O255" s="44"/>
    </row>
    <row r="256" spans="1:15" ht="13.8">
      <c r="A256" s="42"/>
      <c r="B256" s="43"/>
      <c r="C256" s="36"/>
      <c r="D256" s="36">
        <f t="shared" si="7"/>
        <v>126</v>
      </c>
      <c r="E256" s="37">
        <f t="shared" si="5"/>
        <v>3</v>
      </c>
      <c r="F256" s="36"/>
      <c r="G256" s="36"/>
      <c r="H256" s="37">
        <f t="shared" si="6"/>
        <v>50</v>
      </c>
      <c r="I256" s="36">
        <v>2</v>
      </c>
      <c r="J256" s="36">
        <f t="shared" si="4"/>
        <v>71</v>
      </c>
      <c r="K256" s="43"/>
      <c r="L256" s="43"/>
      <c r="M256" s="43"/>
      <c r="N256" s="43"/>
      <c r="O256" s="44"/>
    </row>
    <row r="257" spans="1:15" ht="13.8">
      <c r="A257" s="42"/>
      <c r="B257" s="43"/>
      <c r="C257" s="36"/>
      <c r="D257" s="36">
        <f t="shared" si="7"/>
        <v>126</v>
      </c>
      <c r="E257" s="37">
        <f t="shared" si="5"/>
        <v>3</v>
      </c>
      <c r="F257" s="36"/>
      <c r="G257" s="36"/>
      <c r="H257" s="37">
        <f t="shared" si="6"/>
        <v>50</v>
      </c>
      <c r="I257" s="36">
        <v>2</v>
      </c>
      <c r="J257" s="36">
        <f t="shared" si="4"/>
        <v>71</v>
      </c>
      <c r="K257" s="43"/>
      <c r="L257" s="43"/>
      <c r="M257" s="43"/>
      <c r="N257" s="43"/>
      <c r="O257" s="44"/>
    </row>
    <row r="258" spans="1:15" ht="13.8">
      <c r="A258" s="42"/>
      <c r="B258" s="43"/>
      <c r="C258" s="36"/>
      <c r="D258" s="36">
        <f t="shared" si="7"/>
        <v>126</v>
      </c>
      <c r="E258" s="37">
        <f t="shared" si="5"/>
        <v>3</v>
      </c>
      <c r="F258" s="36"/>
      <c r="G258" s="36"/>
      <c r="H258" s="37">
        <f t="shared" si="6"/>
        <v>50</v>
      </c>
      <c r="I258" s="36">
        <v>2</v>
      </c>
      <c r="J258" s="36">
        <f t="shared" si="4"/>
        <v>71</v>
      </c>
      <c r="K258" s="43"/>
      <c r="L258" s="43"/>
      <c r="M258" s="43"/>
      <c r="N258" s="43"/>
      <c r="O258" s="44"/>
    </row>
    <row r="259" spans="1:15" ht="13.8">
      <c r="A259" s="42"/>
      <c r="B259" s="43"/>
      <c r="C259" s="36"/>
      <c r="D259" s="36">
        <f t="shared" si="7"/>
        <v>126</v>
      </c>
      <c r="E259" s="37">
        <f t="shared" si="5"/>
        <v>3</v>
      </c>
      <c r="F259" s="36"/>
      <c r="G259" s="36"/>
      <c r="H259" s="37">
        <f t="shared" si="6"/>
        <v>50</v>
      </c>
      <c r="I259" s="36">
        <v>2</v>
      </c>
      <c r="J259" s="36">
        <f t="shared" si="4"/>
        <v>71</v>
      </c>
      <c r="K259" s="43"/>
      <c r="L259" s="43"/>
      <c r="M259" s="43"/>
      <c r="N259" s="43"/>
      <c r="O259" s="44"/>
    </row>
    <row r="260" spans="1:15" ht="13.8">
      <c r="A260" s="42"/>
      <c r="B260" s="43"/>
      <c r="C260" s="36"/>
      <c r="D260" s="36">
        <f t="shared" si="7"/>
        <v>126</v>
      </c>
      <c r="E260" s="37">
        <f t="shared" si="5"/>
        <v>3</v>
      </c>
      <c r="F260" s="36"/>
      <c r="G260" s="36"/>
      <c r="H260" s="37">
        <f t="shared" si="6"/>
        <v>50</v>
      </c>
      <c r="I260" s="36">
        <v>2</v>
      </c>
      <c r="J260" s="36">
        <f t="shared" si="4"/>
        <v>71</v>
      </c>
      <c r="K260" s="43"/>
      <c r="L260" s="43"/>
      <c r="M260" s="43"/>
      <c r="N260" s="43"/>
      <c r="O260" s="44"/>
    </row>
    <row r="261" spans="1:15" ht="13.8">
      <c r="A261" s="42"/>
      <c r="B261" s="43"/>
      <c r="C261" s="36"/>
      <c r="D261" s="36">
        <f t="shared" si="7"/>
        <v>126</v>
      </c>
      <c r="E261" s="37">
        <f t="shared" si="5"/>
        <v>3</v>
      </c>
      <c r="F261" s="36"/>
      <c r="G261" s="36"/>
      <c r="H261" s="37">
        <f t="shared" si="6"/>
        <v>50</v>
      </c>
      <c r="I261" s="36">
        <v>2</v>
      </c>
      <c r="J261" s="36">
        <f t="shared" si="4"/>
        <v>71</v>
      </c>
      <c r="K261" s="43"/>
      <c r="L261" s="43"/>
      <c r="M261" s="43"/>
      <c r="N261" s="43"/>
      <c r="O261" s="44"/>
    </row>
    <row r="262" spans="1:15" ht="13.8">
      <c r="A262" s="42"/>
      <c r="B262" s="43"/>
      <c r="C262" s="36"/>
      <c r="D262" s="36">
        <f t="shared" si="7"/>
        <v>126</v>
      </c>
      <c r="E262" s="37">
        <f t="shared" si="5"/>
        <v>3</v>
      </c>
      <c r="F262" s="36"/>
      <c r="G262" s="36"/>
      <c r="H262" s="37">
        <f t="shared" si="6"/>
        <v>50</v>
      </c>
      <c r="I262" s="36">
        <v>2</v>
      </c>
      <c r="J262" s="36">
        <f t="shared" si="4"/>
        <v>71</v>
      </c>
      <c r="K262" s="43"/>
      <c r="L262" s="43"/>
      <c r="M262" s="43"/>
      <c r="N262" s="43"/>
      <c r="O262" s="44"/>
    </row>
    <row r="263" spans="1:15" ht="13.8">
      <c r="A263" s="42"/>
      <c r="B263" s="43"/>
      <c r="C263" s="36"/>
      <c r="D263" s="36">
        <f t="shared" si="7"/>
        <v>126</v>
      </c>
      <c r="E263" s="37">
        <f t="shared" si="5"/>
        <v>3</v>
      </c>
      <c r="F263" s="36"/>
      <c r="G263" s="36"/>
      <c r="H263" s="37">
        <f t="shared" si="6"/>
        <v>50</v>
      </c>
      <c r="I263" s="36">
        <v>2</v>
      </c>
      <c r="J263" s="36">
        <f t="shared" si="4"/>
        <v>71</v>
      </c>
      <c r="K263" s="43"/>
      <c r="L263" s="43"/>
      <c r="M263" s="43"/>
      <c r="N263" s="43"/>
      <c r="O263" s="44"/>
    </row>
    <row r="264" spans="1:15" ht="13.8">
      <c r="A264" s="42"/>
      <c r="B264" s="43"/>
      <c r="C264" s="36"/>
      <c r="D264" s="36">
        <f t="shared" si="7"/>
        <v>126</v>
      </c>
      <c r="E264" s="37">
        <f t="shared" si="5"/>
        <v>3</v>
      </c>
      <c r="F264" s="36"/>
      <c r="G264" s="36"/>
      <c r="H264" s="37">
        <f t="shared" si="6"/>
        <v>50</v>
      </c>
      <c r="I264" s="36">
        <v>2</v>
      </c>
      <c r="J264" s="36">
        <f t="shared" si="4"/>
        <v>71</v>
      </c>
      <c r="K264" s="43"/>
      <c r="L264" s="43"/>
      <c r="M264" s="43"/>
      <c r="N264" s="43"/>
      <c r="O264" s="44"/>
    </row>
    <row r="265" spans="1:15" ht="13.8">
      <c r="A265" s="42"/>
      <c r="B265" s="43"/>
      <c r="C265" s="36"/>
      <c r="D265" s="36">
        <f t="shared" si="7"/>
        <v>126</v>
      </c>
      <c r="E265" s="37">
        <f t="shared" si="5"/>
        <v>3</v>
      </c>
      <c r="F265" s="36"/>
      <c r="G265" s="36"/>
      <c r="H265" s="37">
        <f t="shared" si="6"/>
        <v>50</v>
      </c>
      <c r="I265" s="36">
        <v>2</v>
      </c>
      <c r="J265" s="36">
        <f t="shared" si="4"/>
        <v>71</v>
      </c>
      <c r="K265" s="43"/>
      <c r="L265" s="43"/>
      <c r="M265" s="43"/>
      <c r="N265" s="43"/>
      <c r="O265" s="44"/>
    </row>
    <row r="266" spans="1:15" ht="13.8">
      <c r="A266" s="42"/>
      <c r="B266" s="43"/>
      <c r="C266" s="36"/>
      <c r="D266" s="36">
        <f t="shared" si="7"/>
        <v>126</v>
      </c>
      <c r="E266" s="37">
        <f t="shared" si="5"/>
        <v>3</v>
      </c>
      <c r="F266" s="36"/>
      <c r="G266" s="36"/>
      <c r="H266" s="37">
        <f t="shared" si="6"/>
        <v>50</v>
      </c>
      <c r="I266" s="36">
        <v>2</v>
      </c>
      <c r="J266" s="36">
        <f t="shared" si="4"/>
        <v>71</v>
      </c>
      <c r="K266" s="43"/>
      <c r="L266" s="43"/>
      <c r="M266" s="43"/>
      <c r="N266" s="43"/>
      <c r="O266" s="44"/>
    </row>
    <row r="267" spans="1:15" ht="13.8">
      <c r="A267" s="42"/>
      <c r="B267" s="43"/>
      <c r="C267" s="36"/>
      <c r="D267" s="36">
        <f t="shared" si="7"/>
        <v>126</v>
      </c>
      <c r="E267" s="37">
        <f t="shared" si="5"/>
        <v>3</v>
      </c>
      <c r="F267" s="36"/>
      <c r="G267" s="36"/>
      <c r="H267" s="37">
        <f t="shared" si="6"/>
        <v>50</v>
      </c>
      <c r="I267" s="36">
        <v>2</v>
      </c>
      <c r="J267" s="36">
        <f t="shared" si="4"/>
        <v>71</v>
      </c>
      <c r="K267" s="43"/>
      <c r="L267" s="43"/>
      <c r="M267" s="43"/>
      <c r="N267" s="43"/>
      <c r="O267" s="44"/>
    </row>
    <row r="268" spans="1:15" ht="13.8">
      <c r="A268" s="42"/>
      <c r="B268" s="43"/>
      <c r="C268" s="36"/>
      <c r="D268" s="36">
        <f t="shared" si="7"/>
        <v>126</v>
      </c>
      <c r="E268" s="37">
        <f t="shared" si="5"/>
        <v>3</v>
      </c>
      <c r="F268" s="36"/>
      <c r="G268" s="36"/>
      <c r="H268" s="37">
        <f t="shared" si="6"/>
        <v>50</v>
      </c>
      <c r="I268" s="36">
        <v>2</v>
      </c>
      <c r="J268" s="36">
        <f t="shared" si="4"/>
        <v>71</v>
      </c>
      <c r="K268" s="43"/>
      <c r="L268" s="43"/>
      <c r="M268" s="43"/>
      <c r="N268" s="43"/>
      <c r="O268" s="44"/>
    </row>
    <row r="269" spans="1:15" ht="13.8">
      <c r="A269" s="42"/>
      <c r="B269" s="43"/>
      <c r="C269" s="36"/>
      <c r="D269" s="36">
        <f t="shared" si="7"/>
        <v>126</v>
      </c>
      <c r="E269" s="37">
        <f t="shared" si="5"/>
        <v>3</v>
      </c>
      <c r="F269" s="36"/>
      <c r="G269" s="36"/>
      <c r="H269" s="37">
        <f t="shared" si="6"/>
        <v>50</v>
      </c>
      <c r="I269" s="36">
        <v>2</v>
      </c>
      <c r="J269" s="36">
        <f t="shared" si="4"/>
        <v>71</v>
      </c>
      <c r="K269" s="43"/>
      <c r="L269" s="43"/>
      <c r="M269" s="43"/>
      <c r="N269" s="43"/>
      <c r="O269" s="44"/>
    </row>
    <row r="270" spans="1:15" ht="13.8">
      <c r="A270" s="42"/>
      <c r="B270" s="43"/>
      <c r="C270" s="36"/>
      <c r="D270" s="36">
        <f t="shared" si="7"/>
        <v>126</v>
      </c>
      <c r="E270" s="37">
        <f t="shared" si="5"/>
        <v>3</v>
      </c>
      <c r="F270" s="36"/>
      <c r="G270" s="36"/>
      <c r="H270" s="37">
        <f t="shared" si="6"/>
        <v>50</v>
      </c>
      <c r="I270" s="36">
        <v>2</v>
      </c>
      <c r="J270" s="36">
        <f t="shared" si="4"/>
        <v>71</v>
      </c>
      <c r="K270" s="43"/>
      <c r="L270" s="43"/>
      <c r="M270" s="43"/>
      <c r="N270" s="43"/>
      <c r="O270" s="44"/>
    </row>
    <row r="271" spans="1:15" ht="13.8">
      <c r="A271" s="42"/>
      <c r="B271" s="43"/>
      <c r="C271" s="36"/>
      <c r="D271" s="36">
        <f t="shared" si="7"/>
        <v>126</v>
      </c>
      <c r="E271" s="37">
        <f t="shared" si="5"/>
        <v>3</v>
      </c>
      <c r="F271" s="36"/>
      <c r="G271" s="36"/>
      <c r="H271" s="37">
        <f t="shared" si="6"/>
        <v>50</v>
      </c>
      <c r="I271" s="36">
        <v>2</v>
      </c>
      <c r="J271" s="36">
        <f t="shared" si="4"/>
        <v>71</v>
      </c>
      <c r="K271" s="43"/>
      <c r="L271" s="43"/>
      <c r="M271" s="43"/>
      <c r="N271" s="43"/>
      <c r="O271" s="44"/>
    </row>
    <row r="272" spans="1:15" ht="13.8">
      <c r="A272" s="42"/>
      <c r="B272" s="43"/>
      <c r="C272" s="36"/>
      <c r="D272" s="36">
        <f t="shared" si="7"/>
        <v>126</v>
      </c>
      <c r="E272" s="37">
        <f t="shared" si="5"/>
        <v>3</v>
      </c>
      <c r="F272" s="36"/>
      <c r="G272" s="36"/>
      <c r="H272" s="37">
        <f t="shared" si="6"/>
        <v>50</v>
      </c>
      <c r="I272" s="36">
        <v>2</v>
      </c>
      <c r="J272" s="36">
        <f t="shared" si="4"/>
        <v>71</v>
      </c>
      <c r="K272" s="43"/>
      <c r="L272" s="43"/>
      <c r="M272" s="43"/>
      <c r="N272" s="43"/>
      <c r="O272" s="44"/>
    </row>
    <row r="273" spans="1:15" ht="13.8">
      <c r="A273" s="42"/>
      <c r="B273" s="43"/>
      <c r="C273" s="36"/>
      <c r="D273" s="36">
        <f t="shared" si="7"/>
        <v>126</v>
      </c>
      <c r="E273" s="37">
        <f t="shared" si="5"/>
        <v>3</v>
      </c>
      <c r="F273" s="36"/>
      <c r="G273" s="36"/>
      <c r="H273" s="37">
        <f t="shared" si="6"/>
        <v>50</v>
      </c>
      <c r="I273" s="36">
        <v>2</v>
      </c>
      <c r="J273" s="36">
        <f t="shared" si="4"/>
        <v>71</v>
      </c>
      <c r="K273" s="43"/>
      <c r="L273" s="43"/>
      <c r="M273" s="43"/>
      <c r="N273" s="43"/>
      <c r="O273" s="44"/>
    </row>
    <row r="274" spans="1:15" ht="13.8">
      <c r="A274" s="42"/>
      <c r="B274" s="43"/>
      <c r="C274" s="36"/>
      <c r="D274" s="36">
        <f t="shared" si="7"/>
        <v>126</v>
      </c>
      <c r="E274" s="37">
        <f t="shared" si="5"/>
        <v>3</v>
      </c>
      <c r="F274" s="36"/>
      <c r="G274" s="36"/>
      <c r="H274" s="37">
        <f t="shared" si="6"/>
        <v>50</v>
      </c>
      <c r="I274" s="36">
        <v>2</v>
      </c>
      <c r="J274" s="36">
        <f t="shared" si="4"/>
        <v>71</v>
      </c>
      <c r="K274" s="43"/>
      <c r="L274" s="43"/>
      <c r="M274" s="43"/>
      <c r="N274" s="43"/>
      <c r="O274" s="44"/>
    </row>
    <row r="275" spans="1:15" ht="13.8">
      <c r="A275" s="42"/>
      <c r="B275" s="43"/>
      <c r="C275" s="36"/>
      <c r="D275" s="36">
        <f t="shared" si="7"/>
        <v>126</v>
      </c>
      <c r="E275" s="37">
        <f t="shared" si="5"/>
        <v>3</v>
      </c>
      <c r="F275" s="36"/>
      <c r="G275" s="36"/>
      <c r="H275" s="37">
        <f t="shared" si="6"/>
        <v>50</v>
      </c>
      <c r="I275" s="36">
        <v>2</v>
      </c>
      <c r="J275" s="36">
        <f t="shared" si="4"/>
        <v>71</v>
      </c>
      <c r="K275" s="43"/>
      <c r="L275" s="43"/>
      <c r="M275" s="43"/>
      <c r="N275" s="43"/>
      <c r="O275" s="44"/>
    </row>
    <row r="276" spans="1:15" ht="14.4" thickBot="1">
      <c r="A276" s="45"/>
      <c r="B276" s="46"/>
      <c r="C276" s="47"/>
      <c r="D276" s="36">
        <f t="shared" si="7"/>
        <v>126</v>
      </c>
      <c r="E276" s="37">
        <f t="shared" si="5"/>
        <v>3</v>
      </c>
      <c r="F276" s="36"/>
      <c r="G276" s="36"/>
      <c r="H276" s="37">
        <f t="shared" si="6"/>
        <v>50</v>
      </c>
      <c r="I276" s="36">
        <v>2</v>
      </c>
      <c r="J276" s="36">
        <f t="shared" si="4"/>
        <v>71</v>
      </c>
      <c r="K276" s="46"/>
      <c r="L276" s="46"/>
      <c r="M276" s="46"/>
      <c r="N276" s="46"/>
      <c r="O276" s="48"/>
    </row>
    <row r="277" spans="1:15" ht="14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 ht="15" thickBo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 ht="21" thickBot="1">
      <c r="A279"/>
      <c r="B279" s="143" t="s">
        <v>71</v>
      </c>
      <c r="C279" s="144"/>
      <c r="D279" s="6">
        <f>D276</f>
        <v>126</v>
      </c>
      <c r="E279" s="6">
        <f t="shared" ref="E279:J279" si="8">E276</f>
        <v>3</v>
      </c>
      <c r="F279" s="6">
        <f t="shared" si="8"/>
        <v>0</v>
      </c>
      <c r="G279" s="6">
        <f t="shared" si="8"/>
        <v>0</v>
      </c>
      <c r="H279" s="6">
        <f t="shared" si="8"/>
        <v>50</v>
      </c>
      <c r="I279" s="6">
        <f t="shared" si="8"/>
        <v>2</v>
      </c>
      <c r="J279" s="6">
        <f t="shared" si="8"/>
        <v>71</v>
      </c>
      <c r="K279"/>
      <c r="L279"/>
      <c r="M279"/>
      <c r="N279"/>
      <c r="O279"/>
    </row>
  </sheetData>
  <mergeCells count="10">
    <mergeCell ref="M4:M5"/>
    <mergeCell ref="N4:N5"/>
    <mergeCell ref="O4:O5"/>
    <mergeCell ref="B279:C279"/>
    <mergeCell ref="A4:A5"/>
    <mergeCell ref="C4:D4"/>
    <mergeCell ref="E4:F4"/>
    <mergeCell ref="G4:H4"/>
    <mergeCell ref="K4:K5"/>
    <mergeCell ref="L4:L5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Q64"/>
  <sheetViews>
    <sheetView showGridLines="0" topLeftCell="A22" workbookViewId="0">
      <selection activeCell="D40" sqref="D40"/>
    </sheetView>
  </sheetViews>
  <sheetFormatPr defaultColWidth="12.21875" defaultRowHeight="13.2"/>
  <cols>
    <col min="1" max="1" width="22.109375" style="109" customWidth="1"/>
    <col min="2" max="2" width="11" style="1" customWidth="1"/>
    <col min="3" max="3" width="13.77734375" style="1" customWidth="1"/>
    <col min="4" max="4" width="17" style="1" customWidth="1"/>
    <col min="5" max="5" width="21.88671875" style="1" customWidth="1"/>
    <col min="6" max="6" width="21.33203125" style="1" customWidth="1"/>
    <col min="7" max="7" width="12.21875" style="1"/>
    <col min="8" max="8" width="15.21875" style="1" customWidth="1"/>
    <col min="9" max="16384" width="12.21875" style="1"/>
  </cols>
  <sheetData>
    <row r="2" spans="1:17" s="13" customFormat="1" ht="22.8" customHeight="1">
      <c r="A2" s="110" t="s">
        <v>126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3.2" customHeight="1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3.2" customHeight="1">
      <c r="A4" s="112" t="s">
        <v>2</v>
      </c>
      <c r="B4" s="73" t="s">
        <v>12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4.4" thickBot="1">
      <c r="A5" s="115" t="s">
        <v>10</v>
      </c>
      <c r="B5" s="63" t="s">
        <v>16</v>
      </c>
    </row>
    <row r="6" spans="1:17" ht="13.8">
      <c r="A6" s="116">
        <v>43903</v>
      </c>
      <c r="B6" s="71">
        <f>Ethioometer!B5</f>
        <v>1</v>
      </c>
    </row>
    <row r="7" spans="1:17" ht="13.8">
      <c r="A7" s="117">
        <v>43905</v>
      </c>
      <c r="B7" s="71">
        <f>Ethioometer!B6</f>
        <v>5</v>
      </c>
    </row>
    <row r="8" spans="1:17" ht="13.8">
      <c r="A8" s="117">
        <v>43907</v>
      </c>
      <c r="B8" s="71">
        <f>Ethioometer!B7</f>
        <v>6</v>
      </c>
    </row>
    <row r="9" spans="1:17" ht="13.8">
      <c r="A9" s="117">
        <v>43909</v>
      </c>
      <c r="B9" s="71">
        <f>Ethioometer!B8</f>
        <v>9</v>
      </c>
    </row>
    <row r="10" spans="1:17" ht="13.8">
      <c r="A10" s="117">
        <v>43911</v>
      </c>
      <c r="B10" s="71">
        <f>Ethioometer!B9</f>
        <v>11</v>
      </c>
    </row>
    <row r="11" spans="1:17" ht="13.8">
      <c r="A11" s="117">
        <v>43914</v>
      </c>
      <c r="B11" s="71">
        <f>Ethioometer!B10</f>
        <v>12</v>
      </c>
    </row>
    <row r="12" spans="1:17" ht="13.8">
      <c r="A12" s="117">
        <v>43917</v>
      </c>
      <c r="B12" s="71">
        <f>Ethioometer!B11</f>
        <v>15</v>
      </c>
    </row>
    <row r="13" spans="1:17" ht="13.8">
      <c r="A13" s="117">
        <v>43919</v>
      </c>
      <c r="B13" s="71">
        <f>Ethioometer!B12</f>
        <v>20</v>
      </c>
    </row>
    <row r="14" spans="1:17" ht="13.8">
      <c r="A14" s="117">
        <v>43920</v>
      </c>
      <c r="B14" s="71">
        <f>Ethioometer!B13</f>
        <v>22</v>
      </c>
    </row>
    <row r="15" spans="1:17" ht="13.8">
      <c r="A15" s="117">
        <v>43921</v>
      </c>
      <c r="B15" s="71">
        <f>Ethioometer!B14</f>
        <v>26</v>
      </c>
    </row>
    <row r="16" spans="1:17" ht="13.8">
      <c r="A16" s="117">
        <v>43922</v>
      </c>
      <c r="B16" s="71">
        <f>Ethioometer!B15</f>
        <v>29</v>
      </c>
    </row>
    <row r="17" spans="1:2" ht="13.8">
      <c r="A17" s="117">
        <v>43924</v>
      </c>
      <c r="B17" s="71">
        <f>Ethioometer!B16</f>
        <v>35</v>
      </c>
    </row>
    <row r="18" spans="1:2" ht="13.8">
      <c r="A18" s="117">
        <v>43925</v>
      </c>
      <c r="B18" s="71">
        <f>Ethioometer!B17</f>
        <v>38</v>
      </c>
    </row>
    <row r="19" spans="1:2" ht="13.8">
      <c r="A19" s="117">
        <v>43926</v>
      </c>
      <c r="B19" s="71">
        <f>Ethioometer!B18</f>
        <v>43</v>
      </c>
    </row>
    <row r="20" spans="1:2" ht="13.8">
      <c r="A20" s="117">
        <v>43927</v>
      </c>
      <c r="B20" s="71">
        <f>Ethioometer!B19</f>
        <v>44</v>
      </c>
    </row>
    <row r="21" spans="1:2" ht="13.8">
      <c r="A21" s="117">
        <v>43928</v>
      </c>
      <c r="B21" s="71">
        <f>Ethioometer!B20</f>
        <v>52</v>
      </c>
    </row>
    <row r="22" spans="1:2" ht="13.8">
      <c r="A22" s="117">
        <v>43929</v>
      </c>
      <c r="B22" s="71">
        <f>Ethioometer!B21</f>
        <v>55</v>
      </c>
    </row>
    <row r="23" spans="1:2" ht="13.8">
      <c r="A23" s="117">
        <v>43930</v>
      </c>
      <c r="B23" s="71">
        <f>Ethioometer!B22</f>
        <v>56</v>
      </c>
    </row>
    <row r="24" spans="1:2" ht="13.8">
      <c r="A24" s="117">
        <v>43931</v>
      </c>
      <c r="B24" s="71">
        <f>Ethioometer!B23</f>
        <v>65</v>
      </c>
    </row>
    <row r="25" spans="1:2" ht="13.8">
      <c r="A25" s="117">
        <v>43932</v>
      </c>
      <c r="B25" s="71">
        <f>Ethioometer!B24</f>
        <v>69</v>
      </c>
    </row>
    <row r="26" spans="1:2" ht="13.8">
      <c r="A26" s="117">
        <v>43933</v>
      </c>
      <c r="B26" s="71">
        <f>Ethioometer!B25</f>
        <v>71</v>
      </c>
    </row>
    <row r="27" spans="1:2" ht="13.8">
      <c r="A27" s="117">
        <v>43934</v>
      </c>
      <c r="B27" s="71">
        <f>Ethioometer!B26</f>
        <v>74</v>
      </c>
    </row>
    <row r="28" spans="1:2" ht="13.8">
      <c r="A28" s="117">
        <v>43935</v>
      </c>
      <c r="B28" s="71">
        <f>Ethioometer!B27</f>
        <v>82</v>
      </c>
    </row>
    <row r="29" spans="1:2" ht="13.8">
      <c r="A29" s="117">
        <v>43936</v>
      </c>
      <c r="B29" s="71">
        <f>Ethioometer!B28</f>
        <v>85</v>
      </c>
    </row>
    <row r="30" spans="1:2" ht="13.8">
      <c r="A30" s="117">
        <v>43937</v>
      </c>
      <c r="B30" s="71">
        <f>Ethioometer!B29</f>
        <v>92</v>
      </c>
    </row>
    <row r="31" spans="1:2" ht="13.8">
      <c r="A31" s="117">
        <v>43938</v>
      </c>
      <c r="B31" s="71">
        <f>Ethioometer!B30</f>
        <v>96</v>
      </c>
    </row>
    <row r="32" spans="1:2" ht="13.8">
      <c r="A32" s="117">
        <v>43939</v>
      </c>
      <c r="B32" s="71">
        <f>Ethioometer!B31</f>
        <v>105</v>
      </c>
    </row>
    <row r="33" spans="1:2" ht="13.8">
      <c r="A33" s="117">
        <v>43940</v>
      </c>
      <c r="B33" s="71">
        <f>Ethioometer!B32</f>
        <v>108</v>
      </c>
    </row>
    <row r="34" spans="1:2" ht="13.8">
      <c r="A34" s="117">
        <v>43941</v>
      </c>
      <c r="B34" s="71">
        <f>Ethioometer!B33</f>
        <v>111</v>
      </c>
    </row>
    <row r="35" spans="1:2" ht="13.8">
      <c r="A35" s="117">
        <v>43942</v>
      </c>
      <c r="B35" s="71">
        <f>Ethioometer!B34</f>
        <v>114</v>
      </c>
    </row>
    <row r="36" spans="1:2" ht="13.8">
      <c r="A36" s="117">
        <v>43943</v>
      </c>
      <c r="B36" s="71">
        <f>Ethioometer!B35</f>
        <v>116</v>
      </c>
    </row>
    <row r="37" spans="1:2" ht="13.8">
      <c r="A37" s="118">
        <v>43944</v>
      </c>
      <c r="B37" s="99">
        <f>Ethioometer!B36</f>
        <v>116</v>
      </c>
    </row>
    <row r="38" spans="1:2" ht="13.8">
      <c r="A38" s="117">
        <v>43945</v>
      </c>
      <c r="B38" s="71">
        <f>Ethioometer!B37</f>
        <v>117</v>
      </c>
    </row>
    <row r="39" spans="1:2" ht="13.8">
      <c r="A39" s="117">
        <v>43946</v>
      </c>
      <c r="B39" s="71">
        <f>Ethioometer!B38</f>
        <v>122</v>
      </c>
    </row>
    <row r="40" spans="1:2" ht="13.8">
      <c r="A40" s="117">
        <v>43947</v>
      </c>
      <c r="B40" s="71">
        <f>Ethioometer!B39</f>
        <v>123</v>
      </c>
    </row>
    <row r="41" spans="1:2" ht="13.8">
      <c r="A41" s="117">
        <v>43948</v>
      </c>
      <c r="B41" s="71">
        <f>Ethioometer!B40</f>
        <v>124</v>
      </c>
    </row>
    <row r="42" spans="1:2" ht="13.8">
      <c r="A42" s="117">
        <v>43949</v>
      </c>
      <c r="B42" s="71">
        <f>Ethioometer!B41</f>
        <v>126</v>
      </c>
    </row>
    <row r="43" spans="1:2" ht="13.8">
      <c r="A43" s="117">
        <v>43950</v>
      </c>
      <c r="B43" s="71">
        <f>Ethioometer!B42</f>
        <v>126</v>
      </c>
    </row>
    <row r="44" spans="1:2" ht="13.8">
      <c r="A44" s="117">
        <v>43951</v>
      </c>
      <c r="B44" s="71">
        <f>Ethioometer!B43</f>
        <v>126</v>
      </c>
    </row>
    <row r="45" spans="1:2" ht="13.8">
      <c r="A45" s="117">
        <v>43952</v>
      </c>
      <c r="B45" s="71">
        <f>Ethioometer!B44</f>
        <v>126</v>
      </c>
    </row>
    <row r="46" spans="1:2" ht="13.8">
      <c r="A46" s="117">
        <v>43953</v>
      </c>
      <c r="B46" s="71">
        <f>Ethioometer!B45</f>
        <v>126</v>
      </c>
    </row>
    <row r="47" spans="1:2" ht="13.8">
      <c r="A47" s="117">
        <v>43954</v>
      </c>
      <c r="B47" s="71">
        <f>Ethioometer!B46</f>
        <v>126</v>
      </c>
    </row>
    <row r="48" spans="1:2" ht="13.8">
      <c r="A48" s="117">
        <v>43955</v>
      </c>
      <c r="B48" s="71">
        <f>Ethioometer!B47</f>
        <v>126</v>
      </c>
    </row>
    <row r="49" spans="1:2" ht="13.8">
      <c r="A49" s="117">
        <v>43956</v>
      </c>
      <c r="B49" s="71">
        <f>Ethioometer!B48</f>
        <v>126</v>
      </c>
    </row>
    <row r="50" spans="1:2" ht="13.8">
      <c r="A50" s="117">
        <v>43957</v>
      </c>
      <c r="B50" s="71">
        <f>Ethioometer!B49</f>
        <v>126</v>
      </c>
    </row>
    <row r="51" spans="1:2" ht="13.8">
      <c r="A51" s="117">
        <v>43958</v>
      </c>
      <c r="B51" s="71">
        <f>Ethioometer!B50</f>
        <v>126</v>
      </c>
    </row>
    <row r="52" spans="1:2" ht="13.8">
      <c r="A52" s="117">
        <v>43959</v>
      </c>
      <c r="B52" s="71">
        <f>Ethioometer!B51</f>
        <v>126</v>
      </c>
    </row>
    <row r="53" spans="1:2" ht="13.8">
      <c r="A53" s="117">
        <v>43960</v>
      </c>
      <c r="B53" s="71">
        <f>Ethioometer!B52</f>
        <v>126</v>
      </c>
    </row>
    <row r="54" spans="1:2" ht="13.8">
      <c r="A54" s="117">
        <v>43961</v>
      </c>
      <c r="B54" s="71">
        <f>Ethioometer!B53</f>
        <v>126</v>
      </c>
    </row>
    <row r="55" spans="1:2" ht="13.8">
      <c r="A55" s="117">
        <v>43962</v>
      </c>
      <c r="B55" s="71">
        <f>Ethioometer!B54</f>
        <v>126</v>
      </c>
    </row>
    <row r="56" spans="1:2" ht="13.8">
      <c r="A56" s="117">
        <v>43963</v>
      </c>
      <c r="B56" s="71">
        <f>Ethioometer!B55</f>
        <v>126</v>
      </c>
    </row>
    <row r="57" spans="1:2" ht="13.8">
      <c r="A57" s="117">
        <v>43964</v>
      </c>
      <c r="B57" s="71">
        <f>Ethioometer!B56</f>
        <v>126</v>
      </c>
    </row>
    <row r="58" spans="1:2" ht="13.8">
      <c r="A58" s="117">
        <v>43965</v>
      </c>
      <c r="B58" s="71">
        <f>Ethioometer!B57</f>
        <v>126</v>
      </c>
    </row>
    <row r="59" spans="1:2" ht="13.8">
      <c r="A59" s="117">
        <v>43966</v>
      </c>
      <c r="B59" s="71">
        <f>Ethioometer!B58</f>
        <v>126</v>
      </c>
    </row>
    <row r="60" spans="1:2" ht="13.8">
      <c r="A60" s="117">
        <v>43967</v>
      </c>
      <c r="B60" s="71">
        <f>Ethioometer!B59</f>
        <v>126</v>
      </c>
    </row>
    <row r="61" spans="1:2" ht="13.8">
      <c r="A61" s="117">
        <v>43968</v>
      </c>
      <c r="B61" s="71">
        <f>Ethioometer!B60</f>
        <v>126</v>
      </c>
    </row>
    <row r="62" spans="1:2" ht="13.8">
      <c r="A62" s="117">
        <v>43969</v>
      </c>
      <c r="B62" s="71">
        <f>Ethioometer!B61</f>
        <v>126</v>
      </c>
    </row>
    <row r="63" spans="1:2" ht="13.8">
      <c r="A63" s="119">
        <v>43970</v>
      </c>
      <c r="B63" s="71">
        <f>Ethioometer!B62</f>
        <v>126</v>
      </c>
    </row>
    <row r="64" spans="1:2" ht="13.8">
      <c r="A64" s="119">
        <v>43971</v>
      </c>
      <c r="B64" s="71">
        <f>Ethioometer!B63</f>
        <v>126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2:S65"/>
  <sheetViews>
    <sheetView showGridLines="0" topLeftCell="A16" workbookViewId="0">
      <selection activeCell="C9" sqref="C9"/>
    </sheetView>
  </sheetViews>
  <sheetFormatPr defaultColWidth="12.21875" defaultRowHeight="13.2"/>
  <cols>
    <col min="1" max="1" width="22.109375" style="109" customWidth="1"/>
    <col min="2" max="2" width="11.6640625" style="1" customWidth="1"/>
    <col min="3" max="3" width="13.77734375" style="1" customWidth="1"/>
    <col min="4" max="4" width="18.88671875" style="1" customWidth="1"/>
    <col min="5" max="5" width="12.21875" style="1"/>
    <col min="6" max="6" width="17" style="1" customWidth="1"/>
    <col min="7" max="7" width="21.88671875" style="1" customWidth="1"/>
    <col min="8" max="8" width="21.33203125" style="1" customWidth="1"/>
    <col min="9" max="9" width="12.21875" style="1"/>
    <col min="10" max="10" width="15.21875" style="1" customWidth="1"/>
    <col min="11" max="16384" width="12.21875" style="1"/>
  </cols>
  <sheetData>
    <row r="2" spans="1:19" s="13" customFormat="1" ht="24.6" customHeight="1">
      <c r="A2" s="110" t="s">
        <v>127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13.2" customHeight="1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3.2" customHeight="1">
      <c r="A4" s="112" t="s">
        <v>2</v>
      </c>
      <c r="B4" s="64" t="s">
        <v>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3.8">
      <c r="A5" s="120" t="s">
        <v>10</v>
      </c>
      <c r="B5" s="77" t="s">
        <v>16</v>
      </c>
    </row>
    <row r="6" spans="1:19" ht="13.8">
      <c r="A6" s="121">
        <v>43903</v>
      </c>
      <c r="B6" s="75">
        <f>Ethioometer!C5</f>
        <v>1</v>
      </c>
    </row>
    <row r="7" spans="1:19" ht="13.8">
      <c r="A7" s="117">
        <v>43905</v>
      </c>
      <c r="B7" s="71">
        <f>Ethioometer!C6</f>
        <v>4</v>
      </c>
    </row>
    <row r="8" spans="1:19" ht="13.8">
      <c r="A8" s="117">
        <v>43907</v>
      </c>
      <c r="B8" s="71">
        <f>Ethioometer!C7</f>
        <v>1</v>
      </c>
    </row>
    <row r="9" spans="1:19" ht="13.8">
      <c r="A9" s="117">
        <v>43909</v>
      </c>
      <c r="B9" s="71">
        <f>Ethioometer!C8</f>
        <v>3</v>
      </c>
    </row>
    <row r="10" spans="1:19" ht="13.8">
      <c r="A10" s="117">
        <v>43911</v>
      </c>
      <c r="B10" s="71">
        <f>Ethioometer!C9</f>
        <v>2</v>
      </c>
    </row>
    <row r="11" spans="1:19" ht="13.8">
      <c r="A11" s="117">
        <v>43914</v>
      </c>
      <c r="B11" s="71">
        <f>Ethioometer!C10</f>
        <v>1</v>
      </c>
    </row>
    <row r="12" spans="1:19" ht="13.8">
      <c r="A12" s="117">
        <v>43917</v>
      </c>
      <c r="B12" s="71">
        <f>Ethioometer!C11</f>
        <v>3</v>
      </c>
    </row>
    <row r="13" spans="1:19" ht="13.8">
      <c r="A13" s="117">
        <v>43919</v>
      </c>
      <c r="B13" s="71">
        <f>Ethioometer!C12</f>
        <v>5</v>
      </c>
    </row>
    <row r="14" spans="1:19" ht="13.8">
      <c r="A14" s="117">
        <v>43920</v>
      </c>
      <c r="B14" s="71">
        <f>Ethioometer!C13</f>
        <v>2</v>
      </c>
    </row>
    <row r="15" spans="1:19" ht="13.8">
      <c r="A15" s="117">
        <v>43921</v>
      </c>
      <c r="B15" s="71">
        <f>Ethioometer!C14</f>
        <v>4</v>
      </c>
    </row>
    <row r="16" spans="1:19" ht="13.8">
      <c r="A16" s="117">
        <v>43922</v>
      </c>
      <c r="B16" s="71">
        <f>Ethioometer!C15</f>
        <v>3</v>
      </c>
    </row>
    <row r="17" spans="1:2" ht="13.8">
      <c r="A17" s="117">
        <v>43924</v>
      </c>
      <c r="B17" s="71">
        <f>Ethioometer!C16</f>
        <v>6</v>
      </c>
    </row>
    <row r="18" spans="1:2" ht="13.8">
      <c r="A18" s="117">
        <v>43925</v>
      </c>
      <c r="B18" s="71">
        <f>Ethioometer!C17</f>
        <v>3</v>
      </c>
    </row>
    <row r="19" spans="1:2" ht="13.8">
      <c r="A19" s="117">
        <v>43926</v>
      </c>
      <c r="B19" s="71">
        <f>Ethioometer!C18</f>
        <v>5</v>
      </c>
    </row>
    <row r="20" spans="1:2" ht="13.8">
      <c r="A20" s="117">
        <v>43927</v>
      </c>
      <c r="B20" s="71">
        <f>Ethioometer!C19</f>
        <v>1</v>
      </c>
    </row>
    <row r="21" spans="1:2" ht="13.8">
      <c r="A21" s="117">
        <v>43928</v>
      </c>
      <c r="B21" s="71">
        <f>Ethioometer!C20</f>
        <v>8</v>
      </c>
    </row>
    <row r="22" spans="1:2" ht="13.8">
      <c r="A22" s="117">
        <v>43929</v>
      </c>
      <c r="B22" s="71">
        <f>Ethioometer!C21</f>
        <v>3</v>
      </c>
    </row>
    <row r="23" spans="1:2" ht="13.8">
      <c r="A23" s="117">
        <v>43930</v>
      </c>
      <c r="B23" s="71">
        <f>Ethioometer!C22</f>
        <v>1</v>
      </c>
    </row>
    <row r="24" spans="1:2" ht="13.8">
      <c r="A24" s="117">
        <v>43931</v>
      </c>
      <c r="B24" s="71">
        <f>Ethioometer!C23</f>
        <v>9</v>
      </c>
    </row>
    <row r="25" spans="1:2" ht="13.8">
      <c r="A25" s="117">
        <v>43932</v>
      </c>
      <c r="B25" s="71">
        <f>Ethioometer!C24</f>
        <v>4</v>
      </c>
    </row>
    <row r="26" spans="1:2" ht="13.8">
      <c r="A26" s="117">
        <v>43933</v>
      </c>
      <c r="B26" s="71">
        <f>Ethioometer!C25</f>
        <v>2</v>
      </c>
    </row>
    <row r="27" spans="1:2" ht="13.8">
      <c r="A27" s="117">
        <v>43934</v>
      </c>
      <c r="B27" s="71">
        <f>Ethioometer!C26</f>
        <v>3</v>
      </c>
    </row>
    <row r="28" spans="1:2" ht="13.8">
      <c r="A28" s="117">
        <v>43935</v>
      </c>
      <c r="B28" s="71">
        <f>Ethioometer!C27</f>
        <v>8</v>
      </c>
    </row>
    <row r="29" spans="1:2" ht="13.8">
      <c r="A29" s="117">
        <v>43936</v>
      </c>
      <c r="B29" s="71">
        <f>Ethioometer!C28</f>
        <v>3</v>
      </c>
    </row>
    <row r="30" spans="1:2" ht="13.8">
      <c r="A30" s="117">
        <v>43937</v>
      </c>
      <c r="B30" s="71">
        <f>Ethioometer!C29</f>
        <v>7</v>
      </c>
    </row>
    <row r="31" spans="1:2" ht="13.8">
      <c r="A31" s="117">
        <v>43938</v>
      </c>
      <c r="B31" s="71">
        <f>Ethioometer!C30</f>
        <v>4</v>
      </c>
    </row>
    <row r="32" spans="1:2" ht="13.8">
      <c r="A32" s="117">
        <v>43939</v>
      </c>
      <c r="B32" s="71">
        <f>Ethioometer!C31</f>
        <v>9</v>
      </c>
    </row>
    <row r="33" spans="1:2" ht="13.8">
      <c r="A33" s="117">
        <v>43940</v>
      </c>
      <c r="B33" s="71">
        <f>Ethioometer!C32</f>
        <v>3</v>
      </c>
    </row>
    <row r="34" spans="1:2" ht="13.8">
      <c r="A34" s="117">
        <v>43941</v>
      </c>
      <c r="B34" s="71">
        <f>Ethioometer!C33</f>
        <v>3</v>
      </c>
    </row>
    <row r="35" spans="1:2" ht="13.8">
      <c r="A35" s="117">
        <v>43942</v>
      </c>
      <c r="B35" s="71">
        <f>Ethioometer!C34</f>
        <v>3</v>
      </c>
    </row>
    <row r="36" spans="1:2" ht="13.8">
      <c r="A36" s="117">
        <v>43943</v>
      </c>
      <c r="B36" s="71">
        <f>Ethioometer!C35</f>
        <v>2</v>
      </c>
    </row>
    <row r="37" spans="1:2" ht="13.8">
      <c r="A37" s="118">
        <v>43944</v>
      </c>
      <c r="B37" s="99">
        <f>Ethioometer!C36</f>
        <v>0</v>
      </c>
    </row>
    <row r="38" spans="1:2" ht="13.8">
      <c r="A38" s="117">
        <v>43945</v>
      </c>
      <c r="B38" s="71">
        <f>Ethioometer!C37</f>
        <v>1</v>
      </c>
    </row>
    <row r="39" spans="1:2" ht="13.8">
      <c r="A39" s="117">
        <v>43946</v>
      </c>
      <c r="B39" s="71">
        <f>Ethioometer!C38</f>
        <v>5</v>
      </c>
    </row>
    <row r="40" spans="1:2" ht="13.8">
      <c r="A40" s="117">
        <v>43947</v>
      </c>
      <c r="B40" s="71">
        <f>Ethioometer!C39</f>
        <v>1</v>
      </c>
    </row>
    <row r="41" spans="1:2" ht="13.8">
      <c r="A41" s="117">
        <v>43948</v>
      </c>
      <c r="B41" s="71">
        <f>Ethioometer!C40</f>
        <v>1</v>
      </c>
    </row>
    <row r="42" spans="1:2" ht="13.8">
      <c r="A42" s="117">
        <v>43949</v>
      </c>
      <c r="B42" s="71">
        <f>Ethioometer!C41</f>
        <v>2</v>
      </c>
    </row>
    <row r="43" spans="1:2" ht="13.8">
      <c r="A43" s="117">
        <v>43950</v>
      </c>
      <c r="B43" s="71">
        <f>Ethioometer!C42</f>
        <v>0</v>
      </c>
    </row>
    <row r="44" spans="1:2" ht="13.8">
      <c r="A44" s="117">
        <v>43951</v>
      </c>
      <c r="B44" s="71">
        <f>Ethioometer!C43</f>
        <v>0</v>
      </c>
    </row>
    <row r="45" spans="1:2" ht="13.8">
      <c r="A45" s="117">
        <v>43952</v>
      </c>
      <c r="B45" s="71">
        <f>Ethioometer!C44</f>
        <v>0</v>
      </c>
    </row>
    <row r="46" spans="1:2" ht="13.8">
      <c r="A46" s="117">
        <v>43953</v>
      </c>
      <c r="B46" s="71">
        <f>Ethioometer!C45</f>
        <v>0</v>
      </c>
    </row>
    <row r="47" spans="1:2" ht="13.8">
      <c r="A47" s="117">
        <v>43954</v>
      </c>
      <c r="B47" s="71">
        <f>Ethioometer!C46</f>
        <v>0</v>
      </c>
    </row>
    <row r="48" spans="1:2" ht="13.8">
      <c r="A48" s="117">
        <v>43955</v>
      </c>
      <c r="B48" s="71">
        <f>Ethioometer!C47</f>
        <v>0</v>
      </c>
    </row>
    <row r="49" spans="1:2" ht="13.8">
      <c r="A49" s="117">
        <v>43956</v>
      </c>
      <c r="B49" s="71">
        <f>Ethioometer!C48</f>
        <v>0</v>
      </c>
    </row>
    <row r="50" spans="1:2" ht="13.8">
      <c r="A50" s="117">
        <v>43957</v>
      </c>
      <c r="B50" s="71">
        <f>Ethioometer!C49</f>
        <v>0</v>
      </c>
    </row>
    <row r="51" spans="1:2" ht="13.8">
      <c r="A51" s="117">
        <v>43958</v>
      </c>
      <c r="B51" s="71">
        <f>Ethioometer!C50</f>
        <v>0</v>
      </c>
    </row>
    <row r="52" spans="1:2" ht="13.8">
      <c r="A52" s="117">
        <v>43959</v>
      </c>
      <c r="B52" s="71">
        <f>Ethioometer!C51</f>
        <v>0</v>
      </c>
    </row>
    <row r="53" spans="1:2" ht="13.8">
      <c r="A53" s="117">
        <v>43960</v>
      </c>
      <c r="B53" s="71">
        <f>Ethioometer!C52</f>
        <v>0</v>
      </c>
    </row>
    <row r="54" spans="1:2" ht="13.8">
      <c r="A54" s="117">
        <v>43961</v>
      </c>
      <c r="B54" s="71">
        <f>Ethioometer!C53</f>
        <v>0</v>
      </c>
    </row>
    <row r="55" spans="1:2" ht="13.8">
      <c r="A55" s="117">
        <v>43962</v>
      </c>
      <c r="B55" s="71">
        <f>Ethioometer!C54</f>
        <v>0</v>
      </c>
    </row>
    <row r="56" spans="1:2" ht="13.8">
      <c r="A56" s="117">
        <v>43963</v>
      </c>
      <c r="B56" s="71">
        <f>Ethioometer!C55</f>
        <v>0</v>
      </c>
    </row>
    <row r="57" spans="1:2" ht="13.8">
      <c r="A57" s="117">
        <v>43964</v>
      </c>
      <c r="B57" s="71">
        <f>Ethioometer!C56</f>
        <v>0</v>
      </c>
    </row>
    <row r="58" spans="1:2" ht="13.8">
      <c r="A58" s="117">
        <v>43965</v>
      </c>
      <c r="B58" s="71">
        <f>Ethioometer!C57</f>
        <v>0</v>
      </c>
    </row>
    <row r="59" spans="1:2" ht="13.8">
      <c r="A59" s="117">
        <v>43966</v>
      </c>
      <c r="B59" s="71">
        <f>Ethioometer!C58</f>
        <v>0</v>
      </c>
    </row>
    <row r="60" spans="1:2" ht="13.8">
      <c r="A60" s="117">
        <v>43967</v>
      </c>
      <c r="B60" s="71">
        <f>Ethioometer!C59</f>
        <v>0</v>
      </c>
    </row>
    <row r="61" spans="1:2" ht="13.8">
      <c r="A61" s="117">
        <v>43968</v>
      </c>
      <c r="B61" s="71">
        <f>Ethioometer!C60</f>
        <v>0</v>
      </c>
    </row>
    <row r="62" spans="1:2" ht="13.8">
      <c r="A62" s="117">
        <v>43969</v>
      </c>
      <c r="B62" s="71">
        <f>Ethioometer!C61</f>
        <v>0</v>
      </c>
    </row>
    <row r="63" spans="1:2" ht="13.8">
      <c r="A63" s="119">
        <v>43970</v>
      </c>
      <c r="B63" s="72">
        <f>Ethioometer!C62</f>
        <v>0</v>
      </c>
    </row>
    <row r="64" spans="1:2" ht="13.8">
      <c r="A64" s="119">
        <v>43971</v>
      </c>
      <c r="B64" s="72">
        <f>Ethioometer!C63</f>
        <v>0</v>
      </c>
    </row>
    <row r="65" spans="1:1">
      <c r="A65" s="122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2:S64"/>
  <sheetViews>
    <sheetView showGridLines="0" workbookViewId="0">
      <selection activeCell="C7" sqref="C7"/>
    </sheetView>
  </sheetViews>
  <sheetFormatPr defaultColWidth="12.21875" defaultRowHeight="13.2"/>
  <cols>
    <col min="1" max="1" width="18" style="109" customWidth="1"/>
    <col min="2" max="2" width="11.88671875" style="1" customWidth="1"/>
    <col min="3" max="3" width="13.77734375" style="1" customWidth="1"/>
    <col min="4" max="4" width="18.88671875" style="1" customWidth="1"/>
    <col min="5" max="5" width="12.21875" style="1"/>
    <col min="6" max="6" width="17" style="1" customWidth="1"/>
    <col min="7" max="7" width="21.88671875" style="1" customWidth="1"/>
    <col min="8" max="8" width="21.33203125" style="1" customWidth="1"/>
    <col min="9" max="9" width="12.21875" style="1"/>
    <col min="10" max="10" width="15.21875" style="1" customWidth="1"/>
    <col min="11" max="16384" width="12.21875" style="1"/>
  </cols>
  <sheetData>
    <row r="2" spans="1:19" s="13" customFormat="1" ht="23.4" customHeight="1">
      <c r="A2" s="110" t="s">
        <v>128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13.2" customHeight="1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3.2" customHeight="1">
      <c r="A4" s="112" t="s">
        <v>2</v>
      </c>
      <c r="B4" s="64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4" thickBot="1">
      <c r="A5" s="115" t="s">
        <v>10</v>
      </c>
      <c r="B5" s="63" t="s">
        <v>110</v>
      </c>
    </row>
    <row r="6" spans="1:19" ht="13.8">
      <c r="A6" s="116">
        <v>43903</v>
      </c>
      <c r="B6" s="71">
        <f>Ethioometer!D5</f>
        <v>0</v>
      </c>
    </row>
    <row r="7" spans="1:19" ht="13.8">
      <c r="A7" s="117">
        <v>43905</v>
      </c>
      <c r="B7" s="71">
        <f>Ethioometer!D6</f>
        <v>0</v>
      </c>
    </row>
    <row r="8" spans="1:19" ht="13.8">
      <c r="A8" s="117">
        <v>43907</v>
      </c>
      <c r="B8" s="71">
        <f>Ethioometer!D7</f>
        <v>0</v>
      </c>
    </row>
    <row r="9" spans="1:19" ht="13.8">
      <c r="A9" s="117">
        <v>43909</v>
      </c>
      <c r="B9" s="71">
        <f>Ethioometer!D8</f>
        <v>0</v>
      </c>
    </row>
    <row r="10" spans="1:19" ht="13.8">
      <c r="A10" s="117">
        <v>43911</v>
      </c>
      <c r="B10" s="71">
        <f>Ethioometer!D9</f>
        <v>0</v>
      </c>
    </row>
    <row r="11" spans="1:19" ht="13.8">
      <c r="A11" s="117">
        <v>43914</v>
      </c>
      <c r="B11" s="71">
        <f>Ethioometer!D10</f>
        <v>0</v>
      </c>
    </row>
    <row r="12" spans="1:19" ht="13.8">
      <c r="A12" s="117">
        <v>43917</v>
      </c>
      <c r="B12" s="71">
        <f>Ethioometer!D11</f>
        <v>0</v>
      </c>
    </row>
    <row r="13" spans="1:19" ht="13.8">
      <c r="A13" s="117">
        <v>43919</v>
      </c>
      <c r="B13" s="71">
        <f>Ethioometer!D12</f>
        <v>0</v>
      </c>
    </row>
    <row r="14" spans="1:19" ht="13.8">
      <c r="A14" s="117">
        <v>43920</v>
      </c>
      <c r="B14" s="71">
        <f>Ethioometer!D13</f>
        <v>0</v>
      </c>
    </row>
    <row r="15" spans="1:19" ht="13.8">
      <c r="A15" s="117">
        <v>43921</v>
      </c>
      <c r="B15" s="71">
        <f>Ethioometer!D14</f>
        <v>0</v>
      </c>
    </row>
    <row r="16" spans="1:19" ht="13.8">
      <c r="A16" s="117">
        <v>43922</v>
      </c>
      <c r="B16" s="71">
        <f>Ethioometer!D15</f>
        <v>0</v>
      </c>
    </row>
    <row r="17" spans="1:2" ht="13.8">
      <c r="A17" s="117">
        <v>43924</v>
      </c>
      <c r="B17" s="71">
        <f>Ethioometer!D16</f>
        <v>0</v>
      </c>
    </row>
    <row r="18" spans="1:2" ht="13.8">
      <c r="A18" s="117">
        <v>43925</v>
      </c>
      <c r="B18" s="71">
        <f>Ethioometer!D17</f>
        <v>0</v>
      </c>
    </row>
    <row r="19" spans="1:2" ht="13.8">
      <c r="A19" s="117">
        <v>43926</v>
      </c>
      <c r="B19" s="71">
        <f>Ethioometer!D18</f>
        <v>0</v>
      </c>
    </row>
    <row r="20" spans="1:2" ht="13.8">
      <c r="A20" s="117">
        <v>43927</v>
      </c>
      <c r="B20" s="71">
        <f>Ethioometer!D19</f>
        <v>2</v>
      </c>
    </row>
    <row r="21" spans="1:2" ht="13.8">
      <c r="A21" s="117">
        <v>43928</v>
      </c>
      <c r="B21" s="71">
        <f>Ethioometer!D20</f>
        <v>2</v>
      </c>
    </row>
    <row r="22" spans="1:2" ht="13.8">
      <c r="A22" s="117">
        <v>43929</v>
      </c>
      <c r="B22" s="71">
        <f>Ethioometer!D21</f>
        <v>2</v>
      </c>
    </row>
    <row r="23" spans="1:2" ht="13.8">
      <c r="A23" s="117">
        <v>43930</v>
      </c>
      <c r="B23" s="71">
        <f>Ethioometer!D22</f>
        <v>2</v>
      </c>
    </row>
    <row r="24" spans="1:2" ht="13.8">
      <c r="A24" s="117">
        <v>43931</v>
      </c>
      <c r="B24" s="71">
        <f>Ethioometer!D23</f>
        <v>3</v>
      </c>
    </row>
    <row r="25" spans="1:2" ht="13.8">
      <c r="A25" s="117">
        <v>43932</v>
      </c>
      <c r="B25" s="71">
        <f>Ethioometer!D24</f>
        <v>3</v>
      </c>
    </row>
    <row r="26" spans="1:2" ht="13.8">
      <c r="A26" s="117">
        <v>43933</v>
      </c>
      <c r="B26" s="71">
        <f>Ethioometer!D25</f>
        <v>3</v>
      </c>
    </row>
    <row r="27" spans="1:2" ht="13.8">
      <c r="A27" s="117">
        <v>43934</v>
      </c>
      <c r="B27" s="71">
        <f>Ethioometer!D26</f>
        <v>3</v>
      </c>
    </row>
    <row r="28" spans="1:2" ht="13.8">
      <c r="A28" s="117">
        <v>43935</v>
      </c>
      <c r="B28" s="71">
        <f>Ethioometer!D27</f>
        <v>3</v>
      </c>
    </row>
    <row r="29" spans="1:2" ht="13.8">
      <c r="A29" s="117">
        <v>43936</v>
      </c>
      <c r="B29" s="71">
        <f>Ethioometer!D28</f>
        <v>3</v>
      </c>
    </row>
    <row r="30" spans="1:2" ht="13.8">
      <c r="A30" s="117">
        <v>43937</v>
      </c>
      <c r="B30" s="71">
        <f>Ethioometer!D29</f>
        <v>3</v>
      </c>
    </row>
    <row r="31" spans="1:2" ht="13.8">
      <c r="A31" s="117">
        <v>43938</v>
      </c>
      <c r="B31" s="71">
        <f>Ethioometer!D30</f>
        <v>3</v>
      </c>
    </row>
    <row r="32" spans="1:2" ht="13.8">
      <c r="A32" s="117">
        <v>43939</v>
      </c>
      <c r="B32" s="71">
        <f>Ethioometer!D31</f>
        <v>3</v>
      </c>
    </row>
    <row r="33" spans="1:2" ht="13.8">
      <c r="A33" s="117">
        <v>43940</v>
      </c>
      <c r="B33" s="71">
        <f>Ethioometer!D32</f>
        <v>3</v>
      </c>
    </row>
    <row r="34" spans="1:2" ht="13.8">
      <c r="A34" s="117">
        <v>43941</v>
      </c>
      <c r="B34" s="71">
        <f>Ethioometer!D33</f>
        <v>3</v>
      </c>
    </row>
    <row r="35" spans="1:2" ht="13.8">
      <c r="A35" s="117">
        <v>43942</v>
      </c>
      <c r="B35" s="71">
        <f>Ethioometer!D34</f>
        <v>3</v>
      </c>
    </row>
    <row r="36" spans="1:2" ht="13.8">
      <c r="A36" s="117">
        <v>43943</v>
      </c>
      <c r="B36" s="71">
        <f>Ethioometer!D35</f>
        <v>3</v>
      </c>
    </row>
    <row r="37" spans="1:2" ht="13.8">
      <c r="A37" s="117">
        <v>43944</v>
      </c>
      <c r="B37" s="71">
        <f>Ethioometer!D36</f>
        <v>3</v>
      </c>
    </row>
    <row r="38" spans="1:2" ht="13.8">
      <c r="A38" s="117">
        <v>43945</v>
      </c>
      <c r="B38" s="71">
        <f>Ethioometer!D37</f>
        <v>3</v>
      </c>
    </row>
    <row r="39" spans="1:2" ht="13.8">
      <c r="A39" s="117">
        <v>43946</v>
      </c>
      <c r="B39" s="71">
        <f>Ethioometer!D38</f>
        <v>3</v>
      </c>
    </row>
    <row r="40" spans="1:2" ht="13.8">
      <c r="A40" s="117">
        <v>43947</v>
      </c>
      <c r="B40" s="71">
        <f>Ethioometer!D39</f>
        <v>3</v>
      </c>
    </row>
    <row r="41" spans="1:2" ht="13.8">
      <c r="A41" s="117">
        <v>43948</v>
      </c>
      <c r="B41" s="71">
        <f>Ethioometer!D40</f>
        <v>3</v>
      </c>
    </row>
    <row r="42" spans="1:2" ht="13.8">
      <c r="A42" s="117">
        <v>43949</v>
      </c>
      <c r="B42" s="71">
        <f>Ethioometer!D41</f>
        <v>3</v>
      </c>
    </row>
    <row r="43" spans="1:2" ht="13.8">
      <c r="A43" s="117">
        <v>43950</v>
      </c>
      <c r="B43" s="71">
        <f>Ethioometer!D42</f>
        <v>3</v>
      </c>
    </row>
    <row r="44" spans="1:2" ht="13.8">
      <c r="A44" s="117">
        <v>43951</v>
      </c>
      <c r="B44" s="71">
        <f>Ethioometer!D43</f>
        <v>3</v>
      </c>
    </row>
    <row r="45" spans="1:2" ht="13.8">
      <c r="A45" s="117">
        <v>43952</v>
      </c>
      <c r="B45" s="71">
        <f>Ethioometer!D44</f>
        <v>3</v>
      </c>
    </row>
    <row r="46" spans="1:2" ht="13.8">
      <c r="A46" s="117">
        <v>43953</v>
      </c>
      <c r="B46" s="71">
        <f>Ethioometer!D45</f>
        <v>3</v>
      </c>
    </row>
    <row r="47" spans="1:2" ht="13.8">
      <c r="A47" s="117">
        <v>43954</v>
      </c>
      <c r="B47" s="71">
        <f>Ethioometer!D46</f>
        <v>3</v>
      </c>
    </row>
    <row r="48" spans="1:2" ht="13.8">
      <c r="A48" s="117">
        <v>43955</v>
      </c>
      <c r="B48" s="71">
        <f>Ethioometer!D47</f>
        <v>3</v>
      </c>
    </row>
    <row r="49" spans="1:2" ht="13.8">
      <c r="A49" s="117">
        <v>43956</v>
      </c>
      <c r="B49" s="71">
        <f>Ethioometer!D48</f>
        <v>3</v>
      </c>
    </row>
    <row r="50" spans="1:2" ht="13.8">
      <c r="A50" s="117">
        <v>43957</v>
      </c>
      <c r="B50" s="71">
        <f>Ethioometer!D49</f>
        <v>3</v>
      </c>
    </row>
    <row r="51" spans="1:2" ht="13.8">
      <c r="A51" s="117">
        <v>43958</v>
      </c>
      <c r="B51" s="71">
        <f>Ethioometer!D50</f>
        <v>3</v>
      </c>
    </row>
    <row r="52" spans="1:2" ht="13.8">
      <c r="A52" s="117">
        <v>43959</v>
      </c>
      <c r="B52" s="71">
        <f>Ethioometer!D51</f>
        <v>3</v>
      </c>
    </row>
    <row r="53" spans="1:2" ht="13.8">
      <c r="A53" s="117">
        <v>43960</v>
      </c>
      <c r="B53" s="71">
        <f>Ethioometer!D52</f>
        <v>3</v>
      </c>
    </row>
    <row r="54" spans="1:2" ht="13.8">
      <c r="A54" s="117">
        <v>43961</v>
      </c>
      <c r="B54" s="71">
        <f>Ethioometer!D53</f>
        <v>3</v>
      </c>
    </row>
    <row r="55" spans="1:2" ht="13.8">
      <c r="A55" s="117">
        <v>43962</v>
      </c>
      <c r="B55" s="71">
        <f>Ethioometer!D54</f>
        <v>3</v>
      </c>
    </row>
    <row r="56" spans="1:2" ht="13.8">
      <c r="A56" s="117">
        <v>43963</v>
      </c>
      <c r="B56" s="71">
        <f>Ethioometer!D55</f>
        <v>3</v>
      </c>
    </row>
    <row r="57" spans="1:2" ht="13.8">
      <c r="A57" s="117">
        <v>43964</v>
      </c>
      <c r="B57" s="71">
        <f>Ethioometer!D56</f>
        <v>3</v>
      </c>
    </row>
    <row r="58" spans="1:2" ht="13.8">
      <c r="A58" s="117">
        <v>43965</v>
      </c>
      <c r="B58" s="71">
        <f>Ethioometer!D57</f>
        <v>3</v>
      </c>
    </row>
    <row r="59" spans="1:2" ht="13.8">
      <c r="A59" s="117">
        <v>43966</v>
      </c>
      <c r="B59" s="71">
        <f>Ethioometer!D58</f>
        <v>3</v>
      </c>
    </row>
    <row r="60" spans="1:2" ht="13.8">
      <c r="A60" s="117">
        <v>43967</v>
      </c>
      <c r="B60" s="71">
        <f>Ethioometer!D59</f>
        <v>3</v>
      </c>
    </row>
    <row r="61" spans="1:2" ht="13.8">
      <c r="A61" s="117">
        <v>43968</v>
      </c>
      <c r="B61" s="71">
        <f>Ethioometer!D60</f>
        <v>3</v>
      </c>
    </row>
    <row r="62" spans="1:2" ht="13.8">
      <c r="A62" s="117">
        <v>43969</v>
      </c>
      <c r="B62" s="71">
        <f>Ethioometer!D61</f>
        <v>3</v>
      </c>
    </row>
    <row r="63" spans="1:2" ht="13.8">
      <c r="A63" s="119">
        <v>43970</v>
      </c>
      <c r="B63" s="71">
        <f>Ethioometer!D62</f>
        <v>3</v>
      </c>
    </row>
    <row r="64" spans="1:2" ht="13.8">
      <c r="A64" s="119">
        <v>43971</v>
      </c>
      <c r="B64" s="71">
        <f>Ethioometer!D63</f>
        <v>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S64"/>
  <sheetViews>
    <sheetView showGridLines="0" topLeftCell="A7" workbookViewId="0">
      <selection activeCell="C23" sqref="C23"/>
    </sheetView>
  </sheetViews>
  <sheetFormatPr defaultColWidth="12.21875" defaultRowHeight="13.2"/>
  <cols>
    <col min="1" max="1" width="17.5546875" style="109" customWidth="1"/>
    <col min="2" max="2" width="16.21875" style="1" customWidth="1"/>
    <col min="3" max="3" width="13.77734375" style="1" customWidth="1"/>
    <col min="4" max="4" width="18.88671875" style="1" customWidth="1"/>
    <col min="5" max="5" width="12.21875" style="1"/>
    <col min="6" max="6" width="17" style="1" customWidth="1"/>
    <col min="7" max="7" width="21.88671875" style="1" customWidth="1"/>
    <col min="8" max="8" width="21.33203125" style="1" customWidth="1"/>
    <col min="9" max="9" width="12.21875" style="1"/>
    <col min="10" max="10" width="15.21875" style="1" customWidth="1"/>
    <col min="11" max="16384" width="12.21875" style="1"/>
  </cols>
  <sheetData>
    <row r="2" spans="1:19" s="13" customFormat="1" ht="22.8" customHeight="1">
      <c r="A2" s="110" t="s">
        <v>129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13.2" customHeight="1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3.2" customHeight="1">
      <c r="A4" s="112" t="s">
        <v>2</v>
      </c>
      <c r="B4" s="64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4" thickBot="1">
      <c r="A5" s="115" t="s">
        <v>10</v>
      </c>
      <c r="B5" s="63" t="s">
        <v>73</v>
      </c>
    </row>
    <row r="6" spans="1:19" ht="13.8">
      <c r="A6" s="116">
        <v>43903</v>
      </c>
      <c r="B6" s="71">
        <f>Ethioometer!F5</f>
        <v>0</v>
      </c>
    </row>
    <row r="7" spans="1:19" ht="13.8">
      <c r="A7" s="117">
        <v>43905</v>
      </c>
      <c r="B7" s="71">
        <f>Ethioometer!F6</f>
        <v>0</v>
      </c>
    </row>
    <row r="8" spans="1:19" ht="13.8">
      <c r="A8" s="117">
        <v>43907</v>
      </c>
      <c r="B8" s="71">
        <f>Ethioometer!F7</f>
        <v>0</v>
      </c>
    </row>
    <row r="9" spans="1:19" ht="13.8">
      <c r="A9" s="117">
        <v>43909</v>
      </c>
      <c r="B9" s="71">
        <f>Ethioometer!F8</f>
        <v>0</v>
      </c>
    </row>
    <row r="10" spans="1:19" ht="13.8">
      <c r="A10" s="117">
        <v>43911</v>
      </c>
      <c r="B10" s="71">
        <f>Ethioometer!F9</f>
        <v>0</v>
      </c>
    </row>
    <row r="11" spans="1:19" ht="13.8">
      <c r="A11" s="117">
        <v>43914</v>
      </c>
      <c r="B11" s="71">
        <f>Ethioometer!F10</f>
        <v>0</v>
      </c>
    </row>
    <row r="12" spans="1:19" ht="13.8">
      <c r="A12" s="117">
        <v>43917</v>
      </c>
      <c r="B12" s="71">
        <f>Ethioometer!F11</f>
        <v>0</v>
      </c>
    </row>
    <row r="13" spans="1:19" ht="13.8">
      <c r="A13" s="117">
        <v>43919</v>
      </c>
      <c r="B13" s="71">
        <f>Ethioometer!F12</f>
        <v>0</v>
      </c>
    </row>
    <row r="14" spans="1:19" ht="13.8">
      <c r="A14" s="117">
        <v>43920</v>
      </c>
      <c r="B14" s="71">
        <f>Ethioometer!F13</f>
        <v>0</v>
      </c>
    </row>
    <row r="15" spans="1:19" ht="13.8">
      <c r="A15" s="117">
        <v>43921</v>
      </c>
      <c r="B15" s="71">
        <f>Ethioometer!F14</f>
        <v>0</v>
      </c>
    </row>
    <row r="16" spans="1:19" ht="13.8">
      <c r="A16" s="117">
        <v>43922</v>
      </c>
      <c r="B16" s="71">
        <f>Ethioometer!F15</f>
        <v>0</v>
      </c>
    </row>
    <row r="17" spans="1:2" ht="13.8">
      <c r="A17" s="117">
        <v>43924</v>
      </c>
      <c r="B17" s="71">
        <f>Ethioometer!F16</f>
        <v>0</v>
      </c>
    </row>
    <row r="18" spans="1:2" ht="13.8">
      <c r="A18" s="117">
        <v>43925</v>
      </c>
      <c r="B18" s="71">
        <f>Ethioometer!F17</f>
        <v>0</v>
      </c>
    </row>
    <row r="19" spans="1:2" ht="13.8">
      <c r="A19" s="117">
        <v>43926</v>
      </c>
      <c r="B19" s="71">
        <f>Ethioometer!F18</f>
        <v>0</v>
      </c>
    </row>
    <row r="20" spans="1:2" ht="13.8">
      <c r="A20" s="117">
        <v>43927</v>
      </c>
      <c r="B20" s="71">
        <f>Ethioometer!F19</f>
        <v>0</v>
      </c>
    </row>
    <row r="21" spans="1:2" ht="13.8">
      <c r="A21" s="117">
        <v>43928</v>
      </c>
      <c r="B21" s="71">
        <f>Ethioometer!F20</f>
        <v>0</v>
      </c>
    </row>
    <row r="22" spans="1:2" ht="13.8">
      <c r="A22" s="117">
        <v>43929</v>
      </c>
      <c r="B22" s="71">
        <f>Ethioometer!F21</f>
        <v>0</v>
      </c>
    </row>
    <row r="23" spans="1:2" ht="13.8">
      <c r="A23" s="117">
        <v>43930</v>
      </c>
      <c r="B23" s="71">
        <f>Ethioometer!F22</f>
        <v>0</v>
      </c>
    </row>
    <row r="24" spans="1:2" ht="13.8">
      <c r="A24" s="117">
        <v>43931</v>
      </c>
      <c r="B24" s="71">
        <f>Ethioometer!F23</f>
        <v>4</v>
      </c>
    </row>
    <row r="25" spans="1:2" ht="13.8">
      <c r="A25" s="117">
        <v>43932</v>
      </c>
      <c r="B25" s="71">
        <f>Ethioometer!F24</f>
        <v>10</v>
      </c>
    </row>
    <row r="26" spans="1:2" ht="13.8">
      <c r="A26" s="117">
        <v>43933</v>
      </c>
      <c r="B26" s="71">
        <f>Ethioometer!F25</f>
        <v>14</v>
      </c>
    </row>
    <row r="27" spans="1:2" ht="13.8">
      <c r="A27" s="117">
        <v>43934</v>
      </c>
      <c r="B27" s="71">
        <f>Ethioometer!F26</f>
        <v>14</v>
      </c>
    </row>
    <row r="28" spans="1:2" ht="13.8">
      <c r="A28" s="117">
        <v>43935</v>
      </c>
      <c r="B28" s="71">
        <f>Ethioometer!F27</f>
        <v>14</v>
      </c>
    </row>
    <row r="29" spans="1:2" ht="13.8">
      <c r="A29" s="117">
        <v>43936</v>
      </c>
      <c r="B29" s="71">
        <f>Ethioometer!F28</f>
        <v>15</v>
      </c>
    </row>
    <row r="30" spans="1:2" ht="13.8">
      <c r="A30" s="117">
        <v>43937</v>
      </c>
      <c r="B30" s="71">
        <f>Ethioometer!F29</f>
        <v>15</v>
      </c>
    </row>
    <row r="31" spans="1:2" ht="13.8">
      <c r="A31" s="117">
        <v>43938</v>
      </c>
      <c r="B31" s="71">
        <f>Ethioometer!F30</f>
        <v>15</v>
      </c>
    </row>
    <row r="32" spans="1:2" ht="13.8">
      <c r="A32" s="117">
        <v>43939</v>
      </c>
      <c r="B32" s="71">
        <f>Ethioometer!F31</f>
        <v>16</v>
      </c>
    </row>
    <row r="33" spans="1:2" ht="13.8">
      <c r="A33" s="117">
        <v>43940</v>
      </c>
      <c r="B33" s="71">
        <f>Ethioometer!F32</f>
        <v>16</v>
      </c>
    </row>
    <row r="34" spans="1:2" ht="13.8">
      <c r="A34" s="117">
        <v>43941</v>
      </c>
      <c r="B34" s="71">
        <f>Ethioometer!F33</f>
        <v>16</v>
      </c>
    </row>
    <row r="35" spans="1:2" ht="13.8">
      <c r="A35" s="117">
        <v>43942</v>
      </c>
      <c r="B35" s="71">
        <f>Ethioometer!F34</f>
        <v>16</v>
      </c>
    </row>
    <row r="36" spans="1:2" ht="13.8">
      <c r="A36" s="117">
        <v>43943</v>
      </c>
      <c r="B36" s="71">
        <f>Ethioometer!F35</f>
        <v>21</v>
      </c>
    </row>
    <row r="37" spans="1:2" ht="13.8">
      <c r="A37" s="117">
        <v>43944</v>
      </c>
      <c r="B37" s="71">
        <f>Ethioometer!F36</f>
        <v>21</v>
      </c>
    </row>
    <row r="38" spans="1:2" ht="13.8">
      <c r="A38" s="117">
        <v>43945</v>
      </c>
      <c r="B38" s="71">
        <f>Ethioometer!F37</f>
        <v>25</v>
      </c>
    </row>
    <row r="39" spans="1:2" ht="13.8">
      <c r="A39" s="117">
        <v>43946</v>
      </c>
      <c r="B39" s="71">
        <f>Ethioometer!F38</f>
        <v>29</v>
      </c>
    </row>
    <row r="40" spans="1:2" ht="13.8">
      <c r="A40" s="117">
        <v>43947</v>
      </c>
      <c r="B40" s="71">
        <f>Ethioometer!F39</f>
        <v>41</v>
      </c>
    </row>
    <row r="41" spans="1:2" ht="13.8">
      <c r="A41" s="117">
        <v>43948</v>
      </c>
      <c r="B41" s="71">
        <f>Ethioometer!F40</f>
        <v>50</v>
      </c>
    </row>
    <row r="42" spans="1:2" ht="13.8">
      <c r="A42" s="117">
        <v>43949</v>
      </c>
      <c r="B42" s="71">
        <f>Ethioometer!F41</f>
        <v>50</v>
      </c>
    </row>
    <row r="43" spans="1:2" ht="13.8">
      <c r="A43" s="117">
        <v>43950</v>
      </c>
      <c r="B43" s="71">
        <f>Ethioometer!F42</f>
        <v>50</v>
      </c>
    </row>
    <row r="44" spans="1:2" ht="13.8">
      <c r="A44" s="117">
        <v>43951</v>
      </c>
      <c r="B44" s="71">
        <f>Ethioometer!F43</f>
        <v>50</v>
      </c>
    </row>
    <row r="45" spans="1:2" ht="13.8">
      <c r="A45" s="117">
        <v>43952</v>
      </c>
      <c r="B45" s="71">
        <f>Ethioometer!F44</f>
        <v>50</v>
      </c>
    </row>
    <row r="46" spans="1:2" ht="13.8">
      <c r="A46" s="117">
        <v>43953</v>
      </c>
      <c r="B46" s="71">
        <f>Ethioometer!F45</f>
        <v>50</v>
      </c>
    </row>
    <row r="47" spans="1:2" ht="13.8">
      <c r="A47" s="117">
        <v>43954</v>
      </c>
      <c r="B47" s="71">
        <f>Ethioometer!F46</f>
        <v>50</v>
      </c>
    </row>
    <row r="48" spans="1:2" ht="13.8">
      <c r="A48" s="117">
        <v>43955</v>
      </c>
      <c r="B48" s="71">
        <f>Ethioometer!F47</f>
        <v>50</v>
      </c>
    </row>
    <row r="49" spans="1:2" ht="13.8">
      <c r="A49" s="117">
        <v>43956</v>
      </c>
      <c r="B49" s="71">
        <f>Ethioometer!F48</f>
        <v>50</v>
      </c>
    </row>
    <row r="50" spans="1:2" ht="13.8">
      <c r="A50" s="117">
        <v>43957</v>
      </c>
      <c r="B50" s="71">
        <f>Ethioometer!F49</f>
        <v>50</v>
      </c>
    </row>
    <row r="51" spans="1:2" ht="13.8">
      <c r="A51" s="117">
        <v>43958</v>
      </c>
      <c r="B51" s="71">
        <f>Ethioometer!F50</f>
        <v>50</v>
      </c>
    </row>
    <row r="52" spans="1:2" ht="13.8">
      <c r="A52" s="117">
        <v>43959</v>
      </c>
      <c r="B52" s="71">
        <f>Ethioometer!F51</f>
        <v>50</v>
      </c>
    </row>
    <row r="53" spans="1:2" ht="13.8">
      <c r="A53" s="117">
        <v>43960</v>
      </c>
      <c r="B53" s="71">
        <f>Ethioometer!F52</f>
        <v>50</v>
      </c>
    </row>
    <row r="54" spans="1:2" ht="13.8">
      <c r="A54" s="117">
        <v>43961</v>
      </c>
      <c r="B54" s="71">
        <f>Ethioometer!F53</f>
        <v>50</v>
      </c>
    </row>
    <row r="55" spans="1:2" ht="13.8">
      <c r="A55" s="117">
        <v>43962</v>
      </c>
      <c r="B55" s="71">
        <f>Ethioometer!F54</f>
        <v>50</v>
      </c>
    </row>
    <row r="56" spans="1:2" ht="13.8">
      <c r="A56" s="117">
        <v>43963</v>
      </c>
      <c r="B56" s="71">
        <f>Ethioometer!F55</f>
        <v>50</v>
      </c>
    </row>
    <row r="57" spans="1:2" ht="13.8">
      <c r="A57" s="117">
        <v>43964</v>
      </c>
      <c r="B57" s="71">
        <f>Ethioometer!F56</f>
        <v>50</v>
      </c>
    </row>
    <row r="58" spans="1:2" ht="13.8">
      <c r="A58" s="117">
        <v>43965</v>
      </c>
      <c r="B58" s="71">
        <f>Ethioometer!F57</f>
        <v>50</v>
      </c>
    </row>
    <row r="59" spans="1:2" ht="13.8">
      <c r="A59" s="117">
        <v>43966</v>
      </c>
      <c r="B59" s="71">
        <f>Ethioometer!F58</f>
        <v>50</v>
      </c>
    </row>
    <row r="60" spans="1:2" ht="13.8">
      <c r="A60" s="117">
        <v>43967</v>
      </c>
      <c r="B60" s="71">
        <f>Ethioometer!F59</f>
        <v>50</v>
      </c>
    </row>
    <row r="61" spans="1:2" ht="13.8">
      <c r="A61" s="117">
        <v>43968</v>
      </c>
      <c r="B61" s="71">
        <f>Ethioometer!F60</f>
        <v>50</v>
      </c>
    </row>
    <row r="62" spans="1:2" ht="13.8">
      <c r="A62" s="117">
        <v>43969</v>
      </c>
      <c r="B62" s="71">
        <f>Ethioometer!F61</f>
        <v>50</v>
      </c>
    </row>
    <row r="63" spans="1:2" ht="13.8">
      <c r="A63" s="119">
        <v>43970</v>
      </c>
      <c r="B63" s="71">
        <f>Ethioometer!F62</f>
        <v>50</v>
      </c>
    </row>
    <row r="64" spans="1:2" ht="13.8">
      <c r="A64" s="119">
        <v>43971</v>
      </c>
      <c r="B64" s="71">
        <f>Ethioometer!F63</f>
        <v>50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ECFF"/>
  </sheetPr>
  <dimension ref="A2:S64"/>
  <sheetViews>
    <sheetView showGridLines="0" topLeftCell="A16" workbookViewId="0">
      <selection activeCell="C9" sqref="C9"/>
    </sheetView>
  </sheetViews>
  <sheetFormatPr defaultColWidth="12.21875" defaultRowHeight="13.2"/>
  <cols>
    <col min="1" max="1" width="17.21875" style="109" customWidth="1"/>
    <col min="2" max="2" width="11.33203125" style="1" customWidth="1"/>
    <col min="3" max="3" width="13.77734375" style="1" customWidth="1"/>
    <col min="4" max="4" width="18.88671875" style="1" customWidth="1"/>
    <col min="5" max="5" width="12.21875" style="1"/>
    <col min="6" max="6" width="17" style="1" customWidth="1"/>
    <col min="7" max="7" width="21.88671875" style="1" customWidth="1"/>
    <col min="8" max="8" width="21.33203125" style="1" customWidth="1"/>
    <col min="9" max="9" width="12.21875" style="1"/>
    <col min="10" max="10" width="15.21875" style="1" customWidth="1"/>
    <col min="11" max="16384" width="12.21875" style="1"/>
  </cols>
  <sheetData>
    <row r="2" spans="1:19" s="13" customFormat="1" ht="24.6" customHeight="1">
      <c r="A2" s="110" t="s">
        <v>130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13.2" customHeight="1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3.2" customHeight="1">
      <c r="A4" s="112" t="s">
        <v>2</v>
      </c>
      <c r="B4" s="64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3.8">
      <c r="A5" s="120" t="s">
        <v>10</v>
      </c>
      <c r="B5" s="77" t="s">
        <v>16</v>
      </c>
    </row>
    <row r="6" spans="1:19" ht="13.8">
      <c r="A6" s="121">
        <v>43903</v>
      </c>
      <c r="B6" s="75">
        <f>Ethioometer!H5</f>
        <v>-1</v>
      </c>
    </row>
    <row r="7" spans="1:19" ht="13.8">
      <c r="A7" s="117">
        <v>43905</v>
      </c>
      <c r="B7" s="71">
        <f>Ethioometer!H6</f>
        <v>3</v>
      </c>
    </row>
    <row r="8" spans="1:19" ht="13.8">
      <c r="A8" s="117">
        <v>43907</v>
      </c>
      <c r="B8" s="71">
        <f>Ethioometer!H7</f>
        <v>4</v>
      </c>
    </row>
    <row r="9" spans="1:19" ht="13.8">
      <c r="A9" s="117">
        <v>43909</v>
      </c>
      <c r="B9" s="71">
        <f>Ethioometer!H8</f>
        <v>7</v>
      </c>
    </row>
    <row r="10" spans="1:19" ht="13.8">
      <c r="A10" s="117">
        <v>43911</v>
      </c>
      <c r="B10" s="71">
        <f>Ethioometer!H9</f>
        <v>9</v>
      </c>
    </row>
    <row r="11" spans="1:19" ht="13.8">
      <c r="A11" s="117">
        <v>43914</v>
      </c>
      <c r="B11" s="71">
        <f>Ethioometer!H10</f>
        <v>10</v>
      </c>
    </row>
    <row r="12" spans="1:19" ht="13.8">
      <c r="A12" s="117">
        <v>43917</v>
      </c>
      <c r="B12" s="71">
        <f>Ethioometer!H11</f>
        <v>13</v>
      </c>
    </row>
    <row r="13" spans="1:19" ht="13.8">
      <c r="A13" s="117">
        <v>43919</v>
      </c>
      <c r="B13" s="71">
        <f>Ethioometer!H12</f>
        <v>18</v>
      </c>
    </row>
    <row r="14" spans="1:19" ht="13.8">
      <c r="A14" s="117">
        <v>43920</v>
      </c>
      <c r="B14" s="71">
        <f>Ethioometer!H13</f>
        <v>20</v>
      </c>
    </row>
    <row r="15" spans="1:19" ht="13.8">
      <c r="A15" s="117">
        <v>43921</v>
      </c>
      <c r="B15" s="71">
        <f>Ethioometer!H14</f>
        <v>24</v>
      </c>
    </row>
    <row r="16" spans="1:19" ht="13.8">
      <c r="A16" s="117">
        <v>43922</v>
      </c>
      <c r="B16" s="71">
        <f>Ethioometer!H15</f>
        <v>27</v>
      </c>
    </row>
    <row r="17" spans="1:2" ht="13.8">
      <c r="A17" s="117">
        <v>43924</v>
      </c>
      <c r="B17" s="71">
        <f>Ethioometer!H16</f>
        <v>33</v>
      </c>
    </row>
    <row r="18" spans="1:2" ht="13.8">
      <c r="A18" s="117">
        <v>43925</v>
      </c>
      <c r="B18" s="71">
        <f>Ethioometer!H17</f>
        <v>36</v>
      </c>
    </row>
    <row r="19" spans="1:2" ht="13.8">
      <c r="A19" s="117">
        <v>43926</v>
      </c>
      <c r="B19" s="71">
        <f>Ethioometer!H18</f>
        <v>41</v>
      </c>
    </row>
    <row r="20" spans="1:2" ht="13.8">
      <c r="A20" s="117">
        <v>43927</v>
      </c>
      <c r="B20" s="71">
        <f>Ethioometer!H19</f>
        <v>40</v>
      </c>
    </row>
    <row r="21" spans="1:2" ht="13.8">
      <c r="A21" s="117">
        <v>43928</v>
      </c>
      <c r="B21" s="71">
        <f>Ethioometer!H20</f>
        <v>48</v>
      </c>
    </row>
    <row r="22" spans="1:2" ht="13.8">
      <c r="A22" s="117">
        <v>43929</v>
      </c>
      <c r="B22" s="71">
        <f>Ethioometer!H21</f>
        <v>51</v>
      </c>
    </row>
    <row r="23" spans="1:2" ht="13.8">
      <c r="A23" s="117">
        <v>43930</v>
      </c>
      <c r="B23" s="71">
        <f>Ethioometer!H22</f>
        <v>52</v>
      </c>
    </row>
    <row r="24" spans="1:2" ht="13.8">
      <c r="A24" s="117">
        <v>43931</v>
      </c>
      <c r="B24" s="71">
        <f>Ethioometer!H23</f>
        <v>56</v>
      </c>
    </row>
    <row r="25" spans="1:2" ht="13.8">
      <c r="A25" s="117">
        <v>43932</v>
      </c>
      <c r="B25" s="71">
        <f>Ethioometer!H24</f>
        <v>54</v>
      </c>
    </row>
    <row r="26" spans="1:2" ht="13.8">
      <c r="A26" s="117">
        <v>43933</v>
      </c>
      <c r="B26" s="71">
        <f>Ethioometer!H25</f>
        <v>52</v>
      </c>
    </row>
    <row r="27" spans="1:2" ht="13.8">
      <c r="A27" s="117">
        <v>43934</v>
      </c>
      <c r="B27" s="71">
        <f>Ethioometer!H26</f>
        <v>55</v>
      </c>
    </row>
    <row r="28" spans="1:2" ht="13.8">
      <c r="A28" s="117">
        <v>43935</v>
      </c>
      <c r="B28" s="71">
        <f>Ethioometer!H27</f>
        <v>63</v>
      </c>
    </row>
    <row r="29" spans="1:2" ht="13.8">
      <c r="A29" s="117">
        <v>43936</v>
      </c>
      <c r="B29" s="71">
        <f>Ethioometer!H28</f>
        <v>65</v>
      </c>
    </row>
    <row r="30" spans="1:2" ht="13.8">
      <c r="A30" s="117">
        <v>43937</v>
      </c>
      <c r="B30" s="71">
        <f>Ethioometer!H29</f>
        <v>72</v>
      </c>
    </row>
    <row r="31" spans="1:2" ht="13.8">
      <c r="A31" s="117">
        <v>43938</v>
      </c>
      <c r="B31" s="71">
        <f>Ethioometer!H30</f>
        <v>76</v>
      </c>
    </row>
    <row r="32" spans="1:2" ht="13.8">
      <c r="A32" s="117">
        <v>43939</v>
      </c>
      <c r="B32" s="71">
        <f>Ethioometer!H31</f>
        <v>84</v>
      </c>
    </row>
    <row r="33" spans="1:2" ht="13.8">
      <c r="A33" s="117">
        <v>43940</v>
      </c>
      <c r="B33" s="71">
        <f>Ethioometer!H32</f>
        <v>87</v>
      </c>
    </row>
    <row r="34" spans="1:2" ht="13.8">
      <c r="A34" s="117">
        <v>43941</v>
      </c>
      <c r="B34" s="71">
        <f>Ethioometer!H33</f>
        <v>90</v>
      </c>
    </row>
    <row r="35" spans="1:2" ht="13.8">
      <c r="A35" s="117">
        <v>43942</v>
      </c>
      <c r="B35" s="71">
        <f>Ethioometer!H34</f>
        <v>93</v>
      </c>
    </row>
    <row r="36" spans="1:2" ht="13.8">
      <c r="A36" s="117">
        <v>43943</v>
      </c>
      <c r="B36" s="71">
        <f>Ethioometer!H35</f>
        <v>90</v>
      </c>
    </row>
    <row r="37" spans="1:2" ht="13.8">
      <c r="A37" s="117">
        <v>43944</v>
      </c>
      <c r="B37" s="71">
        <f>Ethioometer!H36</f>
        <v>90</v>
      </c>
    </row>
    <row r="38" spans="1:2" ht="13.8">
      <c r="A38" s="117">
        <v>43945</v>
      </c>
      <c r="B38" s="71">
        <f>Ethioometer!H37</f>
        <v>87</v>
      </c>
    </row>
    <row r="39" spans="1:2" ht="13.8">
      <c r="A39" s="117">
        <v>43946</v>
      </c>
      <c r="B39" s="71">
        <f>Ethioometer!H38</f>
        <v>88</v>
      </c>
    </row>
    <row r="40" spans="1:2" ht="13.8">
      <c r="A40" s="117">
        <v>43947</v>
      </c>
      <c r="B40" s="71">
        <f>Ethioometer!H39</f>
        <v>77</v>
      </c>
    </row>
    <row r="41" spans="1:2" ht="13.8">
      <c r="A41" s="117">
        <v>43948</v>
      </c>
      <c r="B41" s="71">
        <f>Ethioometer!H40</f>
        <v>69</v>
      </c>
    </row>
    <row r="42" spans="1:2" ht="13.8">
      <c r="A42" s="117">
        <v>43949</v>
      </c>
      <c r="B42" s="71">
        <f>Ethioometer!H41</f>
        <v>71</v>
      </c>
    </row>
    <row r="43" spans="1:2" ht="13.8">
      <c r="A43" s="117">
        <v>43950</v>
      </c>
      <c r="B43" s="71">
        <f>Ethioometer!H42</f>
        <v>71</v>
      </c>
    </row>
    <row r="44" spans="1:2" ht="13.8">
      <c r="A44" s="117">
        <v>43951</v>
      </c>
      <c r="B44" s="71">
        <f>Ethioometer!H43</f>
        <v>71</v>
      </c>
    </row>
    <row r="45" spans="1:2" ht="13.8">
      <c r="A45" s="117">
        <v>43952</v>
      </c>
      <c r="B45" s="71">
        <f>Ethioometer!H44</f>
        <v>71</v>
      </c>
    </row>
    <row r="46" spans="1:2" ht="13.8">
      <c r="A46" s="117">
        <v>43953</v>
      </c>
      <c r="B46" s="71">
        <f>Ethioometer!H45</f>
        <v>71</v>
      </c>
    </row>
    <row r="47" spans="1:2" ht="13.8">
      <c r="A47" s="117">
        <v>43954</v>
      </c>
      <c r="B47" s="71">
        <f>Ethioometer!H46</f>
        <v>71</v>
      </c>
    </row>
    <row r="48" spans="1:2" ht="13.8">
      <c r="A48" s="117">
        <v>43955</v>
      </c>
      <c r="B48" s="71">
        <f>Ethioometer!H47</f>
        <v>71</v>
      </c>
    </row>
    <row r="49" spans="1:2" ht="13.8">
      <c r="A49" s="117">
        <v>43956</v>
      </c>
      <c r="B49" s="71">
        <f>Ethioometer!H48</f>
        <v>71</v>
      </c>
    </row>
    <row r="50" spans="1:2" ht="13.8">
      <c r="A50" s="117">
        <v>43957</v>
      </c>
      <c r="B50" s="71">
        <f>Ethioometer!H49</f>
        <v>71</v>
      </c>
    </row>
    <row r="51" spans="1:2" ht="13.8">
      <c r="A51" s="117">
        <v>43958</v>
      </c>
      <c r="B51" s="71">
        <f>Ethioometer!H50</f>
        <v>71</v>
      </c>
    </row>
    <row r="52" spans="1:2" ht="13.8">
      <c r="A52" s="117">
        <v>43959</v>
      </c>
      <c r="B52" s="71">
        <f>Ethioometer!H51</f>
        <v>71</v>
      </c>
    </row>
    <row r="53" spans="1:2" ht="13.8">
      <c r="A53" s="117">
        <v>43960</v>
      </c>
      <c r="B53" s="71">
        <f>Ethioometer!H52</f>
        <v>71</v>
      </c>
    </row>
    <row r="54" spans="1:2" ht="13.8">
      <c r="A54" s="117">
        <v>43961</v>
      </c>
      <c r="B54" s="71">
        <f>Ethioometer!H53</f>
        <v>71</v>
      </c>
    </row>
    <row r="55" spans="1:2" ht="13.8">
      <c r="A55" s="117">
        <v>43962</v>
      </c>
      <c r="B55" s="71">
        <f>Ethioometer!H54</f>
        <v>71</v>
      </c>
    </row>
    <row r="56" spans="1:2" ht="13.8">
      <c r="A56" s="117">
        <v>43963</v>
      </c>
      <c r="B56" s="71">
        <f>Ethioometer!H55</f>
        <v>71</v>
      </c>
    </row>
    <row r="57" spans="1:2" ht="13.8">
      <c r="A57" s="117">
        <v>43964</v>
      </c>
      <c r="B57" s="71">
        <f>Ethioometer!H56</f>
        <v>71</v>
      </c>
    </row>
    <row r="58" spans="1:2" ht="13.8">
      <c r="A58" s="117">
        <v>43965</v>
      </c>
      <c r="B58" s="71">
        <f>Ethioometer!H57</f>
        <v>71</v>
      </c>
    </row>
    <row r="59" spans="1:2" ht="13.8">
      <c r="A59" s="117">
        <v>43966</v>
      </c>
      <c r="B59" s="71">
        <f>Ethioometer!H58</f>
        <v>71</v>
      </c>
    </row>
    <row r="60" spans="1:2" ht="13.8">
      <c r="A60" s="117">
        <v>43967</v>
      </c>
      <c r="B60" s="71">
        <f>Ethioometer!H59</f>
        <v>71</v>
      </c>
    </row>
    <row r="61" spans="1:2" ht="13.8">
      <c r="A61" s="117">
        <v>43968</v>
      </c>
      <c r="B61" s="71">
        <f>Ethioometer!H60</f>
        <v>71</v>
      </c>
    </row>
    <row r="62" spans="1:2" ht="13.8">
      <c r="A62" s="117">
        <v>43969</v>
      </c>
      <c r="B62" s="71">
        <f>Ethioometer!H61</f>
        <v>71</v>
      </c>
    </row>
    <row r="63" spans="1:2" ht="13.8">
      <c r="A63" s="117">
        <v>43970</v>
      </c>
      <c r="B63" s="71">
        <f>Ethioometer!H62</f>
        <v>71</v>
      </c>
    </row>
    <row r="64" spans="1:2" ht="13.8">
      <c r="A64" s="119">
        <v>43971</v>
      </c>
      <c r="B64" s="71">
        <f>Ethioometer!H63</f>
        <v>71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S64"/>
  <sheetViews>
    <sheetView showGridLines="0" workbookViewId="0">
      <selection activeCell="D37" sqref="D37"/>
    </sheetView>
  </sheetViews>
  <sheetFormatPr defaultColWidth="12.21875" defaultRowHeight="13.2"/>
  <cols>
    <col min="1" max="1" width="17.21875" style="109" customWidth="1"/>
    <col min="2" max="2" width="13.109375" style="1" customWidth="1"/>
    <col min="3" max="3" width="13.77734375" style="1" customWidth="1"/>
    <col min="4" max="4" width="18.88671875" style="1" customWidth="1"/>
    <col min="5" max="5" width="12.21875" style="1"/>
    <col min="6" max="6" width="17" style="1" customWidth="1"/>
    <col min="7" max="7" width="21.88671875" style="1" customWidth="1"/>
    <col min="8" max="8" width="21.33203125" style="1" customWidth="1"/>
    <col min="9" max="9" width="12.21875" style="1"/>
    <col min="10" max="10" width="15.21875" style="1" customWidth="1"/>
    <col min="11" max="16384" width="12.21875" style="1"/>
  </cols>
  <sheetData>
    <row r="2" spans="1:19" s="13" customFormat="1" ht="21.6" customHeight="1">
      <c r="A2" s="110" t="s">
        <v>123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13.2" customHeight="1" thickBot="1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3.2" customHeight="1">
      <c r="A4" s="123" t="s">
        <v>2</v>
      </c>
      <c r="B4" s="80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4" thickBot="1">
      <c r="A5" s="124" t="s">
        <v>10</v>
      </c>
      <c r="B5" s="81" t="s">
        <v>79</v>
      </c>
    </row>
    <row r="6" spans="1:19" ht="13.8">
      <c r="A6" s="121">
        <v>43903</v>
      </c>
      <c r="B6" s="78">
        <f>Ethioometer!L5</f>
        <v>0</v>
      </c>
    </row>
    <row r="7" spans="1:19" ht="13.8">
      <c r="A7" s="117">
        <v>43905</v>
      </c>
      <c r="B7" s="65">
        <f>Ethioometer!L6</f>
        <v>0</v>
      </c>
    </row>
    <row r="8" spans="1:19" ht="13.8">
      <c r="A8" s="117">
        <v>43907</v>
      </c>
      <c r="B8" s="65">
        <f>Ethioometer!L7</f>
        <v>0</v>
      </c>
    </row>
    <row r="9" spans="1:19" ht="13.8">
      <c r="A9" s="117">
        <v>43909</v>
      </c>
      <c r="B9" s="65">
        <f>Ethioometer!L8</f>
        <v>0</v>
      </c>
    </row>
    <row r="10" spans="1:19" ht="13.8">
      <c r="A10" s="117">
        <v>43911</v>
      </c>
      <c r="B10" s="65">
        <f>Ethioometer!L9</f>
        <v>0</v>
      </c>
    </row>
    <row r="11" spans="1:19" ht="13.8">
      <c r="A11" s="117">
        <v>43914</v>
      </c>
      <c r="B11" s="65">
        <f>Ethioometer!L10</f>
        <v>576</v>
      </c>
    </row>
    <row r="12" spans="1:19" ht="13.8">
      <c r="A12" s="117">
        <v>43917</v>
      </c>
      <c r="B12" s="65">
        <f>Ethioometer!L11</f>
        <v>718</v>
      </c>
    </row>
    <row r="13" spans="1:19" ht="13.8">
      <c r="A13" s="117">
        <v>43919</v>
      </c>
      <c r="B13" s="65">
        <f>Ethioometer!L12</f>
        <v>0</v>
      </c>
    </row>
    <row r="14" spans="1:19" ht="13.8">
      <c r="A14" s="117">
        <v>43920</v>
      </c>
      <c r="B14" s="65">
        <f>Ethioometer!L13</f>
        <v>0</v>
      </c>
    </row>
    <row r="15" spans="1:19" ht="13.8">
      <c r="A15" s="117">
        <v>43921</v>
      </c>
      <c r="B15" s="65">
        <f>Ethioometer!L14</f>
        <v>1013</v>
      </c>
    </row>
    <row r="16" spans="1:19" ht="13.8">
      <c r="A16" s="117">
        <v>43922</v>
      </c>
      <c r="B16" s="65">
        <f>Ethioometer!L15</f>
        <v>1083</v>
      </c>
    </row>
    <row r="17" spans="1:2" ht="13.8">
      <c r="A17" s="117">
        <v>43924</v>
      </c>
      <c r="B17" s="65">
        <f>Ethioometer!L16</f>
        <v>1222</v>
      </c>
    </row>
    <row r="18" spans="1:2" ht="13.8">
      <c r="A18" s="117">
        <v>43925</v>
      </c>
      <c r="B18" s="65">
        <f>Ethioometer!L17</f>
        <v>1311</v>
      </c>
    </row>
    <row r="19" spans="1:2" ht="13.8">
      <c r="A19" s="117">
        <v>43926</v>
      </c>
      <c r="B19" s="65">
        <f>Ethioometer!L18</f>
        <v>1843</v>
      </c>
    </row>
    <row r="20" spans="1:2" ht="13.8">
      <c r="A20" s="117">
        <v>43927</v>
      </c>
      <c r="B20" s="65">
        <f>Ethioometer!L19</f>
        <v>2007</v>
      </c>
    </row>
    <row r="21" spans="1:2" ht="13.8">
      <c r="A21" s="117">
        <v>43928</v>
      </c>
      <c r="B21" s="65">
        <f>Ethioometer!L20</f>
        <v>2271</v>
      </c>
    </row>
    <row r="22" spans="1:2" ht="13.8">
      <c r="A22" s="117">
        <v>43929</v>
      </c>
      <c r="B22" s="65">
        <f>Ethioometer!L21</f>
        <v>2496</v>
      </c>
    </row>
    <row r="23" spans="1:2" ht="13.8">
      <c r="A23" s="117">
        <v>43930</v>
      </c>
      <c r="B23" s="65">
        <f>Ethioometer!L22</f>
        <v>2790</v>
      </c>
    </row>
    <row r="24" spans="1:2" ht="13.8">
      <c r="A24" s="117">
        <v>43931</v>
      </c>
      <c r="B24" s="65">
        <f>Ethioometer!L23</f>
        <v>3232</v>
      </c>
    </row>
    <row r="25" spans="1:2" ht="13.8">
      <c r="A25" s="117">
        <v>43932</v>
      </c>
      <c r="B25" s="65">
        <f>Ethioometer!L24</f>
        <v>3577</v>
      </c>
    </row>
    <row r="26" spans="1:2" ht="13.8">
      <c r="A26" s="117">
        <v>43933</v>
      </c>
      <c r="B26" s="65">
        <f>Ethioometer!L25</f>
        <v>3863</v>
      </c>
    </row>
    <row r="27" spans="1:2" ht="13.8">
      <c r="A27" s="117">
        <v>43934</v>
      </c>
      <c r="B27" s="65">
        <f>Ethioometer!L26</f>
        <v>4110</v>
      </c>
    </row>
    <row r="28" spans="1:2" ht="13.8">
      <c r="A28" s="117">
        <v>43935</v>
      </c>
      <c r="B28" s="65">
        <f>Ethioometer!L27</f>
        <v>4557</v>
      </c>
    </row>
    <row r="29" spans="1:2" ht="13.8">
      <c r="A29" s="117">
        <v>43936</v>
      </c>
      <c r="B29" s="65">
        <f>Ethioometer!L28</f>
        <v>4988</v>
      </c>
    </row>
    <row r="30" spans="1:2" ht="13.8">
      <c r="A30" s="117">
        <v>43937</v>
      </c>
      <c r="B30" s="65">
        <f>Ethioometer!L29</f>
        <v>5389</v>
      </c>
    </row>
    <row r="31" spans="1:2" ht="13.8">
      <c r="A31" s="117">
        <v>43938</v>
      </c>
      <c r="B31" s="65">
        <f>Ethioometer!L30</f>
        <v>6231</v>
      </c>
    </row>
    <row r="32" spans="1:2" ht="13.8">
      <c r="A32" s="117">
        <v>43939</v>
      </c>
      <c r="B32" s="65">
        <f>Ethioometer!L31</f>
        <v>6890</v>
      </c>
    </row>
    <row r="33" spans="1:2" ht="13.8">
      <c r="A33" s="117">
        <v>43940</v>
      </c>
      <c r="B33" s="65">
        <f>Ethioometer!L32</f>
        <v>7557</v>
      </c>
    </row>
    <row r="34" spans="1:2" ht="13.8">
      <c r="A34" s="117">
        <v>43941</v>
      </c>
      <c r="B34" s="65">
        <f>Ethioometer!L33</f>
        <v>7953</v>
      </c>
    </row>
    <row r="35" spans="1:2" ht="13.8">
      <c r="A35" s="117">
        <v>43942</v>
      </c>
      <c r="B35" s="65">
        <f>Ethioometer!L34</f>
        <v>8698</v>
      </c>
    </row>
    <row r="36" spans="1:2" ht="13.8">
      <c r="A36" s="117">
        <v>43943</v>
      </c>
      <c r="B36" s="65">
        <f>Ethioometer!L35</f>
        <v>9771</v>
      </c>
    </row>
    <row r="37" spans="1:2" ht="13.8">
      <c r="A37" s="117">
        <v>43944</v>
      </c>
      <c r="B37" s="65">
        <f>Ethioometer!L36</f>
        <v>10736</v>
      </c>
    </row>
    <row r="38" spans="1:2" ht="13.8">
      <c r="A38" s="117">
        <v>43945</v>
      </c>
      <c r="B38" s="65">
        <f>Ethioometer!L37</f>
        <v>11669</v>
      </c>
    </row>
    <row r="39" spans="1:2" ht="13.8">
      <c r="A39" s="117">
        <v>43946</v>
      </c>
      <c r="B39" s="65">
        <f>Ethioometer!L38</f>
        <v>12688</v>
      </c>
    </row>
    <row r="40" spans="1:2" ht="13.8">
      <c r="A40" s="117">
        <v>43947</v>
      </c>
      <c r="B40" s="65">
        <f>Ethioometer!L39</f>
        <v>13645</v>
      </c>
    </row>
    <row r="41" spans="1:2" ht="13.8">
      <c r="A41" s="117">
        <v>43948</v>
      </c>
      <c r="B41" s="65">
        <f>Ethioometer!L40</f>
        <v>14588</v>
      </c>
    </row>
    <row r="42" spans="1:2" ht="13.8">
      <c r="A42" s="117">
        <v>43949</v>
      </c>
      <c r="B42" s="65">
        <f>Ethioometer!L41</f>
        <v>15668</v>
      </c>
    </row>
    <row r="43" spans="1:2" ht="13.8">
      <c r="A43" s="117">
        <v>43950</v>
      </c>
      <c r="B43" s="65">
        <f>Ethioometer!L42</f>
        <v>15668</v>
      </c>
    </row>
    <row r="44" spans="1:2" ht="13.8">
      <c r="A44" s="117">
        <v>43951</v>
      </c>
      <c r="B44" s="65">
        <f>Ethioometer!L43</f>
        <v>15668</v>
      </c>
    </row>
    <row r="45" spans="1:2" ht="13.8">
      <c r="A45" s="117">
        <v>43952</v>
      </c>
      <c r="B45" s="65">
        <f>Ethioometer!L44</f>
        <v>15668</v>
      </c>
    </row>
    <row r="46" spans="1:2" ht="13.8">
      <c r="A46" s="117">
        <v>43953</v>
      </c>
      <c r="B46" s="65">
        <f>Ethioometer!L45</f>
        <v>15668</v>
      </c>
    </row>
    <row r="47" spans="1:2" ht="13.8">
      <c r="A47" s="117">
        <v>43954</v>
      </c>
      <c r="B47" s="65">
        <f>Ethioometer!L46</f>
        <v>15668</v>
      </c>
    </row>
    <row r="48" spans="1:2" ht="13.8">
      <c r="A48" s="117">
        <v>43955</v>
      </c>
      <c r="B48" s="65">
        <f>Ethioometer!L47</f>
        <v>15668</v>
      </c>
    </row>
    <row r="49" spans="1:2" ht="13.8">
      <c r="A49" s="117">
        <v>43956</v>
      </c>
      <c r="B49" s="65">
        <f>Ethioometer!L48</f>
        <v>15668</v>
      </c>
    </row>
    <row r="50" spans="1:2" ht="13.8">
      <c r="A50" s="117">
        <v>43957</v>
      </c>
      <c r="B50" s="65">
        <f>Ethioometer!L49</f>
        <v>15668</v>
      </c>
    </row>
    <row r="51" spans="1:2" ht="13.8">
      <c r="A51" s="117">
        <v>43958</v>
      </c>
      <c r="B51" s="65">
        <f>Ethioometer!L50</f>
        <v>15668</v>
      </c>
    </row>
    <row r="52" spans="1:2" ht="13.8">
      <c r="A52" s="117">
        <v>43959</v>
      </c>
      <c r="B52" s="65">
        <f>Ethioometer!L51</f>
        <v>15668</v>
      </c>
    </row>
    <row r="53" spans="1:2" ht="13.8">
      <c r="A53" s="117">
        <v>43960</v>
      </c>
      <c r="B53" s="65">
        <f>Ethioometer!L52</f>
        <v>15668</v>
      </c>
    </row>
    <row r="54" spans="1:2" ht="13.8">
      <c r="A54" s="117">
        <v>43961</v>
      </c>
      <c r="B54" s="65">
        <f>Ethioometer!L53</f>
        <v>15668</v>
      </c>
    </row>
    <row r="55" spans="1:2" ht="13.8">
      <c r="A55" s="117">
        <v>43962</v>
      </c>
      <c r="B55" s="65">
        <f>Ethioometer!L54</f>
        <v>15668</v>
      </c>
    </row>
    <row r="56" spans="1:2" ht="13.8">
      <c r="A56" s="117">
        <v>43963</v>
      </c>
      <c r="B56" s="65">
        <f>Ethioometer!L55</f>
        <v>15668</v>
      </c>
    </row>
    <row r="57" spans="1:2" ht="13.8">
      <c r="A57" s="117">
        <v>43964</v>
      </c>
      <c r="B57" s="65">
        <f>Ethioometer!L56</f>
        <v>15668</v>
      </c>
    </row>
    <row r="58" spans="1:2" ht="13.8">
      <c r="A58" s="117">
        <v>43965</v>
      </c>
      <c r="B58" s="65">
        <f>Ethioometer!L57</f>
        <v>15668</v>
      </c>
    </row>
    <row r="59" spans="1:2" ht="13.8">
      <c r="A59" s="117">
        <v>43966</v>
      </c>
      <c r="B59" s="65">
        <f>Ethioometer!L58</f>
        <v>15668</v>
      </c>
    </row>
    <row r="60" spans="1:2" ht="13.8">
      <c r="A60" s="117">
        <v>43967</v>
      </c>
      <c r="B60" s="65">
        <f>Ethioometer!L59</f>
        <v>15668</v>
      </c>
    </row>
    <row r="61" spans="1:2" ht="13.8">
      <c r="A61" s="117">
        <v>43968</v>
      </c>
      <c r="B61" s="65">
        <f>Ethioometer!L60</f>
        <v>15668</v>
      </c>
    </row>
    <row r="62" spans="1:2" ht="13.8">
      <c r="A62" s="117">
        <v>43969</v>
      </c>
      <c r="B62" s="65">
        <f>Ethioometer!L61</f>
        <v>15668</v>
      </c>
    </row>
    <row r="63" spans="1:2" ht="13.8">
      <c r="A63" s="117">
        <v>43970</v>
      </c>
      <c r="B63" s="65">
        <f>Ethioometer!L62</f>
        <v>15668</v>
      </c>
    </row>
    <row r="64" spans="1:2" ht="13.8">
      <c r="A64" s="119">
        <v>43971</v>
      </c>
      <c r="B64" s="65">
        <f>Ethioometer!L63</f>
        <v>15668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S64"/>
  <sheetViews>
    <sheetView showGridLines="0" topLeftCell="A16" workbookViewId="0">
      <selection activeCell="C23" sqref="C23"/>
    </sheetView>
  </sheetViews>
  <sheetFormatPr defaultColWidth="12.21875" defaultRowHeight="13.2"/>
  <cols>
    <col min="1" max="1" width="22.109375" style="1" customWidth="1"/>
    <col min="2" max="2" width="11.5546875" style="1" customWidth="1"/>
    <col min="3" max="3" width="13.77734375" style="1" customWidth="1"/>
    <col min="4" max="4" width="18.88671875" style="1" customWidth="1"/>
    <col min="5" max="5" width="12.21875" style="1"/>
    <col min="6" max="6" width="17" style="1" customWidth="1"/>
    <col min="7" max="7" width="21.88671875" style="1" customWidth="1"/>
    <col min="8" max="8" width="21.33203125" style="1" customWidth="1"/>
    <col min="9" max="9" width="12.21875" style="1"/>
    <col min="10" max="10" width="15.21875" style="1" customWidth="1"/>
    <col min="11" max="16384" width="12.21875" style="1"/>
  </cols>
  <sheetData>
    <row r="2" spans="1:19" s="13" customFormat="1" ht="21.6" customHeight="1">
      <c r="A2" s="13" t="s">
        <v>131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13.2" customHeight="1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3.2" customHeight="1">
      <c r="A4" s="73" t="s">
        <v>2</v>
      </c>
      <c r="B4" s="64" t="s">
        <v>112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3.8">
      <c r="A5" s="76" t="s">
        <v>10</v>
      </c>
      <c r="B5" s="77" t="s">
        <v>111</v>
      </c>
    </row>
    <row r="6" spans="1:19" ht="13.8">
      <c r="A6" s="74">
        <v>43903</v>
      </c>
      <c r="B6" s="78">
        <f>Ethioometer!M5</f>
        <v>0</v>
      </c>
    </row>
    <row r="7" spans="1:19" ht="13.8">
      <c r="A7" s="5">
        <v>43905</v>
      </c>
      <c r="B7" s="65">
        <f>Ethioometer!M6</f>
        <v>0</v>
      </c>
    </row>
    <row r="8" spans="1:19" ht="13.8">
      <c r="A8" s="5">
        <v>43907</v>
      </c>
      <c r="B8" s="65">
        <f>Ethioometer!M7</f>
        <v>0</v>
      </c>
    </row>
    <row r="9" spans="1:19" ht="13.8">
      <c r="A9" s="5">
        <v>43909</v>
      </c>
      <c r="B9" s="65">
        <f>Ethioometer!M8</f>
        <v>0</v>
      </c>
    </row>
    <row r="10" spans="1:19" ht="13.8">
      <c r="A10" s="5">
        <v>43911</v>
      </c>
      <c r="B10" s="65">
        <f>Ethioometer!M9</f>
        <v>0</v>
      </c>
    </row>
    <row r="11" spans="1:19" ht="13.8">
      <c r="A11" s="5">
        <v>43914</v>
      </c>
      <c r="B11" s="65">
        <f>Ethioometer!M10</f>
        <v>0</v>
      </c>
    </row>
    <row r="12" spans="1:19" ht="13.8">
      <c r="A12" s="5">
        <v>43917</v>
      </c>
      <c r="B12" s="65">
        <f>Ethioometer!M11</f>
        <v>33</v>
      </c>
    </row>
    <row r="13" spans="1:19" ht="13.8">
      <c r="A13" s="5">
        <v>43919</v>
      </c>
      <c r="B13" s="65">
        <f>Ethioometer!M12</f>
        <v>0</v>
      </c>
    </row>
    <row r="14" spans="1:19" ht="13.8">
      <c r="A14" s="5">
        <v>43920</v>
      </c>
      <c r="B14" s="65">
        <f>Ethioometer!M13</f>
        <v>66</v>
      </c>
    </row>
    <row r="15" spans="1:19" ht="13.8">
      <c r="A15" s="5">
        <v>43921</v>
      </c>
      <c r="B15" s="65">
        <f>Ethioometer!M14</f>
        <v>66</v>
      </c>
    </row>
    <row r="16" spans="1:19" ht="13.8">
      <c r="A16" s="5">
        <v>43922</v>
      </c>
      <c r="B16" s="65">
        <f>Ethioometer!M15</f>
        <v>68</v>
      </c>
    </row>
    <row r="17" spans="1:2" ht="13.8">
      <c r="A17" s="5">
        <v>43924</v>
      </c>
      <c r="B17" s="65">
        <f>Ethioometer!M16</f>
        <v>139</v>
      </c>
    </row>
    <row r="18" spans="1:2" ht="13.8">
      <c r="A18" s="5">
        <v>43925</v>
      </c>
      <c r="B18" s="65">
        <f>Ethioometer!M17</f>
        <v>89</v>
      </c>
    </row>
    <row r="19" spans="1:2" ht="13.8">
      <c r="A19" s="5">
        <v>43926</v>
      </c>
      <c r="B19" s="65">
        <f>Ethioometer!M18</f>
        <v>532</v>
      </c>
    </row>
    <row r="20" spans="1:2" ht="13.8">
      <c r="A20" s="5">
        <v>43927</v>
      </c>
      <c r="B20" s="65">
        <f>Ethioometer!M19</f>
        <v>164</v>
      </c>
    </row>
    <row r="21" spans="1:2" ht="13.8">
      <c r="A21" s="5">
        <v>43928</v>
      </c>
      <c r="B21" s="65">
        <f>Ethioometer!M20</f>
        <v>264</v>
      </c>
    </row>
    <row r="22" spans="1:2" ht="13.8">
      <c r="A22" s="5">
        <v>43929</v>
      </c>
      <c r="B22" s="65">
        <f>Ethioometer!M21</f>
        <v>225</v>
      </c>
    </row>
    <row r="23" spans="1:2" ht="13.8">
      <c r="A23" s="5">
        <v>43930</v>
      </c>
      <c r="B23" s="65">
        <f>Ethioometer!M22</f>
        <v>294</v>
      </c>
    </row>
    <row r="24" spans="1:2" ht="13.8">
      <c r="A24" s="5">
        <v>43931</v>
      </c>
      <c r="B24" s="65">
        <f>Ethioometer!M23</f>
        <v>442</v>
      </c>
    </row>
    <row r="25" spans="1:2" ht="13.8">
      <c r="A25" s="5">
        <v>43932</v>
      </c>
      <c r="B25" s="65">
        <f>Ethioometer!M24</f>
        <v>345</v>
      </c>
    </row>
    <row r="26" spans="1:2" ht="13.8">
      <c r="A26" s="5">
        <v>43933</v>
      </c>
      <c r="B26" s="65">
        <f>Ethioometer!M25</f>
        <v>286</v>
      </c>
    </row>
    <row r="27" spans="1:2" ht="13.8">
      <c r="A27" s="5">
        <v>43934</v>
      </c>
      <c r="B27" s="65">
        <f>Ethioometer!M26</f>
        <v>247</v>
      </c>
    </row>
    <row r="28" spans="1:2" ht="13.8">
      <c r="A28" s="5">
        <v>43935</v>
      </c>
      <c r="B28" s="65">
        <f>Ethioometer!M27</f>
        <v>447</v>
      </c>
    </row>
    <row r="29" spans="1:2" ht="13.8">
      <c r="A29" s="5">
        <v>43936</v>
      </c>
      <c r="B29" s="65">
        <f>Ethioometer!M28</f>
        <v>431</v>
      </c>
    </row>
    <row r="30" spans="1:2" ht="13.8">
      <c r="A30" s="5">
        <v>43937</v>
      </c>
      <c r="B30" s="65">
        <f>Ethioometer!M29</f>
        <v>401</v>
      </c>
    </row>
    <row r="31" spans="1:2" ht="13.8">
      <c r="A31" s="5">
        <v>43938</v>
      </c>
      <c r="B31" s="65">
        <f>Ethioometer!M30</f>
        <v>842</v>
      </c>
    </row>
    <row r="32" spans="1:2" ht="13.8">
      <c r="A32" s="5">
        <v>43939</v>
      </c>
      <c r="B32" s="65">
        <f>Ethioometer!M31</f>
        <v>659</v>
      </c>
    </row>
    <row r="33" spans="1:2" ht="13.8">
      <c r="A33" s="5">
        <v>43940</v>
      </c>
      <c r="B33" s="65">
        <f>Ethioometer!M32</f>
        <v>667</v>
      </c>
    </row>
    <row r="34" spans="1:2" ht="13.8">
      <c r="A34" s="5">
        <v>43941</v>
      </c>
      <c r="B34" s="65">
        <f>Ethioometer!M33</f>
        <v>396</v>
      </c>
    </row>
    <row r="35" spans="1:2" ht="13.8">
      <c r="A35" s="5">
        <v>43942</v>
      </c>
      <c r="B35" s="65">
        <f>Ethioometer!M34</f>
        <v>745</v>
      </c>
    </row>
    <row r="36" spans="1:2" ht="13.8">
      <c r="A36" s="5">
        <v>43943</v>
      </c>
      <c r="B36" s="65">
        <f>Ethioometer!M35</f>
        <v>1073</v>
      </c>
    </row>
    <row r="37" spans="1:2" ht="13.8">
      <c r="A37" s="5">
        <v>43944</v>
      </c>
      <c r="B37" s="65">
        <f>Ethioometer!M36</f>
        <v>965</v>
      </c>
    </row>
    <row r="38" spans="1:2" ht="13.8">
      <c r="A38" s="5">
        <v>43945</v>
      </c>
      <c r="B38" s="65">
        <f>Ethioometer!M37</f>
        <v>933</v>
      </c>
    </row>
    <row r="39" spans="1:2" ht="13.8">
      <c r="A39" s="5">
        <v>43946</v>
      </c>
      <c r="B39" s="65">
        <f>Ethioometer!M38</f>
        <v>1019</v>
      </c>
    </row>
    <row r="40" spans="1:2" ht="13.8">
      <c r="A40" s="5">
        <v>43947</v>
      </c>
      <c r="B40" s="65">
        <f>Ethioometer!M39</f>
        <v>957</v>
      </c>
    </row>
    <row r="41" spans="1:2" ht="13.8">
      <c r="A41" s="5">
        <v>43948</v>
      </c>
      <c r="B41" s="65">
        <f>Ethioometer!M40</f>
        <v>943</v>
      </c>
    </row>
    <row r="42" spans="1:2" ht="13.8">
      <c r="A42" s="5">
        <v>43949</v>
      </c>
      <c r="B42" s="65">
        <f>Ethioometer!M41</f>
        <v>1080</v>
      </c>
    </row>
    <row r="43" spans="1:2" ht="13.8">
      <c r="A43" s="5">
        <v>43950</v>
      </c>
      <c r="B43" s="65">
        <f>Ethioometer!M42</f>
        <v>0</v>
      </c>
    </row>
    <row r="44" spans="1:2" ht="13.8">
      <c r="A44" s="5">
        <v>43951</v>
      </c>
      <c r="B44" s="65">
        <f>Ethioometer!M43</f>
        <v>0</v>
      </c>
    </row>
    <row r="45" spans="1:2" ht="13.8">
      <c r="A45" s="5">
        <v>43952</v>
      </c>
      <c r="B45" s="65">
        <f>Ethioometer!M44</f>
        <v>0</v>
      </c>
    </row>
    <row r="46" spans="1:2" ht="13.8">
      <c r="A46" s="5">
        <v>43953</v>
      </c>
      <c r="B46" s="65">
        <f>Ethioometer!M45</f>
        <v>0</v>
      </c>
    </row>
    <row r="47" spans="1:2" ht="13.8">
      <c r="A47" s="5">
        <v>43954</v>
      </c>
      <c r="B47" s="65">
        <f>Ethioometer!M46</f>
        <v>0</v>
      </c>
    </row>
    <row r="48" spans="1:2" ht="13.8">
      <c r="A48" s="5">
        <v>43955</v>
      </c>
      <c r="B48" s="65">
        <f>Ethioometer!M47</f>
        <v>0</v>
      </c>
    </row>
    <row r="49" spans="1:2" ht="13.8">
      <c r="A49" s="5">
        <v>43956</v>
      </c>
      <c r="B49" s="65">
        <f>Ethioometer!M48</f>
        <v>0</v>
      </c>
    </row>
    <row r="50" spans="1:2" ht="13.8">
      <c r="A50" s="5">
        <v>43957</v>
      </c>
      <c r="B50" s="65">
        <f>Ethioometer!M49</f>
        <v>0</v>
      </c>
    </row>
    <row r="51" spans="1:2" ht="13.8">
      <c r="A51" s="5">
        <v>43958</v>
      </c>
      <c r="B51" s="65">
        <f>Ethioometer!M50</f>
        <v>0</v>
      </c>
    </row>
    <row r="52" spans="1:2" ht="13.8">
      <c r="A52" s="5">
        <v>43959</v>
      </c>
      <c r="B52" s="65">
        <f>Ethioometer!M51</f>
        <v>0</v>
      </c>
    </row>
    <row r="53" spans="1:2" ht="13.8">
      <c r="A53" s="5">
        <v>43960</v>
      </c>
      <c r="B53" s="65">
        <f>Ethioometer!M52</f>
        <v>0</v>
      </c>
    </row>
    <row r="54" spans="1:2" ht="13.8">
      <c r="A54" s="5">
        <v>43961</v>
      </c>
      <c r="B54" s="65">
        <f>Ethioometer!M53</f>
        <v>0</v>
      </c>
    </row>
    <row r="55" spans="1:2" ht="13.8">
      <c r="A55" s="5">
        <v>43962</v>
      </c>
      <c r="B55" s="65">
        <f>Ethioometer!M54</f>
        <v>0</v>
      </c>
    </row>
    <row r="56" spans="1:2" ht="13.8">
      <c r="A56" s="5">
        <v>43963</v>
      </c>
      <c r="B56" s="65">
        <f>Ethioometer!M55</f>
        <v>0</v>
      </c>
    </row>
    <row r="57" spans="1:2" ht="13.8">
      <c r="A57" s="5">
        <v>43964</v>
      </c>
      <c r="B57" s="65">
        <f>Ethioometer!M56</f>
        <v>0</v>
      </c>
    </row>
    <row r="58" spans="1:2" ht="13.8">
      <c r="A58" s="5">
        <v>43965</v>
      </c>
      <c r="B58" s="65">
        <f>Ethioometer!M57</f>
        <v>0</v>
      </c>
    </row>
    <row r="59" spans="1:2" ht="13.8">
      <c r="A59" s="5">
        <v>43966</v>
      </c>
      <c r="B59" s="65">
        <f>Ethioometer!M58</f>
        <v>0</v>
      </c>
    </row>
    <row r="60" spans="1:2" ht="13.8">
      <c r="A60" s="5">
        <v>43967</v>
      </c>
      <c r="B60" s="65">
        <f>Ethioometer!M59</f>
        <v>0</v>
      </c>
    </row>
    <row r="61" spans="1:2" ht="13.8">
      <c r="A61" s="5">
        <v>43968</v>
      </c>
      <c r="B61" s="65">
        <f>Ethioometer!M60</f>
        <v>0</v>
      </c>
    </row>
    <row r="62" spans="1:2" ht="13.8">
      <c r="A62" s="5">
        <v>43969</v>
      </c>
      <c r="B62" s="65">
        <f>Ethioometer!M61</f>
        <v>0</v>
      </c>
    </row>
    <row r="63" spans="1:2" ht="13.8">
      <c r="A63" s="5">
        <v>43970</v>
      </c>
      <c r="B63" s="65">
        <f>Ethioometer!M62</f>
        <v>0</v>
      </c>
    </row>
    <row r="64" spans="1:2" ht="13.8">
      <c r="A64" s="18">
        <v>43971</v>
      </c>
      <c r="B64" s="65">
        <f>Ethioometer!M63</f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3</vt:i4>
      </vt:variant>
    </vt:vector>
  </HeadingPairs>
  <TitlesOfParts>
    <vt:vector size="17" baseType="lpstr">
      <vt:lpstr>Ethioometer</vt:lpstr>
      <vt:lpstr>DashBoard</vt:lpstr>
      <vt:lpstr>Total Cases</vt:lpstr>
      <vt:lpstr>New Cases</vt:lpstr>
      <vt:lpstr>Total Deaths</vt:lpstr>
      <vt:lpstr>Total Recovered</vt:lpstr>
      <vt:lpstr>Active Cases</vt:lpstr>
      <vt:lpstr>Total Tests </vt:lpstr>
      <vt:lpstr>Daily Tests</vt:lpstr>
      <vt:lpstr>Nationality</vt:lpstr>
      <vt:lpstr>Gender</vt:lpstr>
      <vt:lpstr>Region</vt:lpstr>
      <vt:lpstr>Region Graph</vt:lpstr>
      <vt:lpstr>Graph Notes</vt:lpstr>
      <vt:lpstr>Eng Graph</vt:lpstr>
      <vt:lpstr>Amh Graph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HP</cp:lastModifiedBy>
  <cp:lastPrinted>2020-04-28T06:55:05Z</cp:lastPrinted>
  <dcterms:created xsi:type="dcterms:W3CDTF">2015-06-05T18:17:20Z</dcterms:created>
  <dcterms:modified xsi:type="dcterms:W3CDTF">2020-04-28T09:52:58Z</dcterms:modified>
</cp:coreProperties>
</file>