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idannebicque/htdocs/redigeTonBut/public/excel/"/>
    </mc:Choice>
  </mc:AlternateContent>
  <xr:revisionPtr revIDLastSave="0" documentId="13_ncr:1_{020A37A3-DFE0-5548-A622-E9C75B48B100}" xr6:coauthVersionLast="47" xr6:coauthVersionMax="47" xr10:uidLastSave="{00000000-0000-0000-0000-000000000000}"/>
  <bookViews>
    <workbookView xWindow="4820" yWindow="2540" windowWidth="28800" windowHeight="17540" activeTab="2" xr2:uid="{9E4E5A46-0607-7542-B834-1C07A87D688F}"/>
  </bookViews>
  <sheets>
    <sheet name="Explications" sheetId="3" r:id="rId1"/>
    <sheet name="vol_global_T" sheetId="1" r:id="rId2"/>
    <sheet name="vol_global_P" sheetId="2" r:id="rId3"/>
    <sheet name="données" sheetId="2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1" i="2" l="1"/>
  <c r="F21" i="2"/>
  <c r="C21" i="2"/>
  <c r="B21" i="2"/>
  <c r="B4" i="2"/>
  <c r="A4" i="2"/>
  <c r="H11" i="2"/>
  <c r="C16" i="2"/>
  <c r="D16" i="2"/>
  <c r="E16" i="2"/>
  <c r="F16" i="2"/>
  <c r="G16" i="2"/>
  <c r="B16" i="2"/>
  <c r="C11" i="2"/>
  <c r="D11" i="2"/>
  <c r="E11" i="2"/>
  <c r="F11" i="2"/>
  <c r="G11" i="2"/>
  <c r="B11" i="2"/>
  <c r="J14" i="1"/>
  <c r="J7" i="1"/>
  <c r="F22" i="2" l="1"/>
  <c r="B22" i="2"/>
  <c r="C9" i="2"/>
  <c r="D9" i="2"/>
  <c r="E9" i="2"/>
  <c r="F9" i="2"/>
  <c r="G9" i="2"/>
  <c r="B9" i="2"/>
  <c r="C7" i="2"/>
  <c r="D7" i="2"/>
  <c r="E7" i="2"/>
  <c r="F7" i="2"/>
  <c r="G7" i="2"/>
  <c r="B7" i="2"/>
  <c r="H21" i="2"/>
  <c r="F17" i="2"/>
  <c r="D17" i="2"/>
  <c r="B17" i="2"/>
  <c r="H16" i="2"/>
  <c r="B10" i="2"/>
  <c r="G23" i="1"/>
  <c r="C23" i="1"/>
  <c r="I22" i="1"/>
  <c r="G18" i="1"/>
  <c r="E18" i="1"/>
  <c r="C18" i="1"/>
  <c r="I17" i="1"/>
  <c r="K17" i="1" s="1"/>
  <c r="I14" i="1"/>
  <c r="K14" i="1" s="1"/>
  <c r="H10" i="1"/>
  <c r="H12" i="1" s="1"/>
  <c r="G10" i="1"/>
  <c r="G13" i="1" s="1"/>
  <c r="F10" i="1"/>
  <c r="F13" i="1" s="1"/>
  <c r="E10" i="1"/>
  <c r="E13" i="1" s="1"/>
  <c r="D10" i="1"/>
  <c r="D13" i="1" s="1"/>
  <c r="C10" i="1"/>
  <c r="C13" i="1" s="1"/>
  <c r="I7" i="1"/>
  <c r="I9" i="1" s="1"/>
  <c r="D13" i="2" l="1"/>
  <c r="D10" i="2"/>
  <c r="D12" i="2" s="1"/>
  <c r="G10" i="2"/>
  <c r="G12" i="2" s="1"/>
  <c r="C13" i="2"/>
  <c r="C10" i="2"/>
  <c r="C12" i="2" s="1"/>
  <c r="B12" i="2"/>
  <c r="F13" i="2"/>
  <c r="F10" i="2"/>
  <c r="F12" i="2" s="1"/>
  <c r="E10" i="2"/>
  <c r="E12" i="2" s="1"/>
  <c r="H17" i="2"/>
  <c r="H7" i="2"/>
  <c r="D12" i="1"/>
  <c r="F12" i="1"/>
  <c r="I18" i="1"/>
  <c r="K7" i="1"/>
  <c r="B13" i="2"/>
  <c r="H13" i="1"/>
  <c r="C12" i="1"/>
  <c r="E12" i="1"/>
  <c r="G12" i="1"/>
  <c r="H10" i="2" l="1"/>
  <c r="H12" i="2"/>
  <c r="E13" i="2"/>
  <c r="H13" i="2" s="1"/>
  <c r="G13" i="2"/>
</calcChain>
</file>

<file path=xl/sharedStrings.xml><?xml version="1.0" encoding="utf-8"?>
<sst xmlns="http://schemas.openxmlformats.org/spreadsheetml/2006/main" count="53" uniqueCount="36">
  <si>
    <t>BUT XXX</t>
  </si>
  <si>
    <t>secondaire</t>
  </si>
  <si>
    <t>PARCOURS YYY</t>
  </si>
  <si>
    <t>Semestres</t>
  </si>
  <si>
    <t>S1</t>
  </si>
  <si>
    <t>S2</t>
  </si>
  <si>
    <t>S3</t>
  </si>
  <si>
    <t>S4</t>
  </si>
  <si>
    <t>S5</t>
  </si>
  <si>
    <t>S6</t>
  </si>
  <si>
    <t>TOTAL</t>
  </si>
  <si>
    <t>VALEURS CIBLES</t>
  </si>
  <si>
    <t>ECARTS</t>
  </si>
  <si>
    <t>Modifiable</t>
  </si>
  <si>
    <t>Nbre d'heures d'enseignement (ressources + SAE)</t>
  </si>
  <si>
    <r>
      <rPr>
        <sz val="10"/>
        <color rgb="FF000000"/>
        <rFont val="Arial"/>
        <family val="2"/>
      </rPr>
      <t>Dont % d'adaptation locale</t>
    </r>
    <r>
      <rPr>
        <sz val="10"/>
        <color rgb="FF000000"/>
        <rFont val="Arial"/>
        <family val="2"/>
      </rPr>
      <t xml:space="preserve">
</t>
    </r>
    <r>
      <rPr>
        <sz val="10"/>
        <color rgb="FF000000"/>
        <rFont val="Arial"/>
        <family val="2"/>
      </rPr>
      <t>max 667 h (secondaire) 600h (tertaire) sur 3 ans</t>
    </r>
    <r>
      <rPr>
        <sz val="10"/>
        <color rgb="FF000000"/>
        <rFont val="Arial"/>
        <family val="2"/>
      </rPr>
      <t xml:space="preserve">
</t>
    </r>
    <r>
      <rPr>
        <sz val="10"/>
        <color rgb="FF000000"/>
        <rFont val="Arial"/>
        <family val="2"/>
      </rPr>
      <t>max 40% du volume d'enseignement</t>
    </r>
  </si>
  <si>
    <t>Nbre d'heures d'enseignement définies localement</t>
  </si>
  <si>
    <t>Nbre heures d'enseignement SAÉ définies localement</t>
  </si>
  <si>
    <t>Nbre d'heures de projet tutoré</t>
  </si>
  <si>
    <t>Nbre de semaines de stage
8 à 12 semaines BUT 1&amp;2
12 à 16 semaines BUT 3</t>
  </si>
  <si>
    <t xml:space="preserve">Dont % d'adaptation locale
</t>
  </si>
  <si>
    <t>Nbre heures d'enseignement issues des ressources définies localement</t>
  </si>
  <si>
    <t xml:space="preserve">Nbre heures d'enseignement des ressources définies nationalement </t>
  </si>
  <si>
    <t>Nbre d'heures de projet/année</t>
  </si>
  <si>
    <t xml:space="preserve">Nbre de semaines de stage
</t>
  </si>
  <si>
    <t>Les onglets se terminant par un T correspondent à des onglets de travail, avec plus d'informations que publiées. Ces tableaux alimentent ceux finissant par _P qui eux correspondent aux tableaux publiés</t>
  </si>
  <si>
    <t>tertiaire</t>
  </si>
  <si>
    <t>Heures d'enseignement à définir localement dans les SAÉ</t>
  </si>
  <si>
    <t xml:space="preserve">Heures d'enseignement à définir localement dans les Ressources ou les SAÉ </t>
  </si>
  <si>
    <t xml:space="preserve">Heures d'enseignement  ressources définies nationalement </t>
  </si>
  <si>
    <t>Heures de tp définies nationalement</t>
  </si>
  <si>
    <t>Heures de tp à définir localement</t>
  </si>
  <si>
    <t>Heures de projet tutoré</t>
  </si>
  <si>
    <t>Heures de projet/année min 150 h / max 250h</t>
  </si>
  <si>
    <t>Heures d'enseignement à définir localement</t>
  </si>
  <si>
    <t>Heures d'enseignement (ressources + SAE)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</si>
</sst>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rgb="FF0432FF"/>
      <name val="Arial"/>
      <family val="2"/>
    </font>
    <font>
      <sz val="14"/>
      <color theme="1"/>
      <name val="Calibri"/>
      <family val="2"/>
    </font>
    <font>
      <sz val="10"/>
      <color rgb="FF000000"/>
      <name val="Arial"/>
      <family val="2"/>
    </font>
    <font>
      <b/>
      <sz val="10"/>
      <color rgb="FF2E75B5"/>
      <name val="Arial"/>
      <family val="2"/>
    </font>
    <font>
      <b/>
      <sz val="10"/>
      <color rgb="FFFF0000"/>
      <name val="Arial"/>
      <family val="2"/>
    </font>
    <font>
      <sz val="14"/>
      <color theme="0"/>
      <name val="Calibri"/>
      <family val="2"/>
    </font>
    <font>
      <b/>
      <sz val="10"/>
      <color rgb="FF000000"/>
      <name val="Arial"/>
      <family val="2"/>
    </font>
    <font>
      <sz val="12"/>
      <color rgb="FF000000"/>
      <name val="Calibri"/>
      <family val="2"/>
    </font>
    <font>
      <sz val="12"/>
      <color theme="1"/>
      <name val="Calibri"/>
      <family val="2"/>
    </font>
    <font>
      <sz val="12"/>
      <name val="Arial"/>
      <family val="2"/>
    </font>
    <font>
      <b/>
      <sz val="11"/>
      <color theme="1"/>
      <name val="Calibri"/>
      <family val="2"/>
    </font>
    <font>
      <b/>
      <sz val="12"/>
      <color rgb="FFFF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rgb="FFFFC000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B6D7A8"/>
        <bgColor rgb="FFB6D7A8"/>
      </patternFill>
    </fill>
  </fills>
  <borders count="1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2" borderId="1" xfId="0" applyFont="1" applyFill="1" applyBorder="1" applyAlignment="1">
      <alignment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/>
    </xf>
    <xf numFmtId="0" fontId="1" fillId="0" borderId="8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2" fillId="0" borderId="9" xfId="0" applyFont="1" applyBorder="1" applyAlignment="1">
      <alignment horizontal="center" vertical="center"/>
    </xf>
    <xf numFmtId="0" fontId="6" fillId="3" borderId="9" xfId="0" applyFont="1" applyFill="1" applyBorder="1" applyAlignment="1">
      <alignment vertical="center"/>
    </xf>
    <xf numFmtId="1" fontId="7" fillId="3" borderId="9" xfId="0" applyNumberFormat="1" applyFont="1" applyFill="1" applyBorder="1" applyAlignment="1">
      <alignment horizontal="center" vertical="center"/>
    </xf>
    <xf numFmtId="0" fontId="8" fillId="3" borderId="9" xfId="0" applyFont="1" applyFill="1" applyBorder="1" applyAlignment="1">
      <alignment horizontal="center" vertical="center"/>
    </xf>
    <xf numFmtId="1" fontId="8" fillId="3" borderId="9" xfId="0" applyNumberFormat="1" applyFont="1" applyFill="1" applyBorder="1" applyAlignment="1">
      <alignment horizontal="center" vertical="center"/>
    </xf>
    <xf numFmtId="0" fontId="5" fillId="0" borderId="8" xfId="0" applyFont="1" applyBorder="1" applyAlignment="1">
      <alignment vertical="center"/>
    </xf>
    <xf numFmtId="0" fontId="9" fillId="0" borderId="0" xfId="0" applyFont="1" applyAlignment="1">
      <alignment vertical="center"/>
    </xf>
    <xf numFmtId="1" fontId="3" fillId="3" borderId="9" xfId="0" applyNumberFormat="1" applyFont="1" applyFill="1" applyBorder="1" applyAlignment="1">
      <alignment horizontal="center" vertical="center"/>
    </xf>
    <xf numFmtId="0" fontId="6" fillId="3" borderId="9" xfId="0" applyFont="1" applyFill="1" applyBorder="1" applyAlignment="1">
      <alignment vertical="center" wrapText="1"/>
    </xf>
    <xf numFmtId="9" fontId="10" fillId="3" borderId="9" xfId="0" applyNumberFormat="1" applyFont="1" applyFill="1" applyBorder="1" applyAlignment="1">
      <alignment horizontal="center" vertical="center"/>
    </xf>
    <xf numFmtId="1" fontId="3" fillId="0" borderId="9" xfId="0" applyNumberFormat="1" applyFont="1" applyBorder="1" applyAlignment="1">
      <alignment horizontal="center" vertical="center"/>
    </xf>
    <xf numFmtId="0" fontId="6" fillId="0" borderId="9" xfId="0" applyFont="1" applyBorder="1"/>
    <xf numFmtId="1" fontId="11" fillId="0" borderId="9" xfId="0" applyNumberFormat="1" applyFont="1" applyBorder="1" applyAlignment="1">
      <alignment horizontal="center"/>
    </xf>
    <xf numFmtId="1" fontId="12" fillId="4" borderId="9" xfId="0" applyNumberFormat="1" applyFont="1" applyFill="1" applyBorder="1"/>
    <xf numFmtId="0" fontId="12" fillId="4" borderId="8" xfId="0" applyFont="1" applyFill="1" applyBorder="1"/>
    <xf numFmtId="1" fontId="12" fillId="4" borderId="0" xfId="0" applyNumberFormat="1" applyFont="1" applyFill="1"/>
    <xf numFmtId="0" fontId="12" fillId="0" borderId="0" xfId="0" applyFont="1"/>
    <xf numFmtId="0" fontId="6" fillId="4" borderId="9" xfId="0" applyFont="1" applyFill="1" applyBorder="1"/>
    <xf numFmtId="1" fontId="10" fillId="3" borderId="9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textRotation="90"/>
    </xf>
    <xf numFmtId="0" fontId="2" fillId="0" borderId="9" xfId="0" applyFont="1" applyBorder="1" applyAlignment="1">
      <alignment horizontal="center" vertical="center" textRotation="90"/>
    </xf>
    <xf numFmtId="0" fontId="6" fillId="0" borderId="9" xfId="0" applyFont="1" applyBorder="1" applyAlignment="1">
      <alignment horizontal="center" vertical="center" textRotation="90"/>
    </xf>
    <xf numFmtId="0" fontId="1" fillId="0" borderId="8" xfId="0" applyFont="1" applyBorder="1" applyAlignment="1">
      <alignment horizontal="center" vertical="center" textRotation="90"/>
    </xf>
    <xf numFmtId="0" fontId="2" fillId="0" borderId="9" xfId="0" applyFont="1" applyBorder="1" applyAlignment="1">
      <alignment vertical="center"/>
    </xf>
    <xf numFmtId="0" fontId="6" fillId="0" borderId="9" xfId="0" applyFont="1" applyBorder="1" applyAlignment="1">
      <alignment vertical="center"/>
    </xf>
    <xf numFmtId="0" fontId="2" fillId="3" borderId="9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3" borderId="0" xfId="0" applyFont="1" applyFill="1" applyAlignment="1">
      <alignment vertical="center" wrapText="1"/>
    </xf>
    <xf numFmtId="1" fontId="1" fillId="3" borderId="0" xfId="0" applyNumberFormat="1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4" fillId="3" borderId="0" xfId="0" applyFont="1" applyFill="1" applyAlignment="1">
      <alignment vertical="center"/>
    </xf>
    <xf numFmtId="1" fontId="14" fillId="3" borderId="0" xfId="0" applyNumberFormat="1" applyFont="1" applyFill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1" fontId="7" fillId="5" borderId="9" xfId="0" applyNumberFormat="1" applyFont="1" applyFill="1" applyBorder="1" applyAlignment="1">
      <alignment horizontal="center" vertical="center"/>
    </xf>
    <xf numFmtId="1" fontId="10" fillId="5" borderId="9" xfId="0" applyNumberFormat="1" applyFont="1" applyFill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1" fontId="12" fillId="4" borderId="9" xfId="0" applyNumberFormat="1" applyFont="1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1" fontId="6" fillId="3" borderId="11" xfId="0" applyNumberFormat="1" applyFont="1" applyFill="1" applyBorder="1" applyAlignment="1">
      <alignment horizontal="center" vertical="center"/>
    </xf>
    <xf numFmtId="0" fontId="13" fillId="0" borderId="12" xfId="0" applyFont="1" applyBorder="1"/>
    <xf numFmtId="0" fontId="0" fillId="0" borderId="0" xfId="0"/>
    <xf numFmtId="0" fontId="4" fillId="0" borderId="0" xfId="0" applyFont="1" applyAlignment="1">
      <alignment horizontal="center"/>
    </xf>
    <xf numFmtId="1" fontId="3" fillId="3" borderId="2" xfId="0" applyNumberFormat="1" applyFont="1" applyFill="1" applyBorder="1" applyAlignment="1">
      <alignment horizontal="center" vertical="center"/>
    </xf>
    <xf numFmtId="0" fontId="13" fillId="0" borderId="10" xfId="0" applyFont="1" applyBorder="1"/>
    <xf numFmtId="0" fontId="8" fillId="3" borderId="2" xfId="0" applyFont="1" applyFill="1" applyBorder="1" applyAlignment="1">
      <alignment horizontal="center" vertical="center"/>
    </xf>
    <xf numFmtId="1" fontId="8" fillId="3" borderId="2" xfId="0" applyNumberFormat="1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6" fillId="3" borderId="2" xfId="0" applyFont="1" applyFill="1" applyBorder="1" applyAlignment="1">
      <alignment horizontal="left" vertical="center" wrapText="1"/>
    </xf>
    <xf numFmtId="1" fontId="10" fillId="3" borderId="2" xfId="0" applyNumberFormat="1" applyFont="1" applyFill="1" applyBorder="1" applyAlignment="1">
      <alignment horizontal="center" vertical="center"/>
    </xf>
    <xf numFmtId="1" fontId="10" fillId="3" borderId="11" xfId="0" applyNumberFormat="1" applyFont="1" applyFill="1" applyBorder="1" applyAlignment="1">
      <alignment horizontal="center" vertical="center"/>
    </xf>
    <xf numFmtId="0" fontId="13" fillId="0" borderId="13" xfId="0" applyFont="1" applyBorder="1"/>
    <xf numFmtId="0" fontId="13" fillId="0" borderId="10" xfId="0" applyFont="1" applyBorder="1" applyAlignment="1">
      <alignment horizontal="center"/>
    </xf>
    <xf numFmtId="0" fontId="13" fillId="0" borderId="12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56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3B430-3AC1-AE4A-9590-BAF5B6A6EDA6}">
  <dimension ref="B5:H11"/>
  <sheetViews>
    <sheetView workbookViewId="0">
      <selection activeCell="F26" sqref="F26"/>
    </sheetView>
  </sheetViews>
  <sheetFormatPr baseColWidth="10" defaultRowHeight="16" x14ac:dyDescent="0.2"/>
  <sheetData>
    <row r="5" spans="2:8" x14ac:dyDescent="0.2">
      <c r="B5" s="55" t="s">
        <v>25</v>
      </c>
      <c r="C5" s="55"/>
      <c r="D5" s="55"/>
      <c r="E5" s="55"/>
      <c r="F5" s="55"/>
      <c r="G5" s="55"/>
      <c r="H5" s="55"/>
    </row>
    <row r="6" spans="2:8" x14ac:dyDescent="0.2">
      <c r="B6" s="55"/>
      <c r="C6" s="55"/>
      <c r="D6" s="55"/>
      <c r="E6" s="55"/>
      <c r="F6" s="55"/>
      <c r="G6" s="55"/>
      <c r="H6" s="55"/>
    </row>
    <row r="7" spans="2:8" x14ac:dyDescent="0.2">
      <c r="B7" s="55"/>
      <c r="C7" s="55"/>
      <c r="D7" s="55"/>
      <c r="E7" s="55"/>
      <c r="F7" s="55"/>
      <c r="G7" s="55"/>
      <c r="H7" s="55"/>
    </row>
    <row r="8" spans="2:8" x14ac:dyDescent="0.2">
      <c r="B8" s="55"/>
      <c r="C8" s="55"/>
      <c r="D8" s="55"/>
      <c r="E8" s="55"/>
      <c r="F8" s="55"/>
      <c r="G8" s="55"/>
      <c r="H8" s="55"/>
    </row>
    <row r="9" spans="2:8" x14ac:dyDescent="0.2">
      <c r="B9" s="55"/>
      <c r="C9" s="55"/>
      <c r="D9" s="55"/>
      <c r="E9" s="55"/>
      <c r="F9" s="55"/>
      <c r="G9" s="55"/>
      <c r="H9" s="55"/>
    </row>
    <row r="10" spans="2:8" x14ac:dyDescent="0.2">
      <c r="B10" s="55"/>
      <c r="C10" s="55"/>
      <c r="D10" s="55"/>
      <c r="E10" s="55"/>
      <c r="F10" s="55"/>
      <c r="G10" s="55"/>
      <c r="H10" s="55"/>
    </row>
    <row r="11" spans="2:8" x14ac:dyDescent="0.2">
      <c r="B11" s="55"/>
      <c r="C11" s="55"/>
      <c r="D11" s="55"/>
      <c r="E11" s="55"/>
      <c r="F11" s="55"/>
      <c r="G11" s="55"/>
      <c r="H11" s="55"/>
    </row>
  </sheetData>
  <mergeCells count="1">
    <mergeCell ref="B5:H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AD638-2A22-6D43-A5C3-F474FCBFCE3F}">
  <dimension ref="A1:AI1009"/>
  <sheetViews>
    <sheetView topLeftCell="C5" zoomScale="144" workbookViewId="0">
      <selection activeCell="C22" sqref="C22:H23"/>
    </sheetView>
  </sheetViews>
  <sheetFormatPr baseColWidth="10" defaultColWidth="13.1640625" defaultRowHeight="16" x14ac:dyDescent="0.2"/>
  <cols>
    <col min="1" max="1" width="18.33203125" customWidth="1"/>
    <col min="2" max="2" width="66.1640625" customWidth="1"/>
    <col min="3" max="9" width="12.83203125" customWidth="1"/>
    <col min="10" max="10" width="10.83203125" customWidth="1"/>
    <col min="11" max="11" width="10.1640625" customWidth="1"/>
    <col min="12" max="35" width="12.83203125" customWidth="1"/>
  </cols>
  <sheetData>
    <row r="1" spans="1:35" x14ac:dyDescent="0.2">
      <c r="A1" s="58"/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</row>
    <row r="2" spans="1:35" x14ac:dyDescent="0.2">
      <c r="A2" s="58"/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</row>
    <row r="3" spans="1:35" x14ac:dyDescent="0.2">
      <c r="A3" s="1"/>
      <c r="B3" s="1"/>
      <c r="C3" s="1"/>
      <c r="D3" s="1"/>
      <c r="E3" s="1"/>
      <c r="F3" s="1"/>
      <c r="G3" s="1"/>
      <c r="H3" s="1"/>
      <c r="I3" s="1"/>
      <c r="J3" s="2"/>
      <c r="K3" s="2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</row>
    <row r="4" spans="1:35" x14ac:dyDescent="0.2">
      <c r="A4" s="3"/>
      <c r="B4" s="4" t="s">
        <v>0</v>
      </c>
      <c r="C4" s="59" t="s">
        <v>1</v>
      </c>
      <c r="D4" s="58"/>
      <c r="E4" s="3"/>
      <c r="F4" s="3"/>
      <c r="G4" s="3"/>
      <c r="H4" s="3"/>
      <c r="I4" s="3"/>
      <c r="J4" s="5"/>
      <c r="K4" s="5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</row>
    <row r="5" spans="1:35" ht="17.25" customHeight="1" thickBot="1" x14ac:dyDescent="0.25">
      <c r="A5" s="3"/>
      <c r="B5" s="4" t="s">
        <v>2</v>
      </c>
      <c r="C5" s="3"/>
      <c r="D5" s="3"/>
      <c r="E5" s="3"/>
      <c r="F5" s="3"/>
      <c r="G5" s="3"/>
      <c r="H5" s="3"/>
      <c r="I5" s="3"/>
      <c r="J5" s="5"/>
      <c r="K5" s="5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</row>
    <row r="6" spans="1:35" ht="30" customHeight="1" x14ac:dyDescent="0.2">
      <c r="A6" s="7"/>
      <c r="B6" s="8" t="s">
        <v>3</v>
      </c>
      <c r="C6" s="9" t="s">
        <v>4</v>
      </c>
      <c r="D6" s="10" t="s">
        <v>5</v>
      </c>
      <c r="E6" s="9" t="s">
        <v>6</v>
      </c>
      <c r="F6" s="10" t="s">
        <v>7</v>
      </c>
      <c r="G6" s="11" t="s">
        <v>8</v>
      </c>
      <c r="H6" s="12" t="s">
        <v>9</v>
      </c>
      <c r="I6" s="13" t="s">
        <v>10</v>
      </c>
      <c r="J6" s="14" t="s">
        <v>11</v>
      </c>
      <c r="K6" s="15" t="s">
        <v>12</v>
      </c>
      <c r="L6" s="1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</row>
    <row r="7" spans="1:35" ht="17.25" customHeight="1" x14ac:dyDescent="0.2">
      <c r="A7" s="18" t="s">
        <v>13</v>
      </c>
      <c r="B7" s="19" t="s">
        <v>35</v>
      </c>
      <c r="C7" s="51">
        <v>430</v>
      </c>
      <c r="D7" s="51">
        <v>460</v>
      </c>
      <c r="E7" s="51">
        <v>460</v>
      </c>
      <c r="F7" s="51">
        <v>180</v>
      </c>
      <c r="G7" s="51">
        <v>280</v>
      </c>
      <c r="H7" s="51">
        <v>180</v>
      </c>
      <c r="I7" s="20">
        <f>SUM(C7:H7)</f>
        <v>1990</v>
      </c>
      <c r="J7" s="21" t="str">
        <f>IF(C4="tertiaire","1800",IF(C4="secondaire","2000","secondaire ou tertiaire ?"))</f>
        <v>2000</v>
      </c>
      <c r="K7" s="22">
        <f>I7-J7</f>
        <v>-10</v>
      </c>
      <c r="L7" s="23"/>
      <c r="M7" s="24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</row>
    <row r="8" spans="1:35" x14ac:dyDescent="0.2">
      <c r="A8" s="18"/>
      <c r="B8" s="19"/>
      <c r="C8" s="25"/>
      <c r="D8" s="25"/>
      <c r="E8" s="25"/>
      <c r="F8" s="25"/>
      <c r="G8" s="25"/>
      <c r="H8" s="25"/>
      <c r="I8" s="25"/>
      <c r="J8" s="21"/>
      <c r="K8" s="22"/>
      <c r="L8" s="1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</row>
    <row r="9" spans="1:35" ht="51.75" customHeight="1" x14ac:dyDescent="0.2">
      <c r="A9" s="18" t="s">
        <v>13</v>
      </c>
      <c r="B9" s="26" t="s">
        <v>15</v>
      </c>
      <c r="C9" s="27">
        <v>0.2</v>
      </c>
      <c r="D9" s="27">
        <v>0.3</v>
      </c>
      <c r="E9" s="27">
        <v>0.35</v>
      </c>
      <c r="F9" s="27">
        <v>0.4</v>
      </c>
      <c r="G9" s="27">
        <v>0.4</v>
      </c>
      <c r="H9" s="27">
        <v>0.4</v>
      </c>
      <c r="I9" s="28">
        <f>SUM(C10:H10)/I7</f>
        <v>0.32211055276381911</v>
      </c>
      <c r="J9" s="21"/>
      <c r="K9" s="21"/>
      <c r="L9" s="23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</row>
    <row r="10" spans="1:35" x14ac:dyDescent="0.2">
      <c r="A10" s="18" t="s">
        <v>13</v>
      </c>
      <c r="B10" s="29" t="s">
        <v>34</v>
      </c>
      <c r="C10" s="30">
        <f t="shared" ref="C10:H10" si="0">C7*C9</f>
        <v>86</v>
      </c>
      <c r="D10" s="30">
        <f t="shared" si="0"/>
        <v>138</v>
      </c>
      <c r="E10" s="30">
        <f t="shared" si="0"/>
        <v>161</v>
      </c>
      <c r="F10" s="30">
        <f t="shared" si="0"/>
        <v>72</v>
      </c>
      <c r="G10" s="30">
        <f t="shared" si="0"/>
        <v>112</v>
      </c>
      <c r="H10" s="30">
        <f t="shared" si="0"/>
        <v>72</v>
      </c>
      <c r="I10" s="31"/>
      <c r="J10" s="31"/>
      <c r="K10" s="31"/>
      <c r="L10" s="32"/>
      <c r="M10" s="33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34"/>
      <c r="AI10" s="34"/>
    </row>
    <row r="11" spans="1:35" x14ac:dyDescent="0.2">
      <c r="A11" s="18" t="s">
        <v>13</v>
      </c>
      <c r="B11" s="35" t="s">
        <v>27</v>
      </c>
      <c r="C11" s="36">
        <v>50</v>
      </c>
      <c r="D11" s="36">
        <v>50</v>
      </c>
      <c r="E11" s="36">
        <v>50</v>
      </c>
      <c r="F11" s="36">
        <v>50</v>
      </c>
      <c r="G11" s="36">
        <v>50</v>
      </c>
      <c r="H11" s="36">
        <v>50</v>
      </c>
      <c r="I11" s="25"/>
      <c r="J11" s="21"/>
      <c r="K11" s="22"/>
      <c r="L11" s="1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</row>
    <row r="12" spans="1:35" x14ac:dyDescent="0.2">
      <c r="A12" s="18" t="s">
        <v>13</v>
      </c>
      <c r="B12" s="19" t="s">
        <v>28</v>
      </c>
      <c r="C12" s="36">
        <f t="shared" ref="C12:H12" si="1">C10-C11</f>
        <v>36</v>
      </c>
      <c r="D12" s="36">
        <f t="shared" si="1"/>
        <v>88</v>
      </c>
      <c r="E12" s="36">
        <f t="shared" si="1"/>
        <v>111</v>
      </c>
      <c r="F12" s="36">
        <f t="shared" si="1"/>
        <v>22</v>
      </c>
      <c r="G12" s="36">
        <f t="shared" si="1"/>
        <v>62</v>
      </c>
      <c r="H12" s="36">
        <f t="shared" si="1"/>
        <v>22</v>
      </c>
      <c r="I12" s="25"/>
      <c r="J12" s="21"/>
      <c r="K12" s="22"/>
      <c r="L12" s="1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</row>
    <row r="13" spans="1:35" x14ac:dyDescent="0.2">
      <c r="A13" s="18" t="s">
        <v>13</v>
      </c>
      <c r="B13" s="29" t="s">
        <v>29</v>
      </c>
      <c r="C13" s="30">
        <f>C7-C10</f>
        <v>344</v>
      </c>
      <c r="D13" s="30">
        <f t="shared" ref="D13:H13" si="2">D7-D10</f>
        <v>322</v>
      </c>
      <c r="E13" s="30">
        <f t="shared" si="2"/>
        <v>299</v>
      </c>
      <c r="F13" s="30">
        <f t="shared" si="2"/>
        <v>108</v>
      </c>
      <c r="G13" s="30">
        <f t="shared" si="2"/>
        <v>168</v>
      </c>
      <c r="H13" s="30">
        <f t="shared" si="2"/>
        <v>108</v>
      </c>
      <c r="I13" s="31"/>
      <c r="J13" s="31"/>
      <c r="K13" s="31"/>
      <c r="L13" s="32"/>
      <c r="M13" s="33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/>
      <c r="AD13" s="34"/>
      <c r="AE13" s="34"/>
      <c r="AF13" s="34"/>
      <c r="AG13" s="34"/>
      <c r="AH13" s="34"/>
      <c r="AI13" s="34"/>
    </row>
    <row r="14" spans="1:35" x14ac:dyDescent="0.2">
      <c r="A14" s="18"/>
      <c r="B14" s="35" t="s">
        <v>30</v>
      </c>
      <c r="C14" s="36"/>
      <c r="D14" s="36"/>
      <c r="E14" s="36"/>
      <c r="F14" s="36"/>
      <c r="G14" s="36"/>
      <c r="H14" s="36"/>
      <c r="I14" s="60">
        <f>SUM(C14:H14)+SUM(C15:H15)</f>
        <v>0</v>
      </c>
      <c r="J14" s="62" t="str">
        <f>IF(C4="tertiaire","360",IF(C4="secondaire","700","secondaire ou tertiaire ?"))</f>
        <v>700</v>
      </c>
      <c r="K14" s="63">
        <f>I14-J14</f>
        <v>-700</v>
      </c>
      <c r="L14" s="1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</row>
    <row r="15" spans="1:35" x14ac:dyDescent="0.2">
      <c r="A15" s="18"/>
      <c r="B15" s="35" t="s">
        <v>31</v>
      </c>
      <c r="C15" s="36"/>
      <c r="D15" s="36"/>
      <c r="E15" s="36"/>
      <c r="F15" s="36"/>
      <c r="G15" s="36"/>
      <c r="H15" s="36"/>
      <c r="I15" s="61"/>
      <c r="J15" s="61"/>
      <c r="K15" s="61"/>
      <c r="L15" s="1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</row>
    <row r="16" spans="1:35" x14ac:dyDescent="0.2">
      <c r="A16" s="18"/>
      <c r="B16" s="35"/>
      <c r="C16" s="36"/>
      <c r="D16" s="36"/>
      <c r="E16" s="36"/>
      <c r="F16" s="36"/>
      <c r="G16" s="36"/>
      <c r="H16" s="36"/>
      <c r="I16" s="25"/>
      <c r="J16" s="21"/>
      <c r="K16" s="22"/>
      <c r="L16" s="1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</row>
    <row r="17" spans="1:35" ht="17.25" customHeight="1" x14ac:dyDescent="0.2">
      <c r="A17" s="18" t="s">
        <v>13</v>
      </c>
      <c r="B17" s="19" t="s">
        <v>32</v>
      </c>
      <c r="C17" s="51">
        <v>80</v>
      </c>
      <c r="D17" s="51">
        <v>120</v>
      </c>
      <c r="E17" s="51">
        <v>120</v>
      </c>
      <c r="F17" s="51">
        <v>80</v>
      </c>
      <c r="G17" s="51">
        <v>150</v>
      </c>
      <c r="H17" s="51">
        <v>50</v>
      </c>
      <c r="I17" s="20">
        <f t="shared" ref="I17:I18" si="3">SUM(C17:H17)</f>
        <v>600</v>
      </c>
      <c r="J17" s="22">
        <v>600</v>
      </c>
      <c r="K17" s="22">
        <f>I17-J17</f>
        <v>0</v>
      </c>
      <c r="L17" s="23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</row>
    <row r="18" spans="1:35" ht="17.25" customHeight="1" x14ac:dyDescent="0.2">
      <c r="A18" s="18"/>
      <c r="B18" s="26" t="s">
        <v>33</v>
      </c>
      <c r="C18" s="56">
        <f>C17+D17</f>
        <v>200</v>
      </c>
      <c r="D18" s="57"/>
      <c r="E18" s="56">
        <f>E17+F17</f>
        <v>200</v>
      </c>
      <c r="F18" s="57"/>
      <c r="G18" s="56">
        <f>G17+H17</f>
        <v>200</v>
      </c>
      <c r="H18" s="57"/>
      <c r="I18" s="25">
        <f t="shared" si="3"/>
        <v>600</v>
      </c>
      <c r="J18" s="22"/>
      <c r="K18" s="21"/>
      <c r="L18" s="23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</row>
    <row r="19" spans="1:35" x14ac:dyDescent="0.2">
      <c r="A19" s="38"/>
      <c r="B19" s="19"/>
      <c r="C19" s="39"/>
      <c r="D19" s="39"/>
      <c r="E19" s="39"/>
      <c r="F19" s="39"/>
      <c r="G19" s="39"/>
      <c r="H19" s="39"/>
      <c r="I19" s="38"/>
      <c r="J19" s="38"/>
      <c r="K19" s="38"/>
      <c r="L19" s="40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</row>
    <row r="20" spans="1:35" x14ac:dyDescent="0.2">
      <c r="A20" s="41"/>
      <c r="B20" s="42"/>
      <c r="C20" s="42"/>
      <c r="D20" s="42"/>
      <c r="E20" s="42"/>
      <c r="F20" s="42"/>
      <c r="G20" s="42"/>
      <c r="H20" s="42"/>
      <c r="I20" s="41"/>
      <c r="J20" s="18"/>
      <c r="K20" s="18"/>
      <c r="L20" s="1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</row>
    <row r="21" spans="1:35" x14ac:dyDescent="0.2">
      <c r="A21" s="41"/>
      <c r="B21" s="42"/>
      <c r="C21" s="42"/>
      <c r="D21" s="42"/>
      <c r="E21" s="42"/>
      <c r="F21" s="42"/>
      <c r="G21" s="42"/>
      <c r="H21" s="42"/>
      <c r="I21" s="41"/>
      <c r="J21" s="18"/>
      <c r="K21" s="18"/>
      <c r="L21" s="1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</row>
    <row r="22" spans="1:35" ht="51.75" customHeight="1" x14ac:dyDescent="0.2">
      <c r="A22" s="64" t="s">
        <v>13</v>
      </c>
      <c r="B22" s="65" t="s">
        <v>19</v>
      </c>
      <c r="C22" s="36"/>
      <c r="D22" s="51">
        <v>0</v>
      </c>
      <c r="E22" s="36"/>
      <c r="F22" s="51">
        <v>11</v>
      </c>
      <c r="G22" s="36"/>
      <c r="H22" s="51">
        <v>15</v>
      </c>
      <c r="I22" s="66">
        <f>SUM(C22:H22)</f>
        <v>26</v>
      </c>
      <c r="J22" s="43"/>
      <c r="K22" s="43"/>
      <c r="L22" s="23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</row>
    <row r="23" spans="1:35" ht="25.5" customHeight="1" x14ac:dyDescent="0.2">
      <c r="A23" s="61"/>
      <c r="B23" s="61"/>
      <c r="C23" s="67">
        <f>C22+D22+E22+F22</f>
        <v>11</v>
      </c>
      <c r="D23" s="68"/>
      <c r="E23" s="68"/>
      <c r="F23" s="57"/>
      <c r="G23" s="67">
        <f>G22+H22</f>
        <v>15</v>
      </c>
      <c r="H23" s="57"/>
      <c r="I23" s="61"/>
      <c r="J23" s="43"/>
      <c r="K23" s="43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</row>
    <row r="24" spans="1:35" ht="13.5" customHeight="1" x14ac:dyDescent="0.2">
      <c r="A24" s="44"/>
      <c r="B24" s="45"/>
      <c r="C24" s="46"/>
      <c r="D24" s="46"/>
      <c r="E24" s="46"/>
      <c r="F24" s="46"/>
      <c r="G24" s="46"/>
      <c r="H24" s="46"/>
      <c r="I24" s="46"/>
      <c r="J24" s="47"/>
      <c r="K24" s="47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</row>
    <row r="25" spans="1:35" ht="17.25" customHeight="1" x14ac:dyDescent="0.2">
      <c r="A25" s="44"/>
      <c r="B25" s="48"/>
      <c r="C25" s="46"/>
      <c r="D25" s="46"/>
      <c r="E25" s="46"/>
      <c r="F25" s="46"/>
      <c r="G25" s="46"/>
      <c r="H25" s="46"/>
      <c r="I25" s="49"/>
      <c r="J25" s="50"/>
      <c r="K25" s="50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</row>
    <row r="26" spans="1:35" x14ac:dyDescent="0.2">
      <c r="A26" s="1"/>
      <c r="B26" s="1"/>
      <c r="C26" s="1"/>
      <c r="D26" s="1"/>
      <c r="E26" s="1"/>
      <c r="F26" s="1"/>
      <c r="G26" s="1"/>
      <c r="H26" s="1"/>
      <c r="I26" s="1"/>
      <c r="J26" s="2"/>
      <c r="K26" s="2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</row>
    <row r="27" spans="1:35" x14ac:dyDescent="0.2">
      <c r="A27" s="1"/>
      <c r="B27" s="1"/>
      <c r="C27" s="1"/>
      <c r="D27" s="1"/>
      <c r="E27" s="1"/>
      <c r="F27" s="1"/>
      <c r="G27" s="1"/>
      <c r="H27" s="1"/>
      <c r="I27" s="1"/>
      <c r="J27" s="2"/>
      <c r="K27" s="2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</row>
    <row r="28" spans="1:35" x14ac:dyDescent="0.2">
      <c r="A28" s="1"/>
      <c r="B28" s="1"/>
      <c r="C28" s="1"/>
      <c r="D28" s="1"/>
      <c r="E28" s="1"/>
      <c r="F28" s="1"/>
      <c r="G28" s="1"/>
      <c r="H28" s="1"/>
      <c r="I28" s="1"/>
      <c r="J28" s="2"/>
      <c r="K28" s="2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</row>
    <row r="29" spans="1:35" x14ac:dyDescent="0.2">
      <c r="A29" s="1"/>
      <c r="B29" s="1"/>
      <c r="C29" s="1"/>
      <c r="D29" s="1"/>
      <c r="E29" s="1"/>
      <c r="F29" s="1"/>
      <c r="G29" s="1"/>
      <c r="H29" s="1"/>
      <c r="I29" s="1"/>
      <c r="J29" s="2"/>
      <c r="K29" s="2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</row>
    <row r="30" spans="1:35" ht="15.75" customHeight="1" x14ac:dyDescent="0.2">
      <c r="A30" s="1"/>
      <c r="B30" s="1"/>
      <c r="C30" s="1"/>
      <c r="D30" s="1"/>
      <c r="E30" s="1"/>
      <c r="F30" s="1"/>
      <c r="G30" s="1"/>
      <c r="H30" s="1"/>
      <c r="I30" s="1"/>
      <c r="J30" s="2"/>
      <c r="K30" s="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</row>
    <row r="31" spans="1:35" ht="15.75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2"/>
      <c r="K31" s="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</row>
    <row r="32" spans="1:35" ht="15.75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2"/>
      <c r="K32" s="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</row>
    <row r="33" spans="1:35" ht="15.7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2"/>
      <c r="K33" s="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</row>
    <row r="34" spans="1:35" ht="17.2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2"/>
      <c r="K34" s="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</row>
    <row r="35" spans="1:35" ht="15.7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2"/>
      <c r="K35" s="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</row>
    <row r="36" spans="1:35" ht="15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2"/>
      <c r="K36" s="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</row>
    <row r="37" spans="1:35" ht="15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2"/>
      <c r="K37" s="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</row>
    <row r="38" spans="1:35" ht="15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2"/>
      <c r="K38" s="2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</row>
    <row r="39" spans="1:35" ht="15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2"/>
      <c r="K39" s="2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</row>
    <row r="40" spans="1:35" ht="15.7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2"/>
      <c r="K40" s="2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</row>
    <row r="41" spans="1:35" ht="15.7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2"/>
      <c r="K41" s="2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</row>
    <row r="42" spans="1:35" ht="15.7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2"/>
      <c r="K42" s="2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</row>
    <row r="43" spans="1:35" ht="15.7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2"/>
      <c r="K43" s="2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</row>
    <row r="44" spans="1:35" ht="15.7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2"/>
      <c r="K44" s="2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</row>
    <row r="45" spans="1:35" ht="15.7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2"/>
      <c r="K45" s="2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</row>
    <row r="46" spans="1:35" ht="15.7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2"/>
      <c r="K46" s="2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</row>
    <row r="47" spans="1:35" ht="15.7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2"/>
      <c r="K47" s="2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</row>
    <row r="48" spans="1:35" ht="15.7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2"/>
      <c r="K48" s="2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</row>
    <row r="49" spans="1:35" ht="15.7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2"/>
      <c r="K49" s="2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</row>
    <row r="50" spans="1:35" ht="15.7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2"/>
      <c r="K50" s="2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</row>
    <row r="51" spans="1:35" ht="15.7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2"/>
      <c r="K51" s="2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</row>
    <row r="52" spans="1:35" ht="15.7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2"/>
      <c r="K52" s="2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</row>
    <row r="53" spans="1:35" ht="15.7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2"/>
      <c r="K53" s="2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</row>
    <row r="54" spans="1:35" ht="15.7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2"/>
      <c r="K54" s="2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</row>
    <row r="55" spans="1:35" ht="15.7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2"/>
      <c r="K55" s="2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</row>
    <row r="56" spans="1:35" ht="15.7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2"/>
      <c r="K56" s="2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</row>
    <row r="57" spans="1:35" ht="15.7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2"/>
      <c r="K57" s="2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</row>
    <row r="58" spans="1:35" ht="15.7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2"/>
      <c r="K58" s="2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</row>
    <row r="59" spans="1:35" ht="15.7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2"/>
      <c r="K59" s="2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</row>
    <row r="60" spans="1:35" ht="15.7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2"/>
      <c r="K60" s="2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</row>
    <row r="61" spans="1:35" ht="15.7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2"/>
      <c r="K61" s="2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</row>
    <row r="62" spans="1:35" ht="15.7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2"/>
      <c r="K62" s="2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</row>
    <row r="63" spans="1:35" ht="15.7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2"/>
      <c r="K63" s="2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</row>
    <row r="64" spans="1:35" ht="15.7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2"/>
      <c r="K64" s="2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</row>
    <row r="65" spans="1:35" ht="15.7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2"/>
      <c r="K65" s="2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</row>
    <row r="66" spans="1:35" ht="15.7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2"/>
      <c r="K66" s="2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</row>
    <row r="67" spans="1:35" ht="15.7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2"/>
      <c r="K67" s="2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</row>
    <row r="68" spans="1:35" ht="15.7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2"/>
      <c r="K68" s="2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</row>
    <row r="69" spans="1:35" ht="15.7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2"/>
      <c r="K69" s="2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</row>
    <row r="70" spans="1:35" ht="15.7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2"/>
      <c r="K70" s="2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</row>
    <row r="71" spans="1:35" ht="15.7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2"/>
      <c r="K71" s="2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</row>
    <row r="72" spans="1:35" ht="15.7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2"/>
      <c r="K72" s="2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</row>
    <row r="73" spans="1:35" ht="15.7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2"/>
      <c r="K73" s="2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</row>
    <row r="74" spans="1:35" ht="15.7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2"/>
      <c r="K74" s="2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</row>
    <row r="75" spans="1:35" ht="15.7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2"/>
      <c r="K75" s="2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</row>
    <row r="76" spans="1:35" ht="15.7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2"/>
      <c r="K76" s="2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</row>
    <row r="77" spans="1:35" ht="15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2"/>
      <c r="K77" s="2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</row>
    <row r="78" spans="1:35" ht="15.7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2"/>
      <c r="K78" s="2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</row>
    <row r="79" spans="1:35" ht="15.7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2"/>
      <c r="K79" s="2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</row>
    <row r="80" spans="1:35" ht="15.7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2"/>
      <c r="K80" s="2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</row>
    <row r="81" spans="1:35" ht="15.7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2"/>
      <c r="K81" s="2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</row>
    <row r="82" spans="1:35" ht="15.7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2"/>
      <c r="K82" s="2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</row>
    <row r="83" spans="1:35" ht="15.7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2"/>
      <c r="K83" s="2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</row>
    <row r="84" spans="1:35" ht="15.7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2"/>
      <c r="K84" s="2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</row>
    <row r="85" spans="1:35" ht="15.7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2"/>
      <c r="K85" s="2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</row>
    <row r="86" spans="1:35" ht="15.7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2"/>
      <c r="K86" s="2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</row>
    <row r="87" spans="1:35" ht="15.7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2"/>
      <c r="K87" s="2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</row>
    <row r="88" spans="1:35" ht="15.7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2"/>
      <c r="K88" s="2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</row>
    <row r="89" spans="1:35" ht="15.7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2"/>
      <c r="K89" s="2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</row>
    <row r="90" spans="1:35" ht="15.7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2"/>
      <c r="K90" s="2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</row>
    <row r="91" spans="1:35" ht="15.7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2"/>
      <c r="K91" s="2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</row>
    <row r="92" spans="1:35" ht="15.7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2"/>
      <c r="K92" s="2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</row>
    <row r="93" spans="1:35" ht="15.7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2"/>
      <c r="K93" s="2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</row>
    <row r="94" spans="1:35" ht="15.7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2"/>
      <c r="K94" s="2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</row>
    <row r="95" spans="1:35" ht="15.7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2"/>
      <c r="K95" s="2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</row>
    <row r="96" spans="1:35" ht="15.7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2"/>
      <c r="K96" s="2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</row>
    <row r="97" spans="1:35" ht="15.7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2"/>
      <c r="K97" s="2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</row>
    <row r="98" spans="1:35" ht="15.7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2"/>
      <c r="K98" s="2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</row>
    <row r="99" spans="1:35" ht="15.7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2"/>
      <c r="K99" s="2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</row>
    <row r="100" spans="1:35" ht="15.7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2"/>
      <c r="K100" s="2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</row>
    <row r="101" spans="1:35" ht="15.7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2"/>
      <c r="K101" s="2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</row>
    <row r="102" spans="1:35" ht="15.7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2"/>
      <c r="K102" s="2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</row>
    <row r="103" spans="1:35" ht="15.7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2"/>
      <c r="K103" s="2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</row>
    <row r="104" spans="1:35" ht="15.7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2"/>
      <c r="K104" s="2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</row>
    <row r="105" spans="1:35" ht="15.7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2"/>
      <c r="K105" s="2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</row>
    <row r="106" spans="1:35" ht="15.7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2"/>
      <c r="K106" s="2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</row>
    <row r="107" spans="1:35" ht="15.7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2"/>
      <c r="K107" s="2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</row>
    <row r="108" spans="1:35" ht="15.7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2"/>
      <c r="K108" s="2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</row>
    <row r="109" spans="1:35" ht="15.7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2"/>
      <c r="K109" s="2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</row>
    <row r="110" spans="1:35" ht="15.7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2"/>
      <c r="K110" s="2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</row>
    <row r="111" spans="1:35" ht="15.7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2"/>
      <c r="K111" s="2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</row>
    <row r="112" spans="1:35" ht="15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2"/>
      <c r="K112" s="2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</row>
    <row r="113" spans="1:35" ht="15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2"/>
      <c r="K113" s="2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</row>
    <row r="114" spans="1:35" ht="15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2"/>
      <c r="K114" s="2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</row>
    <row r="115" spans="1:35" ht="15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2"/>
      <c r="K115" s="2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</row>
    <row r="116" spans="1:35" ht="15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2"/>
      <c r="K116" s="2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</row>
    <row r="117" spans="1:35" ht="15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2"/>
      <c r="K117" s="2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</row>
    <row r="118" spans="1:35" ht="15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2"/>
      <c r="K118" s="2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</row>
    <row r="119" spans="1:35" ht="15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2"/>
      <c r="K119" s="2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</row>
    <row r="120" spans="1:35" ht="15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2"/>
      <c r="K120" s="2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</row>
    <row r="121" spans="1:35" ht="15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2"/>
      <c r="K121" s="2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</row>
    <row r="122" spans="1:35" ht="15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2"/>
      <c r="K122" s="2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</row>
    <row r="123" spans="1:35" ht="15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2"/>
      <c r="K123" s="2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</row>
    <row r="124" spans="1:35" ht="15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2"/>
      <c r="K124" s="2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</row>
    <row r="125" spans="1:35" ht="15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2"/>
      <c r="K125" s="2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</row>
    <row r="126" spans="1:35" ht="15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2"/>
      <c r="K126" s="2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</row>
    <row r="127" spans="1:35" ht="15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2"/>
      <c r="K127" s="2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</row>
    <row r="128" spans="1:35" ht="15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2"/>
      <c r="K128" s="2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</row>
    <row r="129" spans="1:35" ht="15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2"/>
      <c r="K129" s="2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</row>
    <row r="130" spans="1:35" ht="15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2"/>
      <c r="K130" s="2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</row>
    <row r="131" spans="1:35" ht="15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2"/>
      <c r="K131" s="2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</row>
    <row r="132" spans="1:35" ht="15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2"/>
      <c r="K132" s="2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</row>
    <row r="133" spans="1:35" ht="15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2"/>
      <c r="K133" s="2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</row>
    <row r="134" spans="1:35" ht="15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2"/>
      <c r="K134" s="2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</row>
    <row r="135" spans="1:35" ht="15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2"/>
      <c r="K135" s="2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</row>
    <row r="136" spans="1:35" ht="15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2"/>
      <c r="K136" s="2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</row>
    <row r="137" spans="1:35" ht="15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2"/>
      <c r="K137" s="2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</row>
    <row r="138" spans="1:35" ht="15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2"/>
      <c r="K138" s="2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</row>
    <row r="139" spans="1:35" ht="15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2"/>
      <c r="K139" s="2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</row>
    <row r="140" spans="1:35" ht="15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2"/>
      <c r="K140" s="2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</row>
    <row r="141" spans="1:35" ht="15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2"/>
      <c r="K141" s="2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</row>
    <row r="142" spans="1:35" ht="15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2"/>
      <c r="K142" s="2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</row>
    <row r="143" spans="1:35" ht="15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2"/>
      <c r="K143" s="2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</row>
    <row r="144" spans="1:35" ht="15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2"/>
      <c r="K144" s="2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</row>
    <row r="145" spans="1:35" ht="15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2"/>
      <c r="K145" s="2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</row>
    <row r="146" spans="1:35" ht="15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2"/>
      <c r="K146" s="2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</row>
    <row r="147" spans="1:35" ht="15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2"/>
      <c r="K147" s="2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</row>
    <row r="148" spans="1:35" ht="15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2"/>
      <c r="K148" s="2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</row>
    <row r="149" spans="1:35" ht="15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2"/>
      <c r="K149" s="2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</row>
    <row r="150" spans="1:35" ht="15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2"/>
      <c r="K150" s="2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</row>
    <row r="151" spans="1:35" ht="15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2"/>
      <c r="K151" s="2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</row>
    <row r="152" spans="1:35" ht="15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2"/>
      <c r="K152" s="2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</row>
    <row r="153" spans="1:35" ht="15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2"/>
      <c r="K153" s="2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</row>
    <row r="154" spans="1:35" ht="15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2"/>
      <c r="K154" s="2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</row>
    <row r="155" spans="1:35" ht="15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2"/>
      <c r="K155" s="2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</row>
    <row r="156" spans="1:35" ht="15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2"/>
      <c r="K156" s="2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</row>
    <row r="157" spans="1:35" ht="15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2"/>
      <c r="K157" s="2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</row>
    <row r="158" spans="1:35" ht="15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2"/>
      <c r="K158" s="2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</row>
    <row r="159" spans="1:35" ht="15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2"/>
      <c r="K159" s="2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</row>
    <row r="160" spans="1:35" ht="15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2"/>
      <c r="K160" s="2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</row>
    <row r="161" spans="1:35" ht="15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2"/>
      <c r="K161" s="2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</row>
    <row r="162" spans="1:35" ht="15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2"/>
      <c r="K162" s="2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</row>
    <row r="163" spans="1:35" ht="15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2"/>
      <c r="K163" s="2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</row>
    <row r="164" spans="1:35" ht="15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2"/>
      <c r="K164" s="2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</row>
    <row r="165" spans="1:35" ht="15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2"/>
      <c r="K165" s="2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</row>
    <row r="166" spans="1:35" ht="15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2"/>
      <c r="K166" s="2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</row>
    <row r="167" spans="1:35" ht="15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2"/>
      <c r="K167" s="2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</row>
    <row r="168" spans="1:35" ht="15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2"/>
      <c r="K168" s="2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</row>
    <row r="169" spans="1:35" ht="15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2"/>
      <c r="K169" s="2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</row>
    <row r="170" spans="1:35" ht="15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2"/>
      <c r="K170" s="2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</row>
    <row r="171" spans="1:35" ht="15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2"/>
      <c r="K171" s="2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</row>
    <row r="172" spans="1:35" ht="15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2"/>
      <c r="K172" s="2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</row>
    <row r="173" spans="1:35" ht="15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2"/>
      <c r="K173" s="2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</row>
    <row r="174" spans="1:35" ht="15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2"/>
      <c r="K174" s="2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</row>
    <row r="175" spans="1:35" ht="15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2"/>
      <c r="K175" s="2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</row>
    <row r="176" spans="1:35" ht="15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2"/>
      <c r="K176" s="2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</row>
    <row r="177" spans="1:35" ht="15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2"/>
      <c r="K177" s="2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</row>
    <row r="178" spans="1:35" ht="15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2"/>
      <c r="K178" s="2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</row>
    <row r="179" spans="1:35" ht="15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2"/>
      <c r="K179" s="2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</row>
    <row r="180" spans="1:35" ht="15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2"/>
      <c r="K180" s="2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</row>
    <row r="181" spans="1:35" ht="15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2"/>
      <c r="K181" s="2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</row>
    <row r="182" spans="1:35" ht="15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2"/>
      <c r="K182" s="2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</row>
    <row r="183" spans="1:35" ht="15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2"/>
      <c r="K183" s="2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</row>
    <row r="184" spans="1:35" ht="15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2"/>
      <c r="K184" s="2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</row>
    <row r="185" spans="1:35" ht="15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2"/>
      <c r="K185" s="2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</row>
    <row r="186" spans="1:35" ht="15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2"/>
      <c r="K186" s="2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</row>
    <row r="187" spans="1:35" ht="15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2"/>
      <c r="K187" s="2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</row>
    <row r="188" spans="1:35" ht="15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2"/>
      <c r="K188" s="2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</row>
    <row r="189" spans="1:35" ht="15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2"/>
      <c r="K189" s="2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</row>
    <row r="190" spans="1:35" ht="15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2"/>
      <c r="K190" s="2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</row>
    <row r="191" spans="1:35" ht="15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2"/>
      <c r="K191" s="2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</row>
    <row r="192" spans="1:35" ht="15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2"/>
      <c r="K192" s="2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</row>
    <row r="193" spans="1:35" ht="15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2"/>
      <c r="K193" s="2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</row>
    <row r="194" spans="1:35" ht="15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2"/>
      <c r="K194" s="2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</row>
    <row r="195" spans="1:35" ht="15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2"/>
      <c r="K195" s="2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</row>
    <row r="196" spans="1:35" ht="15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2"/>
      <c r="K196" s="2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</row>
    <row r="197" spans="1:35" ht="15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2"/>
      <c r="K197" s="2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</row>
    <row r="198" spans="1:35" ht="15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2"/>
      <c r="K198" s="2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</row>
    <row r="199" spans="1:35" ht="15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2"/>
      <c r="K199" s="2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</row>
    <row r="200" spans="1:35" ht="15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2"/>
      <c r="K200" s="2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</row>
    <row r="201" spans="1:35" ht="15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2"/>
      <c r="K201" s="2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</row>
    <row r="202" spans="1:35" ht="15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2"/>
      <c r="K202" s="2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</row>
    <row r="203" spans="1:35" ht="15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2"/>
      <c r="K203" s="2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</row>
    <row r="204" spans="1:35" ht="15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2"/>
      <c r="K204" s="2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</row>
    <row r="205" spans="1:35" ht="15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2"/>
      <c r="K205" s="2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</row>
    <row r="206" spans="1:35" ht="15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2"/>
      <c r="K206" s="2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</row>
    <row r="207" spans="1:35" ht="15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2"/>
      <c r="K207" s="2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</row>
    <row r="208" spans="1:35" ht="15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2"/>
      <c r="K208" s="2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</row>
    <row r="209" spans="1:35" ht="15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2"/>
      <c r="K209" s="2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</row>
    <row r="210" spans="1:35" ht="15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2"/>
      <c r="K210" s="2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</row>
    <row r="211" spans="1:35" ht="15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2"/>
      <c r="K211" s="2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</row>
    <row r="212" spans="1:35" ht="15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2"/>
      <c r="K212" s="2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</row>
    <row r="213" spans="1:35" ht="15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2"/>
      <c r="K213" s="2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</row>
    <row r="214" spans="1:35" ht="15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2"/>
      <c r="K214" s="2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</row>
    <row r="215" spans="1:35" ht="15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2"/>
      <c r="K215" s="2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</row>
    <row r="216" spans="1:35" ht="15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2"/>
      <c r="K216" s="2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</row>
    <row r="217" spans="1:35" ht="15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2"/>
      <c r="K217" s="2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</row>
    <row r="218" spans="1:35" ht="15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2"/>
      <c r="K218" s="2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</row>
    <row r="219" spans="1:35" ht="15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2"/>
      <c r="K219" s="2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</row>
    <row r="220" spans="1:35" ht="15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2"/>
      <c r="K220" s="2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</row>
    <row r="221" spans="1:35" ht="15.7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2"/>
      <c r="K221" s="2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</row>
    <row r="222" spans="1:35" ht="15.7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2"/>
      <c r="K222" s="2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</row>
    <row r="223" spans="1:35" ht="15.7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2"/>
      <c r="K223" s="2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</row>
    <row r="224" spans="1:35" ht="15.7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2"/>
      <c r="K224" s="2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</row>
    <row r="225" spans="1:35" ht="15.7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2"/>
      <c r="K225" s="2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</row>
    <row r="226" spans="1:35" ht="15.7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2"/>
      <c r="K226" s="2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</row>
    <row r="227" spans="1:35" ht="15.7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2"/>
      <c r="K227" s="2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</row>
    <row r="228" spans="1:35" ht="15.7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2"/>
      <c r="K228" s="2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</row>
    <row r="229" spans="1:35" ht="15.7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2"/>
      <c r="K229" s="2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</row>
    <row r="230" spans="1:35" ht="15.7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2"/>
      <c r="K230" s="2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</row>
    <row r="231" spans="1:35" ht="15.7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2"/>
      <c r="K231" s="2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</row>
    <row r="232" spans="1:35" ht="15.7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2"/>
      <c r="K232" s="2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</row>
    <row r="233" spans="1:35" ht="15.7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2"/>
      <c r="K233" s="2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</row>
    <row r="234" spans="1:35" ht="15.7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2"/>
      <c r="K234" s="2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</row>
    <row r="235" spans="1:35" ht="15.7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2"/>
      <c r="K235" s="2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</row>
    <row r="236" spans="1:35" ht="15.7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2"/>
      <c r="K236" s="2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</row>
    <row r="237" spans="1:35" ht="15.7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2"/>
      <c r="K237" s="2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</row>
    <row r="238" spans="1:35" ht="15.7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2"/>
      <c r="K238" s="2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</row>
    <row r="239" spans="1:35" ht="15.7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2"/>
      <c r="K239" s="2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</row>
    <row r="240" spans="1:35" ht="15.7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2"/>
      <c r="K240" s="2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</row>
    <row r="241" spans="1:35" ht="15.7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2"/>
      <c r="K241" s="2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</row>
    <row r="242" spans="1:35" ht="15.7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2"/>
      <c r="K242" s="2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</row>
    <row r="243" spans="1:35" ht="15.7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2"/>
      <c r="K243" s="2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</row>
    <row r="244" spans="1:35" ht="15.7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2"/>
      <c r="K244" s="2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</row>
    <row r="245" spans="1:35" ht="15.7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2"/>
      <c r="K245" s="2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</row>
    <row r="246" spans="1:35" ht="15.7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2"/>
      <c r="K246" s="2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</row>
    <row r="247" spans="1:35" ht="15.7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2"/>
      <c r="K247" s="2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</row>
    <row r="248" spans="1:35" ht="15.7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2"/>
      <c r="K248" s="2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</row>
    <row r="249" spans="1:35" ht="15.7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2"/>
      <c r="K249" s="2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</row>
    <row r="250" spans="1:35" ht="15.7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2"/>
      <c r="K250" s="2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</row>
    <row r="251" spans="1:35" ht="15.7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2"/>
      <c r="K251" s="2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</row>
    <row r="252" spans="1:35" ht="15.7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2"/>
      <c r="K252" s="2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</row>
    <row r="253" spans="1:35" ht="15.7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2"/>
      <c r="K253" s="2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</row>
    <row r="254" spans="1:35" ht="15.7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2"/>
      <c r="K254" s="2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</row>
    <row r="255" spans="1:35" ht="15.7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2"/>
      <c r="K255" s="2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</row>
    <row r="256" spans="1:35" ht="15.7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2"/>
      <c r="K256" s="2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</row>
    <row r="257" spans="1:35" ht="15.7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2"/>
      <c r="K257" s="2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</row>
    <row r="258" spans="1:35" ht="15.7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2"/>
      <c r="K258" s="2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</row>
    <row r="259" spans="1:35" ht="15.7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2"/>
      <c r="K259" s="2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</row>
    <row r="260" spans="1:35" ht="15.7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2"/>
      <c r="K260" s="2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</row>
    <row r="261" spans="1:35" ht="15.7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2"/>
      <c r="K261" s="2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</row>
    <row r="262" spans="1:35" ht="15.7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2"/>
      <c r="K262" s="2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</row>
    <row r="263" spans="1:35" ht="15.7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2"/>
      <c r="K263" s="2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</row>
    <row r="264" spans="1:35" ht="15.7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2"/>
      <c r="K264" s="2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</row>
    <row r="265" spans="1:35" ht="15.7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2"/>
      <c r="K265" s="2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</row>
    <row r="266" spans="1:35" ht="15.7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2"/>
      <c r="K266" s="2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</row>
    <row r="267" spans="1:35" ht="15.7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2"/>
      <c r="K267" s="2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</row>
    <row r="268" spans="1:35" ht="15.7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2"/>
      <c r="K268" s="2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</row>
    <row r="269" spans="1:35" ht="15.7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2"/>
      <c r="K269" s="2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</row>
    <row r="270" spans="1:35" ht="15.7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2"/>
      <c r="K270" s="2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</row>
    <row r="271" spans="1:35" ht="15.7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2"/>
      <c r="K271" s="2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</row>
    <row r="272" spans="1:35" ht="15.7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2"/>
      <c r="K272" s="2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</row>
    <row r="273" spans="1:35" ht="15.7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2"/>
      <c r="K273" s="2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</row>
    <row r="274" spans="1:35" ht="15.7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2"/>
      <c r="K274" s="2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</row>
    <row r="275" spans="1:35" ht="15.7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2"/>
      <c r="K275" s="2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</row>
    <row r="276" spans="1:35" ht="15.7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2"/>
      <c r="K276" s="2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</row>
    <row r="277" spans="1:35" ht="15.7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2"/>
      <c r="K277" s="2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</row>
    <row r="278" spans="1:35" ht="15.7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2"/>
      <c r="K278" s="2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</row>
    <row r="279" spans="1:35" ht="15.7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2"/>
      <c r="K279" s="2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</row>
    <row r="280" spans="1:35" ht="15.7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2"/>
      <c r="K280" s="2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</row>
    <row r="281" spans="1:35" ht="15.7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2"/>
      <c r="K281" s="2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</row>
    <row r="282" spans="1:35" ht="15.7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2"/>
      <c r="K282" s="2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</row>
    <row r="283" spans="1:35" ht="15.7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2"/>
      <c r="K283" s="2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</row>
    <row r="284" spans="1:35" ht="15.7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2"/>
      <c r="K284" s="2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</row>
    <row r="285" spans="1:35" ht="15.7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2"/>
      <c r="K285" s="2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</row>
    <row r="286" spans="1:35" ht="15.7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2"/>
      <c r="K286" s="2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</row>
    <row r="287" spans="1:35" ht="15.7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2"/>
      <c r="K287" s="2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</row>
    <row r="288" spans="1:35" ht="15.7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2"/>
      <c r="K288" s="2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</row>
    <row r="289" spans="1:35" ht="15.7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2"/>
      <c r="K289" s="2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</row>
    <row r="290" spans="1:35" ht="15.7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2"/>
      <c r="K290" s="2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</row>
    <row r="291" spans="1:35" ht="15.7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2"/>
      <c r="K291" s="2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</row>
    <row r="292" spans="1:35" ht="15.7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2"/>
      <c r="K292" s="2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</row>
    <row r="293" spans="1:35" ht="15.7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2"/>
      <c r="K293" s="2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</row>
    <row r="294" spans="1:35" ht="15.7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2"/>
      <c r="K294" s="2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</row>
    <row r="295" spans="1:35" ht="15.7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2"/>
      <c r="K295" s="2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</row>
    <row r="296" spans="1:35" ht="15.7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2"/>
      <c r="K296" s="2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</row>
    <row r="297" spans="1:35" ht="15.7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2"/>
      <c r="K297" s="2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</row>
    <row r="298" spans="1:35" ht="15.7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2"/>
      <c r="K298" s="2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</row>
    <row r="299" spans="1:35" ht="15.7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2"/>
      <c r="K299" s="2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</row>
    <row r="300" spans="1:35" ht="15.7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2"/>
      <c r="K300" s="2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</row>
    <row r="301" spans="1:35" ht="15.7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2"/>
      <c r="K301" s="2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</row>
    <row r="302" spans="1:35" ht="15.7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2"/>
      <c r="K302" s="2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</row>
    <row r="303" spans="1:35" ht="15.7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2"/>
      <c r="K303" s="2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</row>
    <row r="304" spans="1:35" ht="15.7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2"/>
      <c r="K304" s="2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</row>
    <row r="305" spans="1:35" ht="15.7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2"/>
      <c r="K305" s="2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</row>
    <row r="306" spans="1:35" ht="15.7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2"/>
      <c r="K306" s="2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</row>
    <row r="307" spans="1:35" ht="15.7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2"/>
      <c r="K307" s="2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</row>
    <row r="308" spans="1:35" ht="15.7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2"/>
      <c r="K308" s="2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</row>
    <row r="309" spans="1:35" ht="15.7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2"/>
      <c r="K309" s="2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</row>
    <row r="310" spans="1:35" ht="15.7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2"/>
      <c r="K310" s="2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</row>
    <row r="311" spans="1:35" ht="15.7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2"/>
      <c r="K311" s="2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</row>
    <row r="312" spans="1:35" ht="15.7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2"/>
      <c r="K312" s="2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</row>
    <row r="313" spans="1:35" ht="15.7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2"/>
      <c r="K313" s="2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</row>
    <row r="314" spans="1:35" ht="15.7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2"/>
      <c r="K314" s="2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</row>
    <row r="315" spans="1:35" ht="15.7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2"/>
      <c r="K315" s="2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</row>
    <row r="316" spans="1:35" ht="15.7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2"/>
      <c r="K316" s="2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</row>
    <row r="317" spans="1:35" ht="15.7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2"/>
      <c r="K317" s="2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</row>
    <row r="318" spans="1:35" ht="15.7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2"/>
      <c r="K318" s="2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</row>
    <row r="319" spans="1:35" ht="15.7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2"/>
      <c r="K319" s="2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</row>
    <row r="320" spans="1:35" ht="15.7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2"/>
      <c r="K320" s="2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</row>
    <row r="321" spans="1:35" ht="15.7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2"/>
      <c r="K321" s="2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</row>
    <row r="322" spans="1:35" ht="15.7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2"/>
      <c r="K322" s="2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</row>
    <row r="323" spans="1:35" ht="15.7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2"/>
      <c r="K323" s="2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</row>
    <row r="324" spans="1:35" ht="15.7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2"/>
      <c r="K324" s="2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</row>
    <row r="325" spans="1:35" ht="15.7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2"/>
      <c r="K325" s="2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</row>
    <row r="326" spans="1:35" ht="15.7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2"/>
      <c r="K326" s="2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</row>
    <row r="327" spans="1:35" ht="15.7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2"/>
      <c r="K327" s="2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</row>
    <row r="328" spans="1:35" ht="15.7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2"/>
      <c r="K328" s="2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</row>
    <row r="329" spans="1:35" ht="15.7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2"/>
      <c r="K329" s="2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</row>
    <row r="330" spans="1:35" ht="15.7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2"/>
      <c r="K330" s="2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</row>
    <row r="331" spans="1:35" ht="15.7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2"/>
      <c r="K331" s="2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</row>
    <row r="332" spans="1:35" ht="15.7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2"/>
      <c r="K332" s="2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</row>
    <row r="333" spans="1:35" ht="15.7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2"/>
      <c r="K333" s="2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</row>
    <row r="334" spans="1:35" ht="15.7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2"/>
      <c r="K334" s="2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</row>
    <row r="335" spans="1:35" ht="15.7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2"/>
      <c r="K335" s="2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</row>
    <row r="336" spans="1:35" ht="15.7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2"/>
      <c r="K336" s="2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</row>
    <row r="337" spans="1:35" ht="15.7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2"/>
      <c r="K337" s="2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</row>
    <row r="338" spans="1:35" ht="15.7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2"/>
      <c r="K338" s="2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</row>
    <row r="339" spans="1:35" ht="15.7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2"/>
      <c r="K339" s="2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</row>
    <row r="340" spans="1:35" ht="15.7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2"/>
      <c r="K340" s="2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</row>
    <row r="341" spans="1:35" ht="15.7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2"/>
      <c r="K341" s="2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</row>
    <row r="342" spans="1:35" ht="15.7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2"/>
      <c r="K342" s="2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</row>
    <row r="343" spans="1:35" ht="15.7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2"/>
      <c r="K343" s="2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</row>
    <row r="344" spans="1:35" ht="15.7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2"/>
      <c r="K344" s="2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</row>
    <row r="345" spans="1:35" ht="15.7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2"/>
      <c r="K345" s="2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</row>
    <row r="346" spans="1:35" ht="15.7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2"/>
      <c r="K346" s="2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</row>
    <row r="347" spans="1:35" ht="15.7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2"/>
      <c r="K347" s="2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</row>
    <row r="348" spans="1:35" ht="15.7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2"/>
      <c r="K348" s="2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</row>
    <row r="349" spans="1:35" ht="15.7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2"/>
      <c r="K349" s="2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</row>
    <row r="350" spans="1:35" ht="15.7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2"/>
      <c r="K350" s="2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</row>
    <row r="351" spans="1:35" ht="15.7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2"/>
      <c r="K351" s="2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</row>
    <row r="352" spans="1:35" ht="15.7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2"/>
      <c r="K352" s="2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</row>
    <row r="353" spans="1:35" ht="15.7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2"/>
      <c r="K353" s="2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</row>
    <row r="354" spans="1:35" ht="15.7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2"/>
      <c r="K354" s="2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</row>
    <row r="355" spans="1:35" ht="15.7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2"/>
      <c r="K355" s="2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</row>
    <row r="356" spans="1:35" ht="15.7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2"/>
      <c r="K356" s="2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</row>
    <row r="357" spans="1:35" ht="15.7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2"/>
      <c r="K357" s="2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</row>
    <row r="358" spans="1:35" ht="15.7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2"/>
      <c r="K358" s="2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</row>
    <row r="359" spans="1:35" ht="15.7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2"/>
      <c r="K359" s="2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</row>
    <row r="360" spans="1:35" ht="15.7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2"/>
      <c r="K360" s="2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</row>
    <row r="361" spans="1:35" ht="15.7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2"/>
      <c r="K361" s="2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</row>
    <row r="362" spans="1:35" ht="15.7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2"/>
      <c r="K362" s="2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</row>
    <row r="363" spans="1:35" ht="15.7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2"/>
      <c r="K363" s="2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</row>
    <row r="364" spans="1:35" ht="15.7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2"/>
      <c r="K364" s="2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</row>
    <row r="365" spans="1:35" ht="15.7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2"/>
      <c r="K365" s="2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</row>
    <row r="366" spans="1:35" ht="15.7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2"/>
      <c r="K366" s="2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</row>
    <row r="367" spans="1:35" ht="15.7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2"/>
      <c r="K367" s="2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</row>
    <row r="368" spans="1:35" ht="15.7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2"/>
      <c r="K368" s="2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</row>
    <row r="369" spans="1:35" ht="15.7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2"/>
      <c r="K369" s="2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</row>
    <row r="370" spans="1:35" ht="15.7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2"/>
      <c r="K370" s="2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</row>
    <row r="371" spans="1:35" ht="15.7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2"/>
      <c r="K371" s="2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</row>
    <row r="372" spans="1:35" ht="15.7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2"/>
      <c r="K372" s="2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</row>
    <row r="373" spans="1:35" ht="15.7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2"/>
      <c r="K373" s="2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</row>
    <row r="374" spans="1:35" ht="15.7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2"/>
      <c r="K374" s="2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</row>
    <row r="375" spans="1:35" ht="15.7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2"/>
      <c r="K375" s="2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</row>
    <row r="376" spans="1:35" ht="15.7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2"/>
      <c r="K376" s="2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</row>
    <row r="377" spans="1:35" ht="15.7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2"/>
      <c r="K377" s="2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</row>
    <row r="378" spans="1:35" ht="15.7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2"/>
      <c r="K378" s="2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</row>
    <row r="379" spans="1:35" ht="15.7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2"/>
      <c r="K379" s="2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</row>
    <row r="380" spans="1:35" ht="15.7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2"/>
      <c r="K380" s="2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</row>
    <row r="381" spans="1:35" ht="15.7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2"/>
      <c r="K381" s="2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</row>
    <row r="382" spans="1:35" ht="15.7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2"/>
      <c r="K382" s="2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</row>
    <row r="383" spans="1:35" ht="15.7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2"/>
      <c r="K383" s="2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</row>
    <row r="384" spans="1:35" ht="15.7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2"/>
      <c r="K384" s="2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</row>
    <row r="385" spans="1:35" ht="15.7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2"/>
      <c r="K385" s="2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</row>
    <row r="386" spans="1:35" ht="15.7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2"/>
      <c r="K386" s="2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</row>
    <row r="387" spans="1:35" ht="15.7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2"/>
      <c r="K387" s="2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</row>
    <row r="388" spans="1:35" ht="15.7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2"/>
      <c r="K388" s="2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</row>
    <row r="389" spans="1:35" ht="15.7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2"/>
      <c r="K389" s="2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</row>
    <row r="390" spans="1:35" ht="15.7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2"/>
      <c r="K390" s="2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</row>
    <row r="391" spans="1:35" ht="15.7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2"/>
      <c r="K391" s="2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</row>
    <row r="392" spans="1:35" ht="15.7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2"/>
      <c r="K392" s="2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</row>
    <row r="393" spans="1:35" ht="15.7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2"/>
      <c r="K393" s="2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</row>
    <row r="394" spans="1:35" ht="15.7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2"/>
      <c r="K394" s="2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</row>
    <row r="395" spans="1:35" ht="15.7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2"/>
      <c r="K395" s="2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</row>
    <row r="396" spans="1:35" ht="15.7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2"/>
      <c r="K396" s="2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</row>
    <row r="397" spans="1:35" ht="15.7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2"/>
      <c r="K397" s="2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</row>
    <row r="398" spans="1:35" ht="15.7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2"/>
      <c r="K398" s="2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</row>
    <row r="399" spans="1:35" ht="15.7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2"/>
      <c r="K399" s="2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</row>
    <row r="400" spans="1:35" ht="15.7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2"/>
      <c r="K400" s="2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</row>
    <row r="401" spans="1:35" ht="15.7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2"/>
      <c r="K401" s="2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</row>
    <row r="402" spans="1:35" ht="15.7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2"/>
      <c r="K402" s="2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</row>
    <row r="403" spans="1:35" ht="15.7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2"/>
      <c r="K403" s="2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</row>
    <row r="404" spans="1:35" ht="15.7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2"/>
      <c r="K404" s="2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</row>
    <row r="405" spans="1:35" ht="15.7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2"/>
      <c r="K405" s="2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</row>
    <row r="406" spans="1:35" ht="15.7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2"/>
      <c r="K406" s="2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</row>
    <row r="407" spans="1:35" ht="15.7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2"/>
      <c r="K407" s="2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</row>
    <row r="408" spans="1:35" ht="15.7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2"/>
      <c r="K408" s="2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</row>
    <row r="409" spans="1:35" ht="15.7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2"/>
      <c r="K409" s="2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</row>
    <row r="410" spans="1:35" ht="15.7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2"/>
      <c r="K410" s="2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</row>
    <row r="411" spans="1:35" ht="15.7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2"/>
      <c r="K411" s="2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</row>
    <row r="412" spans="1:35" ht="15.7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2"/>
      <c r="K412" s="2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</row>
    <row r="413" spans="1:35" ht="15.7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2"/>
      <c r="K413" s="2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</row>
    <row r="414" spans="1:35" ht="15.7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2"/>
      <c r="K414" s="2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</row>
    <row r="415" spans="1:35" ht="15.7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2"/>
      <c r="K415" s="2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</row>
    <row r="416" spans="1:35" ht="15.7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2"/>
      <c r="K416" s="2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</row>
    <row r="417" spans="1:35" ht="15.7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2"/>
      <c r="K417" s="2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</row>
    <row r="418" spans="1:35" ht="15.7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2"/>
      <c r="K418" s="2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</row>
    <row r="419" spans="1:35" ht="15.7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2"/>
      <c r="K419" s="2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</row>
    <row r="420" spans="1:35" ht="15.7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2"/>
      <c r="K420" s="2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</row>
    <row r="421" spans="1:35" ht="15.7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2"/>
      <c r="K421" s="2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</row>
    <row r="422" spans="1:35" ht="15.7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2"/>
      <c r="K422" s="2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</row>
    <row r="423" spans="1:35" ht="15.7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2"/>
      <c r="K423" s="2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</row>
    <row r="424" spans="1:35" ht="15.7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2"/>
      <c r="K424" s="2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</row>
    <row r="425" spans="1:35" ht="15.7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2"/>
      <c r="K425" s="2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</row>
    <row r="426" spans="1:35" ht="15.7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2"/>
      <c r="K426" s="2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</row>
    <row r="427" spans="1:35" ht="15.7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2"/>
      <c r="K427" s="2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</row>
    <row r="428" spans="1:35" ht="15.7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2"/>
      <c r="K428" s="2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</row>
    <row r="429" spans="1:35" ht="15.7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2"/>
      <c r="K429" s="2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</row>
    <row r="430" spans="1:35" ht="15.7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2"/>
      <c r="K430" s="2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</row>
    <row r="431" spans="1:35" ht="15.7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2"/>
      <c r="K431" s="2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</row>
    <row r="432" spans="1:35" ht="15.7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2"/>
      <c r="K432" s="2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</row>
    <row r="433" spans="1:35" ht="15.7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2"/>
      <c r="K433" s="2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</row>
    <row r="434" spans="1:35" ht="15.7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2"/>
      <c r="K434" s="2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</row>
    <row r="435" spans="1:35" ht="15.7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2"/>
      <c r="K435" s="2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</row>
    <row r="436" spans="1:35" ht="15.7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2"/>
      <c r="K436" s="2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</row>
    <row r="437" spans="1:35" ht="15.7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2"/>
      <c r="K437" s="2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</row>
    <row r="438" spans="1:35" ht="15.7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2"/>
      <c r="K438" s="2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</row>
    <row r="439" spans="1:35" ht="15.7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2"/>
      <c r="K439" s="2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</row>
    <row r="440" spans="1:35" ht="15.7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2"/>
      <c r="K440" s="2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</row>
    <row r="441" spans="1:35" ht="15.7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2"/>
      <c r="K441" s="2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</row>
    <row r="442" spans="1:35" ht="15.7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2"/>
      <c r="K442" s="2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</row>
    <row r="443" spans="1:35" ht="15.7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2"/>
      <c r="K443" s="2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</row>
    <row r="444" spans="1:35" ht="15.7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2"/>
      <c r="K444" s="2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</row>
    <row r="445" spans="1:35" ht="15.7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2"/>
      <c r="K445" s="2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</row>
    <row r="446" spans="1:35" ht="15.7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2"/>
      <c r="K446" s="2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</row>
    <row r="447" spans="1:35" ht="15.7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2"/>
      <c r="K447" s="2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</row>
    <row r="448" spans="1:35" ht="15.7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2"/>
      <c r="K448" s="2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</row>
    <row r="449" spans="1:35" ht="15.7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2"/>
      <c r="K449" s="2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</row>
    <row r="450" spans="1:35" ht="15.7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2"/>
      <c r="K450" s="2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</row>
    <row r="451" spans="1:35" ht="15.7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2"/>
      <c r="K451" s="2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</row>
    <row r="452" spans="1:35" ht="15.7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2"/>
      <c r="K452" s="2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</row>
    <row r="453" spans="1:35" ht="15.7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2"/>
      <c r="K453" s="2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</row>
    <row r="454" spans="1:35" ht="15.7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2"/>
      <c r="K454" s="2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</row>
    <row r="455" spans="1:35" ht="15.7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2"/>
      <c r="K455" s="2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</row>
    <row r="456" spans="1:35" ht="15.7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2"/>
      <c r="K456" s="2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</row>
    <row r="457" spans="1:35" ht="15.7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2"/>
      <c r="K457" s="2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</row>
    <row r="458" spans="1:35" ht="15.7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2"/>
      <c r="K458" s="2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</row>
    <row r="459" spans="1:35" ht="15.7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2"/>
      <c r="K459" s="2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</row>
    <row r="460" spans="1:35" ht="15.7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2"/>
      <c r="K460" s="2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</row>
    <row r="461" spans="1:35" ht="15.7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2"/>
      <c r="K461" s="2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</row>
    <row r="462" spans="1:35" ht="15.7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2"/>
      <c r="K462" s="2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</row>
    <row r="463" spans="1:35" ht="15.7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2"/>
      <c r="K463" s="2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</row>
    <row r="464" spans="1:35" ht="15.7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2"/>
      <c r="K464" s="2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</row>
    <row r="465" spans="1:35" ht="15.7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2"/>
      <c r="K465" s="2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</row>
    <row r="466" spans="1:35" ht="15.7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2"/>
      <c r="K466" s="2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</row>
    <row r="467" spans="1:35" ht="15.7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2"/>
      <c r="K467" s="2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</row>
    <row r="468" spans="1:35" ht="15.7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2"/>
      <c r="K468" s="2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</row>
    <row r="469" spans="1:35" ht="15.7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2"/>
      <c r="K469" s="2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</row>
    <row r="470" spans="1:35" ht="15.7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2"/>
      <c r="K470" s="2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</row>
    <row r="471" spans="1:35" ht="15.7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2"/>
      <c r="K471" s="2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</row>
    <row r="472" spans="1:35" ht="15.7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2"/>
      <c r="K472" s="2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</row>
    <row r="473" spans="1:35" ht="15.7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2"/>
      <c r="K473" s="2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</row>
    <row r="474" spans="1:35" ht="15.7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2"/>
      <c r="K474" s="2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</row>
    <row r="475" spans="1:35" ht="15.7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2"/>
      <c r="K475" s="2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</row>
    <row r="476" spans="1:35" ht="15.7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2"/>
      <c r="K476" s="2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</row>
    <row r="477" spans="1:35" ht="15.7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2"/>
      <c r="K477" s="2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</row>
    <row r="478" spans="1:35" ht="15.7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2"/>
      <c r="K478" s="2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</row>
    <row r="479" spans="1:35" ht="15.7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2"/>
      <c r="K479" s="2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</row>
    <row r="480" spans="1:35" ht="15.7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2"/>
      <c r="K480" s="2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</row>
    <row r="481" spans="1:35" ht="15.7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2"/>
      <c r="K481" s="2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</row>
    <row r="482" spans="1:35" ht="15.7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2"/>
      <c r="K482" s="2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</row>
    <row r="483" spans="1:35" ht="15.7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2"/>
      <c r="K483" s="2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</row>
    <row r="484" spans="1:35" ht="15.7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2"/>
      <c r="K484" s="2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</row>
    <row r="485" spans="1:35" ht="15.7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2"/>
      <c r="K485" s="2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</row>
    <row r="486" spans="1:35" ht="15.7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2"/>
      <c r="K486" s="2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</row>
    <row r="487" spans="1:35" ht="15.7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2"/>
      <c r="K487" s="2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</row>
    <row r="488" spans="1:35" ht="15.7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2"/>
      <c r="K488" s="2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</row>
    <row r="489" spans="1:35" ht="15.7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2"/>
      <c r="K489" s="2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</row>
    <row r="490" spans="1:35" ht="15.7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2"/>
      <c r="K490" s="2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</row>
    <row r="491" spans="1:35" ht="15.7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2"/>
      <c r="K491" s="2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</row>
    <row r="492" spans="1:35" ht="15.7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2"/>
      <c r="K492" s="2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</row>
    <row r="493" spans="1:35" ht="15.7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2"/>
      <c r="K493" s="2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</row>
    <row r="494" spans="1:35" ht="15.7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2"/>
      <c r="K494" s="2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</row>
    <row r="495" spans="1:35" ht="15.7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2"/>
      <c r="K495" s="2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</row>
    <row r="496" spans="1:35" ht="15.7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2"/>
      <c r="K496" s="2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</row>
    <row r="497" spans="1:35" ht="15.7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2"/>
      <c r="K497" s="2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</row>
    <row r="498" spans="1:35" ht="15.7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2"/>
      <c r="K498" s="2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</row>
    <row r="499" spans="1:35" ht="15.7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2"/>
      <c r="K499" s="2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</row>
    <row r="500" spans="1:35" ht="15.7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2"/>
      <c r="K500" s="2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</row>
    <row r="501" spans="1:35" ht="15.7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2"/>
      <c r="K501" s="2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</row>
    <row r="502" spans="1:35" ht="15.7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2"/>
      <c r="K502" s="2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</row>
    <row r="503" spans="1:35" ht="15.7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2"/>
      <c r="K503" s="2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</row>
    <row r="504" spans="1:35" ht="15.7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2"/>
      <c r="K504" s="2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</row>
    <row r="505" spans="1:35" ht="15.7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2"/>
      <c r="K505" s="2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</row>
    <row r="506" spans="1:35" ht="15.7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2"/>
      <c r="K506" s="2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</row>
    <row r="507" spans="1:35" ht="15.7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2"/>
      <c r="K507" s="2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</row>
    <row r="508" spans="1:35" ht="15.7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2"/>
      <c r="K508" s="2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</row>
    <row r="509" spans="1:35" ht="15.7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2"/>
      <c r="K509" s="2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</row>
    <row r="510" spans="1:35" ht="15.7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2"/>
      <c r="K510" s="2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</row>
    <row r="511" spans="1:35" ht="15.7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2"/>
      <c r="K511" s="2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</row>
    <row r="512" spans="1:35" ht="15.7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2"/>
      <c r="K512" s="2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</row>
    <row r="513" spans="1:35" ht="15.7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2"/>
      <c r="K513" s="2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</row>
    <row r="514" spans="1:35" ht="15.7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2"/>
      <c r="K514" s="2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</row>
    <row r="515" spans="1:35" ht="15.7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2"/>
      <c r="K515" s="2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</row>
    <row r="516" spans="1:35" ht="15.7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2"/>
      <c r="K516" s="2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</row>
    <row r="517" spans="1:35" ht="15.7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2"/>
      <c r="K517" s="2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</row>
    <row r="518" spans="1:35" ht="15.7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2"/>
      <c r="K518" s="2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</row>
    <row r="519" spans="1:35" ht="15.7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2"/>
      <c r="K519" s="2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</row>
    <row r="520" spans="1:35" ht="15.7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2"/>
      <c r="K520" s="2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</row>
    <row r="521" spans="1:35" ht="15.7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2"/>
      <c r="K521" s="2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</row>
    <row r="522" spans="1:35" ht="15.7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2"/>
      <c r="K522" s="2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</row>
    <row r="523" spans="1:35" ht="15.7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2"/>
      <c r="K523" s="2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</row>
    <row r="524" spans="1:35" ht="15.7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2"/>
      <c r="K524" s="2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</row>
    <row r="525" spans="1:35" ht="15.7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2"/>
      <c r="K525" s="2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</row>
    <row r="526" spans="1:35" ht="15.7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2"/>
      <c r="K526" s="2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</row>
    <row r="527" spans="1:35" ht="15.7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2"/>
      <c r="K527" s="2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</row>
    <row r="528" spans="1:35" ht="15.7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2"/>
      <c r="K528" s="2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</row>
    <row r="529" spans="1:35" ht="15.7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2"/>
      <c r="K529" s="2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</row>
    <row r="530" spans="1:35" ht="15.7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2"/>
      <c r="K530" s="2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</row>
    <row r="531" spans="1:35" ht="15.7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2"/>
      <c r="K531" s="2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</row>
    <row r="532" spans="1:35" ht="15.7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2"/>
      <c r="K532" s="2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</row>
    <row r="533" spans="1:35" ht="15.7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2"/>
      <c r="K533" s="2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</row>
    <row r="534" spans="1:35" ht="15.7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2"/>
      <c r="K534" s="2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</row>
    <row r="535" spans="1:35" ht="15.7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2"/>
      <c r="K535" s="2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</row>
    <row r="536" spans="1:35" ht="15.7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2"/>
      <c r="K536" s="2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</row>
    <row r="537" spans="1:35" ht="15.7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2"/>
      <c r="K537" s="2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</row>
    <row r="538" spans="1:35" ht="15.7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2"/>
      <c r="K538" s="2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</row>
    <row r="539" spans="1:35" ht="15.7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2"/>
      <c r="K539" s="2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</row>
    <row r="540" spans="1:35" ht="15.7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2"/>
      <c r="K540" s="2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</row>
    <row r="541" spans="1:35" ht="15.7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2"/>
      <c r="K541" s="2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</row>
    <row r="542" spans="1:35" ht="15.7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2"/>
      <c r="K542" s="2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</row>
    <row r="543" spans="1:35" ht="15.7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2"/>
      <c r="K543" s="2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</row>
    <row r="544" spans="1:35" ht="15.7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2"/>
      <c r="K544" s="2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</row>
    <row r="545" spans="1:35" ht="15.7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2"/>
      <c r="K545" s="2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</row>
    <row r="546" spans="1:35" ht="15.7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2"/>
      <c r="K546" s="2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</row>
    <row r="547" spans="1:35" ht="15.7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2"/>
      <c r="K547" s="2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</row>
    <row r="548" spans="1:35" ht="15.7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2"/>
      <c r="K548" s="2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</row>
    <row r="549" spans="1:35" ht="15.7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2"/>
      <c r="K549" s="2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</row>
    <row r="550" spans="1:35" ht="15.7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2"/>
      <c r="K550" s="2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</row>
    <row r="551" spans="1:35" ht="15.7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2"/>
      <c r="K551" s="2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</row>
    <row r="552" spans="1:35" ht="15.7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2"/>
      <c r="K552" s="2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</row>
    <row r="553" spans="1:35" ht="15.7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2"/>
      <c r="K553" s="2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</row>
    <row r="554" spans="1:35" ht="15.7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2"/>
      <c r="K554" s="2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</row>
    <row r="555" spans="1:35" ht="15.7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2"/>
      <c r="K555" s="2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</row>
    <row r="556" spans="1:35" ht="15.7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2"/>
      <c r="K556" s="2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</row>
    <row r="557" spans="1:35" ht="15.7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2"/>
      <c r="K557" s="2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</row>
    <row r="558" spans="1:35" ht="15.7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2"/>
      <c r="K558" s="2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</row>
    <row r="559" spans="1:35" ht="15.7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2"/>
      <c r="K559" s="2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</row>
    <row r="560" spans="1:35" ht="15.7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2"/>
      <c r="K560" s="2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</row>
    <row r="561" spans="1:35" ht="15.7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2"/>
      <c r="K561" s="2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</row>
    <row r="562" spans="1:35" ht="15.7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2"/>
      <c r="K562" s="2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</row>
    <row r="563" spans="1:35" ht="15.7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2"/>
      <c r="K563" s="2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</row>
    <row r="564" spans="1:35" ht="15.7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2"/>
      <c r="K564" s="2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</row>
    <row r="565" spans="1:35" ht="15.7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2"/>
      <c r="K565" s="2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</row>
    <row r="566" spans="1:35" ht="15.7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2"/>
      <c r="K566" s="2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</row>
    <row r="567" spans="1:35" ht="15.7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2"/>
      <c r="K567" s="2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</row>
    <row r="568" spans="1:35" ht="15.7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2"/>
      <c r="K568" s="2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</row>
    <row r="569" spans="1:35" ht="15.7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2"/>
      <c r="K569" s="2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</row>
    <row r="570" spans="1:35" ht="15.7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2"/>
      <c r="K570" s="2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</row>
    <row r="571" spans="1:35" ht="15.7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2"/>
      <c r="K571" s="2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</row>
    <row r="572" spans="1:35" ht="15.7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2"/>
      <c r="K572" s="2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</row>
    <row r="573" spans="1:35" ht="15.7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2"/>
      <c r="K573" s="2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</row>
    <row r="574" spans="1:35" ht="15.7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2"/>
      <c r="K574" s="2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</row>
    <row r="575" spans="1:35" ht="15.7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2"/>
      <c r="K575" s="2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</row>
    <row r="576" spans="1:35" ht="15.7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2"/>
      <c r="K576" s="2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</row>
    <row r="577" spans="1:35" ht="15.7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2"/>
      <c r="K577" s="2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</row>
    <row r="578" spans="1:35" ht="15.7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2"/>
      <c r="K578" s="2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</row>
    <row r="579" spans="1:35" ht="15.7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2"/>
      <c r="K579" s="2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</row>
    <row r="580" spans="1:35" ht="15.7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2"/>
      <c r="K580" s="2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</row>
    <row r="581" spans="1:35" ht="15.7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2"/>
      <c r="K581" s="2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</row>
    <row r="582" spans="1:35" ht="15.7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2"/>
      <c r="K582" s="2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</row>
    <row r="583" spans="1:35" ht="15.7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2"/>
      <c r="K583" s="2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</row>
    <row r="584" spans="1:35" ht="15.7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2"/>
      <c r="K584" s="2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</row>
    <row r="585" spans="1:35" ht="15.7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2"/>
      <c r="K585" s="2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</row>
    <row r="586" spans="1:35" ht="15.7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2"/>
      <c r="K586" s="2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</row>
    <row r="587" spans="1:35" ht="15.7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2"/>
      <c r="K587" s="2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</row>
    <row r="588" spans="1:35" ht="15.7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2"/>
      <c r="K588" s="2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</row>
    <row r="589" spans="1:35" ht="15.7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2"/>
      <c r="K589" s="2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</row>
    <row r="590" spans="1:35" ht="15.7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2"/>
      <c r="K590" s="2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</row>
    <row r="591" spans="1:35" ht="15.7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2"/>
      <c r="K591" s="2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</row>
    <row r="592" spans="1:35" ht="15.7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2"/>
      <c r="K592" s="2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</row>
    <row r="593" spans="1:35" ht="15.7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2"/>
      <c r="K593" s="2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</row>
    <row r="594" spans="1:35" ht="15.7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2"/>
      <c r="K594" s="2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</row>
    <row r="595" spans="1:35" ht="15.7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2"/>
      <c r="K595" s="2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</row>
    <row r="596" spans="1:35" ht="15.7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2"/>
      <c r="K596" s="2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</row>
    <row r="597" spans="1:35" ht="15.7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2"/>
      <c r="K597" s="2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</row>
    <row r="598" spans="1:35" ht="15.7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2"/>
      <c r="K598" s="2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</row>
    <row r="599" spans="1:35" ht="15.7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2"/>
      <c r="K599" s="2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</row>
    <row r="600" spans="1:35" ht="15.7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2"/>
      <c r="K600" s="2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</row>
    <row r="601" spans="1:35" ht="15.7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2"/>
      <c r="K601" s="2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</row>
    <row r="602" spans="1:35" ht="15.7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2"/>
      <c r="K602" s="2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</row>
    <row r="603" spans="1:35" ht="15.7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2"/>
      <c r="K603" s="2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</row>
    <row r="604" spans="1:35" ht="15.7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2"/>
      <c r="K604" s="2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</row>
    <row r="605" spans="1:35" ht="15.7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2"/>
      <c r="K605" s="2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</row>
    <row r="606" spans="1:35" ht="15.7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2"/>
      <c r="K606" s="2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</row>
    <row r="607" spans="1:35" ht="15.7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2"/>
      <c r="K607" s="2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</row>
    <row r="608" spans="1:35" ht="15.7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2"/>
      <c r="K608" s="2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</row>
    <row r="609" spans="1:35" ht="15.7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2"/>
      <c r="K609" s="2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</row>
    <row r="610" spans="1:35" ht="15.7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2"/>
      <c r="K610" s="2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</row>
    <row r="611" spans="1:35" ht="15.7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2"/>
      <c r="K611" s="2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</row>
    <row r="612" spans="1:35" ht="15.7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2"/>
      <c r="K612" s="2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</row>
    <row r="613" spans="1:35" ht="15.7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2"/>
      <c r="K613" s="2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</row>
    <row r="614" spans="1:35" ht="15.7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2"/>
      <c r="K614" s="2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</row>
    <row r="615" spans="1:35" ht="15.7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2"/>
      <c r="K615" s="2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</row>
    <row r="616" spans="1:35" ht="15.7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2"/>
      <c r="K616" s="2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</row>
    <row r="617" spans="1:35" ht="15.7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2"/>
      <c r="K617" s="2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</row>
    <row r="618" spans="1:35" ht="15.7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2"/>
      <c r="K618" s="2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</row>
    <row r="619" spans="1:35" ht="15.7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2"/>
      <c r="K619" s="2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</row>
    <row r="620" spans="1:35" ht="15.7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2"/>
      <c r="K620" s="2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</row>
    <row r="621" spans="1:35" ht="15.7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2"/>
      <c r="K621" s="2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</row>
    <row r="622" spans="1:35" ht="15.7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2"/>
      <c r="K622" s="2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</row>
    <row r="623" spans="1:35" ht="15.7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2"/>
      <c r="K623" s="2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</row>
    <row r="624" spans="1:35" ht="15.7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2"/>
      <c r="K624" s="2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</row>
    <row r="625" spans="1:35" ht="15.7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2"/>
      <c r="K625" s="2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</row>
    <row r="626" spans="1:35" ht="15.7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2"/>
      <c r="K626" s="2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</row>
    <row r="627" spans="1:35" ht="15.7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2"/>
      <c r="K627" s="2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</row>
    <row r="628" spans="1:35" ht="15.7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2"/>
      <c r="K628" s="2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</row>
    <row r="629" spans="1:35" ht="15.7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2"/>
      <c r="K629" s="2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</row>
    <row r="630" spans="1:35" ht="15.7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2"/>
      <c r="K630" s="2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</row>
    <row r="631" spans="1:35" ht="15.7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2"/>
      <c r="K631" s="2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</row>
    <row r="632" spans="1:35" ht="15.7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2"/>
      <c r="K632" s="2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</row>
    <row r="633" spans="1:35" ht="15.7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2"/>
      <c r="K633" s="2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</row>
    <row r="634" spans="1:35" ht="15.7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2"/>
      <c r="K634" s="2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</row>
    <row r="635" spans="1:35" ht="15.7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2"/>
      <c r="K635" s="2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</row>
    <row r="636" spans="1:35" ht="15.7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2"/>
      <c r="K636" s="2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</row>
    <row r="637" spans="1:35" ht="15.7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2"/>
      <c r="K637" s="2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</row>
    <row r="638" spans="1:35" ht="15.7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2"/>
      <c r="K638" s="2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</row>
    <row r="639" spans="1:35" ht="15.7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2"/>
      <c r="K639" s="2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</row>
    <row r="640" spans="1:35" ht="15.7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2"/>
      <c r="K640" s="2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</row>
    <row r="641" spans="1:35" ht="15.7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2"/>
      <c r="K641" s="2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</row>
    <row r="642" spans="1:35" ht="15.7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2"/>
      <c r="K642" s="2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</row>
    <row r="643" spans="1:35" ht="15.7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2"/>
      <c r="K643" s="2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</row>
    <row r="644" spans="1:35" ht="15.7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2"/>
      <c r="K644" s="2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</row>
    <row r="645" spans="1:35" ht="15.7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2"/>
      <c r="K645" s="2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</row>
    <row r="646" spans="1:35" ht="15.7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2"/>
      <c r="K646" s="2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</row>
    <row r="647" spans="1:35" ht="15.7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2"/>
      <c r="K647" s="2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</row>
    <row r="648" spans="1:35" ht="15.7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2"/>
      <c r="K648" s="2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</row>
    <row r="649" spans="1:35" ht="15.7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2"/>
      <c r="K649" s="2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</row>
    <row r="650" spans="1:35" ht="15.7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2"/>
      <c r="K650" s="2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</row>
    <row r="651" spans="1:35" ht="15.7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2"/>
      <c r="K651" s="2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</row>
    <row r="652" spans="1:35" ht="15.7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2"/>
      <c r="K652" s="2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</row>
    <row r="653" spans="1:35" ht="15.7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2"/>
      <c r="K653" s="2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</row>
    <row r="654" spans="1:35" ht="15.7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2"/>
      <c r="K654" s="2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</row>
    <row r="655" spans="1:35" ht="15.7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2"/>
      <c r="K655" s="2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</row>
    <row r="656" spans="1:35" ht="15.7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2"/>
      <c r="K656" s="2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</row>
    <row r="657" spans="1:35" ht="15.7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2"/>
      <c r="K657" s="2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</row>
    <row r="658" spans="1:35" ht="15.7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2"/>
      <c r="K658" s="2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</row>
    <row r="659" spans="1:35" ht="15.7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2"/>
      <c r="K659" s="2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</row>
    <row r="660" spans="1:35" ht="15.7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2"/>
      <c r="K660" s="2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</row>
    <row r="661" spans="1:35" ht="15.7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2"/>
      <c r="K661" s="2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</row>
    <row r="662" spans="1:35" ht="15.7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2"/>
      <c r="K662" s="2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</row>
    <row r="663" spans="1:35" ht="15.7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2"/>
      <c r="K663" s="2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</row>
    <row r="664" spans="1:35" ht="15.7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2"/>
      <c r="K664" s="2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</row>
    <row r="665" spans="1:35" ht="15.7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2"/>
      <c r="K665" s="2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</row>
    <row r="666" spans="1:35" ht="15.7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2"/>
      <c r="K666" s="2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</row>
    <row r="667" spans="1:35" ht="15.7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2"/>
      <c r="K667" s="2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</row>
    <row r="668" spans="1:35" ht="15.7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2"/>
      <c r="K668" s="2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</row>
    <row r="669" spans="1:35" ht="15.7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2"/>
      <c r="K669" s="2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</row>
    <row r="670" spans="1:35" ht="15.7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2"/>
      <c r="K670" s="2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</row>
    <row r="671" spans="1:35" ht="15.7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2"/>
      <c r="K671" s="2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</row>
    <row r="672" spans="1:35" ht="15.7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2"/>
      <c r="K672" s="2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</row>
    <row r="673" spans="1:35" ht="15.7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2"/>
      <c r="K673" s="2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</row>
    <row r="674" spans="1:35" ht="15.7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2"/>
      <c r="K674" s="2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</row>
    <row r="675" spans="1:35" ht="15.7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2"/>
      <c r="K675" s="2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</row>
    <row r="676" spans="1:35" ht="15.7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2"/>
      <c r="K676" s="2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</row>
    <row r="677" spans="1:35" ht="15.7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2"/>
      <c r="K677" s="2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</row>
    <row r="678" spans="1:35" ht="15.7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2"/>
      <c r="K678" s="2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</row>
    <row r="679" spans="1:35" ht="15.7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2"/>
      <c r="K679" s="2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</row>
    <row r="680" spans="1:35" ht="15.7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2"/>
      <c r="K680" s="2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</row>
    <row r="681" spans="1:35" ht="15.7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2"/>
      <c r="K681" s="2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</row>
    <row r="682" spans="1:35" ht="15.7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2"/>
      <c r="K682" s="2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</row>
    <row r="683" spans="1:35" ht="15.7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2"/>
      <c r="K683" s="2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</row>
    <row r="684" spans="1:35" ht="15.7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2"/>
      <c r="K684" s="2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</row>
    <row r="685" spans="1:35" ht="15.7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2"/>
      <c r="K685" s="2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</row>
    <row r="686" spans="1:35" ht="15.7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2"/>
      <c r="K686" s="2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</row>
    <row r="687" spans="1:35" ht="15.7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2"/>
      <c r="K687" s="2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</row>
    <row r="688" spans="1:35" ht="15.7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2"/>
      <c r="K688" s="2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</row>
    <row r="689" spans="1:35" ht="15.7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2"/>
      <c r="K689" s="2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</row>
    <row r="690" spans="1:35" ht="15.7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2"/>
      <c r="K690" s="2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</row>
    <row r="691" spans="1:35" ht="15.7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2"/>
      <c r="K691" s="2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</row>
    <row r="692" spans="1:35" ht="15.7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2"/>
      <c r="K692" s="2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</row>
    <row r="693" spans="1:35" ht="15.7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2"/>
      <c r="K693" s="2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</row>
    <row r="694" spans="1:35" ht="15.7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2"/>
      <c r="K694" s="2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</row>
    <row r="695" spans="1:35" ht="15.7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2"/>
      <c r="K695" s="2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</row>
    <row r="696" spans="1:35" ht="15.7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2"/>
      <c r="K696" s="2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</row>
    <row r="697" spans="1:35" ht="15.7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2"/>
      <c r="K697" s="2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</row>
    <row r="698" spans="1:35" ht="15.7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2"/>
      <c r="K698" s="2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</row>
    <row r="699" spans="1:35" ht="15.7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2"/>
      <c r="K699" s="2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</row>
    <row r="700" spans="1:35" ht="15.7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2"/>
      <c r="K700" s="2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</row>
    <row r="701" spans="1:35" ht="15.7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2"/>
      <c r="K701" s="2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</row>
    <row r="702" spans="1:35" ht="15.7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2"/>
      <c r="K702" s="2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</row>
    <row r="703" spans="1:35" ht="15.7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2"/>
      <c r="K703" s="2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</row>
    <row r="704" spans="1:35" ht="15.7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2"/>
      <c r="K704" s="2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</row>
    <row r="705" spans="1:35" ht="15.7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2"/>
      <c r="K705" s="2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</row>
    <row r="706" spans="1:35" ht="15.7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2"/>
      <c r="K706" s="2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</row>
    <row r="707" spans="1:35" ht="15.7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2"/>
      <c r="K707" s="2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</row>
    <row r="708" spans="1:35" ht="15.7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2"/>
      <c r="K708" s="2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</row>
    <row r="709" spans="1:35" ht="15.7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2"/>
      <c r="K709" s="2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</row>
    <row r="710" spans="1:35" ht="15.7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2"/>
      <c r="K710" s="2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</row>
    <row r="711" spans="1:35" ht="15.7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2"/>
      <c r="K711" s="2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</row>
    <row r="712" spans="1:35" ht="15.7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2"/>
      <c r="K712" s="2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</row>
    <row r="713" spans="1:35" ht="15.7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2"/>
      <c r="K713" s="2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</row>
    <row r="714" spans="1:35" ht="15.7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2"/>
      <c r="K714" s="2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</row>
    <row r="715" spans="1:35" ht="15.7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2"/>
      <c r="K715" s="2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</row>
    <row r="716" spans="1:35" ht="15.7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2"/>
      <c r="K716" s="2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</row>
    <row r="717" spans="1:35" ht="15.7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2"/>
      <c r="K717" s="2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</row>
    <row r="718" spans="1:35" ht="15.7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2"/>
      <c r="K718" s="2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</row>
    <row r="719" spans="1:35" ht="15.7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2"/>
      <c r="K719" s="2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</row>
    <row r="720" spans="1:35" ht="15.7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2"/>
      <c r="K720" s="2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</row>
    <row r="721" spans="1:35" ht="15.7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2"/>
      <c r="K721" s="2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</row>
    <row r="722" spans="1:35" ht="15.7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2"/>
      <c r="K722" s="2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</row>
    <row r="723" spans="1:35" ht="15.7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2"/>
      <c r="K723" s="2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</row>
    <row r="724" spans="1:35" ht="15.7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2"/>
      <c r="K724" s="2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</row>
    <row r="725" spans="1:35" ht="15.7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2"/>
      <c r="K725" s="2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</row>
    <row r="726" spans="1:35" ht="15.7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2"/>
      <c r="K726" s="2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</row>
    <row r="727" spans="1:35" ht="15.7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2"/>
      <c r="K727" s="2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</row>
    <row r="728" spans="1:35" ht="15.7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2"/>
      <c r="K728" s="2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</row>
    <row r="729" spans="1:35" ht="15.7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2"/>
      <c r="K729" s="2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</row>
    <row r="730" spans="1:35" ht="15.7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2"/>
      <c r="K730" s="2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</row>
    <row r="731" spans="1:35" ht="15.7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2"/>
      <c r="K731" s="2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</row>
    <row r="732" spans="1:35" ht="15.7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2"/>
      <c r="K732" s="2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</row>
    <row r="733" spans="1:35" ht="15.7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2"/>
      <c r="K733" s="2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</row>
    <row r="734" spans="1:35" ht="15.7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2"/>
      <c r="K734" s="2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</row>
    <row r="735" spans="1:35" ht="15.7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2"/>
      <c r="K735" s="2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</row>
    <row r="736" spans="1:35" ht="15.7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2"/>
      <c r="K736" s="2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</row>
    <row r="737" spans="1:35" ht="15.7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2"/>
      <c r="K737" s="2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</row>
    <row r="738" spans="1:35" ht="15.7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2"/>
      <c r="K738" s="2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</row>
    <row r="739" spans="1:35" ht="15.7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2"/>
      <c r="K739" s="2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</row>
    <row r="740" spans="1:35" ht="15.7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2"/>
      <c r="K740" s="2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</row>
    <row r="741" spans="1:35" ht="15.7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2"/>
      <c r="K741" s="2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</row>
    <row r="742" spans="1:35" ht="15.7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2"/>
      <c r="K742" s="2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</row>
    <row r="743" spans="1:35" ht="15.7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2"/>
      <c r="K743" s="2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</row>
    <row r="744" spans="1:35" ht="15.7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2"/>
      <c r="K744" s="2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</row>
    <row r="745" spans="1:35" ht="15.7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2"/>
      <c r="K745" s="2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</row>
    <row r="746" spans="1:35" ht="15.7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2"/>
      <c r="K746" s="2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</row>
    <row r="747" spans="1:35" ht="15.7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2"/>
      <c r="K747" s="2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</row>
    <row r="748" spans="1:35" ht="15.7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2"/>
      <c r="K748" s="2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</row>
    <row r="749" spans="1:35" ht="15.7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2"/>
      <c r="K749" s="2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</row>
    <row r="750" spans="1:35" ht="15.7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2"/>
      <c r="K750" s="2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</row>
    <row r="751" spans="1:35" ht="15.7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2"/>
      <c r="K751" s="2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</row>
    <row r="752" spans="1:35" ht="15.7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2"/>
      <c r="K752" s="2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</row>
    <row r="753" spans="1:35" ht="15.7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2"/>
      <c r="K753" s="2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</row>
    <row r="754" spans="1:35" ht="15.7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2"/>
      <c r="K754" s="2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</row>
    <row r="755" spans="1:35" ht="15.7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2"/>
      <c r="K755" s="2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</row>
    <row r="756" spans="1:35" ht="15.7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2"/>
      <c r="K756" s="2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</row>
    <row r="757" spans="1:35" ht="15.7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2"/>
      <c r="K757" s="2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</row>
    <row r="758" spans="1:35" ht="15.7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2"/>
      <c r="K758" s="2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</row>
    <row r="759" spans="1:35" ht="15.7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2"/>
      <c r="K759" s="2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</row>
    <row r="760" spans="1:35" ht="15.7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2"/>
      <c r="K760" s="2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</row>
    <row r="761" spans="1:35" ht="15.7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2"/>
      <c r="K761" s="2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</row>
    <row r="762" spans="1:35" ht="15.7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2"/>
      <c r="K762" s="2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</row>
    <row r="763" spans="1:35" ht="15.7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2"/>
      <c r="K763" s="2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</row>
    <row r="764" spans="1:35" ht="15.7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2"/>
      <c r="K764" s="2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</row>
    <row r="765" spans="1:35" ht="15.7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2"/>
      <c r="K765" s="2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</row>
    <row r="766" spans="1:35" ht="15.7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2"/>
      <c r="K766" s="2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</row>
    <row r="767" spans="1:35" ht="15.7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2"/>
      <c r="K767" s="2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</row>
    <row r="768" spans="1:35" ht="15.7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2"/>
      <c r="K768" s="2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</row>
    <row r="769" spans="1:35" ht="15.7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2"/>
      <c r="K769" s="2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</row>
    <row r="770" spans="1:35" ht="15.7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2"/>
      <c r="K770" s="2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</row>
    <row r="771" spans="1:35" ht="15.7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2"/>
      <c r="K771" s="2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</row>
    <row r="772" spans="1:35" ht="15.7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2"/>
      <c r="K772" s="2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</row>
    <row r="773" spans="1:35" ht="15.7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2"/>
      <c r="K773" s="2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</row>
    <row r="774" spans="1:35" ht="15.7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2"/>
      <c r="K774" s="2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</row>
    <row r="775" spans="1:35" ht="15.7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2"/>
      <c r="K775" s="2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</row>
    <row r="776" spans="1:35" ht="15.7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2"/>
      <c r="K776" s="2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</row>
    <row r="777" spans="1:35" ht="15.7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2"/>
      <c r="K777" s="2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</row>
    <row r="778" spans="1:35" ht="15.7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2"/>
      <c r="K778" s="2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</row>
    <row r="779" spans="1:35" ht="15.7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2"/>
      <c r="K779" s="2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</row>
    <row r="780" spans="1:35" ht="15.7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2"/>
      <c r="K780" s="2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</row>
    <row r="781" spans="1:35" ht="15.7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2"/>
      <c r="K781" s="2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</row>
    <row r="782" spans="1:35" ht="15.7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2"/>
      <c r="K782" s="2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</row>
    <row r="783" spans="1:35" ht="15.7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2"/>
      <c r="K783" s="2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</row>
    <row r="784" spans="1:35" ht="15.7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2"/>
      <c r="K784" s="2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</row>
    <row r="785" spans="1:35" ht="15.7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2"/>
      <c r="K785" s="2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</row>
    <row r="786" spans="1:35" ht="15.7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2"/>
      <c r="K786" s="2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</row>
    <row r="787" spans="1:35" ht="15.7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2"/>
      <c r="K787" s="2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</row>
    <row r="788" spans="1:35" ht="15.7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2"/>
      <c r="K788" s="2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</row>
    <row r="789" spans="1:35" ht="15.7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2"/>
      <c r="K789" s="2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</row>
    <row r="790" spans="1:35" ht="15.7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2"/>
      <c r="K790" s="2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</row>
    <row r="791" spans="1:35" ht="15.7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2"/>
      <c r="K791" s="2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</row>
    <row r="792" spans="1:35" ht="15.7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2"/>
      <c r="K792" s="2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</row>
    <row r="793" spans="1:35" ht="15.7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2"/>
      <c r="K793" s="2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</row>
    <row r="794" spans="1:35" ht="15.7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2"/>
      <c r="K794" s="2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</row>
    <row r="795" spans="1:35" ht="15.7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2"/>
      <c r="K795" s="2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</row>
    <row r="796" spans="1:35" ht="15.7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2"/>
      <c r="K796" s="2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</row>
    <row r="797" spans="1:35" ht="15.7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2"/>
      <c r="K797" s="2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</row>
    <row r="798" spans="1:35" ht="15.7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2"/>
      <c r="K798" s="2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</row>
    <row r="799" spans="1:35" ht="15.7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2"/>
      <c r="K799" s="2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</row>
    <row r="800" spans="1:35" ht="15.7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2"/>
      <c r="K800" s="2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</row>
    <row r="801" spans="1:35" ht="15.7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2"/>
      <c r="K801" s="2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</row>
    <row r="802" spans="1:35" ht="15.7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2"/>
      <c r="K802" s="2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</row>
    <row r="803" spans="1:35" ht="15.7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2"/>
      <c r="K803" s="2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</row>
    <row r="804" spans="1:35" ht="15.7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2"/>
      <c r="K804" s="2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</row>
    <row r="805" spans="1:35" ht="15.7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2"/>
      <c r="K805" s="2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</row>
    <row r="806" spans="1:35" ht="15.7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2"/>
      <c r="K806" s="2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</row>
    <row r="807" spans="1:35" ht="15.7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2"/>
      <c r="K807" s="2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</row>
    <row r="808" spans="1:35" ht="15.7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2"/>
      <c r="K808" s="2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</row>
    <row r="809" spans="1:35" ht="15.7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2"/>
      <c r="K809" s="2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</row>
    <row r="810" spans="1:35" ht="15.7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2"/>
      <c r="K810" s="2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</row>
    <row r="811" spans="1:35" ht="15.7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2"/>
      <c r="K811" s="2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</row>
    <row r="812" spans="1:35" ht="15.7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2"/>
      <c r="K812" s="2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</row>
    <row r="813" spans="1:35" ht="15.7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2"/>
      <c r="K813" s="2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</row>
    <row r="814" spans="1:35" ht="15.7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2"/>
      <c r="K814" s="2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</row>
    <row r="815" spans="1:35" ht="15.7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2"/>
      <c r="K815" s="2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</row>
    <row r="816" spans="1:35" ht="15.7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2"/>
      <c r="K816" s="2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</row>
    <row r="817" spans="1:35" ht="15.7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2"/>
      <c r="K817" s="2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</row>
    <row r="818" spans="1:35" ht="15.7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2"/>
      <c r="K818" s="2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</row>
    <row r="819" spans="1:35" ht="15.7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2"/>
      <c r="K819" s="2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</row>
    <row r="820" spans="1:35" ht="15.7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2"/>
      <c r="K820" s="2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</row>
    <row r="821" spans="1:35" ht="15.7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2"/>
      <c r="K821" s="2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</row>
    <row r="822" spans="1:35" ht="15.7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2"/>
      <c r="K822" s="2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</row>
    <row r="823" spans="1:35" ht="15.7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2"/>
      <c r="K823" s="2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</row>
    <row r="824" spans="1:35" ht="15.7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2"/>
      <c r="K824" s="2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</row>
    <row r="825" spans="1:35" ht="15.7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2"/>
      <c r="K825" s="2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</row>
    <row r="826" spans="1:35" ht="15.7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2"/>
      <c r="K826" s="2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</row>
    <row r="827" spans="1:35" ht="15.7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2"/>
      <c r="K827" s="2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</row>
    <row r="828" spans="1:35" ht="15.7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2"/>
      <c r="K828" s="2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</row>
    <row r="829" spans="1:35" ht="15.7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2"/>
      <c r="K829" s="2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</row>
    <row r="830" spans="1:35" ht="15.7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2"/>
      <c r="K830" s="2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</row>
    <row r="831" spans="1:35" ht="15.7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2"/>
      <c r="K831" s="2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</row>
    <row r="832" spans="1:35" ht="15.7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2"/>
      <c r="K832" s="2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</row>
    <row r="833" spans="1:35" ht="15.7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2"/>
      <c r="K833" s="2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</row>
    <row r="834" spans="1:35" ht="15.7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2"/>
      <c r="K834" s="2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</row>
    <row r="835" spans="1:35" ht="15.7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2"/>
      <c r="K835" s="2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</row>
    <row r="836" spans="1:35" ht="15.7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2"/>
      <c r="K836" s="2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</row>
    <row r="837" spans="1:35" ht="15.7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2"/>
      <c r="K837" s="2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</row>
    <row r="838" spans="1:35" ht="15.7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2"/>
      <c r="K838" s="2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</row>
    <row r="839" spans="1:35" ht="15.7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2"/>
      <c r="K839" s="2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</row>
    <row r="840" spans="1:35" ht="15.7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2"/>
      <c r="K840" s="2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</row>
    <row r="841" spans="1:35" ht="15.7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2"/>
      <c r="K841" s="2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</row>
    <row r="842" spans="1:35" ht="15.7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2"/>
      <c r="K842" s="2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</row>
    <row r="843" spans="1:35" ht="15.7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2"/>
      <c r="K843" s="2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</row>
    <row r="844" spans="1:35" ht="15.7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2"/>
      <c r="K844" s="2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</row>
    <row r="845" spans="1:35" ht="15.7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2"/>
      <c r="K845" s="2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</row>
    <row r="846" spans="1:35" ht="15.7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2"/>
      <c r="K846" s="2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</row>
    <row r="847" spans="1:35" ht="15.7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2"/>
      <c r="K847" s="2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</row>
    <row r="848" spans="1:35" ht="15.7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2"/>
      <c r="K848" s="2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</row>
    <row r="849" spans="1:35" ht="15.7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2"/>
      <c r="K849" s="2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</row>
    <row r="850" spans="1:35" ht="15.7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2"/>
      <c r="K850" s="2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</row>
    <row r="851" spans="1:35" ht="15.7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2"/>
      <c r="K851" s="2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</row>
    <row r="852" spans="1:35" ht="15.7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2"/>
      <c r="K852" s="2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</row>
    <row r="853" spans="1:35" ht="15.7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2"/>
      <c r="K853" s="2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</row>
    <row r="854" spans="1:35" ht="15.7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2"/>
      <c r="K854" s="2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</row>
    <row r="855" spans="1:35" ht="15.7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2"/>
      <c r="K855" s="2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</row>
    <row r="856" spans="1:35" ht="15.7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2"/>
      <c r="K856" s="2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</row>
    <row r="857" spans="1:35" ht="15.7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2"/>
      <c r="K857" s="2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</row>
    <row r="858" spans="1:35" ht="15.7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2"/>
      <c r="K858" s="2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</row>
    <row r="859" spans="1:35" ht="15.7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2"/>
      <c r="K859" s="2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</row>
    <row r="860" spans="1:35" ht="15.7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2"/>
      <c r="K860" s="2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</row>
    <row r="861" spans="1:35" ht="15.7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2"/>
      <c r="K861" s="2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</row>
    <row r="862" spans="1:35" ht="15.7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2"/>
      <c r="K862" s="2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</row>
    <row r="863" spans="1:35" ht="15.7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2"/>
      <c r="K863" s="2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</row>
    <row r="864" spans="1:35" ht="15.7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2"/>
      <c r="K864" s="2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</row>
    <row r="865" spans="1:35" ht="15.7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2"/>
      <c r="K865" s="2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</row>
    <row r="866" spans="1:35" ht="15.7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2"/>
      <c r="K866" s="2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</row>
    <row r="867" spans="1:35" ht="15.7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2"/>
      <c r="K867" s="2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</row>
    <row r="868" spans="1:35" ht="15.7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2"/>
      <c r="K868" s="2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</row>
    <row r="869" spans="1:35" ht="15.7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2"/>
      <c r="K869" s="2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</row>
    <row r="870" spans="1:35" ht="15.7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2"/>
      <c r="K870" s="2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</row>
    <row r="871" spans="1:35" ht="15.7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2"/>
      <c r="K871" s="2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</row>
    <row r="872" spans="1:35" ht="15.7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2"/>
      <c r="K872" s="2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</row>
    <row r="873" spans="1:35" ht="15.7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2"/>
      <c r="K873" s="2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</row>
    <row r="874" spans="1:35" ht="15.7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2"/>
      <c r="K874" s="2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</row>
    <row r="875" spans="1:35" ht="15.7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2"/>
      <c r="K875" s="2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</row>
    <row r="876" spans="1:35" ht="15.7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2"/>
      <c r="K876" s="2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</row>
    <row r="877" spans="1:35" ht="15.7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2"/>
      <c r="K877" s="2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</row>
    <row r="878" spans="1:35" ht="15.7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2"/>
      <c r="K878" s="2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</row>
    <row r="879" spans="1:35" ht="15.7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2"/>
      <c r="K879" s="2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</row>
    <row r="880" spans="1:35" ht="15.7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2"/>
      <c r="K880" s="2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</row>
    <row r="881" spans="1:35" ht="15.7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2"/>
      <c r="K881" s="2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</row>
    <row r="882" spans="1:35" ht="15.7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2"/>
      <c r="K882" s="2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</row>
    <row r="883" spans="1:35" ht="15.7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2"/>
      <c r="K883" s="2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</row>
    <row r="884" spans="1:35" ht="15.7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2"/>
      <c r="K884" s="2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</row>
    <row r="885" spans="1:35" ht="15.7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2"/>
      <c r="K885" s="2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</row>
    <row r="886" spans="1:35" ht="15.7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2"/>
      <c r="K886" s="2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</row>
    <row r="887" spans="1:35" ht="15.7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2"/>
      <c r="K887" s="2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</row>
    <row r="888" spans="1:35" ht="15.7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2"/>
      <c r="K888" s="2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</row>
    <row r="889" spans="1:35" ht="15.7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2"/>
      <c r="K889" s="2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</row>
    <row r="890" spans="1:35" ht="15.7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2"/>
      <c r="K890" s="2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</row>
    <row r="891" spans="1:35" ht="15.7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2"/>
      <c r="K891" s="2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</row>
    <row r="892" spans="1:35" ht="15.7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2"/>
      <c r="K892" s="2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</row>
    <row r="893" spans="1:35" ht="15.7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2"/>
      <c r="K893" s="2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</row>
    <row r="894" spans="1:35" ht="15.7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2"/>
      <c r="K894" s="2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</row>
    <row r="895" spans="1:35" ht="15.7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2"/>
      <c r="K895" s="2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</row>
    <row r="896" spans="1:35" ht="15.7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2"/>
      <c r="K896" s="2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</row>
    <row r="897" spans="1:35" ht="15.7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2"/>
      <c r="K897" s="2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</row>
    <row r="898" spans="1:35" ht="15.7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2"/>
      <c r="K898" s="2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</row>
    <row r="899" spans="1:35" ht="15.7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2"/>
      <c r="K899" s="2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</row>
    <row r="900" spans="1:35" ht="15.7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2"/>
      <c r="K900" s="2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</row>
    <row r="901" spans="1:35" ht="15.7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2"/>
      <c r="K901" s="2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</row>
    <row r="902" spans="1:35" ht="15.7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2"/>
      <c r="K902" s="2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</row>
    <row r="903" spans="1:35" ht="15.7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2"/>
      <c r="K903" s="2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</row>
    <row r="904" spans="1:35" ht="15.7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2"/>
      <c r="K904" s="2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</row>
    <row r="905" spans="1:35" ht="15.7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2"/>
      <c r="K905" s="2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</row>
    <row r="906" spans="1:35" ht="15.7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2"/>
      <c r="K906" s="2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</row>
    <row r="907" spans="1:35" ht="15.7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2"/>
      <c r="K907" s="2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</row>
    <row r="908" spans="1:35" ht="15.7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2"/>
      <c r="K908" s="2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</row>
    <row r="909" spans="1:35" ht="15.7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2"/>
      <c r="K909" s="2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</row>
    <row r="910" spans="1:35" ht="15.7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2"/>
      <c r="K910" s="2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</row>
    <row r="911" spans="1:35" ht="15.7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2"/>
      <c r="K911" s="2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</row>
    <row r="912" spans="1:35" ht="15.7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2"/>
      <c r="K912" s="2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</row>
    <row r="913" spans="1:35" ht="15.7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2"/>
      <c r="K913" s="2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</row>
    <row r="914" spans="1:35" ht="15.7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2"/>
      <c r="K914" s="2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</row>
    <row r="915" spans="1:35" ht="15.7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2"/>
      <c r="K915" s="2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</row>
    <row r="916" spans="1:35" ht="15.7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2"/>
      <c r="K916" s="2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</row>
    <row r="917" spans="1:35" ht="15.7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2"/>
      <c r="K917" s="2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</row>
    <row r="918" spans="1:35" ht="15.7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2"/>
      <c r="K918" s="2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</row>
    <row r="919" spans="1:35" ht="15.7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2"/>
      <c r="K919" s="2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</row>
    <row r="920" spans="1:35" ht="15.7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2"/>
      <c r="K920" s="2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</row>
    <row r="921" spans="1:35" ht="15.7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2"/>
      <c r="K921" s="2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</row>
    <row r="922" spans="1:35" ht="15.7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2"/>
      <c r="K922" s="2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</row>
    <row r="923" spans="1:35" ht="15.7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2"/>
      <c r="K923" s="2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</row>
    <row r="924" spans="1:35" ht="15.7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2"/>
      <c r="K924" s="2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</row>
    <row r="925" spans="1:35" ht="15.7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2"/>
      <c r="K925" s="2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</row>
    <row r="926" spans="1:35" ht="15.7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2"/>
      <c r="K926" s="2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</row>
    <row r="927" spans="1:35" ht="15.7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2"/>
      <c r="K927" s="2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</row>
    <row r="928" spans="1:35" ht="15.7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2"/>
      <c r="K928" s="2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</row>
    <row r="929" spans="1:35" ht="15.7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2"/>
      <c r="K929" s="2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</row>
    <row r="930" spans="1:35" ht="15.7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2"/>
      <c r="K930" s="2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</row>
    <row r="931" spans="1:35" ht="15.7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2"/>
      <c r="K931" s="2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</row>
    <row r="932" spans="1:35" ht="15.7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2"/>
      <c r="K932" s="2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</row>
    <row r="933" spans="1:35" ht="15.7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2"/>
      <c r="K933" s="2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</row>
    <row r="934" spans="1:35" ht="15.7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2"/>
      <c r="K934" s="2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</row>
    <row r="935" spans="1:35" ht="15.7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2"/>
      <c r="K935" s="2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</row>
    <row r="936" spans="1:35" ht="15.7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2"/>
      <c r="K936" s="2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</row>
    <row r="937" spans="1:35" ht="15.7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2"/>
      <c r="K937" s="2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</row>
    <row r="938" spans="1:35" ht="15.7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2"/>
      <c r="K938" s="2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</row>
    <row r="939" spans="1:35" ht="15.7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2"/>
      <c r="K939" s="2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</row>
    <row r="940" spans="1:35" ht="15.7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2"/>
      <c r="K940" s="2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</row>
    <row r="941" spans="1:35" ht="15.7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2"/>
      <c r="K941" s="2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</row>
    <row r="942" spans="1:35" ht="15.7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2"/>
      <c r="K942" s="2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</row>
    <row r="943" spans="1:35" ht="15.7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2"/>
      <c r="K943" s="2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</row>
    <row r="944" spans="1:35" ht="15.7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2"/>
      <c r="K944" s="2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</row>
    <row r="945" spans="1:35" ht="15.7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2"/>
      <c r="K945" s="2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</row>
    <row r="946" spans="1:35" ht="15.7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2"/>
      <c r="K946" s="2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</row>
    <row r="947" spans="1:35" ht="15.7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2"/>
      <c r="K947" s="2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</row>
    <row r="948" spans="1:35" ht="15.7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2"/>
      <c r="K948" s="2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</row>
    <row r="949" spans="1:35" ht="15.7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2"/>
      <c r="K949" s="2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</row>
    <row r="950" spans="1:35" ht="15.7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2"/>
      <c r="K950" s="2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</row>
    <row r="951" spans="1:35" ht="15.7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2"/>
      <c r="K951" s="2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</row>
    <row r="952" spans="1:35" ht="15.7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2"/>
      <c r="K952" s="2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</row>
    <row r="953" spans="1:35" ht="15.7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2"/>
      <c r="K953" s="2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</row>
    <row r="954" spans="1:35" ht="15.7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2"/>
      <c r="K954" s="2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</row>
    <row r="955" spans="1:35" ht="15.7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2"/>
      <c r="K955" s="2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</row>
    <row r="956" spans="1:35" ht="15.7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2"/>
      <c r="K956" s="2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</row>
    <row r="957" spans="1:35" ht="15.7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2"/>
      <c r="K957" s="2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</row>
    <row r="958" spans="1:35" ht="15.7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2"/>
      <c r="K958" s="2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</row>
    <row r="959" spans="1:35" ht="15.7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2"/>
      <c r="K959" s="2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</row>
    <row r="960" spans="1:35" ht="15.7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2"/>
      <c r="K960" s="2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</row>
    <row r="961" spans="1:35" ht="15.7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2"/>
      <c r="K961" s="2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</row>
    <row r="962" spans="1:35" ht="15.7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2"/>
      <c r="K962" s="2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</row>
    <row r="963" spans="1:35" ht="15.7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2"/>
      <c r="K963" s="2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</row>
    <row r="964" spans="1:35" ht="15.7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2"/>
      <c r="K964" s="2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</row>
    <row r="965" spans="1:35" ht="15.7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2"/>
      <c r="K965" s="2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</row>
    <row r="966" spans="1:35" ht="15.7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2"/>
      <c r="K966" s="2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</row>
    <row r="967" spans="1:35" ht="15.7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2"/>
      <c r="K967" s="2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</row>
    <row r="968" spans="1:35" ht="15.7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2"/>
      <c r="K968" s="2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</row>
    <row r="969" spans="1:35" ht="15.7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2"/>
      <c r="K969" s="2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</row>
    <row r="970" spans="1:35" ht="15.7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2"/>
      <c r="K970" s="2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</row>
    <row r="971" spans="1:35" ht="15.7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2"/>
      <c r="K971" s="2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</row>
    <row r="972" spans="1:35" ht="15.7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2"/>
      <c r="K972" s="2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</row>
    <row r="973" spans="1:35" ht="15.7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2"/>
      <c r="K973" s="2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</row>
    <row r="974" spans="1:35" ht="15.7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2"/>
      <c r="K974" s="2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</row>
    <row r="975" spans="1:35" ht="15.7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2"/>
      <c r="K975" s="2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</row>
    <row r="976" spans="1:35" ht="15.7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2"/>
      <c r="K976" s="2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</row>
    <row r="977" spans="1:35" ht="15.7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2"/>
      <c r="K977" s="2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</row>
    <row r="978" spans="1:35" ht="15.7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2"/>
      <c r="K978" s="2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</row>
    <row r="979" spans="1:35" ht="15.7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2"/>
      <c r="K979" s="2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</row>
    <row r="980" spans="1:35" ht="15.7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2"/>
      <c r="K980" s="2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</row>
    <row r="981" spans="1:35" ht="15.7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2"/>
      <c r="K981" s="2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</row>
    <row r="982" spans="1:35" ht="15.7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2"/>
      <c r="K982" s="2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</row>
    <row r="983" spans="1:35" ht="15.7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2"/>
      <c r="K983" s="2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</row>
    <row r="984" spans="1:35" ht="15.7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2"/>
      <c r="K984" s="2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</row>
    <row r="985" spans="1:35" ht="15.7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2"/>
      <c r="K985" s="2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</row>
    <row r="986" spans="1:35" ht="15.7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2"/>
      <c r="K986" s="2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</row>
    <row r="987" spans="1:35" ht="15.7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2"/>
      <c r="K987" s="2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</row>
    <row r="988" spans="1:35" ht="15.7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2"/>
      <c r="K988" s="2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</row>
    <row r="989" spans="1:35" ht="15.7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2"/>
      <c r="K989" s="2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</row>
    <row r="990" spans="1:35" ht="15.7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2"/>
      <c r="K990" s="2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</row>
    <row r="991" spans="1:35" ht="15.7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2"/>
      <c r="K991" s="2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</row>
    <row r="992" spans="1:35" ht="15.7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2"/>
      <c r="K992" s="2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</row>
    <row r="993" spans="1:35" ht="15.7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2"/>
      <c r="K993" s="2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</row>
    <row r="994" spans="1:35" ht="15.7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2"/>
      <c r="K994" s="2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</row>
    <row r="995" spans="1:35" ht="15.7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2"/>
      <c r="K995" s="2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</row>
    <row r="996" spans="1:35" ht="15.7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2"/>
      <c r="K996" s="2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</row>
    <row r="997" spans="1:35" ht="15.7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2"/>
      <c r="K997" s="2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</row>
    <row r="998" spans="1:35" ht="15.7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2"/>
      <c r="K998" s="2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</row>
    <row r="999" spans="1:35" ht="15.7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2"/>
      <c r="K999" s="2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</row>
    <row r="1000" spans="1:35" ht="15.75" customHeight="1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2"/>
      <c r="K1000" s="2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</row>
    <row r="1001" spans="1:35" ht="15.75" customHeight="1" x14ac:dyDescent="0.2">
      <c r="A1001" s="1"/>
      <c r="B1001" s="1"/>
      <c r="C1001" s="1"/>
      <c r="D1001" s="1"/>
      <c r="E1001" s="1"/>
      <c r="F1001" s="1"/>
      <c r="G1001" s="1"/>
      <c r="H1001" s="1"/>
      <c r="I1001" s="1"/>
      <c r="J1001" s="2"/>
      <c r="K1001" s="2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</row>
    <row r="1002" spans="1:35" ht="15.75" customHeight="1" x14ac:dyDescent="0.2">
      <c r="A1002" s="1"/>
      <c r="B1002" s="1"/>
      <c r="C1002" s="1"/>
      <c r="D1002" s="1"/>
      <c r="E1002" s="1"/>
      <c r="F1002" s="1"/>
      <c r="G1002" s="1"/>
      <c r="H1002" s="1"/>
      <c r="I1002" s="1"/>
      <c r="J1002" s="2"/>
      <c r="K1002" s="2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</row>
    <row r="1003" spans="1:35" ht="15.75" customHeight="1" x14ac:dyDescent="0.2">
      <c r="A1003" s="1"/>
      <c r="B1003" s="1"/>
      <c r="C1003" s="1"/>
      <c r="D1003" s="1"/>
      <c r="E1003" s="1"/>
      <c r="F1003" s="1"/>
      <c r="G1003" s="1"/>
      <c r="H1003" s="1"/>
      <c r="I1003" s="1"/>
      <c r="J1003" s="2"/>
      <c r="K1003" s="2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</row>
    <row r="1004" spans="1:35" ht="15.75" customHeight="1" x14ac:dyDescent="0.2">
      <c r="A1004" s="1"/>
      <c r="B1004" s="1"/>
      <c r="C1004" s="1"/>
      <c r="D1004" s="1"/>
      <c r="E1004" s="1"/>
      <c r="F1004" s="1"/>
      <c r="G1004" s="1"/>
      <c r="H1004" s="1"/>
      <c r="I1004" s="1"/>
      <c r="J1004" s="2"/>
      <c r="K1004" s="2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</row>
    <row r="1005" spans="1:35" ht="15.75" customHeight="1" x14ac:dyDescent="0.2">
      <c r="A1005" s="1"/>
      <c r="B1005" s="1"/>
      <c r="C1005" s="1"/>
      <c r="D1005" s="1"/>
      <c r="E1005" s="1"/>
      <c r="F1005" s="1"/>
      <c r="G1005" s="1"/>
      <c r="H1005" s="1"/>
      <c r="I1005" s="1"/>
      <c r="J1005" s="2"/>
      <c r="K1005" s="2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</row>
    <row r="1006" spans="1:35" ht="15.75" customHeight="1" x14ac:dyDescent="0.2">
      <c r="A1006" s="1"/>
      <c r="B1006" s="1"/>
      <c r="C1006" s="1"/>
      <c r="D1006" s="1"/>
      <c r="E1006" s="1"/>
      <c r="F1006" s="1"/>
      <c r="G1006" s="1"/>
      <c r="H1006" s="1"/>
      <c r="I1006" s="1"/>
      <c r="J1006" s="2"/>
      <c r="K1006" s="2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</row>
    <row r="1007" spans="1:35" ht="15.75" customHeight="1" x14ac:dyDescent="0.2">
      <c r="A1007" s="1"/>
      <c r="B1007" s="1"/>
      <c r="C1007" s="1"/>
      <c r="D1007" s="1"/>
      <c r="E1007" s="1"/>
      <c r="F1007" s="1"/>
      <c r="G1007" s="1"/>
      <c r="H1007" s="1"/>
      <c r="I1007" s="1"/>
      <c r="J1007" s="2"/>
      <c r="K1007" s="2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</row>
    <row r="1008" spans="1:35" ht="15.75" customHeight="1" x14ac:dyDescent="0.2">
      <c r="A1008" s="1"/>
      <c r="B1008" s="1"/>
      <c r="C1008" s="1"/>
      <c r="D1008" s="1"/>
      <c r="E1008" s="1"/>
      <c r="F1008" s="1"/>
      <c r="G1008" s="1"/>
      <c r="H1008" s="1"/>
      <c r="I1008" s="1"/>
      <c r="J1008" s="2"/>
      <c r="K1008" s="2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</row>
    <row r="1009" spans="1:35" ht="15.75" customHeight="1" x14ac:dyDescent="0.2">
      <c r="A1009" s="1"/>
      <c r="B1009" s="1"/>
      <c r="C1009" s="1"/>
      <c r="D1009" s="1"/>
      <c r="E1009" s="1"/>
      <c r="F1009" s="1"/>
      <c r="G1009" s="1"/>
      <c r="H1009" s="1"/>
      <c r="I1009" s="1"/>
      <c r="J1009" s="2"/>
      <c r="K1009" s="2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</row>
  </sheetData>
  <mergeCells count="13">
    <mergeCell ref="A22:A23"/>
    <mergeCell ref="B22:B23"/>
    <mergeCell ref="I22:I23"/>
    <mergeCell ref="C23:F23"/>
    <mergeCell ref="G23:H23"/>
    <mergeCell ref="C18:D18"/>
    <mergeCell ref="E18:F18"/>
    <mergeCell ref="G18:H18"/>
    <mergeCell ref="A1:L2"/>
    <mergeCell ref="C4:D4"/>
    <mergeCell ref="I14:I15"/>
    <mergeCell ref="J14:J15"/>
    <mergeCell ref="K14:K15"/>
  </mergeCells>
  <conditionalFormatting sqref="C18:H18">
    <cfRule type="cellIs" dxfId="55" priority="1" operator="lessThan">
      <formula>150</formula>
    </cfRule>
  </conditionalFormatting>
  <conditionalFormatting sqref="C18:H18">
    <cfRule type="cellIs" dxfId="54" priority="2" operator="greaterThan">
      <formula>250</formula>
    </cfRule>
  </conditionalFormatting>
  <conditionalFormatting sqref="I18">
    <cfRule type="cellIs" dxfId="53" priority="3" operator="greaterThan">
      <formula>600</formula>
    </cfRule>
  </conditionalFormatting>
  <conditionalFormatting sqref="I18">
    <cfRule type="cellIs" dxfId="52" priority="4" operator="lessThan">
      <formula>600</formula>
    </cfRule>
  </conditionalFormatting>
  <conditionalFormatting sqref="I17">
    <cfRule type="cellIs" dxfId="51" priority="5" operator="lessThan">
      <formula>$J$27</formula>
    </cfRule>
  </conditionalFormatting>
  <conditionalFormatting sqref="I17">
    <cfRule type="cellIs" dxfId="50" priority="6" operator="greaterThan">
      <formula>$J$27</formula>
    </cfRule>
  </conditionalFormatting>
  <conditionalFormatting sqref="C9:H9">
    <cfRule type="cellIs" dxfId="49" priority="7" operator="greaterThan">
      <formula>0.4</formula>
    </cfRule>
  </conditionalFormatting>
  <conditionalFormatting sqref="C9:H9">
    <cfRule type="cellIs" dxfId="48" priority="8" operator="greaterThan">
      <formula>40</formula>
    </cfRule>
  </conditionalFormatting>
  <conditionalFormatting sqref="I22">
    <cfRule type="cellIs" dxfId="47" priority="10" operator="lessThan">
      <formula>22</formula>
    </cfRule>
  </conditionalFormatting>
  <conditionalFormatting sqref="I22">
    <cfRule type="cellIs" dxfId="46" priority="11" operator="greaterThan">
      <formula>26</formula>
    </cfRule>
  </conditionalFormatting>
  <conditionalFormatting sqref="I7">
    <cfRule type="cellIs" dxfId="45" priority="12" operator="lessThan">
      <formula>$M$7</formula>
    </cfRule>
  </conditionalFormatting>
  <conditionalFormatting sqref="I7">
    <cfRule type="cellIs" dxfId="44" priority="13" operator="greaterThan">
      <formula>$M$7</formula>
    </cfRule>
  </conditionalFormatting>
  <conditionalFormatting sqref="G23:H23">
    <cfRule type="cellIs" dxfId="43" priority="14" operator="lessThan">
      <formula>12</formula>
    </cfRule>
  </conditionalFormatting>
  <conditionalFormatting sqref="G23:H23">
    <cfRule type="cellIs" dxfId="42" priority="15" operator="greaterThan">
      <formula>16</formula>
    </cfRule>
  </conditionalFormatting>
  <conditionalFormatting sqref="C23:F23">
    <cfRule type="cellIs" dxfId="41" priority="16" operator="lessThan">
      <formula>8</formula>
    </cfRule>
  </conditionalFormatting>
  <conditionalFormatting sqref="C23:F23">
    <cfRule type="cellIs" dxfId="40" priority="17" operator="greaterThan">
      <formula>12</formula>
    </cfRule>
  </conditionalFormatting>
  <conditionalFormatting sqref="C22 E22">
    <cfRule type="cellIs" dxfId="39" priority="18" operator="greaterThan">
      <formula>12</formula>
    </cfRule>
  </conditionalFormatting>
  <conditionalFormatting sqref="G22">
    <cfRule type="cellIs" dxfId="38" priority="19" operator="greaterThan">
      <formula>16</formula>
    </cfRule>
  </conditionalFormatting>
  <dataValidations disablePrompts="1" count="1">
    <dataValidation type="list" allowBlank="1" showErrorMessage="1" sqref="C4:D4" xr:uid="{C59DA1C0-88B9-A940-BC9F-B6643B2D8B0A}">
      <formula1>typeBUT</formula1>
    </dataValidation>
  </dataValidations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2242A-5A50-1642-B73A-2641B55CA2D7}">
  <dimension ref="A1:AF1008"/>
  <sheetViews>
    <sheetView tabSelected="1" workbookViewId="0">
      <selection activeCell="E28" sqref="E28"/>
    </sheetView>
  </sheetViews>
  <sheetFormatPr baseColWidth="10" defaultColWidth="13.1640625" defaultRowHeight="16" x14ac:dyDescent="0.2"/>
  <cols>
    <col min="1" max="1" width="66.1640625" customWidth="1"/>
    <col min="2" max="32" width="12.83203125" customWidth="1"/>
  </cols>
  <sheetData>
    <row r="1" spans="1:32" x14ac:dyDescent="0.2">
      <c r="A1" s="71"/>
      <c r="B1" s="58"/>
      <c r="C1" s="58"/>
      <c r="D1" s="58"/>
      <c r="E1" s="58"/>
      <c r="F1" s="58"/>
      <c r="G1" s="58"/>
      <c r="H1" s="58"/>
      <c r="I1" s="58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</row>
    <row r="2" spans="1:32" x14ac:dyDescent="0.2">
      <c r="A2" s="58"/>
      <c r="B2" s="58"/>
      <c r="C2" s="58"/>
      <c r="D2" s="58"/>
      <c r="E2" s="58"/>
      <c r="F2" s="58"/>
      <c r="G2" s="58"/>
      <c r="H2" s="58"/>
      <c r="I2" s="58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</row>
    <row r="3" spans="1:32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</row>
    <row r="4" spans="1:32" x14ac:dyDescent="0.2">
      <c r="A4" s="4" t="str">
        <f>vol_global_T!B4</f>
        <v>BUT XXX</v>
      </c>
      <c r="B4" s="59" t="str">
        <f>vol_global_T!C4</f>
        <v>secondaire</v>
      </c>
      <c r="C4" s="58"/>
      <c r="D4" s="3"/>
      <c r="E4" s="3"/>
      <c r="F4" s="3"/>
      <c r="G4" s="3"/>
      <c r="H4" s="3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</row>
    <row r="5" spans="1:32" ht="17.25" customHeight="1" thickBot="1" x14ac:dyDescent="0.25">
      <c r="A5" s="4" t="s">
        <v>2</v>
      </c>
      <c r="B5" s="3"/>
      <c r="C5" s="3"/>
      <c r="D5" s="3"/>
      <c r="E5" s="3"/>
      <c r="F5" s="3"/>
      <c r="G5" s="3"/>
      <c r="H5" s="3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</row>
    <row r="6" spans="1:32" ht="30" customHeight="1" x14ac:dyDescent="0.2">
      <c r="A6" s="8" t="s">
        <v>3</v>
      </c>
      <c r="B6" s="9" t="s">
        <v>4</v>
      </c>
      <c r="C6" s="10" t="s">
        <v>5</v>
      </c>
      <c r="D6" s="9" t="s">
        <v>6</v>
      </c>
      <c r="E6" s="10" t="s">
        <v>7</v>
      </c>
      <c r="F6" s="11" t="s">
        <v>8</v>
      </c>
      <c r="G6" s="12" t="s">
        <v>9</v>
      </c>
      <c r="H6" s="13" t="s">
        <v>10</v>
      </c>
      <c r="I6" s="1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</row>
    <row r="7" spans="1:32" ht="17.25" customHeight="1" x14ac:dyDescent="0.2">
      <c r="A7" s="19" t="s">
        <v>14</v>
      </c>
      <c r="B7" s="51">
        <f>vol_global_T!C7</f>
        <v>430</v>
      </c>
      <c r="C7" s="51">
        <f>vol_global_T!D7</f>
        <v>460</v>
      </c>
      <c r="D7" s="51">
        <f>vol_global_T!E7</f>
        <v>460</v>
      </c>
      <c r="E7" s="51">
        <f>vol_global_T!F7</f>
        <v>180</v>
      </c>
      <c r="F7" s="51">
        <f>vol_global_T!G7</f>
        <v>280</v>
      </c>
      <c r="G7" s="51">
        <f>vol_global_T!H7</f>
        <v>180</v>
      </c>
      <c r="H7" s="51">
        <f>vol_global_T!I7</f>
        <v>1990</v>
      </c>
      <c r="I7" s="23"/>
      <c r="J7" s="24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</row>
    <row r="8" spans="1:32" x14ac:dyDescent="0.2">
      <c r="A8" s="19"/>
      <c r="B8" s="25"/>
      <c r="C8" s="25"/>
      <c r="D8" s="25"/>
      <c r="E8" s="25"/>
      <c r="F8" s="25"/>
      <c r="G8" s="25"/>
      <c r="H8" s="25"/>
      <c r="I8" s="1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</row>
    <row r="9" spans="1:32" ht="51.75" customHeight="1" x14ac:dyDescent="0.2">
      <c r="A9" s="26" t="s">
        <v>20</v>
      </c>
      <c r="B9" s="27">
        <f>vol_global_T!C9</f>
        <v>0.2</v>
      </c>
      <c r="C9" s="27">
        <f>vol_global_T!D9</f>
        <v>0.3</v>
      </c>
      <c r="D9" s="27">
        <f>vol_global_T!E9</f>
        <v>0.35</v>
      </c>
      <c r="E9" s="27">
        <f>vol_global_T!F9</f>
        <v>0.4</v>
      </c>
      <c r="F9" s="27">
        <f>vol_global_T!G9</f>
        <v>0.4</v>
      </c>
      <c r="G9" s="27">
        <f>vol_global_T!H9</f>
        <v>0.4</v>
      </c>
      <c r="H9" s="28"/>
      <c r="I9" s="23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</row>
    <row r="10" spans="1:32" x14ac:dyDescent="0.2">
      <c r="A10" s="29" t="s">
        <v>16</v>
      </c>
      <c r="B10" s="30">
        <f>B7*B9</f>
        <v>86</v>
      </c>
      <c r="C10" s="30">
        <f t="shared" ref="C10:G10" si="0">C7*C9</f>
        <v>138</v>
      </c>
      <c r="D10" s="30">
        <f t="shared" si="0"/>
        <v>161</v>
      </c>
      <c r="E10" s="30">
        <f t="shared" si="0"/>
        <v>72</v>
      </c>
      <c r="F10" s="30">
        <f t="shared" si="0"/>
        <v>112</v>
      </c>
      <c r="G10" s="30">
        <f t="shared" si="0"/>
        <v>72</v>
      </c>
      <c r="H10" s="54">
        <f>SUM(B10:G10)</f>
        <v>641</v>
      </c>
      <c r="I10" s="32"/>
      <c r="J10" s="33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  <c r="AD10" s="34"/>
      <c r="AE10" s="34"/>
      <c r="AF10" s="34"/>
    </row>
    <row r="11" spans="1:32" x14ac:dyDescent="0.2">
      <c r="A11" s="35" t="s">
        <v>17</v>
      </c>
      <c r="B11" s="36">
        <f>vol_global_T!C11</f>
        <v>50</v>
      </c>
      <c r="C11" s="36">
        <f>vol_global_T!D11</f>
        <v>50</v>
      </c>
      <c r="D11" s="36">
        <f>vol_global_T!E11</f>
        <v>50</v>
      </c>
      <c r="E11" s="36">
        <f>vol_global_T!F11</f>
        <v>50</v>
      </c>
      <c r="F11" s="36">
        <f>vol_global_T!G11</f>
        <v>50</v>
      </c>
      <c r="G11" s="36">
        <f>vol_global_T!H11</f>
        <v>50</v>
      </c>
      <c r="H11" s="54">
        <f t="shared" ref="H11:H13" si="1">SUM(B11:G11)</f>
        <v>300</v>
      </c>
      <c r="I11" s="1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</row>
    <row r="12" spans="1:32" x14ac:dyDescent="0.2">
      <c r="A12" s="19" t="s">
        <v>21</v>
      </c>
      <c r="B12" s="36">
        <f>B10-B11</f>
        <v>36</v>
      </c>
      <c r="C12" s="36">
        <f t="shared" ref="C12:G12" si="2">C10-C11</f>
        <v>88</v>
      </c>
      <c r="D12" s="36">
        <f t="shared" si="2"/>
        <v>111</v>
      </c>
      <c r="E12" s="36">
        <f t="shared" si="2"/>
        <v>22</v>
      </c>
      <c r="F12" s="36">
        <f t="shared" si="2"/>
        <v>62</v>
      </c>
      <c r="G12" s="36">
        <f t="shared" si="2"/>
        <v>22</v>
      </c>
      <c r="H12" s="54">
        <f t="shared" si="1"/>
        <v>341</v>
      </c>
      <c r="I12" s="1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</row>
    <row r="13" spans="1:32" x14ac:dyDescent="0.2">
      <c r="A13" s="29" t="s">
        <v>22</v>
      </c>
      <c r="B13" s="30">
        <f>B7-B11-(B10-B11)</f>
        <v>344</v>
      </c>
      <c r="C13" s="30">
        <f t="shared" ref="C13:G13" si="3">C7-C11-(C10-C11)</f>
        <v>322</v>
      </c>
      <c r="D13" s="30">
        <f t="shared" si="3"/>
        <v>299</v>
      </c>
      <c r="E13" s="30">
        <f t="shared" si="3"/>
        <v>108</v>
      </c>
      <c r="F13" s="30">
        <f t="shared" si="3"/>
        <v>168</v>
      </c>
      <c r="G13" s="30">
        <f t="shared" si="3"/>
        <v>108</v>
      </c>
      <c r="H13" s="54">
        <f t="shared" si="1"/>
        <v>1349</v>
      </c>
      <c r="I13" s="32"/>
      <c r="J13" s="33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/>
      <c r="AD13" s="34"/>
      <c r="AE13" s="34"/>
      <c r="AF13" s="34"/>
    </row>
    <row r="14" spans="1:32" x14ac:dyDescent="0.2">
      <c r="A14" s="35"/>
      <c r="B14" s="36"/>
      <c r="C14" s="36"/>
      <c r="D14" s="36"/>
      <c r="E14" s="36"/>
      <c r="F14" s="36"/>
      <c r="G14" s="36"/>
      <c r="H14" s="25"/>
      <c r="I14" s="1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</row>
    <row r="15" spans="1:32" x14ac:dyDescent="0.2">
      <c r="A15" s="35"/>
      <c r="B15" s="36"/>
      <c r="C15" s="36"/>
      <c r="D15" s="36"/>
      <c r="E15" s="36"/>
      <c r="F15" s="36"/>
      <c r="G15" s="36"/>
      <c r="H15" s="25"/>
      <c r="I15" s="1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</row>
    <row r="16" spans="1:32" ht="17.25" customHeight="1" x14ac:dyDescent="0.2">
      <c r="A16" s="19" t="s">
        <v>18</v>
      </c>
      <c r="B16" s="52">
        <f>vol_global_T!C17</f>
        <v>80</v>
      </c>
      <c r="C16" s="52">
        <f>vol_global_T!D17</f>
        <v>120</v>
      </c>
      <c r="D16" s="52">
        <f>vol_global_T!E17</f>
        <v>120</v>
      </c>
      <c r="E16" s="52">
        <f>vol_global_T!F17</f>
        <v>80</v>
      </c>
      <c r="F16" s="52">
        <f>vol_global_T!G17</f>
        <v>150</v>
      </c>
      <c r="G16" s="52">
        <f>vol_global_T!H17</f>
        <v>50</v>
      </c>
      <c r="H16" s="20">
        <f t="shared" ref="H16:H17" si="4">SUM(B16:G16)</f>
        <v>600</v>
      </c>
      <c r="I16" s="23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</row>
    <row r="17" spans="1:32" ht="17.25" customHeight="1" x14ac:dyDescent="0.2">
      <c r="A17" s="26" t="s">
        <v>23</v>
      </c>
      <c r="B17" s="56">
        <f>B16+C16</f>
        <v>200</v>
      </c>
      <c r="C17" s="70"/>
      <c r="D17" s="56">
        <f>D16+E16</f>
        <v>200</v>
      </c>
      <c r="E17" s="70"/>
      <c r="F17" s="56">
        <f>F16+G16</f>
        <v>200</v>
      </c>
      <c r="G17" s="70"/>
      <c r="H17" s="25">
        <f t="shared" si="4"/>
        <v>600</v>
      </c>
      <c r="I17" s="23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</row>
    <row r="18" spans="1:32" x14ac:dyDescent="0.2">
      <c r="A18" s="19"/>
      <c r="B18" s="39"/>
      <c r="C18" s="39"/>
      <c r="D18" s="39"/>
      <c r="E18" s="39"/>
      <c r="F18" s="39"/>
      <c r="G18" s="39"/>
      <c r="H18" s="38"/>
      <c r="I18" s="40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37"/>
    </row>
    <row r="19" spans="1:32" x14ac:dyDescent="0.2">
      <c r="A19" s="42"/>
      <c r="B19" s="53"/>
      <c r="C19" s="53"/>
      <c r="D19" s="53"/>
      <c r="E19" s="53"/>
      <c r="F19" s="53"/>
      <c r="G19" s="53"/>
      <c r="H19" s="18"/>
      <c r="I19" s="1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</row>
    <row r="20" spans="1:32" x14ac:dyDescent="0.2">
      <c r="A20" s="42"/>
      <c r="B20" s="53"/>
      <c r="C20" s="53"/>
      <c r="D20" s="53"/>
      <c r="E20" s="53"/>
      <c r="F20" s="53"/>
      <c r="G20" s="53"/>
      <c r="H20" s="18"/>
      <c r="I20" s="1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</row>
    <row r="21" spans="1:32" ht="51.75" customHeight="1" x14ac:dyDescent="0.2">
      <c r="A21" s="65" t="s">
        <v>24</v>
      </c>
      <c r="B21" s="36">
        <f>vol_global_T!C22</f>
        <v>0</v>
      </c>
      <c r="C21" s="51">
        <f>vol_global_T!D22</f>
        <v>0</v>
      </c>
      <c r="D21" s="36">
        <v>11</v>
      </c>
      <c r="E21" s="51">
        <v>0</v>
      </c>
      <c r="F21" s="36">
        <f>vol_global_T!G22</f>
        <v>0</v>
      </c>
      <c r="G21" s="51">
        <f>vol_global_T!H22</f>
        <v>15</v>
      </c>
      <c r="H21" s="66">
        <f>SUM(B21:G21)</f>
        <v>26</v>
      </c>
      <c r="I21" s="23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</row>
    <row r="22" spans="1:32" ht="25.5" customHeight="1" x14ac:dyDescent="0.2">
      <c r="A22" s="61"/>
      <c r="B22" s="67">
        <f>B21+C21+D21+E21</f>
        <v>11</v>
      </c>
      <c r="C22" s="68"/>
      <c r="D22" s="68"/>
      <c r="E22" s="57"/>
      <c r="F22" s="67">
        <f>F21+G21</f>
        <v>15</v>
      </c>
      <c r="G22" s="57"/>
      <c r="H22" s="69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</row>
    <row r="23" spans="1:32" ht="13.5" customHeight="1" x14ac:dyDescent="0.2">
      <c r="A23" s="45"/>
      <c r="B23" s="46"/>
      <c r="C23" s="46"/>
      <c r="D23" s="46"/>
      <c r="E23" s="46"/>
      <c r="F23" s="46"/>
      <c r="G23" s="46"/>
      <c r="H23" s="4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</row>
    <row r="24" spans="1:32" ht="17.25" customHeight="1" x14ac:dyDescent="0.2">
      <c r="A24" s="48"/>
      <c r="B24" s="46"/>
      <c r="C24" s="46"/>
      <c r="D24" s="46"/>
      <c r="E24" s="46"/>
      <c r="F24" s="46"/>
      <c r="G24" s="46"/>
      <c r="H24" s="49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</row>
    <row r="25" spans="1:32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</row>
    <row r="26" spans="1:32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</row>
    <row r="27" spans="1:32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</row>
    <row r="28" spans="1:32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</row>
    <row r="29" spans="1:32" ht="15.75" customHeight="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</row>
    <row r="30" spans="1:32" ht="15.75" customHeight="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</row>
    <row r="31" spans="1:32" ht="15.75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</row>
    <row r="32" spans="1:32" ht="15.75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</row>
    <row r="33" spans="1:32" ht="17.2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</row>
    <row r="34" spans="1:32" ht="15.7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</row>
    <row r="35" spans="1:32" ht="15.7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</row>
    <row r="36" spans="1:32" ht="15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</row>
    <row r="37" spans="1:32" ht="15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</row>
    <row r="38" spans="1:32" ht="15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</row>
    <row r="39" spans="1:32" ht="15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</row>
    <row r="40" spans="1:32" ht="15.7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</row>
    <row r="41" spans="1:32" ht="15.7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</row>
    <row r="42" spans="1:32" ht="15.7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</row>
    <row r="43" spans="1:32" ht="15.7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</row>
    <row r="44" spans="1:32" ht="15.7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</row>
    <row r="45" spans="1:32" ht="15.7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</row>
    <row r="46" spans="1:32" ht="15.7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</row>
    <row r="47" spans="1:32" ht="15.7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</row>
    <row r="48" spans="1:32" ht="15.7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</row>
    <row r="49" spans="1:32" ht="15.7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</row>
    <row r="50" spans="1:32" ht="15.7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</row>
    <row r="51" spans="1:32" ht="15.7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</row>
    <row r="52" spans="1:32" ht="15.7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</row>
    <row r="53" spans="1:32" ht="15.7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</row>
    <row r="54" spans="1:32" ht="15.7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</row>
    <row r="55" spans="1:32" ht="15.7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</row>
    <row r="56" spans="1:32" ht="15.7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</row>
    <row r="57" spans="1:32" ht="15.7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</row>
    <row r="58" spans="1:32" ht="15.7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</row>
    <row r="59" spans="1:32" ht="15.7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</row>
    <row r="60" spans="1:32" ht="15.7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</row>
    <row r="61" spans="1:32" ht="15.7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</row>
    <row r="62" spans="1:32" ht="15.7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</row>
    <row r="63" spans="1:32" ht="15.7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</row>
    <row r="64" spans="1:32" ht="15.7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</row>
    <row r="65" spans="1:32" ht="15.7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</row>
    <row r="66" spans="1:32" ht="15.7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</row>
    <row r="67" spans="1:32" ht="15.7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</row>
    <row r="68" spans="1:32" ht="15.7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</row>
    <row r="69" spans="1:32" ht="15.7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</row>
    <row r="70" spans="1:32" ht="15.7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</row>
    <row r="71" spans="1:32" ht="15.7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</row>
    <row r="72" spans="1:32" ht="15.7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</row>
    <row r="73" spans="1:32" ht="15.7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</row>
    <row r="74" spans="1:32" ht="15.7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</row>
    <row r="75" spans="1:32" ht="15.7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</row>
    <row r="76" spans="1:32" ht="15.7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</row>
    <row r="77" spans="1:32" ht="15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</row>
    <row r="78" spans="1:32" ht="15.7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</row>
    <row r="79" spans="1:32" ht="15.7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</row>
    <row r="80" spans="1:32" ht="15.7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</row>
    <row r="81" spans="1:32" ht="15.7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</row>
    <row r="82" spans="1:32" ht="15.7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</row>
    <row r="83" spans="1:32" ht="15.7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</row>
    <row r="84" spans="1:32" ht="15.7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</row>
    <row r="85" spans="1:32" ht="15.7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</row>
    <row r="86" spans="1:32" ht="15.7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</row>
    <row r="87" spans="1:32" ht="15.7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</row>
    <row r="88" spans="1:32" ht="15.7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</row>
    <row r="89" spans="1:32" ht="15.7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</row>
    <row r="90" spans="1:32" ht="15.7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</row>
    <row r="91" spans="1:32" ht="15.7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</row>
    <row r="92" spans="1:32" ht="15.7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</row>
    <row r="93" spans="1:32" ht="15.7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</row>
    <row r="94" spans="1:32" ht="15.7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</row>
    <row r="95" spans="1:32" ht="15.7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</row>
    <row r="96" spans="1:32" ht="15.7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</row>
    <row r="97" spans="1:32" ht="15.7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</row>
    <row r="98" spans="1:32" ht="15.7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</row>
    <row r="99" spans="1:32" ht="15.7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</row>
    <row r="100" spans="1:32" ht="15.7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</row>
    <row r="101" spans="1:32" ht="15.7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</row>
    <row r="102" spans="1:32" ht="15.7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</row>
    <row r="103" spans="1:32" ht="15.7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</row>
    <row r="104" spans="1:32" ht="15.7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</row>
    <row r="105" spans="1:32" ht="15.7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</row>
    <row r="106" spans="1:32" ht="15.7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</row>
    <row r="107" spans="1:32" ht="15.7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</row>
    <row r="108" spans="1:32" ht="15.7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</row>
    <row r="109" spans="1:32" ht="15.7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</row>
    <row r="110" spans="1:32" ht="15.7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</row>
    <row r="111" spans="1:32" ht="15.7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</row>
    <row r="112" spans="1:32" ht="15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</row>
    <row r="113" spans="1:32" ht="15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</row>
    <row r="114" spans="1:32" ht="15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</row>
    <row r="115" spans="1:32" ht="15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</row>
    <row r="116" spans="1:32" ht="15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</row>
    <row r="117" spans="1:32" ht="15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</row>
    <row r="118" spans="1:32" ht="15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</row>
    <row r="119" spans="1:32" ht="15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</row>
    <row r="120" spans="1:32" ht="15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</row>
    <row r="121" spans="1:32" ht="15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</row>
    <row r="122" spans="1:32" ht="15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</row>
    <row r="123" spans="1:32" ht="15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</row>
    <row r="124" spans="1:32" ht="15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</row>
    <row r="125" spans="1:32" ht="15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</row>
    <row r="126" spans="1:32" ht="15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</row>
    <row r="127" spans="1:32" ht="15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</row>
    <row r="128" spans="1:32" ht="15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</row>
    <row r="129" spans="1:32" ht="15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</row>
    <row r="130" spans="1:32" ht="15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</row>
    <row r="131" spans="1:32" ht="15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</row>
    <row r="132" spans="1:32" ht="15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</row>
    <row r="133" spans="1:32" ht="15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</row>
    <row r="134" spans="1:32" ht="15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</row>
    <row r="135" spans="1:32" ht="15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</row>
    <row r="136" spans="1:32" ht="15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</row>
    <row r="137" spans="1:32" ht="15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</row>
    <row r="138" spans="1:32" ht="15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</row>
    <row r="139" spans="1:32" ht="15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</row>
    <row r="140" spans="1:32" ht="15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</row>
    <row r="141" spans="1:32" ht="15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</row>
    <row r="142" spans="1:32" ht="15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</row>
    <row r="143" spans="1:32" ht="15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</row>
    <row r="144" spans="1:32" ht="15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</row>
    <row r="145" spans="1:32" ht="15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</row>
    <row r="146" spans="1:32" ht="15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</row>
    <row r="147" spans="1:32" ht="15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</row>
    <row r="148" spans="1:32" ht="15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</row>
    <row r="149" spans="1:32" ht="15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</row>
    <row r="150" spans="1:32" ht="15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</row>
    <row r="151" spans="1:32" ht="15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</row>
    <row r="152" spans="1:32" ht="15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</row>
    <row r="153" spans="1:32" ht="15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</row>
    <row r="154" spans="1:32" ht="15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</row>
    <row r="155" spans="1:32" ht="15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</row>
    <row r="156" spans="1:32" ht="15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</row>
    <row r="157" spans="1:32" ht="15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</row>
    <row r="158" spans="1:32" ht="15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</row>
    <row r="159" spans="1:32" ht="15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</row>
    <row r="160" spans="1:32" ht="15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</row>
    <row r="161" spans="1:32" ht="15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</row>
    <row r="162" spans="1:32" ht="15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</row>
    <row r="163" spans="1:32" ht="15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</row>
    <row r="164" spans="1:32" ht="15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</row>
    <row r="165" spans="1:32" ht="15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</row>
    <row r="166" spans="1:32" ht="15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</row>
    <row r="167" spans="1:32" ht="15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</row>
    <row r="168" spans="1:32" ht="15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</row>
    <row r="169" spans="1:32" ht="15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</row>
    <row r="170" spans="1:32" ht="15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</row>
    <row r="171" spans="1:32" ht="15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</row>
    <row r="172" spans="1:32" ht="15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</row>
    <row r="173" spans="1:32" ht="15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</row>
    <row r="174" spans="1:32" ht="15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</row>
    <row r="175" spans="1:32" ht="15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</row>
    <row r="176" spans="1:32" ht="15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</row>
    <row r="177" spans="1:32" ht="15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</row>
    <row r="178" spans="1:32" ht="15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</row>
    <row r="179" spans="1:32" ht="15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</row>
    <row r="180" spans="1:32" ht="15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</row>
    <row r="181" spans="1:32" ht="15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</row>
    <row r="182" spans="1:32" ht="15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</row>
    <row r="183" spans="1:32" ht="15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</row>
    <row r="184" spans="1:32" ht="15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</row>
    <row r="185" spans="1:32" ht="15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</row>
    <row r="186" spans="1:32" ht="15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</row>
    <row r="187" spans="1:32" ht="15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</row>
    <row r="188" spans="1:32" ht="15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</row>
    <row r="189" spans="1:32" ht="15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</row>
    <row r="190" spans="1:32" ht="15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</row>
    <row r="191" spans="1:32" ht="15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</row>
    <row r="192" spans="1:32" ht="15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</row>
    <row r="193" spans="1:32" ht="15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</row>
    <row r="194" spans="1:32" ht="15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</row>
    <row r="195" spans="1:32" ht="15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</row>
    <row r="196" spans="1:32" ht="15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</row>
    <row r="197" spans="1:32" ht="15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</row>
    <row r="198" spans="1:32" ht="15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</row>
    <row r="199" spans="1:32" ht="15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</row>
    <row r="200" spans="1:32" ht="15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</row>
    <row r="201" spans="1:32" ht="15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</row>
    <row r="202" spans="1:32" ht="15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</row>
    <row r="203" spans="1:32" ht="15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</row>
    <row r="204" spans="1:32" ht="15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</row>
    <row r="205" spans="1:32" ht="15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</row>
    <row r="206" spans="1:32" ht="15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</row>
    <row r="207" spans="1:32" ht="15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</row>
    <row r="208" spans="1:32" ht="15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</row>
    <row r="209" spans="1:32" ht="15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</row>
    <row r="210" spans="1:32" ht="15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</row>
    <row r="211" spans="1:32" ht="15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</row>
    <row r="212" spans="1:32" ht="15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</row>
    <row r="213" spans="1:32" ht="15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</row>
    <row r="214" spans="1:32" ht="15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</row>
    <row r="215" spans="1:32" ht="15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</row>
    <row r="216" spans="1:32" ht="15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</row>
    <row r="217" spans="1:32" ht="15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</row>
    <row r="218" spans="1:32" ht="15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</row>
    <row r="219" spans="1:32" ht="15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</row>
    <row r="220" spans="1:32" ht="15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</row>
    <row r="221" spans="1:32" ht="15.7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</row>
    <row r="222" spans="1:32" ht="15.7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</row>
    <row r="223" spans="1:32" ht="15.7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</row>
    <row r="224" spans="1:32" ht="15.7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</row>
    <row r="225" spans="1:32" ht="15.7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</row>
    <row r="226" spans="1:32" ht="15.7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</row>
    <row r="227" spans="1:32" ht="15.7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</row>
    <row r="228" spans="1:32" ht="15.7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</row>
    <row r="229" spans="1:32" ht="15.7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</row>
    <row r="230" spans="1:32" ht="15.7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</row>
    <row r="231" spans="1:32" ht="15.7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</row>
    <row r="232" spans="1:32" ht="15.7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</row>
    <row r="233" spans="1:32" ht="15.7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</row>
    <row r="234" spans="1:32" ht="15.7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</row>
    <row r="235" spans="1:32" ht="15.7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</row>
    <row r="236" spans="1:32" ht="15.7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</row>
    <row r="237" spans="1:32" ht="15.7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</row>
    <row r="238" spans="1:32" ht="15.7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</row>
    <row r="239" spans="1:32" ht="15.7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</row>
    <row r="240" spans="1:32" ht="15.7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</row>
    <row r="241" spans="1:32" ht="15.7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</row>
    <row r="242" spans="1:32" ht="15.7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</row>
    <row r="243" spans="1:32" ht="15.7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</row>
    <row r="244" spans="1:32" ht="15.7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</row>
    <row r="245" spans="1:32" ht="15.7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</row>
    <row r="246" spans="1:32" ht="15.7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</row>
    <row r="247" spans="1:32" ht="15.7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</row>
    <row r="248" spans="1:32" ht="15.7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</row>
    <row r="249" spans="1:32" ht="15.7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</row>
    <row r="250" spans="1:32" ht="15.7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</row>
    <row r="251" spans="1:32" ht="15.7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</row>
    <row r="252" spans="1:32" ht="15.7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</row>
    <row r="253" spans="1:32" ht="15.7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</row>
    <row r="254" spans="1:32" ht="15.7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</row>
    <row r="255" spans="1:32" ht="15.7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</row>
    <row r="256" spans="1:32" ht="15.7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</row>
    <row r="257" spans="1:32" ht="15.7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</row>
    <row r="258" spans="1:32" ht="15.7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</row>
    <row r="259" spans="1:32" ht="15.7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</row>
    <row r="260" spans="1:32" ht="15.7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</row>
    <row r="261" spans="1:32" ht="15.7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</row>
    <row r="262" spans="1:32" ht="15.7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</row>
    <row r="263" spans="1:32" ht="15.7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</row>
    <row r="264" spans="1:32" ht="15.7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</row>
    <row r="265" spans="1:32" ht="15.7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</row>
    <row r="266" spans="1:32" ht="15.7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</row>
    <row r="267" spans="1:32" ht="15.7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</row>
    <row r="268" spans="1:32" ht="15.7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</row>
    <row r="269" spans="1:32" ht="15.7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</row>
    <row r="270" spans="1:32" ht="15.7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</row>
    <row r="271" spans="1:32" ht="15.7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</row>
    <row r="272" spans="1:32" ht="15.7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</row>
    <row r="273" spans="1:32" ht="15.7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</row>
    <row r="274" spans="1:32" ht="15.7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</row>
    <row r="275" spans="1:32" ht="15.7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</row>
    <row r="276" spans="1:32" ht="15.7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</row>
    <row r="277" spans="1:32" ht="15.7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</row>
    <row r="278" spans="1:32" ht="15.7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</row>
    <row r="279" spans="1:32" ht="15.7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</row>
    <row r="280" spans="1:32" ht="15.7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</row>
    <row r="281" spans="1:32" ht="15.7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</row>
    <row r="282" spans="1:32" ht="15.7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</row>
    <row r="283" spans="1:32" ht="15.7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</row>
    <row r="284" spans="1:32" ht="15.7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</row>
    <row r="285" spans="1:32" ht="15.7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</row>
    <row r="286" spans="1:32" ht="15.7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</row>
    <row r="287" spans="1:32" ht="15.7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</row>
    <row r="288" spans="1:32" ht="15.7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</row>
    <row r="289" spans="1:32" ht="15.7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</row>
    <row r="290" spans="1:32" ht="15.7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</row>
    <row r="291" spans="1:32" ht="15.7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</row>
    <row r="292" spans="1:32" ht="15.7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</row>
    <row r="293" spans="1:32" ht="15.7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</row>
    <row r="294" spans="1:32" ht="15.7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</row>
    <row r="295" spans="1:32" ht="15.7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</row>
    <row r="296" spans="1:32" ht="15.7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</row>
    <row r="297" spans="1:32" ht="15.7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</row>
    <row r="298" spans="1:32" ht="15.7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</row>
    <row r="299" spans="1:32" ht="15.7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</row>
    <row r="300" spans="1:32" ht="15.7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</row>
    <row r="301" spans="1:32" ht="15.7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</row>
    <row r="302" spans="1:32" ht="15.7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</row>
    <row r="303" spans="1:32" ht="15.7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</row>
    <row r="304" spans="1:32" ht="15.7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</row>
    <row r="305" spans="1:32" ht="15.7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</row>
    <row r="306" spans="1:32" ht="15.7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</row>
    <row r="307" spans="1:32" ht="15.7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</row>
    <row r="308" spans="1:32" ht="15.7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</row>
    <row r="309" spans="1:32" ht="15.7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</row>
    <row r="310" spans="1:32" ht="15.7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</row>
    <row r="311" spans="1:32" ht="15.7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</row>
    <row r="312" spans="1:32" ht="15.7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</row>
    <row r="313" spans="1:32" ht="15.7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</row>
    <row r="314" spans="1:32" ht="15.7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</row>
    <row r="315" spans="1:32" ht="15.7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</row>
    <row r="316" spans="1:32" ht="15.7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</row>
    <row r="317" spans="1:32" ht="15.7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</row>
    <row r="318" spans="1:32" ht="15.7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</row>
    <row r="319" spans="1:32" ht="15.7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</row>
    <row r="320" spans="1:32" ht="15.7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</row>
    <row r="321" spans="1:32" ht="15.7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</row>
    <row r="322" spans="1:32" ht="15.7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</row>
    <row r="323" spans="1:32" ht="15.7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</row>
    <row r="324" spans="1:32" ht="15.7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</row>
    <row r="325" spans="1:32" ht="15.7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</row>
    <row r="326" spans="1:32" ht="15.7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</row>
    <row r="327" spans="1:32" ht="15.7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</row>
    <row r="328" spans="1:32" ht="15.7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</row>
    <row r="329" spans="1:32" ht="15.7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</row>
    <row r="330" spans="1:32" ht="15.7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</row>
    <row r="331" spans="1:32" ht="15.7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</row>
    <row r="332" spans="1:32" ht="15.7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</row>
    <row r="333" spans="1:32" ht="15.7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</row>
    <row r="334" spans="1:32" ht="15.7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</row>
    <row r="335" spans="1:32" ht="15.7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</row>
    <row r="336" spans="1:32" ht="15.7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</row>
    <row r="337" spans="1:32" ht="15.7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</row>
    <row r="338" spans="1:32" ht="15.7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</row>
    <row r="339" spans="1:32" ht="15.7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</row>
    <row r="340" spans="1:32" ht="15.7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</row>
    <row r="341" spans="1:32" ht="15.7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</row>
    <row r="342" spans="1:32" ht="15.7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</row>
    <row r="343" spans="1:32" ht="15.7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</row>
    <row r="344" spans="1:32" ht="15.7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</row>
    <row r="345" spans="1:32" ht="15.7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</row>
    <row r="346" spans="1:32" ht="15.7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</row>
    <row r="347" spans="1:32" ht="15.7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</row>
    <row r="348" spans="1:32" ht="15.7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</row>
    <row r="349" spans="1:32" ht="15.7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</row>
    <row r="350" spans="1:32" ht="15.7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</row>
    <row r="351" spans="1:32" ht="15.7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</row>
    <row r="352" spans="1:32" ht="15.7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</row>
    <row r="353" spans="1:32" ht="15.7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</row>
    <row r="354" spans="1:32" ht="15.7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</row>
    <row r="355" spans="1:32" ht="15.7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</row>
    <row r="356" spans="1:32" ht="15.7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</row>
    <row r="357" spans="1:32" ht="15.7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</row>
    <row r="358" spans="1:32" ht="15.7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</row>
    <row r="359" spans="1:32" ht="15.7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</row>
    <row r="360" spans="1:32" ht="15.7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</row>
    <row r="361" spans="1:32" ht="15.7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</row>
    <row r="362" spans="1:32" ht="15.7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</row>
    <row r="363" spans="1:32" ht="15.7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</row>
    <row r="364" spans="1:32" ht="15.7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</row>
    <row r="365" spans="1:32" ht="15.7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</row>
    <row r="366" spans="1:32" ht="15.7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</row>
    <row r="367" spans="1:32" ht="15.7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</row>
    <row r="368" spans="1:32" ht="15.7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</row>
    <row r="369" spans="1:32" ht="15.7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</row>
    <row r="370" spans="1:32" ht="15.7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</row>
    <row r="371" spans="1:32" ht="15.7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</row>
    <row r="372" spans="1:32" ht="15.7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</row>
    <row r="373" spans="1:32" ht="15.7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</row>
    <row r="374" spans="1:32" ht="15.7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</row>
    <row r="375" spans="1:32" ht="15.7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</row>
    <row r="376" spans="1:32" ht="15.7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</row>
    <row r="377" spans="1:32" ht="15.7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</row>
    <row r="378" spans="1:32" ht="15.7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</row>
    <row r="379" spans="1:32" ht="15.7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</row>
    <row r="380" spans="1:32" ht="15.7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</row>
    <row r="381" spans="1:32" ht="15.7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</row>
    <row r="382" spans="1:32" ht="15.7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</row>
    <row r="383" spans="1:32" ht="15.7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</row>
    <row r="384" spans="1:32" ht="15.7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</row>
    <row r="385" spans="1:32" ht="15.7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</row>
    <row r="386" spans="1:32" ht="15.7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</row>
    <row r="387" spans="1:32" ht="15.7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</row>
    <row r="388" spans="1:32" ht="15.7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</row>
    <row r="389" spans="1:32" ht="15.7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</row>
    <row r="390" spans="1:32" ht="15.7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</row>
    <row r="391" spans="1:32" ht="15.7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</row>
    <row r="392" spans="1:32" ht="15.7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</row>
    <row r="393" spans="1:32" ht="15.7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</row>
    <row r="394" spans="1:32" ht="15.7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</row>
    <row r="395" spans="1:32" ht="15.7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</row>
    <row r="396" spans="1:32" ht="15.7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</row>
    <row r="397" spans="1:32" ht="15.7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</row>
    <row r="398" spans="1:32" ht="15.7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</row>
    <row r="399" spans="1:32" ht="15.7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</row>
    <row r="400" spans="1:32" ht="15.7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</row>
    <row r="401" spans="1:32" ht="15.7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</row>
    <row r="402" spans="1:32" ht="15.7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</row>
    <row r="403" spans="1:32" ht="15.7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</row>
    <row r="404" spans="1:32" ht="15.7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</row>
    <row r="405" spans="1:32" ht="15.7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</row>
    <row r="406" spans="1:32" ht="15.7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</row>
    <row r="407" spans="1:32" ht="15.7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</row>
    <row r="408" spans="1:32" ht="15.7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</row>
    <row r="409" spans="1:32" ht="15.7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</row>
    <row r="410" spans="1:32" ht="15.7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</row>
    <row r="411" spans="1:32" ht="15.7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</row>
    <row r="412" spans="1:32" ht="15.7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</row>
    <row r="413" spans="1:32" ht="15.7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</row>
    <row r="414" spans="1:32" ht="15.7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</row>
    <row r="415" spans="1:32" ht="15.7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</row>
    <row r="416" spans="1:32" ht="15.7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</row>
    <row r="417" spans="1:32" ht="15.7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</row>
    <row r="418" spans="1:32" ht="15.7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</row>
    <row r="419" spans="1:32" ht="15.7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</row>
    <row r="420" spans="1:32" ht="15.7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</row>
    <row r="421" spans="1:32" ht="15.7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</row>
    <row r="422" spans="1:32" ht="15.7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</row>
    <row r="423" spans="1:32" ht="15.7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</row>
    <row r="424" spans="1:32" ht="15.7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</row>
    <row r="425" spans="1:32" ht="15.7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</row>
    <row r="426" spans="1:32" ht="15.7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</row>
    <row r="427" spans="1:32" ht="15.7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</row>
    <row r="428" spans="1:32" ht="15.7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</row>
    <row r="429" spans="1:32" ht="15.7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</row>
    <row r="430" spans="1:32" ht="15.7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</row>
    <row r="431" spans="1:32" ht="15.7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</row>
    <row r="432" spans="1:32" ht="15.7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</row>
    <row r="433" spans="1:32" ht="15.7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</row>
    <row r="434" spans="1:32" ht="15.7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</row>
    <row r="435" spans="1:32" ht="15.7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</row>
    <row r="436" spans="1:32" ht="15.7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</row>
    <row r="437" spans="1:32" ht="15.7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</row>
    <row r="438" spans="1:32" ht="15.7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</row>
    <row r="439" spans="1:32" ht="15.7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</row>
    <row r="440" spans="1:32" ht="15.7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</row>
    <row r="441" spans="1:32" ht="15.7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</row>
    <row r="442" spans="1:32" ht="15.7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</row>
    <row r="443" spans="1:32" ht="15.7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</row>
    <row r="444" spans="1:32" ht="15.7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</row>
    <row r="445" spans="1:32" ht="15.7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</row>
    <row r="446" spans="1:32" ht="15.7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</row>
    <row r="447" spans="1:32" ht="15.7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</row>
    <row r="448" spans="1:32" ht="15.7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</row>
    <row r="449" spans="1:32" ht="15.7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</row>
    <row r="450" spans="1:32" ht="15.7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</row>
    <row r="451" spans="1:32" ht="15.7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</row>
    <row r="452" spans="1:32" ht="15.7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</row>
    <row r="453" spans="1:32" ht="15.7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</row>
    <row r="454" spans="1:32" ht="15.7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</row>
    <row r="455" spans="1:32" ht="15.7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</row>
    <row r="456" spans="1:32" ht="15.7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</row>
    <row r="457" spans="1:32" ht="15.7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</row>
    <row r="458" spans="1:32" ht="15.7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</row>
    <row r="459" spans="1:32" ht="15.7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</row>
    <row r="460" spans="1:32" ht="15.7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</row>
    <row r="461" spans="1:32" ht="15.7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</row>
    <row r="462" spans="1:32" ht="15.7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</row>
    <row r="463" spans="1:32" ht="15.7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</row>
    <row r="464" spans="1:32" ht="15.7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</row>
    <row r="465" spans="1:32" ht="15.7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</row>
    <row r="466" spans="1:32" ht="15.7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</row>
    <row r="467" spans="1:32" ht="15.7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</row>
    <row r="468" spans="1:32" ht="15.7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</row>
    <row r="469" spans="1:32" ht="15.7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</row>
    <row r="470" spans="1:32" ht="15.7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</row>
    <row r="471" spans="1:32" ht="15.7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</row>
    <row r="472" spans="1:32" ht="15.7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</row>
    <row r="473" spans="1:32" ht="15.7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</row>
    <row r="474" spans="1:32" ht="15.7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</row>
    <row r="475" spans="1:32" ht="15.7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</row>
    <row r="476" spans="1:32" ht="15.7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</row>
    <row r="477" spans="1:32" ht="15.7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</row>
    <row r="478" spans="1:32" ht="15.7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</row>
    <row r="479" spans="1:32" ht="15.7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</row>
    <row r="480" spans="1:32" ht="15.7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</row>
    <row r="481" spans="1:32" ht="15.7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</row>
    <row r="482" spans="1:32" ht="15.7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</row>
    <row r="483" spans="1:32" ht="15.7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</row>
    <row r="484" spans="1:32" ht="15.7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</row>
    <row r="485" spans="1:32" ht="15.7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</row>
    <row r="486" spans="1:32" ht="15.7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</row>
    <row r="487" spans="1:32" ht="15.7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</row>
    <row r="488" spans="1:32" ht="15.7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</row>
    <row r="489" spans="1:32" ht="15.7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</row>
    <row r="490" spans="1:32" ht="15.7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</row>
    <row r="491" spans="1:32" ht="15.7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</row>
    <row r="492" spans="1:32" ht="15.7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</row>
    <row r="493" spans="1:32" ht="15.7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</row>
    <row r="494" spans="1:32" ht="15.7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</row>
    <row r="495" spans="1:32" ht="15.7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</row>
    <row r="496" spans="1:32" ht="15.7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</row>
    <row r="497" spans="1:32" ht="15.7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</row>
    <row r="498" spans="1:32" ht="15.7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</row>
    <row r="499" spans="1:32" ht="15.7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</row>
    <row r="500" spans="1:32" ht="15.7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</row>
    <row r="501" spans="1:32" ht="15.7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</row>
    <row r="502" spans="1:32" ht="15.7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</row>
    <row r="503" spans="1:32" ht="15.7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</row>
    <row r="504" spans="1:32" ht="15.7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</row>
    <row r="505" spans="1:32" ht="15.7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</row>
    <row r="506" spans="1:32" ht="15.7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</row>
    <row r="507" spans="1:32" ht="15.7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</row>
    <row r="508" spans="1:32" ht="15.7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</row>
    <row r="509" spans="1:32" ht="15.7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</row>
    <row r="510" spans="1:32" ht="15.7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</row>
    <row r="511" spans="1:32" ht="15.7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</row>
    <row r="512" spans="1:32" ht="15.7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</row>
    <row r="513" spans="1:32" ht="15.7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</row>
    <row r="514" spans="1:32" ht="15.7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</row>
    <row r="515" spans="1:32" ht="15.7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</row>
    <row r="516" spans="1:32" ht="15.7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</row>
    <row r="517" spans="1:32" ht="15.7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</row>
    <row r="518" spans="1:32" ht="15.7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</row>
    <row r="519" spans="1:32" ht="15.7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</row>
    <row r="520" spans="1:32" ht="15.7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</row>
    <row r="521" spans="1:32" ht="15.7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</row>
    <row r="522" spans="1:32" ht="15.7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</row>
    <row r="523" spans="1:32" ht="15.7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</row>
    <row r="524" spans="1:32" ht="15.7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</row>
    <row r="525" spans="1:32" ht="15.7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</row>
    <row r="526" spans="1:32" ht="15.7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</row>
    <row r="527" spans="1:32" ht="15.7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</row>
    <row r="528" spans="1:32" ht="15.7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</row>
    <row r="529" spans="1:32" ht="15.7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</row>
    <row r="530" spans="1:32" ht="15.7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</row>
    <row r="531" spans="1:32" ht="15.7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</row>
    <row r="532" spans="1:32" ht="15.7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</row>
    <row r="533" spans="1:32" ht="15.7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</row>
    <row r="534" spans="1:32" ht="15.7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</row>
    <row r="535" spans="1:32" ht="15.7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</row>
    <row r="536" spans="1:32" ht="15.7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</row>
    <row r="537" spans="1:32" ht="15.7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</row>
    <row r="538" spans="1:32" ht="15.7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</row>
    <row r="539" spans="1:32" ht="15.7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</row>
    <row r="540" spans="1:32" ht="15.7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</row>
    <row r="541" spans="1:32" ht="15.7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</row>
    <row r="542" spans="1:32" ht="15.7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</row>
    <row r="543" spans="1:32" ht="15.7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</row>
    <row r="544" spans="1:32" ht="15.7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</row>
    <row r="545" spans="1:32" ht="15.7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</row>
    <row r="546" spans="1:32" ht="15.7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</row>
    <row r="547" spans="1:32" ht="15.7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</row>
    <row r="548" spans="1:32" ht="15.7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</row>
    <row r="549" spans="1:32" ht="15.7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</row>
    <row r="550" spans="1:32" ht="15.7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</row>
    <row r="551" spans="1:32" ht="15.7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</row>
    <row r="552" spans="1:32" ht="15.7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</row>
    <row r="553" spans="1:32" ht="15.7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</row>
    <row r="554" spans="1:32" ht="15.7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</row>
    <row r="555" spans="1:32" ht="15.7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</row>
    <row r="556" spans="1:32" ht="15.7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</row>
    <row r="557" spans="1:32" ht="15.7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</row>
    <row r="558" spans="1:32" ht="15.7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</row>
    <row r="559" spans="1:32" ht="15.7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</row>
    <row r="560" spans="1:32" ht="15.7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</row>
    <row r="561" spans="1:32" ht="15.7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</row>
    <row r="562" spans="1:32" ht="15.7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</row>
    <row r="563" spans="1:32" ht="15.7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</row>
    <row r="564" spans="1:32" ht="15.7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</row>
    <row r="565" spans="1:32" ht="15.7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</row>
    <row r="566" spans="1:32" ht="15.7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</row>
    <row r="567" spans="1:32" ht="15.7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</row>
    <row r="568" spans="1:32" ht="15.7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</row>
    <row r="569" spans="1:32" ht="15.7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</row>
    <row r="570" spans="1:32" ht="15.7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</row>
    <row r="571" spans="1:32" ht="15.7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</row>
    <row r="572" spans="1:32" ht="15.7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</row>
    <row r="573" spans="1:32" ht="15.7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</row>
    <row r="574" spans="1:32" ht="15.7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</row>
    <row r="575" spans="1:32" ht="15.7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</row>
    <row r="576" spans="1:32" ht="15.7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</row>
    <row r="577" spans="1:32" ht="15.7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</row>
    <row r="578" spans="1:32" ht="15.7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</row>
    <row r="579" spans="1:32" ht="15.7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</row>
    <row r="580" spans="1:32" ht="15.7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</row>
    <row r="581" spans="1:32" ht="15.7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</row>
    <row r="582" spans="1:32" ht="15.7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</row>
    <row r="583" spans="1:32" ht="15.7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</row>
    <row r="584" spans="1:32" ht="15.7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</row>
    <row r="585" spans="1:32" ht="15.7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</row>
    <row r="586" spans="1:32" ht="15.7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</row>
    <row r="587" spans="1:32" ht="15.7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</row>
    <row r="588" spans="1:32" ht="15.7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</row>
    <row r="589" spans="1:32" ht="15.7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</row>
    <row r="590" spans="1:32" ht="15.7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</row>
    <row r="591" spans="1:32" ht="15.7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</row>
    <row r="592" spans="1:32" ht="15.7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</row>
    <row r="593" spans="1:32" ht="15.7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</row>
    <row r="594" spans="1:32" ht="15.7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</row>
    <row r="595" spans="1:32" ht="15.7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</row>
    <row r="596" spans="1:32" ht="15.7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</row>
    <row r="597" spans="1:32" ht="15.7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</row>
    <row r="598" spans="1:32" ht="15.7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</row>
    <row r="599" spans="1:32" ht="15.7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</row>
    <row r="600" spans="1:32" ht="15.7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</row>
    <row r="601" spans="1:32" ht="15.7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</row>
    <row r="602" spans="1:32" ht="15.7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</row>
    <row r="603" spans="1:32" ht="15.7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</row>
    <row r="604" spans="1:32" ht="15.7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</row>
    <row r="605" spans="1:32" ht="15.7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</row>
    <row r="606" spans="1:32" ht="15.7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</row>
    <row r="607" spans="1:32" ht="15.7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</row>
    <row r="608" spans="1:32" ht="15.7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</row>
    <row r="609" spans="1:32" ht="15.7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</row>
    <row r="610" spans="1:32" ht="15.7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</row>
    <row r="611" spans="1:32" ht="15.7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</row>
    <row r="612" spans="1:32" ht="15.7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</row>
    <row r="613" spans="1:32" ht="15.7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</row>
    <row r="614" spans="1:32" ht="15.7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</row>
    <row r="615" spans="1:32" ht="15.7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</row>
    <row r="616" spans="1:32" ht="15.7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</row>
    <row r="617" spans="1:32" ht="15.7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</row>
    <row r="618" spans="1:32" ht="15.7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</row>
    <row r="619" spans="1:32" ht="15.7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</row>
    <row r="620" spans="1:32" ht="15.7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</row>
    <row r="621" spans="1:32" ht="15.7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</row>
    <row r="622" spans="1:32" ht="15.7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</row>
    <row r="623" spans="1:32" ht="15.7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</row>
    <row r="624" spans="1:32" ht="15.7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</row>
    <row r="625" spans="1:32" ht="15.7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</row>
    <row r="626" spans="1:32" ht="15.7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</row>
    <row r="627" spans="1:32" ht="15.7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</row>
    <row r="628" spans="1:32" ht="15.7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</row>
    <row r="629" spans="1:32" ht="15.7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</row>
    <row r="630" spans="1:32" ht="15.7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</row>
    <row r="631" spans="1:32" ht="15.7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</row>
    <row r="632" spans="1:32" ht="15.7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</row>
    <row r="633" spans="1:32" ht="15.7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</row>
    <row r="634" spans="1:32" ht="15.7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</row>
    <row r="635" spans="1:32" ht="15.7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</row>
    <row r="636" spans="1:32" ht="15.7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</row>
    <row r="637" spans="1:32" ht="15.7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</row>
    <row r="638" spans="1:32" ht="15.7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</row>
    <row r="639" spans="1:32" ht="15.7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</row>
    <row r="640" spans="1:32" ht="15.7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</row>
    <row r="641" spans="1:32" ht="15.7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</row>
    <row r="642" spans="1:32" ht="15.7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</row>
    <row r="643" spans="1:32" ht="15.7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</row>
    <row r="644" spans="1:32" ht="15.7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</row>
    <row r="645" spans="1:32" ht="15.7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</row>
    <row r="646" spans="1:32" ht="15.7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</row>
    <row r="647" spans="1:32" ht="15.7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</row>
    <row r="648" spans="1:32" ht="15.7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</row>
    <row r="649" spans="1:32" ht="15.7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</row>
    <row r="650" spans="1:32" ht="15.7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</row>
    <row r="651" spans="1:32" ht="15.7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</row>
    <row r="652" spans="1:32" ht="15.7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</row>
    <row r="653" spans="1:32" ht="15.7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</row>
    <row r="654" spans="1:32" ht="15.7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</row>
    <row r="655" spans="1:32" ht="15.7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</row>
    <row r="656" spans="1:32" ht="15.7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</row>
    <row r="657" spans="1:32" ht="15.7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</row>
    <row r="658" spans="1:32" ht="15.7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</row>
    <row r="659" spans="1:32" ht="15.7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</row>
    <row r="660" spans="1:32" ht="15.7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</row>
    <row r="661" spans="1:32" ht="15.7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</row>
    <row r="662" spans="1:32" ht="15.7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</row>
    <row r="663" spans="1:32" ht="15.7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</row>
    <row r="664" spans="1:32" ht="15.7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</row>
    <row r="665" spans="1:32" ht="15.7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</row>
    <row r="666" spans="1:32" ht="15.7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</row>
    <row r="667" spans="1:32" ht="15.7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</row>
    <row r="668" spans="1:32" ht="15.7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</row>
    <row r="669" spans="1:32" ht="15.7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</row>
    <row r="670" spans="1:32" ht="15.7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</row>
    <row r="671" spans="1:32" ht="15.7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</row>
    <row r="672" spans="1:32" ht="15.7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</row>
    <row r="673" spans="1:32" ht="15.7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</row>
    <row r="674" spans="1:32" ht="15.7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</row>
    <row r="675" spans="1:32" ht="15.7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</row>
    <row r="676" spans="1:32" ht="15.7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</row>
    <row r="677" spans="1:32" ht="15.7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</row>
    <row r="678" spans="1:32" ht="15.7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</row>
    <row r="679" spans="1:32" ht="15.7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</row>
    <row r="680" spans="1:32" ht="15.7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</row>
    <row r="681" spans="1:32" ht="15.7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</row>
    <row r="682" spans="1:32" ht="15.7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</row>
    <row r="683" spans="1:32" ht="15.7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</row>
    <row r="684" spans="1:32" ht="15.7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</row>
    <row r="685" spans="1:32" ht="15.7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</row>
    <row r="686" spans="1:32" ht="15.7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</row>
    <row r="687" spans="1:32" ht="15.7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</row>
    <row r="688" spans="1:32" ht="15.7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</row>
    <row r="689" spans="1:32" ht="15.7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</row>
    <row r="690" spans="1:32" ht="15.7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</row>
    <row r="691" spans="1:32" ht="15.7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</row>
    <row r="692" spans="1:32" ht="15.7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</row>
    <row r="693" spans="1:32" ht="15.7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</row>
    <row r="694" spans="1:32" ht="15.7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</row>
    <row r="695" spans="1:32" ht="15.7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</row>
    <row r="696" spans="1:32" ht="15.7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</row>
    <row r="697" spans="1:32" ht="15.7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</row>
    <row r="698" spans="1:32" ht="15.7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</row>
    <row r="699" spans="1:32" ht="15.7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</row>
    <row r="700" spans="1:32" ht="15.7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</row>
    <row r="701" spans="1:32" ht="15.7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</row>
    <row r="702" spans="1:32" ht="15.7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</row>
    <row r="703" spans="1:32" ht="15.7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</row>
    <row r="704" spans="1:32" ht="15.7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</row>
    <row r="705" spans="1:32" ht="15.7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</row>
    <row r="706" spans="1:32" ht="15.7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</row>
    <row r="707" spans="1:32" ht="15.7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</row>
    <row r="708" spans="1:32" ht="15.7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</row>
    <row r="709" spans="1:32" ht="15.7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</row>
    <row r="710" spans="1:32" ht="15.7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</row>
    <row r="711" spans="1:32" ht="15.7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</row>
    <row r="712" spans="1:32" ht="15.7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</row>
    <row r="713" spans="1:32" ht="15.7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</row>
    <row r="714" spans="1:32" ht="15.7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</row>
    <row r="715" spans="1:32" ht="15.7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</row>
    <row r="716" spans="1:32" ht="15.7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</row>
    <row r="717" spans="1:32" ht="15.7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</row>
    <row r="718" spans="1:32" ht="15.7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</row>
    <row r="719" spans="1:32" ht="15.7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</row>
    <row r="720" spans="1:32" ht="15.7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</row>
    <row r="721" spans="1:32" ht="15.7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</row>
    <row r="722" spans="1:32" ht="15.7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</row>
    <row r="723" spans="1:32" ht="15.7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</row>
    <row r="724" spans="1:32" ht="15.7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</row>
    <row r="725" spans="1:32" ht="15.7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</row>
    <row r="726" spans="1:32" ht="15.7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</row>
    <row r="727" spans="1:32" ht="15.7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</row>
    <row r="728" spans="1:32" ht="15.7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</row>
    <row r="729" spans="1:32" ht="15.7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</row>
    <row r="730" spans="1:32" ht="15.7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</row>
    <row r="731" spans="1:32" ht="15.7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</row>
    <row r="732" spans="1:32" ht="15.7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</row>
    <row r="733" spans="1:32" ht="15.7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</row>
    <row r="734" spans="1:32" ht="15.7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</row>
    <row r="735" spans="1:32" ht="15.7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</row>
    <row r="736" spans="1:32" ht="15.7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</row>
    <row r="737" spans="1:32" ht="15.7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</row>
    <row r="738" spans="1:32" ht="15.7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</row>
    <row r="739" spans="1:32" ht="15.7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</row>
    <row r="740" spans="1:32" ht="15.7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</row>
    <row r="741" spans="1:32" ht="15.7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</row>
    <row r="742" spans="1:32" ht="15.7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</row>
    <row r="743" spans="1:32" ht="15.7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</row>
    <row r="744" spans="1:32" ht="15.7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</row>
    <row r="745" spans="1:32" ht="15.7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</row>
    <row r="746" spans="1:32" ht="15.7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</row>
    <row r="747" spans="1:32" ht="15.7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</row>
    <row r="748" spans="1:32" ht="15.7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</row>
    <row r="749" spans="1:32" ht="15.7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</row>
    <row r="750" spans="1:32" ht="15.7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</row>
    <row r="751" spans="1:32" ht="15.7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</row>
    <row r="752" spans="1:32" ht="15.7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</row>
    <row r="753" spans="1:32" ht="15.7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</row>
    <row r="754" spans="1:32" ht="15.7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</row>
    <row r="755" spans="1:32" ht="15.7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</row>
    <row r="756" spans="1:32" ht="15.7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</row>
    <row r="757" spans="1:32" ht="15.7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</row>
    <row r="758" spans="1:32" ht="15.7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</row>
    <row r="759" spans="1:32" ht="15.7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</row>
    <row r="760" spans="1:32" ht="15.7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</row>
    <row r="761" spans="1:32" ht="15.7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</row>
    <row r="762" spans="1:32" ht="15.7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</row>
    <row r="763" spans="1:32" ht="15.7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</row>
    <row r="764" spans="1:32" ht="15.7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</row>
    <row r="765" spans="1:32" ht="15.7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</row>
    <row r="766" spans="1:32" ht="15.7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</row>
    <row r="767" spans="1:32" ht="15.7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</row>
    <row r="768" spans="1:32" ht="15.7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</row>
    <row r="769" spans="1:32" ht="15.7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</row>
    <row r="770" spans="1:32" ht="15.7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</row>
    <row r="771" spans="1:32" ht="15.7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</row>
    <row r="772" spans="1:32" ht="15.7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</row>
    <row r="773" spans="1:32" ht="15.7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</row>
    <row r="774" spans="1:32" ht="15.7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</row>
    <row r="775" spans="1:32" ht="15.7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</row>
    <row r="776" spans="1:32" ht="15.7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</row>
    <row r="777" spans="1:32" ht="15.7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</row>
    <row r="778" spans="1:32" ht="15.7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</row>
    <row r="779" spans="1:32" ht="15.7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</row>
    <row r="780" spans="1:32" ht="15.7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</row>
    <row r="781" spans="1:32" ht="15.7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</row>
    <row r="782" spans="1:32" ht="15.7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</row>
    <row r="783" spans="1:32" ht="15.7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</row>
    <row r="784" spans="1:32" ht="15.7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</row>
    <row r="785" spans="1:32" ht="15.7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</row>
    <row r="786" spans="1:32" ht="15.7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</row>
    <row r="787" spans="1:32" ht="15.7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</row>
    <row r="788" spans="1:32" ht="15.7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</row>
    <row r="789" spans="1:32" ht="15.7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</row>
    <row r="790" spans="1:32" ht="15.7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</row>
    <row r="791" spans="1:32" ht="15.7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</row>
    <row r="792" spans="1:32" ht="15.7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</row>
    <row r="793" spans="1:32" ht="15.7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</row>
    <row r="794" spans="1:32" ht="15.7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</row>
    <row r="795" spans="1:32" ht="15.7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</row>
    <row r="796" spans="1:32" ht="15.7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</row>
    <row r="797" spans="1:32" ht="15.7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</row>
    <row r="798" spans="1:32" ht="15.7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</row>
    <row r="799" spans="1:32" ht="15.7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</row>
    <row r="800" spans="1:32" ht="15.7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</row>
    <row r="801" spans="1:32" ht="15.7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</row>
    <row r="802" spans="1:32" ht="15.7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</row>
    <row r="803" spans="1:32" ht="15.7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</row>
    <row r="804" spans="1:32" ht="15.7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</row>
    <row r="805" spans="1:32" ht="15.7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</row>
    <row r="806" spans="1:32" ht="15.7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</row>
    <row r="807" spans="1:32" ht="15.7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</row>
    <row r="808" spans="1:32" ht="15.7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</row>
    <row r="809" spans="1:32" ht="15.7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</row>
    <row r="810" spans="1:32" ht="15.7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</row>
    <row r="811" spans="1:32" ht="15.7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</row>
    <row r="812" spans="1:32" ht="15.7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</row>
    <row r="813" spans="1:32" ht="15.7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</row>
    <row r="814" spans="1:32" ht="15.7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</row>
    <row r="815" spans="1:32" ht="15.7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</row>
    <row r="816" spans="1:32" ht="15.7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</row>
    <row r="817" spans="1:32" ht="15.7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</row>
    <row r="818" spans="1:32" ht="15.7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</row>
    <row r="819" spans="1:32" ht="15.7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</row>
    <row r="820" spans="1:32" ht="15.7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</row>
    <row r="821" spans="1:32" ht="15.7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</row>
    <row r="822" spans="1:32" ht="15.7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</row>
    <row r="823" spans="1:32" ht="15.7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</row>
    <row r="824" spans="1:32" ht="15.7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</row>
    <row r="825" spans="1:32" ht="15.7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</row>
    <row r="826" spans="1:32" ht="15.7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</row>
    <row r="827" spans="1:32" ht="15.7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</row>
    <row r="828" spans="1:32" ht="15.7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</row>
    <row r="829" spans="1:32" ht="15.7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</row>
    <row r="830" spans="1:32" ht="15.7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</row>
    <row r="831" spans="1:32" ht="15.7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</row>
    <row r="832" spans="1:32" ht="15.7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</row>
    <row r="833" spans="1:32" ht="15.7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</row>
    <row r="834" spans="1:32" ht="15.7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</row>
    <row r="835" spans="1:32" ht="15.7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</row>
    <row r="836" spans="1:32" ht="15.7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</row>
    <row r="837" spans="1:32" ht="15.7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</row>
    <row r="838" spans="1:32" ht="15.7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</row>
    <row r="839" spans="1:32" ht="15.7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</row>
    <row r="840" spans="1:32" ht="15.7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</row>
    <row r="841" spans="1:32" ht="15.7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</row>
    <row r="842" spans="1:32" ht="15.7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</row>
    <row r="843" spans="1:32" ht="15.7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</row>
    <row r="844" spans="1:32" ht="15.7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</row>
    <row r="845" spans="1:32" ht="15.7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</row>
    <row r="846" spans="1:32" ht="15.7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</row>
    <row r="847" spans="1:32" ht="15.7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</row>
    <row r="848" spans="1:32" ht="15.7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</row>
    <row r="849" spans="1:32" ht="15.7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</row>
    <row r="850" spans="1:32" ht="15.7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</row>
    <row r="851" spans="1:32" ht="15.7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</row>
    <row r="852" spans="1:32" ht="15.7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</row>
    <row r="853" spans="1:32" ht="15.7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</row>
    <row r="854" spans="1:32" ht="15.7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</row>
    <row r="855" spans="1:32" ht="15.7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</row>
    <row r="856" spans="1:32" ht="15.7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</row>
    <row r="857" spans="1:32" ht="15.7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</row>
    <row r="858" spans="1:32" ht="15.7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</row>
    <row r="859" spans="1:32" ht="15.7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</row>
    <row r="860" spans="1:32" ht="15.7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</row>
    <row r="861" spans="1:32" ht="15.7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</row>
    <row r="862" spans="1:32" ht="15.7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</row>
    <row r="863" spans="1:32" ht="15.7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</row>
    <row r="864" spans="1:32" ht="15.7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</row>
    <row r="865" spans="1:32" ht="15.7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</row>
    <row r="866" spans="1:32" ht="15.7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</row>
    <row r="867" spans="1:32" ht="15.7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</row>
    <row r="868" spans="1:32" ht="15.7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</row>
    <row r="869" spans="1:32" ht="15.7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</row>
    <row r="870" spans="1:32" ht="15.7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</row>
    <row r="871" spans="1:32" ht="15.7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</row>
    <row r="872" spans="1:32" ht="15.7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</row>
    <row r="873" spans="1:32" ht="15.7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</row>
    <row r="874" spans="1:32" ht="15.7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</row>
    <row r="875" spans="1:32" ht="15.7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</row>
    <row r="876" spans="1:32" ht="15.7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</row>
    <row r="877" spans="1:32" ht="15.7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</row>
    <row r="878" spans="1:32" ht="15.7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</row>
    <row r="879" spans="1:32" ht="15.7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</row>
    <row r="880" spans="1:32" ht="15.7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</row>
    <row r="881" spans="1:32" ht="15.7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</row>
    <row r="882" spans="1:32" ht="15.7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</row>
    <row r="883" spans="1:32" ht="15.7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</row>
    <row r="884" spans="1:32" ht="15.7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</row>
    <row r="885" spans="1:32" ht="15.7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</row>
    <row r="886" spans="1:32" ht="15.7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</row>
    <row r="887" spans="1:32" ht="15.7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</row>
    <row r="888" spans="1:32" ht="15.7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</row>
    <row r="889" spans="1:32" ht="15.7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</row>
    <row r="890" spans="1:32" ht="15.7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</row>
    <row r="891" spans="1:32" ht="15.7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</row>
    <row r="892" spans="1:32" ht="15.7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</row>
    <row r="893" spans="1:32" ht="15.7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</row>
    <row r="894" spans="1:32" ht="15.7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</row>
    <row r="895" spans="1:32" ht="15.7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</row>
    <row r="896" spans="1:32" ht="15.7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</row>
    <row r="897" spans="1:32" ht="15.7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</row>
    <row r="898" spans="1:32" ht="15.7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</row>
    <row r="899" spans="1:32" ht="15.7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</row>
    <row r="900" spans="1:32" ht="15.7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</row>
    <row r="901" spans="1:32" ht="15.7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</row>
    <row r="902" spans="1:32" ht="15.7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</row>
    <row r="903" spans="1:32" ht="15.7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</row>
    <row r="904" spans="1:32" ht="15.7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</row>
    <row r="905" spans="1:32" ht="15.7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</row>
    <row r="906" spans="1:32" ht="15.7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</row>
    <row r="907" spans="1:32" ht="15.7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</row>
    <row r="908" spans="1:32" ht="15.7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</row>
    <row r="909" spans="1:32" ht="15.7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</row>
    <row r="910" spans="1:32" ht="15.7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</row>
    <row r="911" spans="1:32" ht="15.7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</row>
    <row r="912" spans="1:32" ht="15.7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</row>
    <row r="913" spans="1:32" ht="15.7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</row>
    <row r="914" spans="1:32" ht="15.7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</row>
    <row r="915" spans="1:32" ht="15.7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</row>
    <row r="916" spans="1:32" ht="15.7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</row>
    <row r="917" spans="1:32" ht="15.7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</row>
    <row r="918" spans="1:32" ht="15.7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</row>
    <row r="919" spans="1:32" ht="15.7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</row>
    <row r="920" spans="1:32" ht="15.7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</row>
    <row r="921" spans="1:32" ht="15.7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</row>
    <row r="922" spans="1:32" ht="15.7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</row>
    <row r="923" spans="1:32" ht="15.7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</row>
    <row r="924" spans="1:32" ht="15.7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</row>
    <row r="925" spans="1:32" ht="15.7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</row>
    <row r="926" spans="1:32" ht="15.7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</row>
    <row r="927" spans="1:32" ht="15.7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</row>
    <row r="928" spans="1:32" ht="15.7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</row>
    <row r="929" spans="1:32" ht="15.7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</row>
    <row r="930" spans="1:32" ht="15.7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</row>
    <row r="931" spans="1:32" ht="15.7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</row>
    <row r="932" spans="1:32" ht="15.7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</row>
    <row r="933" spans="1:32" ht="15.7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</row>
    <row r="934" spans="1:32" ht="15.7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</row>
    <row r="935" spans="1:32" ht="15.7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</row>
    <row r="936" spans="1:32" ht="15.7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</row>
    <row r="937" spans="1:32" ht="15.7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</row>
    <row r="938" spans="1:32" ht="15.7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</row>
    <row r="939" spans="1:32" ht="15.7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</row>
    <row r="940" spans="1:32" ht="15.7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</row>
    <row r="941" spans="1:32" ht="15.7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</row>
    <row r="942" spans="1:32" ht="15.7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</row>
    <row r="943" spans="1:32" ht="15.7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</row>
    <row r="944" spans="1:32" ht="15.7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</row>
    <row r="945" spans="1:32" ht="15.7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</row>
    <row r="946" spans="1:32" ht="15.7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</row>
    <row r="947" spans="1:32" ht="15.7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</row>
    <row r="948" spans="1:32" ht="15.7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</row>
    <row r="949" spans="1:32" ht="15.7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</row>
    <row r="950" spans="1:32" ht="15.7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</row>
    <row r="951" spans="1:32" ht="15.7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</row>
    <row r="952" spans="1:32" ht="15.7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</row>
    <row r="953" spans="1:32" ht="15.7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</row>
    <row r="954" spans="1:32" ht="15.7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</row>
    <row r="955" spans="1:32" ht="15.7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</row>
    <row r="956" spans="1:32" ht="15.7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</row>
    <row r="957" spans="1:32" ht="15.7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</row>
    <row r="958" spans="1:32" ht="15.7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</row>
    <row r="959" spans="1:32" ht="15.7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</row>
    <row r="960" spans="1:32" ht="15.7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</row>
    <row r="961" spans="1:32" ht="15.7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</row>
    <row r="962" spans="1:32" ht="15.7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</row>
    <row r="963" spans="1:32" ht="15.7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</row>
    <row r="964" spans="1:32" ht="15.7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</row>
    <row r="965" spans="1:32" ht="15.7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</row>
    <row r="966" spans="1:32" ht="15.7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</row>
    <row r="967" spans="1:32" ht="15.7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</row>
    <row r="968" spans="1:32" ht="15.7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</row>
    <row r="969" spans="1:32" ht="15.7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</row>
    <row r="970" spans="1:32" ht="15.7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</row>
    <row r="971" spans="1:32" ht="15.7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</row>
    <row r="972" spans="1:32" ht="15.7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</row>
    <row r="973" spans="1:32" ht="15.7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</row>
    <row r="974" spans="1:32" ht="15.7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</row>
    <row r="975" spans="1:32" ht="15.7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</row>
    <row r="976" spans="1:32" ht="15.7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</row>
    <row r="977" spans="1:32" ht="15.7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</row>
    <row r="978" spans="1:32" ht="15.7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</row>
    <row r="979" spans="1:32" ht="15.7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</row>
    <row r="980" spans="1:32" ht="15.7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</row>
    <row r="981" spans="1:32" ht="15.7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</row>
    <row r="982" spans="1:32" ht="15.7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</row>
    <row r="983" spans="1:32" ht="15.7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</row>
    <row r="984" spans="1:32" ht="15.7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</row>
    <row r="985" spans="1:32" ht="15.7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</row>
    <row r="986" spans="1:32" ht="15.7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</row>
    <row r="987" spans="1:32" ht="15.7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</row>
    <row r="988" spans="1:32" ht="15.7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</row>
    <row r="989" spans="1:32" ht="15.7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</row>
    <row r="990" spans="1:32" ht="15.7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</row>
    <row r="991" spans="1:32" ht="15.7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</row>
    <row r="992" spans="1:32" ht="15.7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</row>
    <row r="993" spans="1:32" ht="15.7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</row>
    <row r="994" spans="1:32" ht="15.7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</row>
    <row r="995" spans="1:32" ht="15.7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</row>
    <row r="996" spans="1:32" ht="15.7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</row>
    <row r="997" spans="1:32" ht="15.7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</row>
    <row r="998" spans="1:32" ht="15.7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</row>
    <row r="999" spans="1:32" ht="15.7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</row>
    <row r="1000" spans="1:32" ht="15.75" customHeight="1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</row>
    <row r="1001" spans="1:32" ht="15.75" customHeight="1" x14ac:dyDescent="0.2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</row>
    <row r="1002" spans="1:32" ht="15.75" customHeight="1" x14ac:dyDescent="0.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</row>
    <row r="1003" spans="1:32" ht="15.75" customHeight="1" x14ac:dyDescent="0.2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</row>
    <row r="1004" spans="1:32" ht="15.75" customHeight="1" x14ac:dyDescent="0.2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</row>
    <row r="1005" spans="1:32" ht="15.75" customHeight="1" x14ac:dyDescent="0.2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</row>
    <row r="1006" spans="1:32" ht="15.75" customHeight="1" x14ac:dyDescent="0.2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</row>
    <row r="1007" spans="1:32" ht="15.75" customHeight="1" x14ac:dyDescent="0.2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</row>
    <row r="1008" spans="1:32" ht="15.75" customHeight="1" x14ac:dyDescent="0.2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</row>
  </sheetData>
  <mergeCells count="9">
    <mergeCell ref="A21:A22"/>
    <mergeCell ref="H21:H22"/>
    <mergeCell ref="B22:E22"/>
    <mergeCell ref="F22:G22"/>
    <mergeCell ref="A1:I2"/>
    <mergeCell ref="B4:C4"/>
    <mergeCell ref="B17:C17"/>
    <mergeCell ref="D17:E17"/>
    <mergeCell ref="F17:G17"/>
  </mergeCells>
  <conditionalFormatting sqref="B17:G17">
    <cfRule type="cellIs" dxfId="37" priority="9" operator="lessThan">
      <formula>150</formula>
    </cfRule>
  </conditionalFormatting>
  <conditionalFormatting sqref="B17:G17">
    <cfRule type="cellIs" dxfId="36" priority="10" operator="greaterThan">
      <formula>250</formula>
    </cfRule>
  </conditionalFormatting>
  <conditionalFormatting sqref="H17">
    <cfRule type="cellIs" dxfId="35" priority="11" operator="greaterThan">
      <formula>600</formula>
    </cfRule>
  </conditionalFormatting>
  <conditionalFormatting sqref="H17">
    <cfRule type="cellIs" dxfId="34" priority="12" operator="lessThan">
      <formula>600</formula>
    </cfRule>
  </conditionalFormatting>
  <conditionalFormatting sqref="H16">
    <cfRule type="cellIs" dxfId="33" priority="13" operator="lessThan">
      <formula>#REF!</formula>
    </cfRule>
  </conditionalFormatting>
  <conditionalFormatting sqref="H16">
    <cfRule type="cellIs" dxfId="32" priority="14" operator="greaterThan">
      <formula>#REF!</formula>
    </cfRule>
  </conditionalFormatting>
  <conditionalFormatting sqref="B9:G9">
    <cfRule type="cellIs" dxfId="31" priority="15" operator="greaterThan">
      <formula>0.4</formula>
    </cfRule>
  </conditionalFormatting>
  <conditionalFormatting sqref="B9:G9">
    <cfRule type="cellIs" dxfId="30" priority="16" operator="greaterThan">
      <formula>40</formula>
    </cfRule>
  </conditionalFormatting>
  <conditionalFormatting sqref="H21">
    <cfRule type="cellIs" dxfId="29" priority="18" operator="lessThan">
      <formula>22</formula>
    </cfRule>
  </conditionalFormatting>
  <conditionalFormatting sqref="H21">
    <cfRule type="cellIs" dxfId="28" priority="19" operator="greaterThan">
      <formula>26</formula>
    </cfRule>
  </conditionalFormatting>
  <conditionalFormatting sqref="F22:G22">
    <cfRule type="cellIs" dxfId="5" priority="1" operator="lessThan">
      <formula>12</formula>
    </cfRule>
  </conditionalFormatting>
  <conditionalFormatting sqref="F22:G22">
    <cfRule type="cellIs" dxfId="4" priority="2" operator="greaterThan">
      <formula>16</formula>
    </cfRule>
  </conditionalFormatting>
  <conditionalFormatting sqref="B22:E22">
    <cfRule type="cellIs" dxfId="3" priority="3" operator="lessThan">
      <formula>8</formula>
    </cfRule>
  </conditionalFormatting>
  <conditionalFormatting sqref="B22:E22">
    <cfRule type="cellIs" dxfId="2" priority="4" operator="greaterThan">
      <formula>12</formula>
    </cfRule>
  </conditionalFormatting>
  <conditionalFormatting sqref="B21 D21">
    <cfRule type="cellIs" dxfId="1" priority="5" operator="greaterThan">
      <formula>12</formula>
    </cfRule>
  </conditionalFormatting>
  <conditionalFormatting sqref="F21">
    <cfRule type="cellIs" dxfId="0" priority="6" operator="greaterThan">
      <formula>16</formula>
    </cfRule>
  </conditionalFormatting>
  <dataValidations count="1">
    <dataValidation type="list" allowBlank="1" showErrorMessage="1" sqref="B4" xr:uid="{1DF13153-8EC8-794B-BB8E-83B7330F7489}">
      <formula1>type_BUT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0C422-6992-9346-B3FF-E527B673B685}">
  <dimension ref="C9:E10"/>
  <sheetViews>
    <sheetView workbookViewId="0">
      <selection activeCell="G27" sqref="G27"/>
    </sheetView>
  </sheetViews>
  <sheetFormatPr baseColWidth="10" defaultRowHeight="16" x14ac:dyDescent="0.2"/>
  <sheetData>
    <row r="9" spans="3:5" x14ac:dyDescent="0.2">
      <c r="C9" t="s">
        <v>1</v>
      </c>
      <c r="E9">
        <v>2000</v>
      </c>
    </row>
    <row r="10" spans="3:5" x14ac:dyDescent="0.2">
      <c r="C10" t="s">
        <v>26</v>
      </c>
      <c r="E10">
        <v>1800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Explications</vt:lpstr>
      <vt:lpstr>vol_global_T</vt:lpstr>
      <vt:lpstr>vol_global_P</vt:lpstr>
      <vt:lpstr>données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Laurent Dupont</dc:creator>
  <cp:lastModifiedBy>David Annebicque</cp:lastModifiedBy>
  <dcterms:created xsi:type="dcterms:W3CDTF">2021-07-12T16:31:03Z</dcterms:created>
  <dcterms:modified xsi:type="dcterms:W3CDTF">2021-07-20T14:52:22Z</dcterms:modified>
</cp:coreProperties>
</file>