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210" documentId="11_924874E5C5FBB6926123EA198B3E8C185103838B" xr6:coauthVersionLast="47" xr6:coauthVersionMax="47" xr10:uidLastSave="{0BC3DA32-25AF-4848-A749-D3472B1D29D4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B2" i="1"/>
  <c r="U4" i="1"/>
  <c r="U3" i="1"/>
  <c r="U2" i="1"/>
  <c r="A3" i="1"/>
  <c r="A4" i="1" l="1"/>
  <c r="B3" i="1"/>
  <c r="C3" i="1" s="1"/>
  <c r="C2" i="1"/>
  <c r="A5" i="1" l="1"/>
  <c r="B4" i="1"/>
  <c r="C4" i="1" s="1"/>
  <c r="A6" i="1" l="1"/>
  <c r="B5" i="1"/>
  <c r="C5" i="1" s="1"/>
  <c r="A7" i="1" l="1"/>
  <c r="B6" i="1"/>
  <c r="C6" i="1" s="1"/>
  <c r="A8" i="1" l="1"/>
  <c r="B7" i="1"/>
  <c r="C7" i="1" s="1"/>
  <c r="A9" i="1" l="1"/>
  <c r="B8" i="1"/>
  <c r="C8" i="1" s="1"/>
  <c r="A10" i="1" l="1"/>
  <c r="B9" i="1"/>
  <c r="C9" i="1" s="1"/>
  <c r="A11" i="1" l="1"/>
  <c r="B10" i="1"/>
  <c r="C10" i="1" s="1"/>
  <c r="A12" i="1" l="1"/>
  <c r="B11" i="1"/>
  <c r="C11" i="1" s="1"/>
  <c r="A13" i="1" l="1"/>
  <c r="B12" i="1"/>
  <c r="C12" i="1" s="1"/>
  <c r="A14" i="1" l="1"/>
  <c r="B13" i="1"/>
  <c r="C13" i="1" s="1"/>
  <c r="A15" i="1" l="1"/>
  <c r="B14" i="1"/>
  <c r="C14" i="1" s="1"/>
  <c r="A16" i="1" l="1"/>
  <c r="B15" i="1"/>
  <c r="C15" i="1" s="1"/>
  <c r="A17" i="1" l="1"/>
  <c r="B16" i="1"/>
  <c r="C16" i="1" s="1"/>
  <c r="A18" i="1" l="1"/>
  <c r="B17" i="1"/>
  <c r="C17" i="1" s="1"/>
  <c r="B18" i="1" l="1"/>
  <c r="C18" i="1" s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<sst xmlns="http://schemas.openxmlformats.org/spreadsheetml/2006/main" count="11" uniqueCount="11">
  <si>
    <t>Шаг Hj</t>
  </si>
  <si>
    <t>~ f'</t>
  </si>
  <si>
    <t>Δ</t>
  </si>
  <si>
    <t>r</t>
  </si>
  <si>
    <t>f(x)</t>
  </si>
  <si>
    <t>x</t>
  </si>
  <si>
    <t>res</t>
  </si>
  <si>
    <t>cos(x)</t>
  </si>
  <si>
    <t>cos'(x) = -sin(x)</t>
  </si>
  <si>
    <t>cos''''(x) = cos(x)</t>
  </si>
  <si>
    <t>Оптимум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</si>
</sst>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Δ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Лист1!$A$2:$A$18</c:f>
              <c:numCache>
                <c:formatCode>General</c:formatCode>
                <c:ptCount val="17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  <c:pt idx="3">
                  <c:v>1.2500000000000001E-2</c:v>
                </c:pt>
                <c:pt idx="4">
                  <c:v>6.2500000000000003E-3</c:v>
                </c:pt>
                <c:pt idx="5">
                  <c:v>3.1250000000000002E-3</c:v>
                </c:pt>
                <c:pt idx="6">
                  <c:v>1.5625000000000001E-3</c:v>
                </c:pt>
                <c:pt idx="7">
                  <c:v>7.8125000000000004E-4</c:v>
                </c:pt>
                <c:pt idx="8">
                  <c:v>3.9062500000000002E-4</c:v>
                </c:pt>
                <c:pt idx="9">
                  <c:v>1.9531250000000001E-4</c:v>
                </c:pt>
                <c:pt idx="10">
                  <c:v>9.7656250000000005E-5</c:v>
                </c:pt>
                <c:pt idx="11">
                  <c:v>4.8828125000000003E-5</c:v>
                </c:pt>
                <c:pt idx="12">
                  <c:v>2.4414062500000001E-5</c:v>
                </c:pt>
                <c:pt idx="13">
                  <c:v>1.2207031250000001E-5</c:v>
                </c:pt>
                <c:pt idx="14">
                  <c:v>6.1035156250000003E-6</c:v>
                </c:pt>
                <c:pt idx="15">
                  <c:v>3.0517578125000002E-6</c:v>
                </c:pt>
                <c:pt idx="16">
                  <c:v>1.5258789062500001E-6</c:v>
                </c:pt>
              </c:numCache>
            </c:numRef>
          </c:xVal>
          <c:yVal>
            <c:numRef>
              <c:f>Лист1!$C$2:$C$18</c:f>
              <c:numCache>
                <c:formatCode>General</c:formatCode>
                <c:ptCount val="17"/>
                <c:pt idx="0">
                  <c:v>2.4369824579771604E-4</c:v>
                </c:pt>
                <c:pt idx="1">
                  <c:v>3.0842115462031972E-5</c:v>
                </c:pt>
                <c:pt idx="2">
                  <c:v>3.8730143297194264E-6</c:v>
                </c:pt>
                <c:pt idx="3">
                  <c:v>4.8504741086141667E-7</c:v>
                </c:pt>
                <c:pt idx="4">
                  <c:v>6.068252687840836E-8</c:v>
                </c:pt>
                <c:pt idx="5">
                  <c:v>7.5882689992701202E-9</c:v>
                </c:pt>
                <c:pt idx="6">
                  <c:v>9.4868531086422792E-10</c:v>
                </c:pt>
                <c:pt idx="7">
                  <c:v>1.1803716337688286E-10</c:v>
                </c:pt>
                <c:pt idx="8">
                  <c:v>1.5103210349032281E-11</c:v>
                </c:pt>
                <c:pt idx="9">
                  <c:v>2.1239537906225792E-12</c:v>
                </c:pt>
                <c:pt idx="10">
                  <c:v>3.9704350918157161E-14</c:v>
                </c:pt>
                <c:pt idx="11">
                  <c:v>4.1865122479833872E-13</c:v>
                </c:pt>
                <c:pt idx="12">
                  <c:v>7.160466664046794E-12</c:v>
                </c:pt>
                <c:pt idx="13">
                  <c:v>4.8087728243828565E-11</c:v>
                </c:pt>
                <c:pt idx="14">
                  <c:v>2.6866189828389508E-11</c:v>
                </c:pt>
                <c:pt idx="15">
                  <c:v>8.6762957929309437E-12</c:v>
                </c:pt>
                <c:pt idx="16">
                  <c:v>1.1258967369531803E-10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69-48C3-8405-61EB5B5F6339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Лист1!$A$2:$A$18</c:f>
              <c:numCache>
                <c:formatCode>General</c:formatCode>
                <c:ptCount val="17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  <c:pt idx="3">
                  <c:v>1.2500000000000001E-2</c:v>
                </c:pt>
                <c:pt idx="4">
                  <c:v>6.2500000000000003E-3</c:v>
                </c:pt>
                <c:pt idx="5">
                  <c:v>3.1250000000000002E-3</c:v>
                </c:pt>
                <c:pt idx="6">
                  <c:v>1.5625000000000001E-3</c:v>
                </c:pt>
                <c:pt idx="7">
                  <c:v>7.8125000000000004E-4</c:v>
                </c:pt>
                <c:pt idx="8">
                  <c:v>3.9062500000000002E-4</c:v>
                </c:pt>
                <c:pt idx="9">
                  <c:v>1.9531250000000001E-4</c:v>
                </c:pt>
                <c:pt idx="10">
                  <c:v>9.7656250000000005E-5</c:v>
                </c:pt>
                <c:pt idx="11">
                  <c:v>4.8828125000000003E-5</c:v>
                </c:pt>
                <c:pt idx="12">
                  <c:v>2.4414062500000001E-5</c:v>
                </c:pt>
                <c:pt idx="13">
                  <c:v>1.2207031250000001E-5</c:v>
                </c:pt>
                <c:pt idx="14">
                  <c:v>6.1035156250000003E-6</c:v>
                </c:pt>
                <c:pt idx="15">
                  <c:v>3.0517578125000002E-6</c:v>
                </c:pt>
                <c:pt idx="16">
                  <c:v>1.5258789062500001E-6</c:v>
                </c:pt>
              </c:numCache>
            </c:numRef>
          </c:xVal>
          <c:yVal>
            <c:numRef>
              <c:f>Лист1!$D$2:$D$18</c:f>
              <c:numCache>
                <c:formatCode>General</c:formatCode>
                <c:ptCount val="17"/>
                <c:pt idx="0">
                  <c:v>2.4875104131950654E-4</c:v>
                </c:pt>
                <c:pt idx="1">
                  <c:v>3.1093880164938317E-5</c:v>
                </c:pt>
                <c:pt idx="2">
                  <c:v>3.8867350206172896E-6</c:v>
                </c:pt>
                <c:pt idx="3">
                  <c:v>4.858418775771612E-7</c:v>
                </c:pt>
                <c:pt idx="4">
                  <c:v>6.073023469714515E-8</c:v>
                </c:pt>
                <c:pt idx="5">
                  <c:v>7.5912793371431438E-9</c:v>
                </c:pt>
                <c:pt idx="6">
                  <c:v>9.4890991714289298E-10</c:v>
                </c:pt>
                <c:pt idx="7">
                  <c:v>1.1861373964286162E-10</c:v>
                </c:pt>
                <c:pt idx="8">
                  <c:v>1.4826717455357703E-11</c:v>
                </c:pt>
                <c:pt idx="9">
                  <c:v>1.8533396819197128E-12</c:v>
                </c:pt>
                <c:pt idx="10">
                  <c:v>2.3166746023996411E-13</c:v>
                </c:pt>
                <c:pt idx="11">
                  <c:v>2.8958432529995513E-14</c:v>
                </c:pt>
                <c:pt idx="12">
                  <c:v>3.6198040662494391E-15</c:v>
                </c:pt>
                <c:pt idx="13">
                  <c:v>4.5247550828117989E-16</c:v>
                </c:pt>
                <c:pt idx="14">
                  <c:v>5.6559438535147487E-17</c:v>
                </c:pt>
                <c:pt idx="15">
                  <c:v>7.0699298168934358E-18</c:v>
                </c:pt>
                <c:pt idx="16">
                  <c:v>8.8374122711167948E-19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69-48C3-8405-61EB5B5F6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037272"/>
        <c:axId val="1192938679"/>
      </c:scatterChart>
      <c:valAx>
        <c:axId val="12640372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8679"/>
        <c:crosses val="autoZero"/>
        <c:crossBetween val="midCat"/>
      </c:valAx>
      <c:valAx>
        <c:axId val="11929386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037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0</xdr:row>
      <xdr:rowOff>0</xdr:rowOff>
    </xdr:from>
    <xdr:to>
      <xdr:col>17</xdr:col>
      <xdr:colOff>590550</xdr:colOff>
      <xdr:row>20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B106C40-1070-6F61-F7B5-190511E99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D2" sqref="D2"/>
    </sheetView>
  </sheetViews>
  <sheetFormatPr defaultRowHeight="15"/>
  <cols>
    <col min="1" max="1" width="12.5703125" bestFit="1" customWidth="1"/>
    <col min="5" max="5" width="9.5703125" bestFit="1" customWidth="1"/>
    <col min="9" max="9" width="14.28515625" bestFit="1" customWidth="1"/>
    <col min="19" max="19" width="15.425781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S1" s="2" t="s">
        <v>4</v>
      </c>
      <c r="T1" s="2" t="s">
        <v>5</v>
      </c>
      <c r="U1" s="2" t="s">
        <v>6</v>
      </c>
    </row>
    <row r="2" spans="1:21">
      <c r="A2">
        <v>0.1</v>
      </c>
      <c r="B2">
        <f xml:space="preserve"> 1/(6*A2) * (-11*COS($T$3) + 18*COS($T$3+A2) - 9*COS($T$3+2*A2) + 2*COS($T$3+3*A2))</f>
        <v>-9.9589718401030439E-2</v>
      </c>
      <c r="C2">
        <f>ABS(B2-$U$3)</f>
        <v>2.4369824579771604E-4</v>
      </c>
      <c r="D2">
        <f>0.25*$U$4*A2^3</f>
        <v>2.4875104131950654E-4</v>
      </c>
      <c r="E2">
        <f>D2-C2</f>
        <v>5.0527955217904963E-6</v>
      </c>
      <c r="S2" t="s">
        <v>7</v>
      </c>
      <c r="T2">
        <v>0.1</v>
      </c>
      <c r="U2">
        <f>COS(T2)</f>
        <v>0.99500416527802582</v>
      </c>
    </row>
    <row r="3" spans="1:21">
      <c r="A3">
        <f>A2/2</f>
        <v>0.05</v>
      </c>
      <c r="B3">
        <f xml:space="preserve"> 1/(6*A3) * (-11*COS($T$3) + 18*COS($T$3+A3) - 9*COS($T$3+2*A3) + 2*COS($T$3+3*A3))</f>
        <v>-9.9802574531366123E-2</v>
      </c>
      <c r="C3">
        <f>ABS(B3-$U$3)</f>
        <v>3.0842115462031972E-5</v>
      </c>
      <c r="D3">
        <f t="shared" ref="D3:D18" si="0">0.25*$U$4*A3^3</f>
        <v>3.1093880164938317E-5</v>
      </c>
      <c r="E3">
        <f t="shared" ref="E3:E18" si="1">D3-C3</f>
        <v>2.5176470290634551E-7</v>
      </c>
      <c r="S3" s="1" t="s">
        <v>8</v>
      </c>
      <c r="T3">
        <v>0.1</v>
      </c>
      <c r="U3">
        <f>-SIN(T3)</f>
        <v>-9.9833416646828155E-2</v>
      </c>
    </row>
    <row r="4" spans="1:21">
      <c r="A4">
        <f t="shared" ref="A4:A18" si="2">A3/2</f>
        <v>2.5000000000000001E-2</v>
      </c>
      <c r="B4">
        <f xml:space="preserve"> 1/(6*A4) * (-11*COS($T$3) + 18*COS($T$3+A4) - 9*COS($T$3+2*A4) + 2*COS($T$3+3*A4))</f>
        <v>-9.9829543632498435E-2</v>
      </c>
      <c r="C4">
        <f>ABS(B4-$U$3)</f>
        <v>3.8730143297194264E-6</v>
      </c>
      <c r="D4">
        <f t="shared" si="0"/>
        <v>3.8867350206172896E-6</v>
      </c>
      <c r="E4">
        <f t="shared" si="1"/>
        <v>1.3720690897863244E-8</v>
      </c>
      <c r="S4" s="1" t="s">
        <v>9</v>
      </c>
      <c r="T4">
        <v>0.1</v>
      </c>
      <c r="U4">
        <f>COS(T4)</f>
        <v>0.99500416527802582</v>
      </c>
    </row>
    <row r="5" spans="1:21">
      <c r="A5">
        <f t="shared" si="2"/>
        <v>1.2500000000000001E-2</v>
      </c>
      <c r="B5">
        <f xml:space="preserve"> 1/(6*A5) * (-11*COS($T$3) + 18*COS($T$3+A5) - 9*COS($T$3+2*A5) + 2*COS($T$3+3*A5))</f>
        <v>-9.9832931599417293E-2</v>
      </c>
      <c r="C5">
        <f>ABS(B5-$U$3)</f>
        <v>4.8504741086141667E-7</v>
      </c>
      <c r="D5">
        <f t="shared" si="0"/>
        <v>4.858418775771612E-7</v>
      </c>
      <c r="E5">
        <f t="shared" si="1"/>
        <v>7.944667157445312E-10</v>
      </c>
    </row>
    <row r="6" spans="1:21">
      <c r="A6">
        <f t="shared" si="2"/>
        <v>6.2500000000000003E-3</v>
      </c>
      <c r="B6">
        <f xml:space="preserve"> 1/(6*A6) * (-11*COS($T$3) + 18*COS($T$3+A6) - 9*COS($T$3+2*A6) + 2*COS($T$3+3*A6))</f>
        <v>-9.9833355964301276E-2</v>
      </c>
      <c r="C6">
        <f>ABS(B6-$U$3)</f>
        <v>6.068252687840836E-8</v>
      </c>
      <c r="D6">
        <f t="shared" si="0"/>
        <v>6.073023469714515E-8</v>
      </c>
      <c r="E6">
        <f t="shared" si="1"/>
        <v>4.7707818736789989E-11</v>
      </c>
    </row>
    <row r="7" spans="1:21">
      <c r="A7">
        <f t="shared" si="2"/>
        <v>3.1250000000000002E-3</v>
      </c>
      <c r="B7">
        <f xml:space="preserve"> 1/(6*A7) * (-11*COS($T$3) + 18*COS($T$3+A7) - 9*COS($T$3+2*A7) + 2*COS($T$3+3*A7))</f>
        <v>-9.9833409058559155E-2</v>
      </c>
      <c r="C7">
        <f>ABS(B7-$U$3)</f>
        <v>7.5882689992701202E-9</v>
      </c>
      <c r="D7">
        <f t="shared" si="0"/>
        <v>7.5912793371431438E-9</v>
      </c>
      <c r="E7">
        <f t="shared" si="1"/>
        <v>3.0103378730235875E-12</v>
      </c>
    </row>
    <row r="8" spans="1:21">
      <c r="A8">
        <f t="shared" si="2"/>
        <v>1.5625000000000001E-3</v>
      </c>
      <c r="B8">
        <f xml:space="preserve"> 1/(6*A8) * (-11*COS($T$3) + 18*COS($T$3+A8) - 9*COS($T$3+2*A8) + 2*COS($T$3+3*A8))</f>
        <v>-9.9833415698142844E-2</v>
      </c>
      <c r="C8">
        <f>ABS(B8-$U$3)</f>
        <v>9.4868531086422792E-10</v>
      </c>
      <c r="D8">
        <f t="shared" si="0"/>
        <v>9.4890991714289298E-10</v>
      </c>
      <c r="E8">
        <f t="shared" si="1"/>
        <v>2.2460627866506045E-13</v>
      </c>
    </row>
    <row r="9" spans="1:21">
      <c r="A9">
        <f t="shared" si="2"/>
        <v>7.8125000000000004E-4</v>
      </c>
      <c r="B9">
        <f xml:space="preserve"> 1/(6*A9) * (-11*COS($T$3) + 18*COS($T$3+A9) - 9*COS($T$3+2*A9) + 2*COS($T$3+3*A9))</f>
        <v>-9.9833416528790991E-2</v>
      </c>
      <c r="C9">
        <f>ABS(B9-$U$3)</f>
        <v>1.1803716337688286E-10</v>
      </c>
      <c r="D9">
        <f t="shared" si="0"/>
        <v>1.1861373964286162E-10</v>
      </c>
      <c r="E9">
        <f t="shared" si="1"/>
        <v>5.7657626597876321E-13</v>
      </c>
    </row>
    <row r="10" spans="1:21">
      <c r="A10">
        <f t="shared" si="2"/>
        <v>3.9062500000000002E-4</v>
      </c>
      <c r="B10">
        <f xml:space="preserve"> 1/(6*A10) * (-11*COS($T$3) + 18*COS($T$3+A10) - 9*COS($T$3+2*A10) + 2*COS($T$3+3*A10))</f>
        <v>-9.9833416631724944E-2</v>
      </c>
      <c r="C10">
        <f>ABS(B10-$U$3)</f>
        <v>1.5103210349032281E-11</v>
      </c>
      <c r="D10">
        <f t="shared" si="0"/>
        <v>1.4826717455357703E-11</v>
      </c>
      <c r="E10">
        <f t="shared" si="1"/>
        <v>-2.7649289367457835E-13</v>
      </c>
    </row>
    <row r="11" spans="1:21">
      <c r="A11">
        <f t="shared" si="2"/>
        <v>1.9531250000000001E-4</v>
      </c>
      <c r="B11">
        <f xml:space="preserve"> 1/(6*A11) * (-11*COS($T$3) + 18*COS($T$3+A11) - 9*COS($T$3+2*A11) + 2*COS($T$3+3*A11))</f>
        <v>-9.9833416644704201E-2</v>
      </c>
      <c r="C11">
        <f>ABS(B11-$U$3)</f>
        <v>2.1239537906225792E-12</v>
      </c>
      <c r="D11">
        <f t="shared" si="0"/>
        <v>1.8533396819197128E-12</v>
      </c>
      <c r="E11">
        <f t="shared" si="1"/>
        <v>-2.7061410870286632E-13</v>
      </c>
    </row>
    <row r="12" spans="1:21">
      <c r="A12" s="3">
        <f t="shared" si="2"/>
        <v>9.7656250000000005E-5</v>
      </c>
      <c r="B12" s="3">
        <f xml:space="preserve"> 1/(6*A12) * (-11*COS($T$3) + 18*COS($T$3+A12) - 9*COS($T$3+2*A12) + 2*COS($T$3+3*A12))</f>
        <v>-9.983341664678845E-2</v>
      </c>
      <c r="C12" s="3">
        <f>ABS(B12-$U$3)</f>
        <v>3.9704350918157161E-14</v>
      </c>
      <c r="D12">
        <f t="shared" si="0"/>
        <v>2.3166746023996411E-13</v>
      </c>
      <c r="E12">
        <f t="shared" si="1"/>
        <v>1.9196310932180694E-13</v>
      </c>
      <c r="F12" s="3" t="s">
        <v>10</v>
      </c>
    </row>
    <row r="13" spans="1:21">
      <c r="A13">
        <f t="shared" si="2"/>
        <v>4.8828125000000003E-5</v>
      </c>
      <c r="B13">
        <f xml:space="preserve"> 1/(6*A13) * (-11*COS($T$3) + 18*COS($T$3+A13) - 9*COS($T$3+2*A13) + 2*COS($T$3+3*A13))</f>
        <v>-9.9833416646409504E-2</v>
      </c>
      <c r="C13">
        <f>ABS(B13-$U$3)</f>
        <v>4.1865122479833872E-13</v>
      </c>
      <c r="D13">
        <f t="shared" si="0"/>
        <v>2.8958432529995513E-14</v>
      </c>
      <c r="E13">
        <f t="shared" si="1"/>
        <v>-3.896927922683432E-13</v>
      </c>
    </row>
    <row r="14" spans="1:21">
      <c r="A14">
        <f t="shared" si="2"/>
        <v>2.4414062500000001E-5</v>
      </c>
      <c r="B14">
        <f xml:space="preserve"> 1/(6*A14) * (-11*COS($T$3) + 18*COS($T$3+A14) - 9*COS($T$3+2*A14) + 2*COS($T$3+3*A14))</f>
        <v>-9.9833416653988621E-2</v>
      </c>
      <c r="C14">
        <f>ABS(B14-$U$3)</f>
        <v>7.160466664046794E-12</v>
      </c>
      <c r="D14">
        <f t="shared" si="0"/>
        <v>3.6198040662494391E-15</v>
      </c>
      <c r="E14">
        <f t="shared" si="1"/>
        <v>-7.1568468599805447E-12</v>
      </c>
    </row>
    <row r="15" spans="1:21">
      <c r="A15">
        <f t="shared" si="2"/>
        <v>1.2207031250000001E-5</v>
      </c>
      <c r="B15">
        <f xml:space="preserve"> 1/(6*A15) * (-11*COS($T$3) + 18*COS($T$3+A15) - 9*COS($T$3+2*A15) + 2*COS($T$3+3*A15))</f>
        <v>-9.9833416694915883E-2</v>
      </c>
      <c r="C15">
        <f>ABS(B15-$U$3)</f>
        <v>4.8087728243828565E-11</v>
      </c>
      <c r="D15">
        <f t="shared" si="0"/>
        <v>4.5247550828117989E-16</v>
      </c>
      <c r="E15">
        <f t="shared" si="1"/>
        <v>-4.8087275768320285E-11</v>
      </c>
    </row>
    <row r="16" spans="1:21">
      <c r="A16">
        <f t="shared" si="2"/>
        <v>6.1035156250000003E-6</v>
      </c>
      <c r="B16">
        <f xml:space="preserve"> 1/(6*A16) * (-11*COS($T$3) + 18*COS($T$3+A16) - 9*COS($T$3+2*A16) + 2*COS($T$3+3*A16))</f>
        <v>-9.9833416673694345E-2</v>
      </c>
      <c r="C16">
        <f>ABS(B16-$U$3)</f>
        <v>2.6866189828389508E-11</v>
      </c>
      <c r="D16">
        <f t="shared" si="0"/>
        <v>5.6559438535147487E-17</v>
      </c>
      <c r="E16">
        <f t="shared" si="1"/>
        <v>-2.6866133268950972E-11</v>
      </c>
    </row>
    <row r="17" spans="1:5">
      <c r="A17">
        <f>A16/2</f>
        <v>3.0517578125000002E-6</v>
      </c>
      <c r="B17">
        <f xml:space="preserve"> 1/(6*A17) * (-11*COS($T$3) + 18*COS($T$3+A17) - 9*COS($T$3+2*A17) + 2*COS($T$3+3*A17))</f>
        <v>-9.9833416655504451E-2</v>
      </c>
      <c r="C17">
        <f>ABS(B17-$U$3)</f>
        <v>8.6762957929309437E-12</v>
      </c>
      <c r="D17">
        <f t="shared" si="0"/>
        <v>7.0699298168934358E-18</v>
      </c>
      <c r="E17">
        <f t="shared" si="1"/>
        <v>-8.6762887230011262E-12</v>
      </c>
    </row>
    <row r="18" spans="1:5">
      <c r="A18">
        <f t="shared" si="2"/>
        <v>1.5258789062500001E-6</v>
      </c>
      <c r="B18">
        <f xml:space="preserve"> 1/(6*A18) * (-11*COS($T$3) + 18*COS($T$3+A18) - 9*COS($T$3+2*A18) + 2*COS($T$3+3*A18))</f>
        <v>-9.9833416534238481E-2</v>
      </c>
      <c r="C18">
        <f>ABS(B18-$U$3)</f>
        <v>1.1258967369531803E-10</v>
      </c>
      <c r="D18">
        <f t="shared" si="0"/>
        <v>8.8374122711167948E-19</v>
      </c>
      <c r="E18">
        <f t="shared" si="1"/>
        <v>-1.1258967281157679E-10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Карагулин Даниил</cp:lastModifiedBy>
  <cp:revision/>
  <dcterms:created xsi:type="dcterms:W3CDTF">2022-12-17T05:52:38Z</dcterms:created>
  <dcterms:modified xsi:type="dcterms:W3CDTF">2022-12-29T12:15:04Z</dcterms:modified>
  <cp:category/>
  <cp:contentStatus/>
</cp:coreProperties>
</file>