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ikaru/GoogleCloud/Fall2017/HIE/H_MH/"/>
    </mc:Choice>
  </mc:AlternateContent>
  <bookViews>
    <workbookView xWindow="0" yWindow="460" windowWidth="25600" windowHeight="14180" tabRatio="500" activeTab="1"/>
  </bookViews>
  <sheets>
    <sheet name="new" sheetId="6" r:id="rId1"/>
    <sheet name="matrix_form" sheetId="5" r:id="rId2"/>
    <sheet name="model" sheetId="4" r:id="rId3"/>
    <sheet name="CI_From_regression" sheetId="3" r:id="rId4"/>
  </sheets>
  <definedNames>
    <definedName name="mean_se" localSheetId="3">CI_From_regression!$N$2:$O$13</definedName>
    <definedName name="mean_se" localSheetId="2">model!$N$2:$O$13</definedName>
    <definedName name="mean_se_1" localSheetId="1">matrix_form!$N$2:$Q$7</definedName>
    <definedName name="mean_se_1" localSheetId="0">new!$N$2:$Q$7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6" l="1"/>
  <c r="I8" i="6"/>
  <c r="I7" i="6"/>
  <c r="H8" i="6"/>
  <c r="H7" i="6"/>
  <c r="G8" i="6"/>
  <c r="G7" i="6"/>
  <c r="G5" i="6"/>
  <c r="O14" i="6"/>
  <c r="P14" i="6"/>
  <c r="N14" i="6"/>
  <c r="O13" i="6"/>
  <c r="P13" i="6"/>
  <c r="N13" i="6"/>
  <c r="O12" i="6"/>
  <c r="P12" i="6"/>
  <c r="N12" i="6"/>
  <c r="O11" i="6"/>
  <c r="P11" i="6"/>
  <c r="N11" i="6"/>
  <c r="O10" i="6"/>
  <c r="P10" i="6"/>
  <c r="N10" i="6"/>
  <c r="O9" i="6"/>
  <c r="P9" i="6"/>
  <c r="N9" i="6"/>
  <c r="D8" i="6"/>
  <c r="C8" i="6"/>
  <c r="B8" i="6"/>
  <c r="D7" i="6"/>
  <c r="C7" i="6"/>
  <c r="B7" i="6"/>
  <c r="I6" i="6"/>
  <c r="H6" i="6"/>
  <c r="G6" i="6"/>
  <c r="D6" i="6"/>
  <c r="C6" i="6"/>
  <c r="B6" i="6"/>
  <c r="I5" i="6"/>
  <c r="H5" i="6"/>
  <c r="D5" i="6"/>
  <c r="C5" i="6"/>
  <c r="B5" i="6"/>
  <c r="I3" i="6"/>
  <c r="H3" i="6"/>
  <c r="G3" i="6"/>
  <c r="D3" i="6"/>
  <c r="C3" i="6"/>
  <c r="B3" i="6"/>
  <c r="I2" i="6"/>
  <c r="H2" i="6"/>
  <c r="D2" i="6"/>
  <c r="C2" i="6"/>
  <c r="B2" i="6"/>
  <c r="D8" i="5"/>
  <c r="D7" i="5"/>
  <c r="C8" i="5"/>
  <c r="C7" i="5"/>
  <c r="B8" i="5"/>
  <c r="B7" i="5"/>
  <c r="O10" i="5"/>
  <c r="P10" i="5"/>
  <c r="O11" i="5"/>
  <c r="P11" i="5"/>
  <c r="O12" i="5"/>
  <c r="P12" i="5"/>
  <c r="O13" i="5"/>
  <c r="P13" i="5"/>
  <c r="O14" i="5"/>
  <c r="P14" i="5"/>
  <c r="O9" i="5"/>
  <c r="P9" i="5"/>
  <c r="N14" i="5"/>
  <c r="N13" i="5"/>
  <c r="N12" i="5"/>
  <c r="N11" i="5"/>
  <c r="N10" i="5"/>
  <c r="N9" i="5"/>
  <c r="I6" i="5"/>
  <c r="I5" i="5"/>
  <c r="H6" i="5"/>
  <c r="H5" i="5"/>
  <c r="G6" i="5"/>
  <c r="G5" i="5"/>
  <c r="I3" i="5"/>
  <c r="I2" i="5"/>
  <c r="H3" i="5"/>
  <c r="H2" i="5"/>
  <c r="G3" i="5"/>
  <c r="G2" i="5"/>
  <c r="D2" i="5"/>
  <c r="D3" i="5"/>
  <c r="C3" i="5"/>
  <c r="C2" i="5"/>
  <c r="D6" i="5"/>
  <c r="D5" i="5"/>
  <c r="C6" i="5"/>
  <c r="C5" i="5"/>
  <c r="B6" i="5"/>
  <c r="B5" i="5"/>
  <c r="B3" i="5"/>
  <c r="B2" i="5"/>
  <c r="P2" i="4"/>
  <c r="P4" i="4"/>
  <c r="P6" i="4"/>
  <c r="P8" i="4"/>
  <c r="P10" i="4"/>
  <c r="P12" i="4"/>
  <c r="D3" i="4"/>
  <c r="D2" i="4"/>
  <c r="C3" i="4"/>
  <c r="C2" i="4"/>
  <c r="B3" i="4"/>
  <c r="B2" i="4"/>
  <c r="D6" i="4"/>
  <c r="D5" i="4"/>
  <c r="C6" i="4"/>
  <c r="C5" i="4"/>
  <c r="B6" i="4"/>
  <c r="B5" i="4"/>
  <c r="B20" i="3"/>
  <c r="B19" i="3"/>
  <c r="B18" i="3"/>
  <c r="B17" i="3"/>
  <c r="B16" i="3"/>
  <c r="B15" i="3"/>
  <c r="B5" i="3"/>
  <c r="G8" i="3"/>
  <c r="G7" i="3"/>
  <c r="G6" i="3"/>
  <c r="G5" i="3"/>
  <c r="G4" i="3"/>
  <c r="G3" i="3"/>
  <c r="D6" i="3"/>
  <c r="C6" i="3"/>
  <c r="B6" i="3"/>
  <c r="D5" i="3"/>
  <c r="C5" i="3"/>
  <c r="D3" i="3"/>
  <c r="C3" i="3"/>
  <c r="B3" i="3"/>
  <c r="D2" i="3"/>
  <c r="C2" i="3"/>
  <c r="B2" i="3"/>
</calcChain>
</file>

<file path=xl/connections.xml><?xml version="1.0" encoding="utf-8"?>
<connections xmlns="http://schemas.openxmlformats.org/spreadsheetml/2006/main">
  <connection id="1" name="mean_se" type="6" refreshedVersion="0" background="1" saveData="1">
    <textPr fileType="mac" sourceFile="/Users/hikaru/GoogleCloud/Fall2017/HIE/H_MH/mean_se.txt" space="1" consecutive="1">
      <textFields count="2">
        <textField/>
        <textField/>
      </textFields>
    </textPr>
  </connection>
  <connection id="2" name="mean_se1" type="6" refreshedVersion="0" background="1" saveData="1">
    <textPr fileType="mac" sourceFile="/Users/hikaru/GoogleCloud/Fall2017/HIE/H_MH/mean_se.txt" space="1" consecutive="1">
      <textFields count="2">
        <textField/>
        <textField/>
      </textFields>
    </textPr>
  </connection>
  <connection id="3" name="mean_se2" type="6" refreshedVersion="0" background="1" saveData="1">
    <textPr fileType="mac" sourceFile="/Users/hikaru/GoogleCloud/Fall2017/HIE/H_MH/mean_se.txt" delimited="0">
      <textFields count="4">
        <textField/>
        <textField position="9"/>
        <textField position="22"/>
        <textField position="33"/>
      </textFields>
    </textPr>
  </connection>
  <connection id="4" name="mean_se21" type="6" refreshedVersion="0" background="1" saveData="1">
    <textPr fileType="mac" sourceFile="/Users/hikaru/GoogleCloud/Fall2017/HIE/H_MH/mean_se.txt" delimited="0">
      <textFields count="4">
        <textField/>
        <textField position="9"/>
        <textField position="22"/>
        <textField position="33"/>
      </textFields>
    </textPr>
  </connection>
</connections>
</file>

<file path=xl/sharedStrings.xml><?xml version="1.0" encoding="utf-8"?>
<sst xmlns="http://schemas.openxmlformats.org/spreadsheetml/2006/main" count="125" uniqueCount="38">
  <si>
    <t>High Value</t>
  </si>
  <si>
    <t>Low Value</t>
  </si>
  <si>
    <t>Uninsured</t>
  </si>
  <si>
    <t>Indemnity</t>
  </si>
  <si>
    <t>Traditional</t>
  </si>
  <si>
    <t>00</t>
  </si>
  <si>
    <t>01</t>
  </si>
  <si>
    <t>11</t>
  </si>
  <si>
    <t>02</t>
  </si>
  <si>
    <t>12</t>
  </si>
  <si>
    <t>copy R result for mean</t>
  </si>
  <si>
    <t>copy R result for std</t>
  </si>
  <si>
    <t>calculate 1.96 std</t>
  </si>
  <si>
    <t>[1]</t>
  </si>
  <si>
    <t>LT</t>
  </si>
  <si>
    <t>LN</t>
  </si>
  <si>
    <t>LI</t>
  </si>
  <si>
    <t>HT</t>
  </si>
  <si>
    <t>HN</t>
  </si>
  <si>
    <t>HI</t>
  </si>
  <si>
    <t>std from p(1-p)</t>
  </si>
  <si>
    <t>sd from prediction</t>
  </si>
  <si>
    <t>mean and sd</t>
  </si>
  <si>
    <t>Note: sd from prediction is based on probability</t>
  </si>
  <si>
    <t>prob se</t>
  </si>
  <si>
    <t>prediction mean</t>
  </si>
  <si>
    <t>prediction se</t>
  </si>
  <si>
    <t>prob</t>
  </si>
  <si>
    <t>prediction</t>
  </si>
  <si>
    <t>Import the data here</t>
  </si>
  <si>
    <t>Intent to Consume Cancer Drug by Experimental Condition</t>
  </si>
  <si>
    <t>High Uninsured</t>
  </si>
  <si>
    <t>High Indemnity</t>
  </si>
  <si>
    <t>High Traditional</t>
  </si>
  <si>
    <t>Low Uninsured</t>
  </si>
  <si>
    <t>Low Indemnity</t>
  </si>
  <si>
    <t>Low Traditional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</si>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</sst>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49" fontId="0" fillId="0" borderId="0" xfId="0" applyNumberFormat="1"/>
    <xf numFmtId="9" fontId="0" fillId="0" borderId="0" xfId="1" applyFont="1"/>
    <xf numFmtId="0" fontId="0" fillId="2" borderId="0" xfId="0" applyFill="1"/>
    <xf numFmtId="0" fontId="2" fillId="0" borderId="0" xfId="0" applyFont="1" applyAlignment="1">
      <alignment horizontal="center" vertical="center" readingOrder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Intent to Consume Cancer Drug by Experimental Condition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new!$B$1</c:f>
              <c:strCache>
                <c:ptCount val="1"/>
                <c:pt idx="0">
                  <c:v>Uninsured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new!$B$5:$B$6</c:f>
                <c:numCache>
                  <c:formatCode>General</c:formatCode>
                  <c:ptCount val="2"/>
                  <c:pt idx="0">
                    <c:v>0.00221155816</c:v>
                  </c:pt>
                  <c:pt idx="1">
                    <c:v>0.0018867499</c:v>
                  </c:pt>
                </c:numCache>
              </c:numRef>
            </c:plus>
            <c:minus>
              <c:numRef>
                <c:f>new!$B$5:$B$6</c:f>
                <c:numCache>
                  <c:formatCode>General</c:formatCode>
                  <c:ptCount val="2"/>
                  <c:pt idx="0">
                    <c:v>0.00221155816</c:v>
                  </c:pt>
                  <c:pt idx="1">
                    <c:v>0.0018867499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new!$A$2:$A$3</c:f>
              <c:strCache>
                <c:ptCount val="2"/>
                <c:pt idx="0">
                  <c:v>High Value</c:v>
                </c:pt>
                <c:pt idx="1">
                  <c:v>Low Value</c:v>
                </c:pt>
              </c:strCache>
            </c:strRef>
          </c:cat>
          <c:val>
            <c:numRef>
              <c:f>new!$B$2:$B$3</c:f>
              <c:numCache>
                <c:formatCode>0%</c:formatCode>
                <c:ptCount val="2"/>
                <c:pt idx="0">
                  <c:v>0.2277228</c:v>
                </c:pt>
                <c:pt idx="1">
                  <c:v>0.2164948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64-421B-ACC9-0CA76246061A}"/>
            </c:ext>
          </c:extLst>
        </c:ser>
        <c:ser>
          <c:idx val="1"/>
          <c:order val="1"/>
          <c:tx>
            <c:strRef>
              <c:f>new!$C$1</c:f>
              <c:strCache>
                <c:ptCount val="1"/>
                <c:pt idx="0">
                  <c:v>Indemnity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new!$C$5:$C$6</c:f>
                <c:numCache>
                  <c:formatCode>General</c:formatCode>
                  <c:ptCount val="2"/>
                  <c:pt idx="0">
                    <c:v>0.0032764634</c:v>
                  </c:pt>
                  <c:pt idx="1">
                    <c:v>0.00352163196</c:v>
                  </c:pt>
                </c:numCache>
              </c:numRef>
            </c:plus>
            <c:minus>
              <c:numRef>
                <c:f>new!$C$5:$C$6</c:f>
                <c:numCache>
                  <c:formatCode>General</c:formatCode>
                  <c:ptCount val="2"/>
                  <c:pt idx="0">
                    <c:v>0.0032764634</c:v>
                  </c:pt>
                  <c:pt idx="1">
                    <c:v>0.00352163196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new!$A$2:$A$3</c:f>
              <c:strCache>
                <c:ptCount val="2"/>
                <c:pt idx="0">
                  <c:v>High Value</c:v>
                </c:pt>
                <c:pt idx="1">
                  <c:v>Low Value</c:v>
                </c:pt>
              </c:strCache>
            </c:strRef>
          </c:cat>
          <c:val>
            <c:numRef>
              <c:f>new!$C$2:$C$3</c:f>
              <c:numCache>
                <c:formatCode>0%</c:formatCode>
                <c:ptCount val="2"/>
                <c:pt idx="0">
                  <c:v>0.6122449</c:v>
                </c:pt>
                <c:pt idx="1">
                  <c:v>0.4329897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64-421B-ACC9-0CA76246061A}"/>
            </c:ext>
          </c:extLst>
        </c:ser>
        <c:ser>
          <c:idx val="2"/>
          <c:order val="2"/>
          <c:tx>
            <c:strRef>
              <c:f>new!$D$1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new!$D$5:$D$6</c:f>
                <c:numCache>
                  <c:formatCode>General</c:formatCode>
                  <c:ptCount val="2"/>
                  <c:pt idx="0">
                    <c:v>0.00258225688</c:v>
                  </c:pt>
                  <c:pt idx="1">
                    <c:v>0.00298101692</c:v>
                  </c:pt>
                </c:numCache>
              </c:numRef>
            </c:plus>
            <c:minus>
              <c:numRef>
                <c:f>new!$D$5:$D$6</c:f>
                <c:numCache>
                  <c:formatCode>General</c:formatCode>
                  <c:ptCount val="2"/>
                  <c:pt idx="0">
                    <c:v>0.00258225688</c:v>
                  </c:pt>
                  <c:pt idx="1">
                    <c:v>0.00298101692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new!$A$2:$A$3</c:f>
              <c:strCache>
                <c:ptCount val="2"/>
                <c:pt idx="0">
                  <c:v>High Value</c:v>
                </c:pt>
                <c:pt idx="1">
                  <c:v>Low Value</c:v>
                </c:pt>
              </c:strCache>
            </c:strRef>
          </c:cat>
          <c:val>
            <c:numRef>
              <c:f>new!$D$2:$D$3</c:f>
              <c:numCache>
                <c:formatCode>0%</c:formatCode>
                <c:ptCount val="2"/>
                <c:pt idx="0">
                  <c:v>0.7171717</c:v>
                </c:pt>
                <c:pt idx="1">
                  <c:v>0.4711538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D64-421B-ACC9-0CA7624606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01438992"/>
        <c:axId val="-601338256"/>
      </c:barChart>
      <c:catAx>
        <c:axId val="-6014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1338256"/>
        <c:crosses val="autoZero"/>
        <c:auto val="1"/>
        <c:lblAlgn val="ctr"/>
        <c:lblOffset val="100"/>
        <c:noMultiLvlLbl val="0"/>
      </c:catAx>
      <c:valAx>
        <c:axId val="-601338256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14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new!$N$8</c:f>
              <c:strCache>
                <c:ptCount val="1"/>
                <c:pt idx="0">
                  <c:v>Intent to Consume Cancer Drug by Experimental Condition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new!$P$9:$P$14</c:f>
                <c:numCache>
                  <c:formatCode>General</c:formatCode>
                  <c:ptCount val="6"/>
                  <c:pt idx="0">
                    <c:v>0.00221155816</c:v>
                  </c:pt>
                  <c:pt idx="1">
                    <c:v>0.0032764634</c:v>
                  </c:pt>
                  <c:pt idx="2">
                    <c:v>0.00258225688</c:v>
                  </c:pt>
                  <c:pt idx="3">
                    <c:v>0.0018867499</c:v>
                  </c:pt>
                  <c:pt idx="4">
                    <c:v>0.00352163196</c:v>
                  </c:pt>
                  <c:pt idx="5">
                    <c:v>0.00298101692</c:v>
                  </c:pt>
                </c:numCache>
              </c:numRef>
            </c:plus>
            <c:minus>
              <c:numRef>
                <c:f>new!$P$9:$P$14</c:f>
                <c:numCache>
                  <c:formatCode>General</c:formatCode>
                  <c:ptCount val="6"/>
                  <c:pt idx="0">
                    <c:v>0.00221155816</c:v>
                  </c:pt>
                  <c:pt idx="1">
                    <c:v>0.0032764634</c:v>
                  </c:pt>
                  <c:pt idx="2">
                    <c:v>0.00258225688</c:v>
                  </c:pt>
                  <c:pt idx="3">
                    <c:v>0.0018867499</c:v>
                  </c:pt>
                  <c:pt idx="4">
                    <c:v>0.00352163196</c:v>
                  </c:pt>
                  <c:pt idx="5">
                    <c:v>0.00298101692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new!$M$9:$M$14</c:f>
              <c:strCache>
                <c:ptCount val="6"/>
                <c:pt idx="0">
                  <c:v>High Uninsured</c:v>
                </c:pt>
                <c:pt idx="1">
                  <c:v>High Indemnity</c:v>
                </c:pt>
                <c:pt idx="2">
                  <c:v>High Traditional</c:v>
                </c:pt>
                <c:pt idx="3">
                  <c:v>Low Uninsured</c:v>
                </c:pt>
                <c:pt idx="4">
                  <c:v>Low Indemnity</c:v>
                </c:pt>
                <c:pt idx="5">
                  <c:v>Low Traditional</c:v>
                </c:pt>
              </c:strCache>
            </c:strRef>
          </c:cat>
          <c:val>
            <c:numRef>
              <c:f>new!$N$9:$N$14</c:f>
              <c:numCache>
                <c:formatCode>0%</c:formatCode>
                <c:ptCount val="6"/>
                <c:pt idx="0">
                  <c:v>0.2277228</c:v>
                </c:pt>
                <c:pt idx="1">
                  <c:v>0.6122449</c:v>
                </c:pt>
                <c:pt idx="2">
                  <c:v>0.7171717</c:v>
                </c:pt>
                <c:pt idx="3">
                  <c:v>0.2164948</c:v>
                </c:pt>
                <c:pt idx="4">
                  <c:v>0.4329897</c:v>
                </c:pt>
                <c:pt idx="5">
                  <c:v>0.4711538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634834528"/>
        <c:axId val="-634832208"/>
      </c:barChart>
      <c:catAx>
        <c:axId val="-6348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4832208"/>
        <c:crosses val="autoZero"/>
        <c:auto val="0"/>
        <c:lblAlgn val="ctr"/>
        <c:lblOffset val="100"/>
        <c:noMultiLvlLbl val="0"/>
      </c:catAx>
      <c:valAx>
        <c:axId val="-6348322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483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Intent to Consume Cancer Drug by Experimental Condition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new!$G$1</c:f>
              <c:strCache>
                <c:ptCount val="1"/>
                <c:pt idx="0">
                  <c:v>Uninsured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new!$G$5:$G$6</c:f>
                <c:numCache>
                  <c:formatCode>General</c:formatCode>
                  <c:ptCount val="2"/>
                  <c:pt idx="0">
                    <c:v>0.001930963188</c:v>
                  </c:pt>
                  <c:pt idx="1">
                    <c:v>0.00205162804</c:v>
                  </c:pt>
                </c:numCache>
              </c:numRef>
            </c:plus>
            <c:minus>
              <c:numRef>
                <c:f>new!$G$5:$G$6</c:f>
                <c:numCache>
                  <c:formatCode>General</c:formatCode>
                  <c:ptCount val="2"/>
                  <c:pt idx="0">
                    <c:v>0.001930963188</c:v>
                  </c:pt>
                  <c:pt idx="1">
                    <c:v>0.00205162804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new!$F$2:$F$3</c:f>
              <c:strCache>
                <c:ptCount val="2"/>
                <c:pt idx="0">
                  <c:v>High Value</c:v>
                </c:pt>
                <c:pt idx="1">
                  <c:v>Low Value</c:v>
                </c:pt>
              </c:strCache>
            </c:strRef>
          </c:cat>
          <c:val>
            <c:numRef>
              <c:f>new!$G$2:$G$3</c:f>
              <c:numCache>
                <c:formatCode>0%</c:formatCode>
                <c:ptCount val="2"/>
                <c:pt idx="0">
                  <c:v>0.00990099</c:v>
                </c:pt>
                <c:pt idx="1">
                  <c:v>0.01030928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64-421B-ACC9-0CA76246061A}"/>
            </c:ext>
          </c:extLst>
        </c:ser>
        <c:ser>
          <c:idx val="1"/>
          <c:order val="1"/>
          <c:tx>
            <c:strRef>
              <c:f>new!$H$1</c:f>
              <c:strCache>
                <c:ptCount val="1"/>
                <c:pt idx="0">
                  <c:v>Indemnity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new!$H$5:$H$6</c:f>
                <c:numCache>
                  <c:formatCode>General</c:formatCode>
                  <c:ptCount val="2"/>
                  <c:pt idx="0">
                    <c:v>0.00876319528</c:v>
                  </c:pt>
                  <c:pt idx="1">
                    <c:v>0.0092985732</c:v>
                  </c:pt>
                </c:numCache>
              </c:numRef>
            </c:plus>
            <c:minus>
              <c:numRef>
                <c:f>new!$H$5:$H$6</c:f>
                <c:numCache>
                  <c:formatCode>General</c:formatCode>
                  <c:ptCount val="2"/>
                  <c:pt idx="0">
                    <c:v>0.00876319528</c:v>
                  </c:pt>
                  <c:pt idx="1">
                    <c:v>0.0092985732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new!$F$2:$F$3</c:f>
              <c:strCache>
                <c:ptCount val="2"/>
                <c:pt idx="0">
                  <c:v>High Value</c:v>
                </c:pt>
                <c:pt idx="1">
                  <c:v>Low Value</c:v>
                </c:pt>
              </c:strCache>
            </c:strRef>
          </c:cat>
          <c:val>
            <c:numRef>
              <c:f>new!$H$2:$H$3</c:f>
              <c:numCache>
                <c:formatCode>0%</c:formatCode>
                <c:ptCount val="2"/>
                <c:pt idx="0">
                  <c:v>0.744898</c:v>
                </c:pt>
                <c:pt idx="1">
                  <c:v>0.2989691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64-421B-ACC9-0CA76246061A}"/>
            </c:ext>
          </c:extLst>
        </c:ser>
        <c:ser>
          <c:idx val="2"/>
          <c:order val="2"/>
          <c:tx>
            <c:strRef>
              <c:f>new!$I$1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new!$I$5:$I$6</c:f>
                <c:numCache>
                  <c:formatCode>General</c:formatCode>
                  <c:ptCount val="2"/>
                  <c:pt idx="0">
                    <c:v>0.0047479628</c:v>
                  </c:pt>
                  <c:pt idx="1">
                    <c:v>0.009461704</c:v>
                  </c:pt>
                </c:numCache>
              </c:numRef>
            </c:plus>
            <c:minus>
              <c:numRef>
                <c:f>new!$I$5:$I$6</c:f>
                <c:numCache>
                  <c:formatCode>General</c:formatCode>
                  <c:ptCount val="2"/>
                  <c:pt idx="0">
                    <c:v>0.0047479628</c:v>
                  </c:pt>
                  <c:pt idx="1">
                    <c:v>0.009461704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new!$F$2:$F$3</c:f>
              <c:strCache>
                <c:ptCount val="2"/>
                <c:pt idx="0">
                  <c:v>High Value</c:v>
                </c:pt>
                <c:pt idx="1">
                  <c:v>Low Value</c:v>
                </c:pt>
              </c:strCache>
            </c:strRef>
          </c:cat>
          <c:val>
            <c:numRef>
              <c:f>new!$I$2:$I$3</c:f>
              <c:numCache>
                <c:formatCode>0%</c:formatCode>
                <c:ptCount val="2"/>
                <c:pt idx="0">
                  <c:v>0.9393939</c:v>
                </c:pt>
                <c:pt idx="1">
                  <c:v>0.4807692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D64-421B-ACC9-0CA7624606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01872080"/>
        <c:axId val="-601869520"/>
      </c:barChart>
      <c:catAx>
        <c:axId val="-60187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1869520"/>
        <c:crosses val="autoZero"/>
        <c:auto val="1"/>
        <c:lblAlgn val="ctr"/>
        <c:lblOffset val="100"/>
        <c:noMultiLvlLbl val="0"/>
      </c:catAx>
      <c:valAx>
        <c:axId val="-601869520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187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Intent to Consume Cancer Drug by Experimental Condition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matrix_form!$B$1</c:f>
              <c:strCache>
                <c:ptCount val="1"/>
                <c:pt idx="0">
                  <c:v>Uninsured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matrix_form!$B$5:$B$6</c:f>
                <c:numCache>
                  <c:formatCode>General</c:formatCode>
                  <c:ptCount val="2"/>
                  <c:pt idx="0">
                    <c:v>0.223367284</c:v>
                  </c:pt>
                  <c:pt idx="1">
                    <c:v>0.1830147452</c:v>
                  </c:pt>
                </c:numCache>
              </c:numRef>
            </c:plus>
            <c:minus>
              <c:numRef>
                <c:f>matrix_form!$B$5:$B$6</c:f>
                <c:numCache>
                  <c:formatCode>General</c:formatCode>
                  <c:ptCount val="2"/>
                  <c:pt idx="0">
                    <c:v>0.223367284</c:v>
                  </c:pt>
                  <c:pt idx="1">
                    <c:v>0.1830147452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matrix_form!$A$2:$A$3</c:f>
              <c:strCache>
                <c:ptCount val="2"/>
                <c:pt idx="0">
                  <c:v>High Value</c:v>
                </c:pt>
                <c:pt idx="1">
                  <c:v>Low Value</c:v>
                </c:pt>
              </c:strCache>
            </c:strRef>
          </c:cat>
          <c:val>
            <c:numRef>
              <c:f>matrix_form!$B$2:$B$3</c:f>
              <c:numCache>
                <c:formatCode>0%</c:formatCode>
                <c:ptCount val="2"/>
                <c:pt idx="0">
                  <c:v>0.2277228</c:v>
                </c:pt>
                <c:pt idx="1">
                  <c:v>0.2164948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64-421B-ACC9-0CA76246061A}"/>
            </c:ext>
          </c:extLst>
        </c:ser>
        <c:ser>
          <c:idx val="1"/>
          <c:order val="1"/>
          <c:tx>
            <c:strRef>
              <c:f>matrix_form!$C$1</c:f>
              <c:strCache>
                <c:ptCount val="1"/>
                <c:pt idx="0">
                  <c:v>Indemnity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matrix_form!$C$5:$C$6</c:f>
                <c:numCache>
                  <c:formatCode>General</c:formatCode>
                  <c:ptCount val="2"/>
                  <c:pt idx="0">
                    <c:v>0.321093276</c:v>
                  </c:pt>
                  <c:pt idx="1">
                    <c:v>0.341598208</c:v>
                  </c:pt>
                </c:numCache>
              </c:numRef>
            </c:plus>
            <c:minus>
              <c:numRef>
                <c:f>matrix_form!$C$5:$C$6</c:f>
                <c:numCache>
                  <c:formatCode>General</c:formatCode>
                  <c:ptCount val="2"/>
                  <c:pt idx="0">
                    <c:v>0.321093276</c:v>
                  </c:pt>
                  <c:pt idx="1">
                    <c:v>0.341598208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matrix_form!$A$2:$A$3</c:f>
              <c:strCache>
                <c:ptCount val="2"/>
                <c:pt idx="0">
                  <c:v>High Value</c:v>
                </c:pt>
                <c:pt idx="1">
                  <c:v>Low Value</c:v>
                </c:pt>
              </c:strCache>
            </c:strRef>
          </c:cat>
          <c:val>
            <c:numRef>
              <c:f>matrix_form!$C$2:$C$3</c:f>
              <c:numCache>
                <c:formatCode>0%</c:formatCode>
                <c:ptCount val="2"/>
                <c:pt idx="0">
                  <c:v>0.6122449</c:v>
                </c:pt>
                <c:pt idx="1">
                  <c:v>0.4329897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64-421B-ACC9-0CA76246061A}"/>
            </c:ext>
          </c:extLst>
        </c:ser>
        <c:ser>
          <c:idx val="2"/>
          <c:order val="2"/>
          <c:tx>
            <c:strRef>
              <c:f>matrix_form!$D$1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matrix_form!$D$5:$D$6</c:f>
                <c:numCache>
                  <c:formatCode>General</c:formatCode>
                  <c:ptCount val="2"/>
                  <c:pt idx="0">
                    <c:v>0.255643584</c:v>
                  </c:pt>
                  <c:pt idx="1">
                    <c:v>0.310025744</c:v>
                  </c:pt>
                </c:numCache>
              </c:numRef>
            </c:plus>
            <c:minus>
              <c:numRef>
                <c:f>matrix_form!$D$5:$D$6</c:f>
                <c:numCache>
                  <c:formatCode>General</c:formatCode>
                  <c:ptCount val="2"/>
                  <c:pt idx="0">
                    <c:v>0.255643584</c:v>
                  </c:pt>
                  <c:pt idx="1">
                    <c:v>0.310025744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matrix_form!$A$2:$A$3</c:f>
              <c:strCache>
                <c:ptCount val="2"/>
                <c:pt idx="0">
                  <c:v>High Value</c:v>
                </c:pt>
                <c:pt idx="1">
                  <c:v>Low Value</c:v>
                </c:pt>
              </c:strCache>
            </c:strRef>
          </c:cat>
          <c:val>
            <c:numRef>
              <c:f>matrix_form!$D$2:$D$3</c:f>
              <c:numCache>
                <c:formatCode>0%</c:formatCode>
                <c:ptCount val="2"/>
                <c:pt idx="0">
                  <c:v>0.7171717</c:v>
                </c:pt>
                <c:pt idx="1">
                  <c:v>0.4711538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D64-421B-ACC9-0CA7624606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00475360"/>
        <c:axId val="-600590112"/>
      </c:barChart>
      <c:catAx>
        <c:axId val="-60047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0590112"/>
        <c:crosses val="autoZero"/>
        <c:auto val="1"/>
        <c:lblAlgn val="ctr"/>
        <c:lblOffset val="100"/>
        <c:noMultiLvlLbl val="0"/>
      </c:catAx>
      <c:valAx>
        <c:axId val="-600590112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047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matrix_form!$N$8</c:f>
              <c:strCache>
                <c:ptCount val="1"/>
                <c:pt idx="0">
                  <c:v>Intent to Consume Cancer Drug by Experimental Condition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matrix_form!$P$9:$P$14</c:f>
                <c:numCache>
                  <c:formatCode>General</c:formatCode>
                  <c:ptCount val="6"/>
                  <c:pt idx="0">
                    <c:v>0.223367284</c:v>
                  </c:pt>
                  <c:pt idx="1">
                    <c:v>0.321093276</c:v>
                  </c:pt>
                  <c:pt idx="2">
                    <c:v>0.255643584</c:v>
                  </c:pt>
                  <c:pt idx="3">
                    <c:v>0.1830147452</c:v>
                  </c:pt>
                  <c:pt idx="4">
                    <c:v>0.341598208</c:v>
                  </c:pt>
                  <c:pt idx="5">
                    <c:v>0.310025744</c:v>
                  </c:pt>
                </c:numCache>
              </c:numRef>
            </c:plus>
            <c:minus>
              <c:numRef>
                <c:f>matrix_form!$P$9:$P$14</c:f>
                <c:numCache>
                  <c:formatCode>General</c:formatCode>
                  <c:ptCount val="6"/>
                  <c:pt idx="0">
                    <c:v>0.223367284</c:v>
                  </c:pt>
                  <c:pt idx="1">
                    <c:v>0.321093276</c:v>
                  </c:pt>
                  <c:pt idx="2">
                    <c:v>0.255643584</c:v>
                  </c:pt>
                  <c:pt idx="3">
                    <c:v>0.1830147452</c:v>
                  </c:pt>
                  <c:pt idx="4">
                    <c:v>0.341598208</c:v>
                  </c:pt>
                  <c:pt idx="5">
                    <c:v>0.310025744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matrix_form!$M$9:$M$14</c:f>
              <c:strCache>
                <c:ptCount val="6"/>
                <c:pt idx="0">
                  <c:v>High Uninsured</c:v>
                </c:pt>
                <c:pt idx="1">
                  <c:v>High Indemnity</c:v>
                </c:pt>
                <c:pt idx="2">
                  <c:v>High Traditional</c:v>
                </c:pt>
                <c:pt idx="3">
                  <c:v>Low Uninsured</c:v>
                </c:pt>
                <c:pt idx="4">
                  <c:v>Low Indemnity</c:v>
                </c:pt>
                <c:pt idx="5">
                  <c:v>Low Traditional</c:v>
                </c:pt>
              </c:strCache>
            </c:strRef>
          </c:cat>
          <c:val>
            <c:numRef>
              <c:f>matrix_form!$N$9:$N$14</c:f>
              <c:numCache>
                <c:formatCode>0%</c:formatCode>
                <c:ptCount val="6"/>
                <c:pt idx="0">
                  <c:v>0.2277228</c:v>
                </c:pt>
                <c:pt idx="1">
                  <c:v>0.6122449</c:v>
                </c:pt>
                <c:pt idx="2">
                  <c:v>0.7171717</c:v>
                </c:pt>
                <c:pt idx="3">
                  <c:v>0.2164948</c:v>
                </c:pt>
                <c:pt idx="4">
                  <c:v>0.4329897</c:v>
                </c:pt>
                <c:pt idx="5">
                  <c:v>0.4711538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600654416"/>
        <c:axId val="-600652096"/>
      </c:barChart>
      <c:catAx>
        <c:axId val="-6006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0652096"/>
        <c:crosses val="autoZero"/>
        <c:auto val="0"/>
        <c:lblAlgn val="ctr"/>
        <c:lblOffset val="100"/>
        <c:noMultiLvlLbl val="0"/>
      </c:catAx>
      <c:valAx>
        <c:axId val="-6006520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065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Intent to Consume Cancer Drug by Experimental Condition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</c:f>
              <c:strCache>
                <c:ptCount val="1"/>
                <c:pt idx="0">
                  <c:v>Uninsured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model!$B$5</c:f>
                <c:numCache>
                  <c:formatCode>General</c:formatCode>
                  <c:ptCount val="1"/>
                  <c:pt idx="0">
                    <c:v>0.223367284</c:v>
                  </c:pt>
                </c:numCache>
              </c:numRef>
            </c:plus>
            <c:minus>
              <c:numRef>
                <c:f>model!$B$5</c:f>
                <c:numCache>
                  <c:formatCode>General</c:formatCode>
                  <c:ptCount val="1"/>
                  <c:pt idx="0">
                    <c:v>0.223367284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model!$A$2:$A$3</c:f>
              <c:strCache>
                <c:ptCount val="2"/>
                <c:pt idx="0">
                  <c:v>High Value</c:v>
                </c:pt>
                <c:pt idx="1">
                  <c:v>Low Value</c:v>
                </c:pt>
              </c:strCache>
            </c:strRef>
          </c:cat>
          <c:val>
            <c:numRef>
              <c:f>model!$B$2:$B$3</c:f>
              <c:numCache>
                <c:formatCode>0%</c:formatCode>
                <c:ptCount val="2"/>
                <c:pt idx="0">
                  <c:v>0.2277228</c:v>
                </c:pt>
                <c:pt idx="1">
                  <c:v>0.2164948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64-421B-ACC9-0CA76246061A}"/>
            </c:ext>
          </c:extLst>
        </c:ser>
        <c:ser>
          <c:idx val="1"/>
          <c:order val="1"/>
          <c:tx>
            <c:strRef>
              <c:f>model!$C$1</c:f>
              <c:strCache>
                <c:ptCount val="1"/>
                <c:pt idx="0">
                  <c:v>Indemnity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model!$C$5</c:f>
                <c:numCache>
                  <c:formatCode>General</c:formatCode>
                  <c:ptCount val="1"/>
                  <c:pt idx="0">
                    <c:v>0.321093276</c:v>
                  </c:pt>
                </c:numCache>
              </c:numRef>
            </c:plus>
            <c:minus>
              <c:numRef>
                <c:f>model!$C$5</c:f>
                <c:numCache>
                  <c:formatCode>General</c:formatCode>
                  <c:ptCount val="1"/>
                  <c:pt idx="0">
                    <c:v>0.321093276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model!$A$2:$A$3</c:f>
              <c:strCache>
                <c:ptCount val="2"/>
                <c:pt idx="0">
                  <c:v>High Value</c:v>
                </c:pt>
                <c:pt idx="1">
                  <c:v>Low Value</c:v>
                </c:pt>
              </c:strCache>
            </c:strRef>
          </c:cat>
          <c:val>
            <c:numRef>
              <c:f>model!$C$2:$C$3</c:f>
              <c:numCache>
                <c:formatCode>0%</c:formatCode>
                <c:ptCount val="2"/>
                <c:pt idx="0">
                  <c:v>0.6122449</c:v>
                </c:pt>
                <c:pt idx="1">
                  <c:v>0.4329897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64-421B-ACC9-0CA76246061A}"/>
            </c:ext>
          </c:extLst>
        </c:ser>
        <c:ser>
          <c:idx val="2"/>
          <c:order val="2"/>
          <c:tx>
            <c:strRef>
              <c:f>model!$D$1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model!$D$5</c:f>
                <c:numCache>
                  <c:formatCode>General</c:formatCode>
                  <c:ptCount val="1"/>
                  <c:pt idx="0">
                    <c:v>0.255643584</c:v>
                  </c:pt>
                </c:numCache>
              </c:numRef>
            </c:plus>
            <c:minus>
              <c:numRef>
                <c:f>model!$D$5</c:f>
                <c:numCache>
                  <c:formatCode>General</c:formatCode>
                  <c:ptCount val="1"/>
                  <c:pt idx="0">
                    <c:v>0.255643584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model!$A$2:$A$3</c:f>
              <c:strCache>
                <c:ptCount val="2"/>
                <c:pt idx="0">
                  <c:v>High Value</c:v>
                </c:pt>
                <c:pt idx="1">
                  <c:v>Low Value</c:v>
                </c:pt>
              </c:strCache>
            </c:strRef>
          </c:cat>
          <c:val>
            <c:numRef>
              <c:f>model!$D$2:$D$3</c:f>
              <c:numCache>
                <c:formatCode>0%</c:formatCode>
                <c:ptCount val="2"/>
                <c:pt idx="0">
                  <c:v>0.7171717</c:v>
                </c:pt>
                <c:pt idx="1">
                  <c:v>0.4711538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D64-421B-ACC9-0CA7624606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00632976"/>
        <c:axId val="-600630144"/>
      </c:barChart>
      <c:catAx>
        <c:axId val="-60063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0630144"/>
        <c:crosses val="autoZero"/>
        <c:auto val="1"/>
        <c:lblAlgn val="ctr"/>
        <c:lblOffset val="100"/>
        <c:noMultiLvlLbl val="0"/>
      </c:catAx>
      <c:valAx>
        <c:axId val="-600630144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063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Intent to Consume Cancer Drug by Experimental Condition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CI_From_regression!$B$1</c:f>
              <c:strCache>
                <c:ptCount val="1"/>
                <c:pt idx="0">
                  <c:v>Uninsured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CI_From_regression!$B$5</c:f>
                <c:numCache>
                  <c:formatCode>General</c:formatCode>
                  <c:ptCount val="1"/>
                  <c:pt idx="0">
                    <c:v>0.223367284</c:v>
                  </c:pt>
                </c:numCache>
              </c:numRef>
            </c:plus>
            <c:minus>
              <c:numRef>
                <c:f>CI_From_regression!$B$5</c:f>
                <c:numCache>
                  <c:formatCode>General</c:formatCode>
                  <c:ptCount val="1"/>
                  <c:pt idx="0">
                    <c:v>0.223367284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CI_From_regression!$A$2:$A$3</c:f>
              <c:strCache>
                <c:ptCount val="2"/>
                <c:pt idx="0">
                  <c:v>High Value</c:v>
                </c:pt>
                <c:pt idx="1">
                  <c:v>Low Value</c:v>
                </c:pt>
              </c:strCache>
            </c:strRef>
          </c:cat>
          <c:val>
            <c:numRef>
              <c:f>CI_From_regression!$B$2:$B$3</c:f>
              <c:numCache>
                <c:formatCode>0%</c:formatCode>
                <c:ptCount val="2"/>
                <c:pt idx="0">
                  <c:v>0.2277228</c:v>
                </c:pt>
                <c:pt idx="1">
                  <c:v>0.2164948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64-421B-ACC9-0CA76246061A}"/>
            </c:ext>
          </c:extLst>
        </c:ser>
        <c:ser>
          <c:idx val="1"/>
          <c:order val="1"/>
          <c:tx>
            <c:strRef>
              <c:f>CI_From_regression!$C$1</c:f>
              <c:strCache>
                <c:ptCount val="1"/>
                <c:pt idx="0">
                  <c:v>Indemnity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CI_From_regression!$C$5</c:f>
                <c:numCache>
                  <c:formatCode>General</c:formatCode>
                  <c:ptCount val="1"/>
                  <c:pt idx="0">
                    <c:v>0.321093276</c:v>
                  </c:pt>
                </c:numCache>
              </c:numRef>
            </c:plus>
            <c:minus>
              <c:numRef>
                <c:f>CI_From_regression!$C$5</c:f>
                <c:numCache>
                  <c:formatCode>General</c:formatCode>
                  <c:ptCount val="1"/>
                  <c:pt idx="0">
                    <c:v>0.321093276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CI_From_regression!$A$2:$A$3</c:f>
              <c:strCache>
                <c:ptCount val="2"/>
                <c:pt idx="0">
                  <c:v>High Value</c:v>
                </c:pt>
                <c:pt idx="1">
                  <c:v>Low Value</c:v>
                </c:pt>
              </c:strCache>
            </c:strRef>
          </c:cat>
          <c:val>
            <c:numRef>
              <c:f>CI_From_regression!$C$2:$C$3</c:f>
              <c:numCache>
                <c:formatCode>0%</c:formatCode>
                <c:ptCount val="2"/>
                <c:pt idx="0">
                  <c:v>0.6122449</c:v>
                </c:pt>
                <c:pt idx="1">
                  <c:v>0.4329897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64-421B-ACC9-0CA76246061A}"/>
            </c:ext>
          </c:extLst>
        </c:ser>
        <c:ser>
          <c:idx val="2"/>
          <c:order val="2"/>
          <c:tx>
            <c:strRef>
              <c:f>CI_From_regression!$D$1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CI_From_regression!$D$5</c:f>
                <c:numCache>
                  <c:formatCode>General</c:formatCode>
                  <c:ptCount val="1"/>
                  <c:pt idx="0">
                    <c:v>0.255643584</c:v>
                  </c:pt>
                </c:numCache>
              </c:numRef>
            </c:plus>
            <c:minus>
              <c:numRef>
                <c:f>CI_From_regression!$D$5</c:f>
                <c:numCache>
                  <c:formatCode>General</c:formatCode>
                  <c:ptCount val="1"/>
                  <c:pt idx="0">
                    <c:v>0.255643584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CI_From_regression!$A$2:$A$3</c:f>
              <c:strCache>
                <c:ptCount val="2"/>
                <c:pt idx="0">
                  <c:v>High Value</c:v>
                </c:pt>
                <c:pt idx="1">
                  <c:v>Low Value</c:v>
                </c:pt>
              </c:strCache>
            </c:strRef>
          </c:cat>
          <c:val>
            <c:numRef>
              <c:f>CI_From_regression!$D$2:$D$3</c:f>
              <c:numCache>
                <c:formatCode>0%</c:formatCode>
                <c:ptCount val="2"/>
                <c:pt idx="0">
                  <c:v>0.7171717</c:v>
                </c:pt>
                <c:pt idx="1">
                  <c:v>0.4711538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D64-421B-ACC9-0CA7624606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34811760"/>
        <c:axId val="-634808928"/>
      </c:barChart>
      <c:catAx>
        <c:axId val="-63481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4808928"/>
        <c:crosses val="autoZero"/>
        <c:auto val="1"/>
        <c:lblAlgn val="ctr"/>
        <c:lblOffset val="100"/>
        <c:noMultiLvlLbl val="0"/>
      </c:catAx>
      <c:valAx>
        <c:axId val="-6348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481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9</xdr:row>
      <xdr:rowOff>76200</xdr:rowOff>
    </xdr:from>
    <xdr:to>
      <xdr:col>10</xdr:col>
      <xdr:colOff>0</xdr:colOff>
      <xdr:row>27</xdr:row>
      <xdr:rowOff>89347</xdr:rowOff>
    </xdr:to>
    <xdr:graphicFrame macro="">
      <xdr:nvGraphicFramePr>
        <xdr:cNvPr id="2" name="Content Placeholder 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596900</xdr:colOff>
      <xdr:row>35</xdr:row>
      <xdr:rowOff>101600</xdr:rowOff>
    </xdr:from>
    <xdr:to>
      <xdr:col>16</xdr:col>
      <xdr:colOff>469900</xdr:colOff>
      <xdr:row>53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292100</xdr:colOff>
      <xdr:row>14</xdr:row>
      <xdr:rowOff>0</xdr:rowOff>
    </xdr:from>
    <xdr:to>
      <xdr:col>21</xdr:col>
      <xdr:colOff>139700</xdr:colOff>
      <xdr:row>32</xdr:row>
      <xdr:rowOff>13147</xdr:rowOff>
    </xdr:to>
    <xdr:graphicFrame macro="">
      <xdr:nvGraphicFramePr>
        <xdr:cNvPr id="4" name="Content Placeholder 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9</xdr:row>
      <xdr:rowOff>76200</xdr:rowOff>
    </xdr:from>
    <xdr:to>
      <xdr:col>10</xdr:col>
      <xdr:colOff>0</xdr:colOff>
      <xdr:row>27</xdr:row>
      <xdr:rowOff>89347</xdr:rowOff>
    </xdr:to>
    <xdr:graphicFrame macro="">
      <xdr:nvGraphicFramePr>
        <xdr:cNvPr id="2" name="Content Placeholder 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355600</xdr:colOff>
      <xdr:row>16</xdr:row>
      <xdr:rowOff>0</xdr:rowOff>
    </xdr:from>
    <xdr:to>
      <xdr:col>19</xdr:col>
      <xdr:colOff>279400</xdr:colOff>
      <xdr:row>34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6</xdr:row>
      <xdr:rowOff>76200</xdr:rowOff>
    </xdr:from>
    <xdr:to>
      <xdr:col>12</xdr:col>
      <xdr:colOff>495300</xdr:colOff>
      <xdr:row>35</xdr:row>
      <xdr:rowOff>13147</xdr:rowOff>
    </xdr:to>
    <xdr:graphicFrame macro="">
      <xdr:nvGraphicFramePr>
        <xdr:cNvPr id="2" name="Content Placeholder 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12</xdr:row>
      <xdr:rowOff>177800</xdr:rowOff>
    </xdr:from>
    <xdr:to>
      <xdr:col>14</xdr:col>
      <xdr:colOff>711200</xdr:colOff>
      <xdr:row>41</xdr:row>
      <xdr:rowOff>114747</xdr:rowOff>
    </xdr:to>
    <xdr:graphicFrame macro="">
      <xdr:nvGraphicFramePr>
        <xdr:cNvPr id="2" name="Content Placeholder 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an_se_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an_se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ean_se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ean_s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J6" sqref="J6"/>
    </sheetView>
  </sheetViews>
  <sheetFormatPr baseColWidth="10" defaultRowHeight="16" x14ac:dyDescent="0.2"/>
  <cols>
    <col min="14" max="14" width="10.1640625" customWidth="1"/>
    <col min="15" max="16" width="11.1640625" customWidth="1"/>
    <col min="17" max="17" width="10.1640625" customWidth="1"/>
  </cols>
  <sheetData>
    <row r="1" spans="1:18" ht="19" x14ac:dyDescent="0.2">
      <c r="A1" t="s">
        <v>27</v>
      </c>
      <c r="B1" t="s">
        <v>2</v>
      </c>
      <c r="C1" t="s">
        <v>3</v>
      </c>
      <c r="D1" t="s">
        <v>4</v>
      </c>
      <c r="F1" t="s">
        <v>28</v>
      </c>
      <c r="G1" t="s">
        <v>2</v>
      </c>
      <c r="H1" t="s">
        <v>3</v>
      </c>
      <c r="I1" t="s">
        <v>4</v>
      </c>
      <c r="M1" s="7" t="s">
        <v>29</v>
      </c>
      <c r="N1" s="8" t="s">
        <v>30</v>
      </c>
      <c r="O1" t="s">
        <v>24</v>
      </c>
      <c r="P1" t="s">
        <v>25</v>
      </c>
      <c r="Q1" t="s">
        <v>26</v>
      </c>
    </row>
    <row r="2" spans="1:18" x14ac:dyDescent="0.2">
      <c r="A2" t="s">
        <v>0</v>
      </c>
      <c r="B2" s="1">
        <f>N3</f>
        <v>0.2277228</v>
      </c>
      <c r="C2" s="1">
        <f>N2</f>
        <v>0.61224489999999998</v>
      </c>
      <c r="D2" s="1">
        <f>N4</f>
        <v>0.71717169999999997</v>
      </c>
      <c r="F2" t="s">
        <v>0</v>
      </c>
      <c r="G2" s="6">
        <f>P3</f>
        <v>9.9009900000000001E-3</v>
      </c>
      <c r="H2" s="6">
        <f>P2</f>
        <v>0.74489799999999995</v>
      </c>
      <c r="I2" s="6">
        <f>P4</f>
        <v>0.9393939</v>
      </c>
      <c r="M2" t="s">
        <v>19</v>
      </c>
      <c r="N2">
        <v>0.61224489999999998</v>
      </c>
      <c r="O2">
        <v>1.6716649999999999E-3</v>
      </c>
      <c r="P2">
        <v>0.74489799999999995</v>
      </c>
      <c r="Q2">
        <v>4.4710180000000002E-3</v>
      </c>
      <c r="R2">
        <v>4.7878620000000004E-3</v>
      </c>
    </row>
    <row r="3" spans="1:18" x14ac:dyDescent="0.2">
      <c r="A3" t="s">
        <v>1</v>
      </c>
      <c r="B3" s="1">
        <f>N6</f>
        <v>0.21649479999999999</v>
      </c>
      <c r="C3" s="1">
        <f>N5</f>
        <v>0.43298969999999998</v>
      </c>
      <c r="D3" s="1">
        <f>N7</f>
        <v>0.47115380000000001</v>
      </c>
      <c r="F3" t="s">
        <v>1</v>
      </c>
      <c r="G3" s="6">
        <f>P6</f>
        <v>1.0309280000000001E-2</v>
      </c>
      <c r="H3" s="6">
        <f>P5</f>
        <v>0.29896909999999999</v>
      </c>
      <c r="I3" s="6">
        <f>P7</f>
        <v>0.48076920000000001</v>
      </c>
      <c r="M3" t="s">
        <v>18</v>
      </c>
      <c r="N3">
        <v>0.2277228</v>
      </c>
      <c r="O3">
        <v>1.1283459999999999E-3</v>
      </c>
      <c r="P3">
        <v>9.9009900000000001E-3</v>
      </c>
      <c r="Q3">
        <v>9.8518530000000007E-4</v>
      </c>
      <c r="R3">
        <v>4.0630579999999996E-3</v>
      </c>
    </row>
    <row r="4" spans="1:18" x14ac:dyDescent="0.2">
      <c r="A4" t="s">
        <v>12</v>
      </c>
      <c r="F4" t="s">
        <v>12</v>
      </c>
      <c r="M4" t="s">
        <v>17</v>
      </c>
      <c r="N4">
        <v>0.71717169999999997</v>
      </c>
      <c r="O4">
        <v>1.317478E-3</v>
      </c>
      <c r="P4">
        <v>0.9393939</v>
      </c>
      <c r="Q4">
        <v>2.4224300000000002E-3</v>
      </c>
      <c r="R4">
        <v>4.4442600000000002E-3</v>
      </c>
    </row>
    <row r="5" spans="1:18" x14ac:dyDescent="0.2">
      <c r="B5">
        <f>1.96*O3</f>
        <v>2.21155816E-3</v>
      </c>
      <c r="C5">
        <f>1.96*O2</f>
        <v>3.2764633999999996E-3</v>
      </c>
      <c r="D5">
        <f>1.96*O4</f>
        <v>2.5822568799999997E-3</v>
      </c>
      <c r="G5">
        <f>1.96*Q3</f>
        <v>1.9309631880000001E-3</v>
      </c>
      <c r="H5">
        <f>1.96*Q2</f>
        <v>8.7631952800000003E-3</v>
      </c>
      <c r="I5">
        <f>1.96*Q4</f>
        <v>4.7479627999999999E-3</v>
      </c>
      <c r="M5" t="s">
        <v>16</v>
      </c>
      <c r="N5">
        <v>0.43298969999999998</v>
      </c>
      <c r="O5">
        <v>1.7967510000000001E-3</v>
      </c>
      <c r="P5">
        <v>0.29896909999999999</v>
      </c>
      <c r="Q5">
        <v>4.7441699999999998E-3</v>
      </c>
      <c r="R5">
        <v>4.9756990000000001E-3</v>
      </c>
    </row>
    <row r="6" spans="1:18" ht="17" thickBot="1" x14ac:dyDescent="0.25">
      <c r="B6">
        <f>1.96*O6</f>
        <v>1.8867498999999999E-3</v>
      </c>
      <c r="C6">
        <f>1.96*O5</f>
        <v>3.52163196E-3</v>
      </c>
      <c r="D6">
        <f>1.96*O7</f>
        <v>2.9810169200000002E-3</v>
      </c>
      <c r="G6">
        <f>1.96*Q6</f>
        <v>2.0516280400000001E-3</v>
      </c>
      <c r="H6">
        <f>1.96*Q5</f>
        <v>9.2985732000000001E-3</v>
      </c>
      <c r="I6">
        <f>1.96*Q7</f>
        <v>9.4617039999999996E-3</v>
      </c>
      <c r="M6" t="s">
        <v>15</v>
      </c>
      <c r="N6">
        <v>0.21649479999999999</v>
      </c>
      <c r="O6">
        <v>9.6262750000000003E-4</v>
      </c>
      <c r="P6">
        <v>1.0309280000000001E-2</v>
      </c>
      <c r="Q6">
        <v>1.046749E-3</v>
      </c>
      <c r="R6">
        <v>4.0380579999999998E-3</v>
      </c>
    </row>
    <row r="7" spans="1:18" x14ac:dyDescent="0.2">
      <c r="A7" t="s">
        <v>37</v>
      </c>
      <c r="B7" s="9">
        <f>O3</f>
        <v>1.1283459999999999E-3</v>
      </c>
      <c r="C7" s="10">
        <f>O2</f>
        <v>1.6716649999999999E-3</v>
      </c>
      <c r="D7" s="11">
        <f>O4</f>
        <v>1.317478E-3</v>
      </c>
      <c r="G7">
        <f>Q3</f>
        <v>9.8518530000000007E-4</v>
      </c>
      <c r="H7">
        <f>Q2</f>
        <v>4.4710180000000002E-3</v>
      </c>
      <c r="I7">
        <f>Q4</f>
        <v>2.4224300000000002E-3</v>
      </c>
      <c r="M7" t="s">
        <v>14</v>
      </c>
      <c r="N7">
        <v>0.47115380000000001</v>
      </c>
      <c r="O7">
        <v>1.520927E-3</v>
      </c>
      <c r="P7">
        <v>0.48076920000000001</v>
      </c>
      <c r="Q7">
        <v>4.8273999999999999E-3</v>
      </c>
      <c r="R7">
        <v>4.7740990000000004E-3</v>
      </c>
    </row>
    <row r="8" spans="1:18" ht="20" thickBot="1" x14ac:dyDescent="0.25">
      <c r="B8" s="12">
        <f>O6</f>
        <v>9.6262750000000003E-4</v>
      </c>
      <c r="C8" s="13">
        <f>O5</f>
        <v>1.7967510000000001E-3</v>
      </c>
      <c r="D8" s="14">
        <f>O7</f>
        <v>1.520927E-3</v>
      </c>
      <c r="G8">
        <f>Q6</f>
        <v>1.046749E-3</v>
      </c>
      <c r="H8">
        <f>Q5</f>
        <v>4.7441699999999998E-3</v>
      </c>
      <c r="I8">
        <f>Q7</f>
        <v>4.8273999999999999E-3</v>
      </c>
      <c r="N8" s="8" t="s">
        <v>30</v>
      </c>
    </row>
    <row r="9" spans="1:18" x14ac:dyDescent="0.2">
      <c r="M9" t="s">
        <v>31</v>
      </c>
      <c r="N9" s="6">
        <f>N3</f>
        <v>0.2277228</v>
      </c>
      <c r="O9">
        <f>O3</f>
        <v>1.1283459999999999E-3</v>
      </c>
      <c r="P9">
        <f>1.96*O9</f>
        <v>2.21155816E-3</v>
      </c>
    </row>
    <row r="10" spans="1:18" x14ac:dyDescent="0.2">
      <c r="M10" t="s">
        <v>32</v>
      </c>
      <c r="N10" s="6">
        <f>N2</f>
        <v>0.61224489999999998</v>
      </c>
      <c r="O10">
        <f>O2</f>
        <v>1.6716649999999999E-3</v>
      </c>
      <c r="P10">
        <f t="shared" ref="P10:P14" si="0">1.96*O10</f>
        <v>3.2764633999999996E-3</v>
      </c>
    </row>
    <row r="11" spans="1:18" x14ac:dyDescent="0.2">
      <c r="M11" t="s">
        <v>33</v>
      </c>
      <c r="N11" s="6">
        <f>N4</f>
        <v>0.71717169999999997</v>
      </c>
      <c r="O11">
        <f>O4</f>
        <v>1.317478E-3</v>
      </c>
      <c r="P11">
        <f t="shared" si="0"/>
        <v>2.5822568799999997E-3</v>
      </c>
    </row>
    <row r="12" spans="1:18" x14ac:dyDescent="0.2">
      <c r="M12" t="s">
        <v>34</v>
      </c>
      <c r="N12" s="6">
        <f>N6</f>
        <v>0.21649479999999999</v>
      </c>
      <c r="O12">
        <f>O6</f>
        <v>9.6262750000000003E-4</v>
      </c>
      <c r="P12">
        <f t="shared" si="0"/>
        <v>1.8867498999999999E-3</v>
      </c>
    </row>
    <row r="13" spans="1:18" x14ac:dyDescent="0.2">
      <c r="M13" t="s">
        <v>35</v>
      </c>
      <c r="N13" s="6">
        <f>N5</f>
        <v>0.43298969999999998</v>
      </c>
      <c r="O13">
        <f>O5</f>
        <v>1.7967510000000001E-3</v>
      </c>
      <c r="P13">
        <f t="shared" si="0"/>
        <v>3.52163196E-3</v>
      </c>
    </row>
    <row r="14" spans="1:18" x14ac:dyDescent="0.2">
      <c r="M14" t="s">
        <v>36</v>
      </c>
      <c r="N14" s="6">
        <f>N7</f>
        <v>0.47115380000000001</v>
      </c>
      <c r="O14">
        <f>O7</f>
        <v>1.520927E-3</v>
      </c>
      <c r="P14">
        <f t="shared" si="0"/>
        <v>2.9810169200000002E-3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K12" sqref="K12"/>
    </sheetView>
  </sheetViews>
  <sheetFormatPr baseColWidth="10" defaultRowHeight="16" x14ac:dyDescent="0.2"/>
  <cols>
    <col min="14" max="14" width="10.1640625" customWidth="1"/>
    <col min="15" max="16" width="11.1640625" customWidth="1"/>
    <col min="17" max="17" width="10.1640625" customWidth="1"/>
  </cols>
  <sheetData>
    <row r="1" spans="1:17" ht="19" x14ac:dyDescent="0.2">
      <c r="A1" t="s">
        <v>27</v>
      </c>
      <c r="B1" t="s">
        <v>2</v>
      </c>
      <c r="C1" t="s">
        <v>3</v>
      </c>
      <c r="D1" t="s">
        <v>4</v>
      </c>
      <c r="F1" t="s">
        <v>28</v>
      </c>
      <c r="G1" t="s">
        <v>2</v>
      </c>
      <c r="H1" t="s">
        <v>3</v>
      </c>
      <c r="I1" t="s">
        <v>4</v>
      </c>
      <c r="M1" s="7" t="s">
        <v>29</v>
      </c>
      <c r="N1" s="8" t="s">
        <v>30</v>
      </c>
      <c r="O1" t="s">
        <v>24</v>
      </c>
      <c r="P1" t="s">
        <v>25</v>
      </c>
      <c r="Q1" t="s">
        <v>26</v>
      </c>
    </row>
    <row r="2" spans="1:17" x14ac:dyDescent="0.2">
      <c r="A2" t="s">
        <v>0</v>
      </c>
      <c r="B2" s="1">
        <f>N3</f>
        <v>0.2277228</v>
      </c>
      <c r="C2" s="1">
        <f>N2</f>
        <v>0.61224489999999998</v>
      </c>
      <c r="D2" s="1">
        <f>N4</f>
        <v>0.71717169999999997</v>
      </c>
      <c r="F2" t="s">
        <v>0</v>
      </c>
      <c r="G2" s="6">
        <f>P3</f>
        <v>9.9503720000000004E-2</v>
      </c>
      <c r="H2" s="6">
        <f>P2</f>
        <v>0.43815979999999999</v>
      </c>
      <c r="I2" s="6">
        <f>P4</f>
        <v>0.23982059999999999</v>
      </c>
      <c r="M2" t="s">
        <v>19</v>
      </c>
      <c r="N2">
        <v>0.61224489999999998</v>
      </c>
      <c r="O2">
        <v>0.1638231</v>
      </c>
      <c r="P2">
        <v>0.43815979999999999</v>
      </c>
      <c r="Q2">
        <v>0.48836190000000002</v>
      </c>
    </row>
    <row r="3" spans="1:17" x14ac:dyDescent="0.2">
      <c r="A3" t="s">
        <v>1</v>
      </c>
      <c r="B3" s="1">
        <f>N6</f>
        <v>0.21649479999999999</v>
      </c>
      <c r="C3" s="1">
        <f>N5</f>
        <v>0.43298969999999998</v>
      </c>
      <c r="D3" s="1">
        <f>N7</f>
        <v>0.47115380000000001</v>
      </c>
      <c r="F3" t="s">
        <v>1</v>
      </c>
      <c r="G3" s="6">
        <f>P6</f>
        <v>0.1015346</v>
      </c>
      <c r="H3" s="6">
        <f>P5</f>
        <v>0.4601845</v>
      </c>
      <c r="I3" s="6">
        <f>P7</f>
        <v>0.50204959999999998</v>
      </c>
      <c r="M3" t="s">
        <v>18</v>
      </c>
      <c r="N3">
        <v>0.2277228</v>
      </c>
      <c r="O3">
        <v>0.11396290000000001</v>
      </c>
      <c r="P3">
        <v>9.9503720000000004E-2</v>
      </c>
      <c r="Q3">
        <v>0.4184949</v>
      </c>
    </row>
    <row r="4" spans="1:17" x14ac:dyDescent="0.2">
      <c r="A4" t="s">
        <v>12</v>
      </c>
      <c r="F4" t="s">
        <v>12</v>
      </c>
      <c r="M4" t="s">
        <v>17</v>
      </c>
      <c r="N4">
        <v>0.71717169999999997</v>
      </c>
      <c r="O4">
        <v>0.1304304</v>
      </c>
      <c r="P4">
        <v>0.23982059999999999</v>
      </c>
      <c r="Q4">
        <v>0.45331450000000001</v>
      </c>
    </row>
    <row r="5" spans="1:17" x14ac:dyDescent="0.2">
      <c r="B5">
        <f>1.96*O3</f>
        <v>0.223367284</v>
      </c>
      <c r="C5">
        <f>1.96*O2</f>
        <v>0.32109327599999998</v>
      </c>
      <c r="D5">
        <f>1.96*O4</f>
        <v>0.25564358399999998</v>
      </c>
      <c r="G5">
        <f>1.96*Q3</f>
        <v>0.82025000400000003</v>
      </c>
      <c r="H5">
        <f>1.96*Q2</f>
        <v>0.95718932400000001</v>
      </c>
      <c r="I5">
        <f>1.96*Q4</f>
        <v>0.88849641999999995</v>
      </c>
      <c r="M5" t="s">
        <v>16</v>
      </c>
      <c r="N5">
        <v>0.43298969999999998</v>
      </c>
      <c r="O5">
        <v>0.17428479999999999</v>
      </c>
      <c r="P5">
        <v>0.4601845</v>
      </c>
      <c r="Q5">
        <v>0.49756990000000001</v>
      </c>
    </row>
    <row r="6" spans="1:17" ht="17" thickBot="1" x14ac:dyDescent="0.25">
      <c r="B6">
        <f>1.96*O6</f>
        <v>0.1830147452</v>
      </c>
      <c r="C6">
        <f>1.96*O5</f>
        <v>0.34159820799999996</v>
      </c>
      <c r="D6">
        <f>1.96*O7</f>
        <v>0.31002574399999999</v>
      </c>
      <c r="G6">
        <f>1.96*Q6</f>
        <v>0.79937404399999989</v>
      </c>
      <c r="H6">
        <f>1.96*Q5</f>
        <v>0.97523700400000002</v>
      </c>
      <c r="I6">
        <f>1.96*Q7</f>
        <v>0.98250958399999988</v>
      </c>
      <c r="M6" t="s">
        <v>15</v>
      </c>
      <c r="N6">
        <v>0.21649479999999999</v>
      </c>
      <c r="O6">
        <v>9.3374869999999999E-2</v>
      </c>
      <c r="P6">
        <v>0.1015346</v>
      </c>
      <c r="Q6">
        <v>0.40784389999999998</v>
      </c>
    </row>
    <row r="7" spans="1:17" x14ac:dyDescent="0.2">
      <c r="A7" t="s">
        <v>37</v>
      </c>
      <c r="B7" s="9">
        <f>O3</f>
        <v>0.11396290000000001</v>
      </c>
      <c r="C7" s="10">
        <f>O2</f>
        <v>0.1638231</v>
      </c>
      <c r="D7" s="11">
        <f>O4</f>
        <v>0.1304304</v>
      </c>
      <c r="M7" t="s">
        <v>14</v>
      </c>
      <c r="N7">
        <v>0.47115380000000001</v>
      </c>
      <c r="O7">
        <v>0.15817639999999999</v>
      </c>
      <c r="P7">
        <v>0.50204959999999998</v>
      </c>
      <c r="Q7">
        <v>0.50128039999999996</v>
      </c>
    </row>
    <row r="8" spans="1:17" ht="20" thickBot="1" x14ac:dyDescent="0.25">
      <c r="B8" s="12">
        <f>O6</f>
        <v>9.3374869999999999E-2</v>
      </c>
      <c r="C8" s="13">
        <f>O5</f>
        <v>0.17428479999999999</v>
      </c>
      <c r="D8" s="14">
        <f>O7</f>
        <v>0.15817639999999999</v>
      </c>
      <c r="N8" s="8" t="s">
        <v>30</v>
      </c>
    </row>
    <row r="9" spans="1:17" x14ac:dyDescent="0.2">
      <c r="M9" t="s">
        <v>31</v>
      </c>
      <c r="N9" s="6">
        <f>N3</f>
        <v>0.2277228</v>
      </c>
      <c r="O9">
        <f>O3</f>
        <v>0.11396290000000001</v>
      </c>
      <c r="P9">
        <f>1.96*O9</f>
        <v>0.223367284</v>
      </c>
    </row>
    <row r="10" spans="1:17" x14ac:dyDescent="0.2">
      <c r="M10" t="s">
        <v>32</v>
      </c>
      <c r="N10" s="6">
        <f>N2</f>
        <v>0.61224489999999998</v>
      </c>
      <c r="O10">
        <f>O2</f>
        <v>0.1638231</v>
      </c>
      <c r="P10">
        <f t="shared" ref="P10:P14" si="0">1.96*O10</f>
        <v>0.32109327599999998</v>
      </c>
    </row>
    <row r="11" spans="1:17" x14ac:dyDescent="0.2">
      <c r="M11" t="s">
        <v>33</v>
      </c>
      <c r="N11" s="6">
        <f>N4</f>
        <v>0.71717169999999997</v>
      </c>
      <c r="O11">
        <f>O4</f>
        <v>0.1304304</v>
      </c>
      <c r="P11">
        <f t="shared" si="0"/>
        <v>0.25564358399999998</v>
      </c>
    </row>
    <row r="12" spans="1:17" x14ac:dyDescent="0.2">
      <c r="M12" t="s">
        <v>34</v>
      </c>
      <c r="N12" s="6">
        <f>N6</f>
        <v>0.21649479999999999</v>
      </c>
      <c r="O12">
        <f>O6</f>
        <v>9.3374869999999999E-2</v>
      </c>
      <c r="P12">
        <f t="shared" si="0"/>
        <v>0.1830147452</v>
      </c>
    </row>
    <row r="13" spans="1:17" x14ac:dyDescent="0.2">
      <c r="M13" t="s">
        <v>35</v>
      </c>
      <c r="N13" s="6">
        <f>N5</f>
        <v>0.43298969999999998</v>
      </c>
      <c r="O13">
        <f>O5</f>
        <v>0.17428479999999999</v>
      </c>
      <c r="P13">
        <f t="shared" si="0"/>
        <v>0.34159820799999996</v>
      </c>
    </row>
    <row r="14" spans="1:17" x14ac:dyDescent="0.2">
      <c r="M14" t="s">
        <v>36</v>
      </c>
      <c r="N14" s="6">
        <f>N7</f>
        <v>0.47115380000000001</v>
      </c>
      <c r="O14">
        <f>O7</f>
        <v>0.15817639999999999</v>
      </c>
      <c r="P14">
        <f t="shared" si="0"/>
        <v>0.31002574399999999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Q2" sqref="Q2"/>
    </sheetView>
  </sheetViews>
  <sheetFormatPr baseColWidth="10" defaultRowHeight="16" x14ac:dyDescent="0.2"/>
  <cols>
    <col min="14" max="14" width="3.33203125" customWidth="1"/>
    <col min="15" max="15" width="11.5" bestFit="1" customWidth="1"/>
    <col min="16" max="16" width="13.33203125" bestFit="1" customWidth="1"/>
  </cols>
  <sheetData>
    <row r="1" spans="1:17" x14ac:dyDescent="0.2">
      <c r="B1" t="s">
        <v>2</v>
      </c>
      <c r="C1" t="s">
        <v>3</v>
      </c>
      <c r="D1" t="s">
        <v>4</v>
      </c>
      <c r="O1" t="s">
        <v>22</v>
      </c>
      <c r="P1" t="s">
        <v>20</v>
      </c>
      <c r="Q1" t="s">
        <v>23</v>
      </c>
    </row>
    <row r="2" spans="1:17" x14ac:dyDescent="0.2">
      <c r="A2" t="s">
        <v>0</v>
      </c>
      <c r="B2" s="1">
        <f>O4</f>
        <v>0.2277228</v>
      </c>
      <c r="C2" s="1">
        <f>O2</f>
        <v>0.61224489999999998</v>
      </c>
      <c r="D2" s="1">
        <f>O6</f>
        <v>0.71717169999999997</v>
      </c>
      <c r="M2" t="s">
        <v>19</v>
      </c>
      <c r="N2" t="s">
        <v>13</v>
      </c>
      <c r="O2">
        <v>0.61224489999999998</v>
      </c>
      <c r="P2">
        <f t="shared" ref="P2:P10" si="0">SQRT(O2*(1-O2))</f>
        <v>0.48723821937938122</v>
      </c>
    </row>
    <row r="3" spans="1:17" x14ac:dyDescent="0.2">
      <c r="A3" t="s">
        <v>1</v>
      </c>
      <c r="B3" s="1">
        <f>O10</f>
        <v>0.21649479999999999</v>
      </c>
      <c r="C3" s="1">
        <f>O8</f>
        <v>0.43298969999999998</v>
      </c>
      <c r="D3" s="1">
        <f>O12</f>
        <v>0.47115380000000001</v>
      </c>
      <c r="M3" t="s">
        <v>21</v>
      </c>
      <c r="N3" t="s">
        <v>13</v>
      </c>
      <c r="O3">
        <v>0.1638231</v>
      </c>
    </row>
    <row r="4" spans="1:17" x14ac:dyDescent="0.2">
      <c r="A4" t="s">
        <v>12</v>
      </c>
      <c r="M4" t="s">
        <v>18</v>
      </c>
      <c r="N4" t="s">
        <v>13</v>
      </c>
      <c r="O4">
        <v>0.2277228</v>
      </c>
      <c r="P4">
        <f t="shared" si="0"/>
        <v>0.41936276224786578</v>
      </c>
    </row>
    <row r="5" spans="1:17" x14ac:dyDescent="0.2">
      <c r="B5">
        <f>1.96*O5</f>
        <v>0.223367284</v>
      </c>
      <c r="C5">
        <f>1.96*O3</f>
        <v>0.32109327599999998</v>
      </c>
      <c r="D5">
        <f>1.96*O7</f>
        <v>0.25564358399999998</v>
      </c>
      <c r="N5" t="s">
        <v>13</v>
      </c>
      <c r="O5">
        <v>0.11396290000000001</v>
      </c>
    </row>
    <row r="6" spans="1:17" x14ac:dyDescent="0.2">
      <c r="B6">
        <f>1.96*O11</f>
        <v>0.1830147452</v>
      </c>
      <c r="C6">
        <f>1.96*O9</f>
        <v>0.34159820799999996</v>
      </c>
      <c r="D6">
        <f>1.96*O13</f>
        <v>0.31002574399999999</v>
      </c>
      <c r="M6" t="s">
        <v>17</v>
      </c>
      <c r="N6" t="s">
        <v>13</v>
      </c>
      <c r="O6">
        <v>0.71717169999999997</v>
      </c>
      <c r="P6">
        <f t="shared" si="0"/>
        <v>0.45037368120163285</v>
      </c>
    </row>
    <row r="7" spans="1:17" x14ac:dyDescent="0.2">
      <c r="N7" t="s">
        <v>13</v>
      </c>
      <c r="O7">
        <v>0.1304304</v>
      </c>
    </row>
    <row r="8" spans="1:17" x14ac:dyDescent="0.2">
      <c r="M8" t="s">
        <v>16</v>
      </c>
      <c r="N8" t="s">
        <v>13</v>
      </c>
      <c r="O8">
        <v>0.43298969999999998</v>
      </c>
      <c r="P8">
        <f t="shared" si="0"/>
        <v>0.49548927303616774</v>
      </c>
    </row>
    <row r="9" spans="1:17" x14ac:dyDescent="0.2">
      <c r="N9" t="s">
        <v>13</v>
      </c>
      <c r="O9">
        <v>0.17428479999999999</v>
      </c>
    </row>
    <row r="10" spans="1:17" x14ac:dyDescent="0.2">
      <c r="M10" t="s">
        <v>15</v>
      </c>
      <c r="N10" t="s">
        <v>13</v>
      </c>
      <c r="O10">
        <v>0.21649479999999999</v>
      </c>
      <c r="P10">
        <f t="shared" si="0"/>
        <v>0.41185531631018191</v>
      </c>
    </row>
    <row r="11" spans="1:17" x14ac:dyDescent="0.2">
      <c r="N11" t="s">
        <v>13</v>
      </c>
      <c r="O11">
        <v>9.3374869999999999E-2</v>
      </c>
    </row>
    <row r="12" spans="1:17" x14ac:dyDescent="0.2">
      <c r="M12" t="s">
        <v>14</v>
      </c>
      <c r="N12" t="s">
        <v>13</v>
      </c>
      <c r="O12">
        <v>0.47115380000000001</v>
      </c>
      <c r="P12">
        <f>SQRT(O12*(1-O12))</f>
        <v>0.49916720319504171</v>
      </c>
    </row>
    <row r="13" spans="1:17" x14ac:dyDescent="0.2">
      <c r="N13" t="s">
        <v>13</v>
      </c>
      <c r="O13">
        <v>0.15817639999999999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B5" sqref="B5"/>
    </sheetView>
  </sheetViews>
  <sheetFormatPr baseColWidth="10" defaultRowHeight="16" x14ac:dyDescent="0.2"/>
  <cols>
    <col min="14" max="14" width="3.33203125" customWidth="1"/>
    <col min="15" max="15" width="11.1640625" bestFit="1" customWidth="1"/>
  </cols>
  <sheetData>
    <row r="1" spans="1:15" x14ac:dyDescent="0.2">
      <c r="B1" t="s">
        <v>2</v>
      </c>
      <c r="C1" t="s">
        <v>3</v>
      </c>
      <c r="D1" t="s">
        <v>4</v>
      </c>
    </row>
    <row r="2" spans="1:15" ht="17" thickBot="1" x14ac:dyDescent="0.25">
      <c r="A2" t="s">
        <v>0</v>
      </c>
      <c r="B2" s="1">
        <f>G4</f>
        <v>0.2277228</v>
      </c>
      <c r="C2" s="1">
        <f>G8</f>
        <v>0.61224489999999998</v>
      </c>
      <c r="D2" s="1">
        <f>G6</f>
        <v>0.71717169999999997</v>
      </c>
      <c r="F2" t="s">
        <v>10</v>
      </c>
      <c r="M2" t="s">
        <v>19</v>
      </c>
      <c r="N2" t="s">
        <v>13</v>
      </c>
      <c r="O2">
        <v>0.61224489999999998</v>
      </c>
    </row>
    <row r="3" spans="1:15" x14ac:dyDescent="0.2">
      <c r="A3" t="s">
        <v>1</v>
      </c>
      <c r="B3" s="1">
        <f>G3</f>
        <v>0.21649479999999999</v>
      </c>
      <c r="C3" s="1">
        <f>G7</f>
        <v>0.43298969999999998</v>
      </c>
      <c r="D3" s="1">
        <f>G5</f>
        <v>0.47115380000000001</v>
      </c>
      <c r="F3" s="5" t="s">
        <v>5</v>
      </c>
      <c r="G3" s="2">
        <f>O10</f>
        <v>0.21649479999999999</v>
      </c>
      <c r="N3" t="s">
        <v>13</v>
      </c>
      <c r="O3">
        <v>0.1638231</v>
      </c>
    </row>
    <row r="4" spans="1:15" x14ac:dyDescent="0.2">
      <c r="A4" t="s">
        <v>12</v>
      </c>
      <c r="F4" s="5">
        <v>10</v>
      </c>
      <c r="G4" s="3">
        <f>O4</f>
        <v>0.2277228</v>
      </c>
      <c r="M4" t="s">
        <v>18</v>
      </c>
      <c r="N4" t="s">
        <v>13</v>
      </c>
      <c r="O4">
        <v>0.2277228</v>
      </c>
    </row>
    <row r="5" spans="1:15" x14ac:dyDescent="0.2">
      <c r="B5">
        <f>INDEX($B$15:$B$20,B8)*1.96</f>
        <v>0.223367284</v>
      </c>
      <c r="C5">
        <f t="shared" ref="C5:D6" si="0">INDEX($B$15:$B$20,C8)*1.96</f>
        <v>0.32109327599999998</v>
      </c>
      <c r="D5">
        <f t="shared" si="0"/>
        <v>0.25564358399999998</v>
      </c>
      <c r="F5" s="5" t="s">
        <v>6</v>
      </c>
      <c r="G5" s="3">
        <f>O12</f>
        <v>0.47115380000000001</v>
      </c>
      <c r="N5" t="s">
        <v>13</v>
      </c>
      <c r="O5">
        <v>0.11396290000000001</v>
      </c>
    </row>
    <row r="6" spans="1:15" x14ac:dyDescent="0.2">
      <c r="B6">
        <f>INDEX($B$15:$B$20,B9)*1.96</f>
        <v>0.1830147452</v>
      </c>
      <c r="C6">
        <f t="shared" si="0"/>
        <v>0.34159820799999996</v>
      </c>
      <c r="D6">
        <f t="shared" si="0"/>
        <v>0.31002574399999999</v>
      </c>
      <c r="F6" s="5" t="s">
        <v>7</v>
      </c>
      <c r="G6" s="3">
        <f>O6</f>
        <v>0.71717169999999997</v>
      </c>
      <c r="M6" t="s">
        <v>17</v>
      </c>
      <c r="N6" t="s">
        <v>13</v>
      </c>
      <c r="O6">
        <v>0.71717169999999997</v>
      </c>
    </row>
    <row r="7" spans="1:15" x14ac:dyDescent="0.2">
      <c r="F7" s="5" t="s">
        <v>8</v>
      </c>
      <c r="G7" s="3">
        <f>O8</f>
        <v>0.43298969999999998</v>
      </c>
      <c r="N7" t="s">
        <v>13</v>
      </c>
      <c r="O7">
        <v>0.1304304</v>
      </c>
    </row>
    <row r="8" spans="1:15" ht="17" thickBot="1" x14ac:dyDescent="0.25">
      <c r="B8">
        <v>2</v>
      </c>
      <c r="C8">
        <v>6</v>
      </c>
      <c r="D8">
        <v>4</v>
      </c>
      <c r="F8" s="5" t="s">
        <v>9</v>
      </c>
      <c r="G8" s="4">
        <f>O2</f>
        <v>0.61224489999999998</v>
      </c>
      <c r="M8" t="s">
        <v>16</v>
      </c>
      <c r="N8" t="s">
        <v>13</v>
      </c>
      <c r="O8">
        <v>0.43298969999999998</v>
      </c>
    </row>
    <row r="9" spans="1:15" x14ac:dyDescent="0.2">
      <c r="B9">
        <v>1</v>
      </c>
      <c r="C9">
        <v>5</v>
      </c>
      <c r="D9">
        <v>3</v>
      </c>
      <c r="N9" t="s">
        <v>13</v>
      </c>
      <c r="O9">
        <v>0.17428479999999999</v>
      </c>
    </row>
    <row r="10" spans="1:15" x14ac:dyDescent="0.2">
      <c r="M10" t="s">
        <v>15</v>
      </c>
      <c r="N10" t="s">
        <v>13</v>
      </c>
      <c r="O10">
        <v>0.21649479999999999</v>
      </c>
    </row>
    <row r="11" spans="1:15" x14ac:dyDescent="0.2">
      <c r="N11" t="s">
        <v>13</v>
      </c>
      <c r="O11">
        <v>9.3374869999999999E-2</v>
      </c>
    </row>
    <row r="12" spans="1:15" x14ac:dyDescent="0.2">
      <c r="M12" t="s">
        <v>14</v>
      </c>
      <c r="N12" t="s">
        <v>13</v>
      </c>
      <c r="O12">
        <v>0.47115380000000001</v>
      </c>
    </row>
    <row r="13" spans="1:15" x14ac:dyDescent="0.2">
      <c r="N13" t="s">
        <v>13</v>
      </c>
      <c r="O13">
        <v>0.15817639999999999</v>
      </c>
    </row>
    <row r="14" spans="1:15" ht="17" thickBot="1" x14ac:dyDescent="0.25">
      <c r="A14" t="s">
        <v>11</v>
      </c>
    </row>
    <row r="15" spans="1:15" x14ac:dyDescent="0.2">
      <c r="B15" s="2">
        <f>O11</f>
        <v>9.3374869999999999E-2</v>
      </c>
    </row>
    <row r="16" spans="1:15" x14ac:dyDescent="0.2">
      <c r="B16" s="3">
        <f>O5</f>
        <v>0.11396290000000001</v>
      </c>
    </row>
    <row r="17" spans="2:2" x14ac:dyDescent="0.2">
      <c r="B17" s="3">
        <f>O13</f>
        <v>0.15817639999999999</v>
      </c>
    </row>
    <row r="18" spans="2:2" x14ac:dyDescent="0.2">
      <c r="B18" s="3">
        <f>O7</f>
        <v>0.1304304</v>
      </c>
    </row>
    <row r="19" spans="2:2" x14ac:dyDescent="0.2">
      <c r="B19" s="3">
        <f>O9</f>
        <v>0.17428479999999999</v>
      </c>
    </row>
    <row r="20" spans="2:2" ht="17" thickBot="1" x14ac:dyDescent="0.25">
      <c r="B20" s="4">
        <f>O3</f>
        <v>0.1638231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</vt:lpstr>
      <vt:lpstr>matrix_form</vt:lpstr>
      <vt:lpstr>model</vt:lpstr>
      <vt:lpstr>CI_From_regression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2017-08-04T05:37:04Z</dcterms:created>
  <dcterms:modified xsi:type="dcterms:W3CDTF">2017-08-10T00:10:00Z</dcterms:modified>
</cp:coreProperties>
</file>