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1"/>
  </bookViews>
  <sheets>
    <sheet name="nonyl's stats" sheetId="1" r:id="rId1"/>
    <sheet name="s1mple's stats" sheetId="2" r:id="rId2"/>
  </sheets>
  <calcPr calcId="145621"/>
</workbook>
</file>

<file path=xl/calcChain.xml><?xml version="1.0" encoding="utf-8"?>
<calcChain xmlns="http://schemas.openxmlformats.org/spreadsheetml/2006/main">
  <c r="U7" i="2" l="1"/>
  <c r="T7" i="2"/>
  <c r="S7" i="2"/>
  <c r="R7" i="2"/>
  <c r="Q7" i="2"/>
  <c r="P7" i="2"/>
  <c r="O7" i="2"/>
  <c r="R6" i="2"/>
  <c r="Q6" i="2"/>
  <c r="P6" i="2"/>
  <c r="O6" i="2"/>
  <c r="Q3" i="2"/>
  <c r="P3" i="2"/>
  <c r="N3" i="2"/>
  <c r="S6" i="2" s="1"/>
  <c r="U7" i="1"/>
  <c r="T7" i="1"/>
  <c r="S7" i="1"/>
  <c r="R7" i="1"/>
  <c r="Q7" i="1"/>
  <c r="P7" i="1"/>
  <c r="O7" i="1"/>
  <c r="R6" i="1"/>
  <c r="Q6" i="1"/>
  <c r="Q3" i="1"/>
  <c r="P3" i="1"/>
  <c r="N3" i="1"/>
  <c r="U6" i="1" s="1"/>
  <c r="O3" i="2" l="1"/>
  <c r="T6" i="2"/>
  <c r="O6" i="1"/>
  <c r="U6" i="2"/>
  <c r="S6" i="1"/>
  <c r="O3" i="1"/>
  <c r="P6" i="1"/>
  <c r="T6" i="1"/>
</calcChain>
</file>

<file path=xl/sharedStrings.xml><?xml version="1.0" encoding="utf-8"?>
<sst xmlns="http://schemas.openxmlformats.org/spreadsheetml/2006/main" count="326" uniqueCount="151">
  <si>
    <t>Result</t>
  </si>
  <si>
    <t>Team</t>
  </si>
  <si>
    <t>K/A/D</t>
  </si>
  <si>
    <t>K/R</t>
  </si>
  <si>
    <t>K/D</t>
  </si>
  <si>
    <t>HS rate</t>
  </si>
  <si>
    <t>Score</t>
  </si>
  <si>
    <t>Map</t>
  </si>
  <si>
    <t>Date</t>
  </si>
  <si>
    <t>ELO diff.</t>
  </si>
  <si>
    <t>ELO aft. match</t>
  </si>
  <si>
    <t>Lose</t>
  </si>
  <si>
    <t>team_EcWoody</t>
  </si>
  <si>
    <t>13 / 3 / 20</t>
  </si>
  <si>
    <t>6 / 16</t>
  </si>
  <si>
    <t>de_mirage</t>
  </si>
  <si>
    <t>08.04.2020 21:53</t>
  </si>
  <si>
    <t>Total games</t>
  </si>
  <si>
    <t>Win rate</t>
  </si>
  <si>
    <t>Average K/D</t>
  </si>
  <si>
    <t>Av. HS rate</t>
  </si>
  <si>
    <t>team_Dallana</t>
  </si>
  <si>
    <t>9 / 2 / 10</t>
  </si>
  <si>
    <t>12 / 0</t>
  </si>
  <si>
    <t>08.04.2020 22:16</t>
  </si>
  <si>
    <t>Win</t>
  </si>
  <si>
    <t>team_LastSloth</t>
  </si>
  <si>
    <t>6 / 3 / 7</t>
  </si>
  <si>
    <t>3 / 16</t>
  </si>
  <si>
    <t>22.05.2020 21:26</t>
  </si>
  <si>
    <t>team_fi1d</t>
  </si>
  <si>
    <t>22 / 3 / 17</t>
  </si>
  <si>
    <t>9 / 16</t>
  </si>
  <si>
    <t>de_overpass</t>
  </si>
  <si>
    <t>22.05.2020 22:11</t>
  </si>
  <si>
    <t>de_inferno</t>
  </si>
  <si>
    <t>de_dust2</t>
  </si>
  <si>
    <t>de_nuke</t>
  </si>
  <si>
    <t>de_vertigo</t>
  </si>
  <si>
    <t>de_train</t>
  </si>
  <si>
    <t>19 / 3 / 18</t>
  </si>
  <si>
    <t>11 / 16</t>
  </si>
  <si>
    <t>23.05.2020 16:45</t>
  </si>
  <si>
    <t>Map %</t>
  </si>
  <si>
    <t>team_FolsWin</t>
  </si>
  <si>
    <t>25 / 6 / 18</t>
  </si>
  <si>
    <t>16 / 11</t>
  </si>
  <si>
    <t>23.05.2020 18:05</t>
  </si>
  <si>
    <t>Win rate %</t>
  </si>
  <si>
    <t>team_nonyl</t>
  </si>
  <si>
    <t>13 / 4 / 9</t>
  </si>
  <si>
    <t>6 / 12</t>
  </si>
  <si>
    <t>25.05.2020 21:34</t>
  </si>
  <si>
    <t>team_s1mple</t>
  </si>
  <si>
    <t>25 / 2 / 23</t>
  </si>
  <si>
    <t>20.06.2020 01:31</t>
  </si>
  <si>
    <t>Natus Vincere</t>
  </si>
  <si>
    <t>12 / 3 / 14</t>
  </si>
  <si>
    <t>16 / 10</t>
  </si>
  <si>
    <t>20.06.2020 20:11</t>
  </si>
  <si>
    <t>16 / 2 / 15</t>
  </si>
  <si>
    <t>20.06.2020 21:16</t>
  </si>
  <si>
    <t>20 / 4 / 17</t>
  </si>
  <si>
    <t>20.06.2020 22:33</t>
  </si>
  <si>
    <t>22 / 4 / 11</t>
  </si>
  <si>
    <t>16 / 7</t>
  </si>
  <si>
    <t>22.06.2020 22:14</t>
  </si>
  <si>
    <t>19 / 5 / 18</t>
  </si>
  <si>
    <t>22.06.2020 23:02</t>
  </si>
  <si>
    <t>13 / 2 / 18</t>
  </si>
  <si>
    <t>22.06.2020 23:52</t>
  </si>
  <si>
    <t>18 / 5 / 25</t>
  </si>
  <si>
    <t>12 / 16</t>
  </si>
  <si>
    <t>23.06.2020 01:35</t>
  </si>
  <si>
    <t>16 / 3 / 19</t>
  </si>
  <si>
    <t>7 / 16</t>
  </si>
  <si>
    <t>23.06.2020 20:30</t>
  </si>
  <si>
    <t>41 / 3 / 28</t>
  </si>
  <si>
    <t>22 / 19</t>
  </si>
  <si>
    <t>23.06.2020 21:48</t>
  </si>
  <si>
    <t>18 / 2 / 18</t>
  </si>
  <si>
    <t>5 / 16</t>
  </si>
  <si>
    <t>23.06.2020 22:59</t>
  </si>
  <si>
    <t>23.06.2020 23:45</t>
  </si>
  <si>
    <t>33 / 2 / 17</t>
  </si>
  <si>
    <t>16 / 14</t>
  </si>
  <si>
    <t>24.06.2020 00:33</t>
  </si>
  <si>
    <t>24 / 2 / 19</t>
  </si>
  <si>
    <t>14 / 16</t>
  </si>
  <si>
    <t>24.06.2020 02:29</t>
  </si>
  <si>
    <t>20 / 0 / 9</t>
  </si>
  <si>
    <t>16 / 6</t>
  </si>
  <si>
    <t>de_cache</t>
  </si>
  <si>
    <t>24.06.2020 03:20</t>
  </si>
  <si>
    <t>14 / 2 / 13</t>
  </si>
  <si>
    <t>24.06.2020 04:05</t>
  </si>
  <si>
    <t>18 / 3 / 16</t>
  </si>
  <si>
    <t>24.06.2020 21:43</t>
  </si>
  <si>
    <t>9 / 3 / 17</t>
  </si>
  <si>
    <t>24.06.2020 23:16</t>
  </si>
  <si>
    <t>25 / 4 / 17</t>
  </si>
  <si>
    <t>25.06.2020 00:01</t>
  </si>
  <si>
    <t>20 / 5 / 16</t>
  </si>
  <si>
    <t>13 / 16</t>
  </si>
  <si>
    <t>25.06.2020 01:31</t>
  </si>
  <si>
    <t>31 / 3 / 20</t>
  </si>
  <si>
    <t>16 / 13</t>
  </si>
  <si>
    <t>25.06.2020 02:45</t>
  </si>
  <si>
    <t>21 / 2 / 7</t>
  </si>
  <si>
    <t>16 / 5</t>
  </si>
  <si>
    <t>26.06.2020 00:56</t>
  </si>
  <si>
    <t>30 / 2 / 23</t>
  </si>
  <si>
    <t>15 / 19</t>
  </si>
  <si>
    <t>26.06.2020 02:46</t>
  </si>
  <si>
    <t>37 / 2 / 24</t>
  </si>
  <si>
    <t>19 / 17</t>
  </si>
  <si>
    <t>27.06.2020 00:59</t>
  </si>
  <si>
    <t>17 / 2 / 22</t>
  </si>
  <si>
    <t>16 / 12</t>
  </si>
  <si>
    <t>27.06.2020 01:47</t>
  </si>
  <si>
    <t>22 / 5 / 16</t>
  </si>
  <si>
    <t>29.06.2020 02:31</t>
  </si>
  <si>
    <t>27 / 6 / 22</t>
  </si>
  <si>
    <t>29.06.2020 21:34</t>
  </si>
  <si>
    <t>40 / 4 / 35</t>
  </si>
  <si>
    <t>25 / 22</t>
  </si>
  <si>
    <t>29.06.2020 23:46</t>
  </si>
  <si>
    <t>7 / 2 / 17</t>
  </si>
  <si>
    <t>16 / 3</t>
  </si>
  <si>
    <t>30.06.2020 00:36</t>
  </si>
  <si>
    <t>18 / 1 / 24</t>
  </si>
  <si>
    <t>30.06.2020 01:33</t>
  </si>
  <si>
    <t>15 / 2 / 19</t>
  </si>
  <si>
    <t>30.06.2020 23:43</t>
  </si>
  <si>
    <t>26 / 1 / 14</t>
  </si>
  <si>
    <t>01.07.2020 00:34</t>
  </si>
  <si>
    <t>30 / 5 / 24</t>
  </si>
  <si>
    <t>22 / 18</t>
  </si>
  <si>
    <t>01.07.2020 01:44</t>
  </si>
  <si>
    <t>25 / 3 / 19</t>
  </si>
  <si>
    <t>01.07.2020 02:42</t>
  </si>
  <si>
    <t>20 / 2 / 24</t>
  </si>
  <si>
    <t>01.07.2020 03:31</t>
  </si>
  <si>
    <t>25 / 2 / 21</t>
  </si>
  <si>
    <t>01.07.2020 04:17</t>
  </si>
  <si>
    <t>20 / 3 / 19</t>
  </si>
  <si>
    <t>02.07.2020 01:28</t>
  </si>
  <si>
    <t>17 / 1 / 20</t>
  </si>
  <si>
    <t>02.07.2020 02:17</t>
  </si>
  <si>
    <t>15 / 3 / 23</t>
  </si>
  <si>
    <t>02.07.2020 03:07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</si>
</sst>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#;\-#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charset val="204"/>
    </font>
    <font>
      <b/>
      <sz val="14"/>
      <name val="Calibri"/>
      <family val="2"/>
      <charset val="204"/>
    </font>
    <font>
      <sz val="14"/>
      <name val="Calibri"/>
      <family val="2"/>
      <charset val="204"/>
    </font>
    <font>
      <sz val="14"/>
      <color rgb="FF800000"/>
      <name val="Calibri"/>
      <family val="2"/>
      <charset val="204"/>
    </font>
    <font>
      <sz val="14"/>
      <color rgb="FFFFFFFF"/>
      <name val="Calibri"/>
      <family val="2"/>
      <charset val="204"/>
    </font>
    <font>
      <sz val="12"/>
      <color rgb="FFFFFFFF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CC0DA"/>
      </patternFill>
    </fill>
    <fill>
      <patternFill patternType="solid">
        <fgColor rgb="FFFFFF00"/>
      </patternFill>
    </fill>
    <fill>
      <patternFill patternType="solid">
        <fgColor rgb="FF4F6228"/>
      </patternFill>
    </fill>
    <fill>
      <patternFill patternType="solid">
        <fgColor rgb="FFF79646"/>
      </patternFill>
    </fill>
    <fill>
      <patternFill patternType="solid">
        <fgColor rgb="FFC4D79B"/>
      </patternFill>
    </fill>
    <fill>
      <patternFill patternType="solid">
        <fgColor rgb="FF8DB4E2"/>
      </patternFill>
    </fill>
    <fill>
      <patternFill patternType="solid">
        <fgColor rgb="FFA6A6A6"/>
      </patternFill>
    </fill>
    <fill>
      <patternFill patternType="solid">
        <fgColor rgb="FFC4BD97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 shrinkToFit="1"/>
    </xf>
    <xf numFmtId="2" fontId="2" fillId="2" borderId="2" xfId="0" applyNumberFormat="1" applyFont="1" applyFill="1" applyBorder="1" applyAlignment="1">
      <alignment horizontal="center" vertical="center" shrinkToFit="1"/>
    </xf>
    <xf numFmtId="9" fontId="2" fillId="2" borderId="2" xfId="0" applyNumberFormat="1" applyFont="1" applyFill="1" applyBorder="1" applyAlignment="1">
      <alignment horizontal="center" vertical="center" shrinkToFit="1"/>
    </xf>
    <xf numFmtId="164" fontId="2" fillId="2" borderId="2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2" fontId="1" fillId="0" borderId="1" xfId="0" applyNumberFormat="1" applyFont="1" applyBorder="1" applyAlignment="1">
      <alignment horizontal="center" vertical="center" shrinkToFit="1"/>
    </xf>
    <xf numFmtId="9" fontId="1" fillId="0" borderId="1" xfId="0" applyNumberFormat="1" applyFont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164" fontId="1" fillId="0" borderId="1" xfId="0" applyNumberFormat="1" applyFont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10" fontId="3" fillId="0" borderId="3" xfId="0" applyNumberFormat="1" applyFont="1" applyBorder="1" applyAlignment="1">
      <alignment horizontal="center" vertical="center" shrinkToFit="1"/>
    </xf>
    <xf numFmtId="2" fontId="3" fillId="0" borderId="3" xfId="0" applyNumberFormat="1" applyFont="1" applyBorder="1" applyAlignment="1">
      <alignment horizontal="center" vertical="center" shrinkToFit="1"/>
    </xf>
    <xf numFmtId="165" fontId="3" fillId="0" borderId="3" xfId="0" applyNumberFormat="1" applyFont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0" fontId="3" fillId="7" borderId="3" xfId="0" applyFont="1" applyFill="1" applyBorder="1" applyAlignment="1">
      <alignment horizontal="center" vertical="center" shrinkToFit="1"/>
    </xf>
    <xf numFmtId="0" fontId="3" fillId="8" borderId="3" xfId="0" applyFont="1" applyFill="1" applyBorder="1" applyAlignment="1">
      <alignment horizontal="center" vertical="center" shrinkToFit="1"/>
    </xf>
    <xf numFmtId="0" fontId="3" fillId="9" borderId="3" xfId="0" applyFont="1" applyFill="1" applyBorder="1" applyAlignment="1">
      <alignment horizontal="center" vertical="center" shrinkToFit="1"/>
    </xf>
    <xf numFmtId="9" fontId="4" fillId="0" borderId="3" xfId="0" applyNumberFormat="1" applyFont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0" fontId="1" fillId="7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0" fontId="1" fillId="10" borderId="1" xfId="0" applyFont="1" applyFill="1" applyBorder="1" applyAlignment="1">
      <alignment horizontal="center" vertical="center" shrinkToFit="1"/>
    </xf>
    <xf numFmtId="0" fontId="1" fillId="9" borderId="1" xfId="0" applyFont="1" applyFill="1" applyBorder="1" applyAlignment="1">
      <alignment horizontal="center" vertical="center" shrinkToFit="1"/>
    </xf>
    <xf numFmtId="0" fontId="1" fillId="8" borderId="1" xfId="0" applyFont="1" applyFill="1" applyBorder="1" applyAlignment="1">
      <alignment horizontal="center" vertical="center" shrinkToFit="1"/>
    </xf>
  </cellXfs>
  <cellStyles count="1">
    <cellStyle name="Обычный" xfId="0" builtinId="0"/>
  </cellStyles>
  <dxfs count="70"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90EE9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A9" sqref="A8:K9"/>
    </sheetView>
  </sheetViews>
  <sheetFormatPr defaultRowHeight="15" x14ac:dyDescent="0.25"/>
  <cols>
    <col min="1" max="1" width="12.140625" customWidth="1"/>
    <col min="2" max="2" width="16" customWidth="1"/>
    <col min="3" max="3" width="12.140625" customWidth="1"/>
    <col min="4" max="6" width="8.85546875" customWidth="1"/>
    <col min="7" max="8" width="12.140625" customWidth="1"/>
    <col min="9" max="9" width="16" customWidth="1"/>
    <col min="10" max="22" width="12.140625" customWidth="1"/>
  </cols>
  <sheetData>
    <row r="1" spans="1:21" ht="18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</row>
    <row r="2" spans="1:21" ht="18.75" customHeight="1" x14ac:dyDescent="0.25">
      <c r="A2" s="5" t="s">
        <v>11</v>
      </c>
      <c r="B2" s="5" t="s">
        <v>12</v>
      </c>
      <c r="C2" s="5" t="s">
        <v>13</v>
      </c>
      <c r="D2" s="6">
        <v>0.59</v>
      </c>
      <c r="E2" s="6">
        <v>0.65</v>
      </c>
      <c r="F2" s="7">
        <v>0.54</v>
      </c>
      <c r="G2" s="5" t="s">
        <v>14</v>
      </c>
      <c r="H2" s="8" t="s">
        <v>15</v>
      </c>
      <c r="I2" s="5" t="s">
        <v>16</v>
      </c>
      <c r="J2" s="9">
        <v>-50</v>
      </c>
      <c r="K2" s="5">
        <v>899</v>
      </c>
      <c r="N2" s="10" t="s">
        <v>17</v>
      </c>
      <c r="O2" s="10" t="s">
        <v>18</v>
      </c>
      <c r="P2" s="10" t="s">
        <v>19</v>
      </c>
      <c r="Q2" s="10" t="s">
        <v>20</v>
      </c>
    </row>
    <row r="3" spans="1:21" ht="18.75" customHeight="1" x14ac:dyDescent="0.25">
      <c r="A3" s="5" t="s">
        <v>11</v>
      </c>
      <c r="B3" s="5" t="s">
        <v>21</v>
      </c>
      <c r="C3" s="5" t="s">
        <v>22</v>
      </c>
      <c r="D3" s="6">
        <v>0.75</v>
      </c>
      <c r="E3" s="6">
        <v>0.9</v>
      </c>
      <c r="F3" s="7">
        <v>0.22</v>
      </c>
      <c r="G3" s="5" t="s">
        <v>23</v>
      </c>
      <c r="H3" s="8" t="s">
        <v>15</v>
      </c>
      <c r="I3" s="5" t="s">
        <v>24</v>
      </c>
      <c r="J3" s="9">
        <v>-47</v>
      </c>
      <c r="K3" s="5">
        <v>852</v>
      </c>
      <c r="N3" s="11">
        <f>COUNTA(A:A)-1</f>
        <v>7</v>
      </c>
      <c r="O3" s="12">
        <f>COUNTIF(A:A,"Win")/N3</f>
        <v>0.42857142857142855</v>
      </c>
      <c r="P3" s="13">
        <f>AVERAGE(E:E)</f>
        <v>1.0842857142857143</v>
      </c>
      <c r="Q3" s="14">
        <f>AVERAGE(F:F)</f>
        <v>0.40571428571428569</v>
      </c>
    </row>
    <row r="4" spans="1:21" ht="18.75" customHeight="1" x14ac:dyDescent="0.25">
      <c r="A4" s="5" t="s">
        <v>25</v>
      </c>
      <c r="B4" s="5" t="s">
        <v>26</v>
      </c>
      <c r="C4" s="5" t="s">
        <v>27</v>
      </c>
      <c r="D4" s="6">
        <v>0.32</v>
      </c>
      <c r="E4" s="6">
        <v>0.86</v>
      </c>
      <c r="F4" s="7">
        <v>0.33</v>
      </c>
      <c r="G4" s="5" t="s">
        <v>28</v>
      </c>
      <c r="H4" s="8" t="s">
        <v>15</v>
      </c>
      <c r="I4" s="5" t="s">
        <v>29</v>
      </c>
      <c r="J4" s="9">
        <v>45</v>
      </c>
      <c r="K4" s="5">
        <v>897</v>
      </c>
    </row>
    <row r="5" spans="1:21" ht="18.75" customHeight="1" x14ac:dyDescent="0.25">
      <c r="A5" s="5" t="s">
        <v>11</v>
      </c>
      <c r="B5" s="5" t="s">
        <v>30</v>
      </c>
      <c r="C5" s="5" t="s">
        <v>31</v>
      </c>
      <c r="D5" s="6">
        <v>0.88</v>
      </c>
      <c r="E5" s="6">
        <v>1.29</v>
      </c>
      <c r="F5" s="7">
        <v>0.27</v>
      </c>
      <c r="G5" s="5" t="s">
        <v>32</v>
      </c>
      <c r="H5" s="15" t="s">
        <v>33</v>
      </c>
      <c r="I5" s="5" t="s">
        <v>34</v>
      </c>
      <c r="J5" s="9">
        <v>-40</v>
      </c>
      <c r="K5" s="5">
        <v>857</v>
      </c>
      <c r="N5" s="10" t="s">
        <v>7</v>
      </c>
      <c r="O5" s="16" t="s">
        <v>15</v>
      </c>
      <c r="P5" s="17" t="s">
        <v>35</v>
      </c>
      <c r="Q5" s="18" t="s">
        <v>36</v>
      </c>
      <c r="R5" s="19" t="s">
        <v>33</v>
      </c>
      <c r="S5" s="20" t="s">
        <v>37</v>
      </c>
      <c r="T5" s="21" t="s">
        <v>38</v>
      </c>
      <c r="U5" s="22" t="s">
        <v>39</v>
      </c>
    </row>
    <row r="6" spans="1:21" ht="18.75" customHeight="1" x14ac:dyDescent="0.25">
      <c r="A6" s="5" t="s">
        <v>11</v>
      </c>
      <c r="B6" s="5" t="s">
        <v>30</v>
      </c>
      <c r="C6" s="5" t="s">
        <v>40</v>
      </c>
      <c r="D6" s="6">
        <v>0.7</v>
      </c>
      <c r="E6" s="6">
        <v>1.06</v>
      </c>
      <c r="F6" s="7">
        <v>0.57999999999999996</v>
      </c>
      <c r="G6" s="5" t="s">
        <v>41</v>
      </c>
      <c r="H6" s="8" t="s">
        <v>15</v>
      </c>
      <c r="I6" s="5" t="s">
        <v>42</v>
      </c>
      <c r="J6" s="9">
        <v>-35</v>
      </c>
      <c r="K6" s="5">
        <v>822</v>
      </c>
      <c r="N6" s="10" t="s">
        <v>43</v>
      </c>
      <c r="O6" s="23">
        <f>COUNTIF(H:H,O5)/N3</f>
        <v>0.8571428571428571</v>
      </c>
      <c r="P6" s="23">
        <f>COUNTIF(H:H,P5)/N3</f>
        <v>0</v>
      </c>
      <c r="Q6" s="23">
        <f>COUNTIF(H:H,Q5)/N3</f>
        <v>0</v>
      </c>
      <c r="R6" s="23">
        <f>COUNTIF(H:H,R5)/N3</f>
        <v>0.14285714285714285</v>
      </c>
      <c r="S6" s="23">
        <f>COUNTIF(H:H,S5)/N3</f>
        <v>0</v>
      </c>
      <c r="T6" s="23">
        <f>COUNTIF(H:H,T5)/N3</f>
        <v>0</v>
      </c>
      <c r="U6" s="23">
        <f>COUNTIF(H:H,U5)/N3</f>
        <v>0</v>
      </c>
    </row>
    <row r="7" spans="1:21" ht="18.75" customHeight="1" x14ac:dyDescent="0.25">
      <c r="A7" s="5" t="s">
        <v>25</v>
      </c>
      <c r="B7" s="5" t="s">
        <v>44</v>
      </c>
      <c r="C7" s="5" t="s">
        <v>45</v>
      </c>
      <c r="D7" s="6">
        <v>0.93</v>
      </c>
      <c r="E7" s="6">
        <v>1.39</v>
      </c>
      <c r="F7" s="7">
        <v>0.36</v>
      </c>
      <c r="G7" s="5" t="s">
        <v>46</v>
      </c>
      <c r="H7" s="8" t="s">
        <v>15</v>
      </c>
      <c r="I7" s="5" t="s">
        <v>47</v>
      </c>
      <c r="J7" s="9">
        <v>30</v>
      </c>
      <c r="K7" s="5">
        <v>852</v>
      </c>
      <c r="N7" s="10" t="s">
        <v>48</v>
      </c>
      <c r="O7" s="23">
        <f>IF(COUNTIF(H:H,O5)=0,0,COUNTIFS(H:H,"="&amp;O5,A:A,"=Win")/COUNTIF(H:H,O5))</f>
        <v>0.5</v>
      </c>
      <c r="P7" s="23">
        <f>IF(COUNTIF(H:H,P5)=0,0,COUNTIFS(H:H,"="&amp;P5,A:A,"=Win")/COUNTIF(H:H,P5))</f>
        <v>0</v>
      </c>
      <c r="Q7" s="23">
        <f>IF(COUNTIF(H:H,Q5)=0,0,COUNTIFS(H:H,"="&amp;Q5,A:A,"=Win")/COUNTIF(H:H,Q5))</f>
        <v>0</v>
      </c>
      <c r="R7" s="23">
        <f>IF(COUNTIF(H:H,R5)=0,0,COUNTIFS(H:H,"="&amp;R5,A:A,"=Win")/COUNTIF(H:H,R5))</f>
        <v>0</v>
      </c>
      <c r="S7" s="23">
        <f>IF(COUNTIF(H:H,S5)=0,0,COUNTIFS(H:H,"="&amp;S5,A:A,"=Win")/COUNTIF(H:H,S5))</f>
        <v>0</v>
      </c>
      <c r="T7" s="23">
        <f>IF(COUNTIF(H:H,T5)=0,0,COUNTIFS(H:H,"="&amp;T5,A:A,"=Win")/COUNTIF(H:H,T5))</f>
        <v>0</v>
      </c>
      <c r="U7" s="23">
        <f>IF(COUNTIF(H:H,U5)=0,0,COUNTIFS(H:H,"="&amp;U5,A:A,"=Win")/COUNTIF(H:H,U5))</f>
        <v>0</v>
      </c>
    </row>
    <row r="8" spans="1:21" ht="18.75" customHeight="1" x14ac:dyDescent="0.25">
      <c r="A8" s="5" t="s">
        <v>25</v>
      </c>
      <c r="B8" s="5" t="s">
        <v>49</v>
      </c>
      <c r="C8" s="5" t="s">
        <v>50</v>
      </c>
      <c r="D8" s="6">
        <v>0.72</v>
      </c>
      <c r="E8" s="6">
        <v>1.44</v>
      </c>
      <c r="F8" s="7">
        <v>0.54</v>
      </c>
      <c r="G8" s="5" t="s">
        <v>51</v>
      </c>
      <c r="H8" s="8" t="s">
        <v>15</v>
      </c>
      <c r="I8" s="5" t="s">
        <v>52</v>
      </c>
      <c r="J8" s="9">
        <v>30</v>
      </c>
      <c r="K8" s="5">
        <v>882</v>
      </c>
    </row>
  </sheetData>
  <conditionalFormatting sqref="A1:A1048576">
    <cfRule type="containsText" dxfId="69" priority="1" operator="containsText" text="Win">
      <formula>NOT(ISERROR(SEARCH("Win",A1)))</formula>
    </cfRule>
    <cfRule type="containsText" dxfId="68" priority="2" operator="containsText" text="Lose">
      <formula>NOT(ISERROR(SEARCH("Lose",A1)))</formula>
    </cfRule>
    <cfRule type="containsText" dxfId="67" priority="5" operator="containsText" text="Win">
      <formula>NOT(ISERROR(SEARCH("Win",A1)))</formula>
    </cfRule>
    <cfRule type="containsText" dxfId="66" priority="6" operator="containsText" text="Lose">
      <formula>NOT(ISERROR(SEARCH("Lose",A1)))</formula>
    </cfRule>
    <cfRule type="containsText" dxfId="65" priority="9" operator="containsText" text="Win">
      <formula>NOT(ISERROR(SEARCH("Win",A1)))</formula>
    </cfRule>
    <cfRule type="containsText" dxfId="64" priority="10" operator="containsText" text="Lose">
      <formula>NOT(ISERROR(SEARCH("Lose",A1)))</formula>
    </cfRule>
    <cfRule type="containsText" dxfId="63" priority="13" operator="containsText" text="Win">
      <formula>NOT(ISERROR(SEARCH("Win",A1)))</formula>
    </cfRule>
    <cfRule type="containsText" dxfId="62" priority="14" operator="containsText" text="Lose">
      <formula>NOT(ISERROR(SEARCH("Lose",A1)))</formula>
    </cfRule>
    <cfRule type="containsText" dxfId="61" priority="17" operator="containsText" text="Win">
      <formula>NOT(ISERROR(SEARCH("Win",A1)))</formula>
    </cfRule>
    <cfRule type="containsText" dxfId="60" priority="18" operator="containsText" text="Lose">
      <formula>NOT(ISERROR(SEARCH("Lose",A1)))</formula>
    </cfRule>
    <cfRule type="containsText" dxfId="59" priority="21" operator="containsText" text="Win">
      <formula>NOT(ISERROR(SEARCH("Win",A1)))</formula>
    </cfRule>
    <cfRule type="containsText" dxfId="58" priority="22" operator="containsText" text="Lose">
      <formula>NOT(ISERROR(SEARCH("Lose",A1)))</formula>
    </cfRule>
    <cfRule type="containsText" dxfId="57" priority="25" operator="containsText" text="Win">
      <formula>NOT(ISERROR(SEARCH("Win",A1)))</formula>
    </cfRule>
    <cfRule type="containsText" dxfId="56" priority="26" operator="containsText" text="Lose">
      <formula>NOT(ISERROR(SEARCH("Lose",A1)))</formula>
    </cfRule>
    <cfRule type="containsText" dxfId="55" priority="29" operator="containsText" text="Win">
      <formula>NOT(ISERROR(SEARCH("Win",A1)))</formula>
    </cfRule>
    <cfRule type="containsText" dxfId="54" priority="30" operator="containsText" text="Lose">
      <formula>NOT(ISERROR(SEARCH("Lose",A1)))</formula>
    </cfRule>
    <cfRule type="containsText" dxfId="53" priority="33" operator="containsText" text="Win">
      <formula>NOT(ISERROR(SEARCH("Win",A1)))</formula>
    </cfRule>
    <cfRule type="containsText" dxfId="52" priority="34" operator="containsText" text="Lose">
      <formula>NOT(ISERROR(SEARCH("Lose",A1)))</formula>
    </cfRule>
    <cfRule type="containsText" dxfId="51" priority="37" operator="containsText" text="Win">
      <formula>NOT(ISERROR(SEARCH("Win",A1)))</formula>
    </cfRule>
    <cfRule type="containsText" dxfId="50" priority="38" operator="containsText" text="Lose">
      <formula>NOT(ISERROR(SEARCH("Lose",A1)))</formula>
    </cfRule>
    <cfRule type="containsText" dxfId="49" priority="41" operator="containsText" text="Win">
      <formula>NOT(ISERROR(SEARCH("Win",A1)))</formula>
    </cfRule>
    <cfRule type="containsText" dxfId="48" priority="42" operator="containsText" text="Lose">
      <formula>NOT(ISERROR(SEARCH("Lose",A1)))</formula>
    </cfRule>
    <cfRule type="containsText" dxfId="47" priority="45" operator="containsText" text="Win">
      <formula>NOT(ISERROR(SEARCH("Win",A1)))</formula>
    </cfRule>
    <cfRule type="containsText" dxfId="46" priority="46" operator="containsText" text="Lose">
      <formula>NOT(ISERROR(SEARCH("Lose",A1)))</formula>
    </cfRule>
    <cfRule type="containsText" dxfId="45" priority="49" operator="containsText" text="Win">
      <formula>NOT(ISERROR(SEARCH("Win",A1)))</formula>
    </cfRule>
    <cfRule type="containsText" dxfId="44" priority="50" operator="containsText" text="Lose">
      <formula>NOT(ISERROR(SEARCH("Lose",A1)))</formula>
    </cfRule>
    <cfRule type="containsText" dxfId="43" priority="53" operator="containsText" text="Win">
      <formula>NOT(ISERROR(SEARCH("Win",A1)))</formula>
    </cfRule>
    <cfRule type="containsText" dxfId="42" priority="54" operator="containsText" text="Lose">
      <formula>NOT(ISERROR(SEARCH("Lose",A1)))</formula>
    </cfRule>
    <cfRule type="containsText" dxfId="41" priority="57" operator="containsText" text="Win">
      <formula>NOT(ISERROR(SEARCH("Win",A1)))</formula>
    </cfRule>
    <cfRule type="containsText" dxfId="40" priority="58" operator="containsText" text="Lose">
      <formula>NOT(ISERROR(SEARCH("Lose",A1)))</formula>
    </cfRule>
    <cfRule type="containsText" dxfId="39" priority="61" operator="containsText" text="Win">
      <formula>NOT(ISERROR(SEARCH("Win",A1)))</formula>
    </cfRule>
    <cfRule type="containsText" dxfId="38" priority="62" operator="containsText" text="Lose">
      <formula>NOT(ISERROR(SEARCH("Lose",A1)))</formula>
    </cfRule>
    <cfRule type="containsText" dxfId="37" priority="65" operator="containsText" text="Win">
      <formula>NOT(ISERROR(SEARCH("Win",A1)))</formula>
    </cfRule>
    <cfRule type="containsText" dxfId="36" priority="66" operator="containsText" text="Lose">
      <formula>NOT(ISERROR(SEARCH("Lose",A1)))</formula>
    </cfRule>
    <cfRule type="containsText" dxfId="35" priority="69" operator="containsText" text="Win">
      <formula>NOT(ISERROR(SEARCH("Win",A1)))</formula>
    </cfRule>
    <cfRule type="containsText" dxfId="34" priority="70" operator="containsText" text="Lose">
      <formula>NOT(ISERROR(SEARCH("Lose",A1)))</formula>
    </cfRule>
    <cfRule type="containsText" dxfId="33" priority="73" operator="containsText" text="Win">
      <formula>NOT(ISERROR(SEARCH("Win",A1)))</formula>
    </cfRule>
    <cfRule type="containsText" dxfId="32" priority="74" operator="containsText" text="Lose">
      <formula>NOT(ISERROR(SEARCH("Lose",A1)))</formula>
    </cfRule>
    <cfRule type="containsText" dxfId="31" priority="77" operator="containsText" text="Win">
      <formula>NOT(ISERROR(SEARCH("Win",A1)))</formula>
    </cfRule>
    <cfRule type="containsText" dxfId="30" priority="78" operator="containsText" text="Lose">
      <formula>NOT(ISERROR(SEARCH("Lose",A1)))</formula>
    </cfRule>
    <cfRule type="containsText" dxfId="29" priority="81" operator="containsText" text="Win">
      <formula>NOT(ISERROR(SEARCH("Win",A1)))</formula>
    </cfRule>
    <cfRule type="containsText" dxfId="28" priority="82" operator="containsText" text="Lose">
      <formula>NOT(ISERROR(SEARCH("Lose",A1)))</formula>
    </cfRule>
    <cfRule type="containsText" dxfId="27" priority="85" operator="containsText" text="Win">
      <formula>NOT(ISERROR(SEARCH("Win",A1)))</formula>
    </cfRule>
    <cfRule type="containsText" dxfId="26" priority="86" operator="containsText" text="Lose">
      <formula>NOT(ISERROR(SEARCH("Lose",A1)))</formula>
    </cfRule>
    <cfRule type="containsText" dxfId="25" priority="89" operator="containsText" text="Win">
      <formula>NOT(ISERROR(SEARCH("Win",A1)))</formula>
    </cfRule>
    <cfRule type="containsText" dxfId="24" priority="90" operator="containsText" text="Lose">
      <formula>NOT(ISERROR(SEARCH("Lose",A1)))</formula>
    </cfRule>
    <cfRule type="containsText" dxfId="23" priority="93" operator="containsText" text="Win">
      <formula>NOT(ISERROR(SEARCH("Win",A1)))</formula>
    </cfRule>
    <cfRule type="containsText" dxfId="22" priority="94" operator="containsText" text="Lose">
      <formula>NOT(ISERROR(SEARCH("Lose",A1)))</formula>
    </cfRule>
    <cfRule type="containsText" dxfId="21" priority="97" operator="containsText" text="Win">
      <formula>NOT(ISERROR(SEARCH("Win",A1)))</formula>
    </cfRule>
    <cfRule type="containsText" dxfId="20" priority="98" operator="containsText" text="Lose">
      <formula>NOT(ISERROR(SEARCH("Lose",A1)))</formula>
    </cfRule>
    <cfRule type="containsText" dxfId="19" priority="101" operator="containsText" text="Win">
      <formula>NOT(ISERROR(SEARCH("Win",A1)))</formula>
    </cfRule>
    <cfRule type="containsText" dxfId="18" priority="102" operator="containsText" text="Lose">
      <formula>NOT(ISERROR(SEARCH("Lose",A1)))</formula>
    </cfRule>
    <cfRule type="containsText" dxfId="17" priority="105" operator="containsText" text="Win">
      <formula>NOT(ISERROR(SEARCH("Win",A1)))</formula>
    </cfRule>
    <cfRule type="containsText" dxfId="16" priority="106" operator="containsText" text="Lose">
      <formula>NOT(ISERROR(SEARCH("Lose",A1)))</formula>
    </cfRule>
    <cfRule type="containsText" dxfId="15" priority="109" operator="containsText" text="Win">
      <formula>NOT(ISERROR(SEARCH("Win",A1)))</formula>
    </cfRule>
    <cfRule type="containsText" dxfId="14" priority="110" operator="containsText" text="Lose">
      <formula>NOT(ISERROR(SEARCH("Lose",A1)))</formula>
    </cfRule>
  </conditionalFormatting>
  <conditionalFormatting sqref="E1:E1048576">
    <cfRule type="colorScale" priority="3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7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5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9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3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7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31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35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39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43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47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51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55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59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63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67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71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75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79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3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7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91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95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99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03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07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1">
      <colorScale>
        <cfvo type="min"/>
        <cfvo type="percentile" val="0"/>
        <cfvo type="max"/>
        <color rgb="FFFFA07A"/>
        <color rgb="FFFFFF00"/>
        <color rgb="FF32CD32"/>
      </colorScale>
    </cfRule>
  </conditionalFormatting>
  <conditionalFormatting sqref="F1:F1048576"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84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2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2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2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2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2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2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2">
      <colorScale>
        <cfvo type="min"/>
        <cfvo type="percentile" val="0"/>
        <cfvo type="max"/>
        <color rgb="FFFFA07A"/>
        <color rgb="FFFFFF00"/>
        <color rgb="FF32CD32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activeCell="O6" sqref="O6"/>
    </sheetView>
  </sheetViews>
  <sheetFormatPr defaultRowHeight="15" x14ac:dyDescent="0.25"/>
  <cols>
    <col min="1" max="1" width="12.140625" customWidth="1"/>
    <col min="2" max="2" width="16" customWidth="1"/>
    <col min="3" max="3" width="12.140625" customWidth="1"/>
    <col min="4" max="6" width="8.85546875" customWidth="1"/>
    <col min="7" max="8" width="12.140625" customWidth="1"/>
    <col min="9" max="9" width="16" customWidth="1"/>
    <col min="10" max="22" width="12.140625" customWidth="1"/>
  </cols>
  <sheetData>
    <row r="1" spans="1:21" ht="18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</row>
    <row r="2" spans="1:21" ht="18.75" customHeight="1" x14ac:dyDescent="0.25">
      <c r="A2" s="5" t="s">
        <v>11</v>
      </c>
      <c r="B2" s="5" t="s">
        <v>53</v>
      </c>
      <c r="C2" s="5" t="s">
        <v>54</v>
      </c>
      <c r="D2" s="6">
        <v>0.93</v>
      </c>
      <c r="E2" s="6">
        <v>1.0900000000000001</v>
      </c>
      <c r="F2" s="7">
        <v>0.4</v>
      </c>
      <c r="G2" s="5" t="s">
        <v>41</v>
      </c>
      <c r="H2" s="8" t="s">
        <v>15</v>
      </c>
      <c r="I2" s="5" t="s">
        <v>55</v>
      </c>
      <c r="J2" s="9">
        <v>-18</v>
      </c>
      <c r="K2" s="5">
        <v>3670</v>
      </c>
      <c r="N2" s="10" t="s">
        <v>17</v>
      </c>
      <c r="O2" s="10" t="s">
        <v>18</v>
      </c>
      <c r="P2" s="10" t="s">
        <v>19</v>
      </c>
      <c r="Q2" s="10" t="s">
        <v>20</v>
      </c>
    </row>
    <row r="3" spans="1:21" ht="18.75" customHeight="1" x14ac:dyDescent="0.25">
      <c r="A3" s="5" t="s">
        <v>25</v>
      </c>
      <c r="B3" s="5" t="s">
        <v>56</v>
      </c>
      <c r="C3" s="5" t="s">
        <v>57</v>
      </c>
      <c r="D3" s="6">
        <v>0.46</v>
      </c>
      <c r="E3" s="6">
        <v>0.86</v>
      </c>
      <c r="F3" s="7">
        <v>0.42</v>
      </c>
      <c r="G3" s="5" t="s">
        <v>58</v>
      </c>
      <c r="H3" s="24" t="s">
        <v>35</v>
      </c>
      <c r="I3" s="5" t="s">
        <v>59</v>
      </c>
      <c r="J3" s="9">
        <v>25</v>
      </c>
      <c r="K3" s="5">
        <v>3695</v>
      </c>
      <c r="N3" s="11">
        <f>COUNTA(A:A)-1</f>
        <v>39</v>
      </c>
      <c r="O3" s="12">
        <f>COUNTIF(A:A,"Win")/N3</f>
        <v>0.51282051282051277</v>
      </c>
      <c r="P3" s="13">
        <f>AVERAGE(E:E)</f>
        <v>1.1941025641025638</v>
      </c>
      <c r="Q3" s="14">
        <f>AVERAGE(F:F)</f>
        <v>0.44512820512820511</v>
      </c>
    </row>
    <row r="4" spans="1:21" ht="18.75" customHeight="1" x14ac:dyDescent="0.25">
      <c r="A4" s="5" t="s">
        <v>11</v>
      </c>
      <c r="B4" s="5" t="s">
        <v>56</v>
      </c>
      <c r="C4" s="5" t="s">
        <v>60</v>
      </c>
      <c r="D4" s="6">
        <v>0.73</v>
      </c>
      <c r="E4" s="6">
        <v>1.07</v>
      </c>
      <c r="F4" s="7">
        <v>0.5</v>
      </c>
      <c r="G4" s="5" t="s">
        <v>14</v>
      </c>
      <c r="H4" s="15" t="s">
        <v>33</v>
      </c>
      <c r="I4" s="5" t="s">
        <v>61</v>
      </c>
      <c r="J4" s="9">
        <v>-29</v>
      </c>
      <c r="K4" s="5">
        <v>3666</v>
      </c>
    </row>
    <row r="5" spans="1:21" ht="18.75" customHeight="1" x14ac:dyDescent="0.25">
      <c r="A5" s="5" t="s">
        <v>11</v>
      </c>
      <c r="B5" s="5" t="s">
        <v>56</v>
      </c>
      <c r="C5" s="5" t="s">
        <v>62</v>
      </c>
      <c r="D5" s="6">
        <v>0.74</v>
      </c>
      <c r="E5" s="6">
        <v>1.18</v>
      </c>
      <c r="F5" s="7">
        <v>0.3</v>
      </c>
      <c r="G5" s="5" t="s">
        <v>41</v>
      </c>
      <c r="H5" s="25" t="s">
        <v>37</v>
      </c>
      <c r="I5" s="5" t="s">
        <v>63</v>
      </c>
      <c r="J5" s="9">
        <v>-25</v>
      </c>
      <c r="K5" s="5">
        <v>3641</v>
      </c>
      <c r="N5" s="10" t="s">
        <v>7</v>
      </c>
      <c r="O5" s="16" t="s">
        <v>15</v>
      </c>
      <c r="P5" s="17" t="s">
        <v>35</v>
      </c>
      <c r="Q5" s="18" t="s">
        <v>36</v>
      </c>
      <c r="R5" s="19" t="s">
        <v>33</v>
      </c>
      <c r="S5" s="20" t="s">
        <v>37</v>
      </c>
      <c r="T5" s="21" t="s">
        <v>38</v>
      </c>
      <c r="U5" s="22" t="s">
        <v>39</v>
      </c>
    </row>
    <row r="6" spans="1:21" ht="18.75" customHeight="1" x14ac:dyDescent="0.25">
      <c r="A6" s="5" t="s">
        <v>25</v>
      </c>
      <c r="B6" s="5" t="s">
        <v>53</v>
      </c>
      <c r="C6" s="5" t="s">
        <v>64</v>
      </c>
      <c r="D6" s="6">
        <v>0.96</v>
      </c>
      <c r="E6" s="6">
        <v>2</v>
      </c>
      <c r="F6" s="7">
        <v>0.64</v>
      </c>
      <c r="G6" s="5" t="s">
        <v>65</v>
      </c>
      <c r="H6" s="8" t="s">
        <v>15</v>
      </c>
      <c r="I6" s="5" t="s">
        <v>66</v>
      </c>
      <c r="J6" s="9">
        <v>31</v>
      </c>
      <c r="K6" s="5">
        <v>3672</v>
      </c>
      <c r="N6" s="10" t="s">
        <v>43</v>
      </c>
      <c r="O6" s="23">
        <f>COUNTIF(H:H,O5)/N3</f>
        <v>0.35897435897435898</v>
      </c>
      <c r="P6" s="23">
        <f>COUNTIF(H:H,P5)/N3</f>
        <v>0.12820512820512819</v>
      </c>
      <c r="Q6" s="23">
        <f>COUNTIF(H:H,Q5)/N3</f>
        <v>0.12820512820512819</v>
      </c>
      <c r="R6" s="23">
        <f>COUNTIF(H:H,R5)/N3</f>
        <v>7.6923076923076927E-2</v>
      </c>
      <c r="S6" s="23">
        <f>COUNTIF(H:H,S5)/N3</f>
        <v>0.17948717948717949</v>
      </c>
      <c r="T6" s="23">
        <f>COUNTIF(H:H,T5)/N3</f>
        <v>2.564102564102564E-2</v>
      </c>
      <c r="U6" s="23">
        <f>COUNTIF(H:H,U5)/N3</f>
        <v>7.6923076923076927E-2</v>
      </c>
    </row>
    <row r="7" spans="1:21" ht="18.75" customHeight="1" x14ac:dyDescent="0.25">
      <c r="A7" s="5" t="s">
        <v>11</v>
      </c>
      <c r="B7" s="5" t="s">
        <v>53</v>
      </c>
      <c r="C7" s="5" t="s">
        <v>67</v>
      </c>
      <c r="D7" s="6">
        <v>0.73</v>
      </c>
      <c r="E7" s="6">
        <v>1.06</v>
      </c>
      <c r="F7" s="7">
        <v>0.26</v>
      </c>
      <c r="G7" s="5" t="s">
        <v>58</v>
      </c>
      <c r="H7" s="25" t="s">
        <v>37</v>
      </c>
      <c r="I7" s="5" t="s">
        <v>68</v>
      </c>
      <c r="J7" s="9">
        <v>-16</v>
      </c>
      <c r="K7" s="5">
        <v>3656</v>
      </c>
      <c r="N7" s="10" t="s">
        <v>48</v>
      </c>
      <c r="O7" s="23">
        <f>IF(COUNTIF(H:H,O5)=0,0,COUNTIFS(H:H,"="&amp;O5,A:A,"=Win")/COUNTIF(H:H,O5))</f>
        <v>0.5714285714285714</v>
      </c>
      <c r="P7" s="23">
        <f>IF(COUNTIF(H:H,P5)=0,0,COUNTIFS(H:H,"="&amp;P5,A:A,"=Win")/COUNTIF(H:H,P5))</f>
        <v>0.4</v>
      </c>
      <c r="Q7" s="23">
        <f>IF(COUNTIF(H:H,Q5)=0,0,COUNTIFS(H:H,"="&amp;Q5,A:A,"=Win")/COUNTIF(H:H,Q5))</f>
        <v>0.2</v>
      </c>
      <c r="R7" s="23">
        <f>IF(COUNTIF(H:H,R5)=0,0,COUNTIFS(H:H,"="&amp;R5,A:A,"=Win")/COUNTIF(H:H,R5))</f>
        <v>0.33333333333333331</v>
      </c>
      <c r="S7" s="23">
        <f>IF(COUNTIF(H:H,S5)=0,0,COUNTIFS(H:H,"="&amp;S5,A:A,"=Win")/COUNTIF(H:H,S5))</f>
        <v>0.42857142857142855</v>
      </c>
      <c r="T7" s="23">
        <f>IF(COUNTIF(H:H,T5)=0,0,COUNTIFS(H:H,"="&amp;T5,A:A,"=Win")/COUNTIF(H:H,T5))</f>
        <v>1</v>
      </c>
      <c r="U7" s="23">
        <f>IF(COUNTIF(H:H,U5)=0,0,COUNTIFS(H:H,"="&amp;U5,A:A,"=Win")/COUNTIF(H:H,U5))</f>
        <v>1</v>
      </c>
    </row>
    <row r="8" spans="1:21" ht="18.75" customHeight="1" x14ac:dyDescent="0.25">
      <c r="A8" s="5" t="s">
        <v>11</v>
      </c>
      <c r="B8" s="5" t="s">
        <v>53</v>
      </c>
      <c r="C8" s="5" t="s">
        <v>69</v>
      </c>
      <c r="D8" s="6">
        <v>0.59</v>
      </c>
      <c r="E8" s="6">
        <v>0.72</v>
      </c>
      <c r="F8" s="7">
        <v>0.38</v>
      </c>
      <c r="G8" s="5" t="s">
        <v>14</v>
      </c>
      <c r="H8" s="24" t="s">
        <v>35</v>
      </c>
      <c r="I8" s="5" t="s">
        <v>70</v>
      </c>
      <c r="J8" s="9">
        <v>-19</v>
      </c>
      <c r="K8" s="5">
        <v>3637</v>
      </c>
    </row>
    <row r="9" spans="1:21" ht="18.75" customHeight="1" x14ac:dyDescent="0.25">
      <c r="A9" s="5" t="s">
        <v>11</v>
      </c>
      <c r="B9" s="5" t="s">
        <v>53</v>
      </c>
      <c r="C9" s="5" t="s">
        <v>71</v>
      </c>
      <c r="D9" s="6">
        <v>0.64</v>
      </c>
      <c r="E9" s="6">
        <v>0.72</v>
      </c>
      <c r="F9" s="7">
        <v>0.56000000000000005</v>
      </c>
      <c r="G9" s="5" t="s">
        <v>72</v>
      </c>
      <c r="H9" s="26" t="s">
        <v>36</v>
      </c>
      <c r="I9" s="5" t="s">
        <v>73</v>
      </c>
      <c r="J9" s="9">
        <v>-29</v>
      </c>
      <c r="K9" s="5">
        <v>3608</v>
      </c>
    </row>
    <row r="10" spans="1:21" ht="18.75" customHeight="1" x14ac:dyDescent="0.25">
      <c r="A10" s="5" t="s">
        <v>11</v>
      </c>
      <c r="B10" s="5" t="s">
        <v>53</v>
      </c>
      <c r="C10" s="5" t="s">
        <v>74</v>
      </c>
      <c r="D10" s="6">
        <v>0.7</v>
      </c>
      <c r="E10" s="6">
        <v>0.84</v>
      </c>
      <c r="F10" s="7">
        <v>0.75</v>
      </c>
      <c r="G10" s="5" t="s">
        <v>75</v>
      </c>
      <c r="H10" s="8" t="s">
        <v>15</v>
      </c>
      <c r="I10" s="5" t="s">
        <v>76</v>
      </c>
      <c r="J10" s="9">
        <v>-18</v>
      </c>
      <c r="K10" s="5">
        <v>3590</v>
      </c>
    </row>
    <row r="11" spans="1:21" ht="18.75" customHeight="1" x14ac:dyDescent="0.25">
      <c r="A11" s="5" t="s">
        <v>11</v>
      </c>
      <c r="B11" s="5" t="s">
        <v>53</v>
      </c>
      <c r="C11" s="5" t="s">
        <v>77</v>
      </c>
      <c r="D11" s="6">
        <v>1</v>
      </c>
      <c r="E11" s="6">
        <v>1.46</v>
      </c>
      <c r="F11" s="7">
        <v>0.46</v>
      </c>
      <c r="G11" s="5" t="s">
        <v>78</v>
      </c>
      <c r="H11" s="24" t="s">
        <v>35</v>
      </c>
      <c r="I11" s="5" t="s">
        <v>79</v>
      </c>
      <c r="J11" s="9">
        <v>-18</v>
      </c>
      <c r="K11" s="5">
        <v>3572</v>
      </c>
    </row>
    <row r="12" spans="1:21" ht="18.75" customHeight="1" x14ac:dyDescent="0.25">
      <c r="A12" s="5" t="s">
        <v>11</v>
      </c>
      <c r="B12" s="5" t="s">
        <v>53</v>
      </c>
      <c r="C12" s="5" t="s">
        <v>80</v>
      </c>
      <c r="D12" s="6">
        <v>0.86</v>
      </c>
      <c r="E12" s="6">
        <v>1</v>
      </c>
      <c r="F12" s="7">
        <v>0.33</v>
      </c>
      <c r="G12" s="5" t="s">
        <v>81</v>
      </c>
      <c r="H12" s="26" t="s">
        <v>36</v>
      </c>
      <c r="I12" s="5" t="s">
        <v>82</v>
      </c>
      <c r="J12" s="9">
        <v>-14</v>
      </c>
      <c r="K12" s="5">
        <v>3558</v>
      </c>
    </row>
    <row r="13" spans="1:21" ht="18.75" customHeight="1" x14ac:dyDescent="0.25">
      <c r="A13" s="5" t="s">
        <v>25</v>
      </c>
      <c r="B13" s="5" t="s">
        <v>53</v>
      </c>
      <c r="C13" s="5" t="s">
        <v>74</v>
      </c>
      <c r="D13" s="6">
        <v>0.59</v>
      </c>
      <c r="E13" s="6">
        <v>0.84</v>
      </c>
      <c r="F13" s="7">
        <v>0.38</v>
      </c>
      <c r="G13" s="5" t="s">
        <v>46</v>
      </c>
      <c r="H13" s="8" t="s">
        <v>15</v>
      </c>
      <c r="I13" s="5" t="s">
        <v>83</v>
      </c>
      <c r="J13" s="9">
        <v>20</v>
      </c>
      <c r="K13" s="5">
        <v>3578</v>
      </c>
    </row>
    <row r="14" spans="1:21" ht="18.75" customHeight="1" x14ac:dyDescent="0.25">
      <c r="A14" s="5" t="s">
        <v>25</v>
      </c>
      <c r="B14" s="5" t="s">
        <v>53</v>
      </c>
      <c r="C14" s="5" t="s">
        <v>84</v>
      </c>
      <c r="D14" s="6">
        <v>1.1000000000000001</v>
      </c>
      <c r="E14" s="6">
        <v>1.94</v>
      </c>
      <c r="F14" s="7">
        <v>0.48</v>
      </c>
      <c r="G14" s="5" t="s">
        <v>85</v>
      </c>
      <c r="H14" s="25" t="s">
        <v>37</v>
      </c>
      <c r="I14" s="5" t="s">
        <v>86</v>
      </c>
      <c r="J14" s="9">
        <v>25</v>
      </c>
      <c r="K14" s="5">
        <v>3603</v>
      </c>
    </row>
    <row r="15" spans="1:21" ht="18.75" customHeight="1" x14ac:dyDescent="0.25">
      <c r="A15" s="5" t="s">
        <v>11</v>
      </c>
      <c r="B15" s="5" t="s">
        <v>53</v>
      </c>
      <c r="C15" s="5" t="s">
        <v>87</v>
      </c>
      <c r="D15" s="6">
        <v>0.8</v>
      </c>
      <c r="E15" s="6">
        <v>1.26</v>
      </c>
      <c r="F15" s="7">
        <v>0.25</v>
      </c>
      <c r="G15" s="5" t="s">
        <v>88</v>
      </c>
      <c r="H15" s="15" t="s">
        <v>33</v>
      </c>
      <c r="I15" s="5" t="s">
        <v>89</v>
      </c>
      <c r="J15" s="9">
        <v>-30</v>
      </c>
      <c r="K15" s="5">
        <v>3573</v>
      </c>
    </row>
    <row r="16" spans="1:21" ht="18.75" customHeight="1" x14ac:dyDescent="0.25">
      <c r="A16" s="5" t="s">
        <v>25</v>
      </c>
      <c r="B16" s="5" t="s">
        <v>53</v>
      </c>
      <c r="C16" s="5" t="s">
        <v>90</v>
      </c>
      <c r="D16" s="6">
        <v>0.91</v>
      </c>
      <c r="E16" s="6">
        <v>2.2200000000000002</v>
      </c>
      <c r="F16" s="7">
        <v>0.15</v>
      </c>
      <c r="G16" s="5" t="s">
        <v>91</v>
      </c>
      <c r="H16" s="27" t="s">
        <v>92</v>
      </c>
      <c r="I16" s="5" t="s">
        <v>93</v>
      </c>
      <c r="J16" s="9">
        <v>16</v>
      </c>
      <c r="K16" s="5">
        <v>3589</v>
      </c>
    </row>
    <row r="17" spans="1:11" ht="18.75" customHeight="1" x14ac:dyDescent="0.25">
      <c r="A17" s="5" t="s">
        <v>25</v>
      </c>
      <c r="B17" s="5" t="s">
        <v>53</v>
      </c>
      <c r="C17" s="5" t="s">
        <v>94</v>
      </c>
      <c r="D17" s="6">
        <v>0.56000000000000005</v>
      </c>
      <c r="E17" s="6">
        <v>1.08</v>
      </c>
      <c r="F17" s="7">
        <v>0.5</v>
      </c>
      <c r="G17" s="5" t="s">
        <v>32</v>
      </c>
      <c r="H17" s="8" t="s">
        <v>15</v>
      </c>
      <c r="I17" s="5" t="s">
        <v>95</v>
      </c>
      <c r="J17" s="9">
        <v>2</v>
      </c>
      <c r="K17" s="5">
        <v>3591</v>
      </c>
    </row>
    <row r="18" spans="1:11" ht="18.75" customHeight="1" x14ac:dyDescent="0.25">
      <c r="A18" s="5" t="s">
        <v>25</v>
      </c>
      <c r="B18" s="5" t="s">
        <v>53</v>
      </c>
      <c r="C18" s="5" t="s">
        <v>96</v>
      </c>
      <c r="D18" s="6">
        <v>0.69</v>
      </c>
      <c r="E18" s="6">
        <v>1.1200000000000001</v>
      </c>
      <c r="F18" s="7">
        <v>0.17</v>
      </c>
      <c r="G18" s="5" t="s">
        <v>58</v>
      </c>
      <c r="H18" s="8" t="s">
        <v>15</v>
      </c>
      <c r="I18" s="5" t="s">
        <v>97</v>
      </c>
      <c r="J18" s="9">
        <v>22</v>
      </c>
      <c r="K18" s="5">
        <v>3613</v>
      </c>
    </row>
    <row r="19" spans="1:11" ht="18.75" customHeight="1" x14ac:dyDescent="0.25">
      <c r="A19" s="5" t="s">
        <v>11</v>
      </c>
      <c r="B19" s="5" t="s">
        <v>53</v>
      </c>
      <c r="C19" s="5" t="s">
        <v>98</v>
      </c>
      <c r="D19" s="6">
        <v>0.41</v>
      </c>
      <c r="E19" s="6">
        <v>0.53</v>
      </c>
      <c r="F19" s="7">
        <v>0.78</v>
      </c>
      <c r="G19" s="5" t="s">
        <v>14</v>
      </c>
      <c r="H19" s="25" t="s">
        <v>37</v>
      </c>
      <c r="I19" s="5" t="s">
        <v>99</v>
      </c>
      <c r="J19" s="9">
        <v>-23</v>
      </c>
      <c r="K19" s="5">
        <v>3590</v>
      </c>
    </row>
    <row r="20" spans="1:11" ht="18.75" customHeight="1" x14ac:dyDescent="0.25">
      <c r="A20" s="5" t="s">
        <v>25</v>
      </c>
      <c r="B20" s="5" t="s">
        <v>53</v>
      </c>
      <c r="C20" s="5" t="s">
        <v>100</v>
      </c>
      <c r="D20" s="6">
        <v>0.89</v>
      </c>
      <c r="E20" s="6">
        <v>1.47</v>
      </c>
      <c r="F20" s="7">
        <v>0.32</v>
      </c>
      <c r="G20" s="5" t="s">
        <v>72</v>
      </c>
      <c r="H20" s="8" t="s">
        <v>15</v>
      </c>
      <c r="I20" s="5" t="s">
        <v>101</v>
      </c>
      <c r="J20" s="9">
        <v>16</v>
      </c>
      <c r="K20" s="5">
        <v>3606</v>
      </c>
    </row>
    <row r="21" spans="1:11" ht="18.75" customHeight="1" x14ac:dyDescent="0.25">
      <c r="A21" s="5" t="s">
        <v>25</v>
      </c>
      <c r="B21" s="5" t="s">
        <v>53</v>
      </c>
      <c r="C21" s="5" t="s">
        <v>102</v>
      </c>
      <c r="D21" s="6">
        <v>0.69</v>
      </c>
      <c r="E21" s="6">
        <v>1.25</v>
      </c>
      <c r="F21" s="7">
        <v>0.4</v>
      </c>
      <c r="G21" s="5" t="s">
        <v>103</v>
      </c>
      <c r="H21" s="28" t="s">
        <v>39</v>
      </c>
      <c r="I21" s="5" t="s">
        <v>104</v>
      </c>
      <c r="J21" s="9">
        <v>16</v>
      </c>
      <c r="K21" s="5">
        <v>3622</v>
      </c>
    </row>
    <row r="22" spans="1:11" ht="18.75" customHeight="1" x14ac:dyDescent="0.25">
      <c r="A22" s="5" t="s">
        <v>11</v>
      </c>
      <c r="B22" s="5" t="s">
        <v>53</v>
      </c>
      <c r="C22" s="5" t="s">
        <v>105</v>
      </c>
      <c r="D22" s="6">
        <v>1.07</v>
      </c>
      <c r="E22" s="6">
        <v>1.55</v>
      </c>
      <c r="F22" s="7">
        <v>0.45</v>
      </c>
      <c r="G22" s="5" t="s">
        <v>106</v>
      </c>
      <c r="H22" s="26" t="s">
        <v>36</v>
      </c>
      <c r="I22" s="5" t="s">
        <v>107</v>
      </c>
      <c r="J22" s="9">
        <v>-13</v>
      </c>
      <c r="K22" s="5">
        <v>3609</v>
      </c>
    </row>
    <row r="23" spans="1:11" ht="18.75" customHeight="1" x14ac:dyDescent="0.25">
      <c r="A23" s="5" t="s">
        <v>25</v>
      </c>
      <c r="B23" s="5" t="s">
        <v>53</v>
      </c>
      <c r="C23" s="5" t="s">
        <v>108</v>
      </c>
      <c r="D23" s="6">
        <v>1</v>
      </c>
      <c r="E23" s="6">
        <v>3</v>
      </c>
      <c r="F23" s="7">
        <v>0.33</v>
      </c>
      <c r="G23" s="5" t="s">
        <v>109</v>
      </c>
      <c r="H23" s="15" t="s">
        <v>33</v>
      </c>
      <c r="I23" s="5" t="s">
        <v>110</v>
      </c>
      <c r="J23" s="9">
        <v>6</v>
      </c>
      <c r="K23" s="5">
        <v>3615</v>
      </c>
    </row>
    <row r="24" spans="1:11" ht="18.75" customHeight="1" x14ac:dyDescent="0.25">
      <c r="A24" s="5" t="s">
        <v>11</v>
      </c>
      <c r="B24" s="5" t="s">
        <v>53</v>
      </c>
      <c r="C24" s="5" t="s">
        <v>111</v>
      </c>
      <c r="D24" s="6">
        <v>0.88</v>
      </c>
      <c r="E24" s="6">
        <v>1.3</v>
      </c>
      <c r="F24" s="7">
        <v>0.56999999999999995</v>
      </c>
      <c r="G24" s="5" t="s">
        <v>112</v>
      </c>
      <c r="H24" s="8" t="s">
        <v>15</v>
      </c>
      <c r="I24" s="5" t="s">
        <v>113</v>
      </c>
      <c r="J24" s="9">
        <v>-30</v>
      </c>
      <c r="K24" s="5">
        <v>3585</v>
      </c>
    </row>
    <row r="25" spans="1:11" ht="18.75" customHeight="1" x14ac:dyDescent="0.25">
      <c r="A25" s="5" t="s">
        <v>11</v>
      </c>
      <c r="B25" s="5" t="s">
        <v>53</v>
      </c>
      <c r="C25" s="5" t="s">
        <v>114</v>
      </c>
      <c r="D25" s="6">
        <v>1.03</v>
      </c>
      <c r="E25" s="6">
        <v>1.54</v>
      </c>
      <c r="F25" s="7">
        <v>0.38</v>
      </c>
      <c r="G25" s="5" t="s">
        <v>115</v>
      </c>
      <c r="H25" s="25" t="s">
        <v>37</v>
      </c>
      <c r="I25" s="5" t="s">
        <v>116</v>
      </c>
      <c r="J25" s="9">
        <v>-17</v>
      </c>
      <c r="K25" s="5">
        <v>3568</v>
      </c>
    </row>
    <row r="26" spans="1:11" ht="18.75" customHeight="1" x14ac:dyDescent="0.25">
      <c r="A26" s="5" t="s">
        <v>11</v>
      </c>
      <c r="B26" s="5" t="s">
        <v>53</v>
      </c>
      <c r="C26" s="5" t="s">
        <v>117</v>
      </c>
      <c r="D26" s="6">
        <v>0.61</v>
      </c>
      <c r="E26" s="6">
        <v>0.77</v>
      </c>
      <c r="F26" s="7">
        <v>0.53</v>
      </c>
      <c r="G26" s="5" t="s">
        <v>118</v>
      </c>
      <c r="H26" s="26" t="s">
        <v>36</v>
      </c>
      <c r="I26" s="5" t="s">
        <v>119</v>
      </c>
      <c r="J26" s="9">
        <v>-16</v>
      </c>
      <c r="K26" s="5">
        <v>3552</v>
      </c>
    </row>
    <row r="27" spans="1:11" ht="18.75" customHeight="1" x14ac:dyDescent="0.25">
      <c r="A27" s="5" t="s">
        <v>25</v>
      </c>
      <c r="B27" s="5" t="s">
        <v>53</v>
      </c>
      <c r="C27" s="5" t="s">
        <v>120</v>
      </c>
      <c r="D27" s="6">
        <v>0.88</v>
      </c>
      <c r="E27" s="6">
        <v>1.38</v>
      </c>
      <c r="F27" s="7">
        <v>0.36</v>
      </c>
      <c r="G27" s="5" t="s">
        <v>32</v>
      </c>
      <c r="H27" s="24" t="s">
        <v>35</v>
      </c>
      <c r="I27" s="5" t="s">
        <v>121</v>
      </c>
      <c r="J27" s="9">
        <v>35</v>
      </c>
      <c r="K27" s="5">
        <v>3587</v>
      </c>
    </row>
    <row r="28" spans="1:11" ht="18.75" customHeight="1" x14ac:dyDescent="0.25">
      <c r="A28" s="5" t="s">
        <v>25</v>
      </c>
      <c r="B28" s="5" t="s">
        <v>53</v>
      </c>
      <c r="C28" s="5" t="s">
        <v>122</v>
      </c>
      <c r="D28" s="6">
        <v>0.9</v>
      </c>
      <c r="E28" s="6">
        <v>1.23</v>
      </c>
      <c r="F28" s="7">
        <v>0.3</v>
      </c>
      <c r="G28" s="5" t="s">
        <v>88</v>
      </c>
      <c r="H28" s="8" t="s">
        <v>15</v>
      </c>
      <c r="I28" s="5" t="s">
        <v>123</v>
      </c>
      <c r="J28" s="9">
        <v>35</v>
      </c>
      <c r="K28" s="5">
        <v>3622</v>
      </c>
    </row>
    <row r="29" spans="1:11" ht="18.75" customHeight="1" x14ac:dyDescent="0.25">
      <c r="A29" s="5" t="s">
        <v>25</v>
      </c>
      <c r="B29" s="5" t="s">
        <v>53</v>
      </c>
      <c r="C29" s="5" t="s">
        <v>124</v>
      </c>
      <c r="D29" s="6">
        <v>0.85</v>
      </c>
      <c r="E29" s="6">
        <v>1.1399999999999999</v>
      </c>
      <c r="F29" s="7">
        <v>0.62</v>
      </c>
      <c r="G29" s="5" t="s">
        <v>125</v>
      </c>
      <c r="H29" s="29" t="s">
        <v>38</v>
      </c>
      <c r="I29" s="5" t="s">
        <v>126</v>
      </c>
      <c r="J29" s="9">
        <v>27</v>
      </c>
      <c r="K29" s="5">
        <v>3649</v>
      </c>
    </row>
    <row r="30" spans="1:11" ht="18.75" customHeight="1" x14ac:dyDescent="0.25">
      <c r="A30" s="5" t="s">
        <v>11</v>
      </c>
      <c r="B30" s="5" t="s">
        <v>53</v>
      </c>
      <c r="C30" s="5" t="s">
        <v>127</v>
      </c>
      <c r="D30" s="6">
        <v>0.37</v>
      </c>
      <c r="E30" s="6">
        <v>0.41</v>
      </c>
      <c r="F30" s="7">
        <v>0.71</v>
      </c>
      <c r="G30" s="5" t="s">
        <v>128</v>
      </c>
      <c r="H30" s="24" t="s">
        <v>35</v>
      </c>
      <c r="I30" s="5" t="s">
        <v>129</v>
      </c>
      <c r="J30" s="9">
        <v>-24</v>
      </c>
      <c r="K30" s="5">
        <v>3625</v>
      </c>
    </row>
    <row r="31" spans="1:11" ht="18.75" customHeight="1" x14ac:dyDescent="0.25">
      <c r="A31" s="5" t="s">
        <v>11</v>
      </c>
      <c r="B31" s="5" t="s">
        <v>53</v>
      </c>
      <c r="C31" s="5" t="s">
        <v>130</v>
      </c>
      <c r="D31" s="6">
        <v>0.6</v>
      </c>
      <c r="E31" s="6">
        <v>0.75</v>
      </c>
      <c r="F31" s="7">
        <v>0.33</v>
      </c>
      <c r="G31" s="5" t="s">
        <v>88</v>
      </c>
      <c r="H31" s="8" t="s">
        <v>15</v>
      </c>
      <c r="I31" s="5" t="s">
        <v>131</v>
      </c>
      <c r="J31" s="9">
        <v>-28</v>
      </c>
      <c r="K31" s="5">
        <v>3597</v>
      </c>
    </row>
    <row r="32" spans="1:11" ht="18.75" customHeight="1" x14ac:dyDescent="0.25">
      <c r="A32" s="5" t="s">
        <v>25</v>
      </c>
      <c r="B32" s="5" t="s">
        <v>53</v>
      </c>
      <c r="C32" s="5" t="s">
        <v>132</v>
      </c>
      <c r="D32" s="6">
        <v>0.54</v>
      </c>
      <c r="E32" s="6">
        <v>0.79</v>
      </c>
      <c r="F32" s="7">
        <v>0.33</v>
      </c>
      <c r="G32" s="5" t="s">
        <v>72</v>
      </c>
      <c r="H32" s="25" t="s">
        <v>37</v>
      </c>
      <c r="I32" s="5" t="s">
        <v>133</v>
      </c>
      <c r="J32" s="9">
        <v>27</v>
      </c>
      <c r="K32" s="5">
        <v>3624</v>
      </c>
    </row>
    <row r="33" spans="1:11" ht="18.75" customHeight="1" x14ac:dyDescent="0.25">
      <c r="A33" s="5" t="s">
        <v>25</v>
      </c>
      <c r="B33" s="5" t="s">
        <v>53</v>
      </c>
      <c r="C33" s="5" t="s">
        <v>134</v>
      </c>
      <c r="D33" s="6">
        <v>0.93</v>
      </c>
      <c r="E33" s="6">
        <v>1.86</v>
      </c>
      <c r="F33" s="7">
        <v>0.42</v>
      </c>
      <c r="G33" s="5" t="s">
        <v>118</v>
      </c>
      <c r="H33" s="8" t="s">
        <v>15</v>
      </c>
      <c r="I33" s="5" t="s">
        <v>135</v>
      </c>
      <c r="J33" s="9"/>
      <c r="K33" s="5"/>
    </row>
    <row r="34" spans="1:11" ht="18.75" customHeight="1" x14ac:dyDescent="0.25">
      <c r="A34" s="5" t="s">
        <v>25</v>
      </c>
      <c r="B34" s="5" t="s">
        <v>53</v>
      </c>
      <c r="C34" s="5" t="s">
        <v>136</v>
      </c>
      <c r="D34" s="6">
        <v>0.75</v>
      </c>
      <c r="E34" s="6">
        <v>1.25</v>
      </c>
      <c r="F34" s="7">
        <v>0.47</v>
      </c>
      <c r="G34" s="5" t="s">
        <v>137</v>
      </c>
      <c r="H34" s="26" t="s">
        <v>36</v>
      </c>
      <c r="I34" s="5" t="s">
        <v>138</v>
      </c>
      <c r="J34" s="9">
        <v>0</v>
      </c>
      <c r="K34" s="5">
        <v>3684</v>
      </c>
    </row>
    <row r="35" spans="1:11" ht="18.75" customHeight="1" x14ac:dyDescent="0.25">
      <c r="A35" s="5" t="s">
        <v>11</v>
      </c>
      <c r="B35" s="5" t="s">
        <v>53</v>
      </c>
      <c r="C35" s="5" t="s">
        <v>139</v>
      </c>
      <c r="D35" s="6">
        <v>0.86</v>
      </c>
      <c r="E35" s="6">
        <v>1.32</v>
      </c>
      <c r="F35" s="7">
        <v>0.68</v>
      </c>
      <c r="G35" s="5" t="s">
        <v>106</v>
      </c>
      <c r="H35" s="8" t="s">
        <v>15</v>
      </c>
      <c r="I35" s="5" t="s">
        <v>140</v>
      </c>
      <c r="J35" s="9">
        <v>-21</v>
      </c>
      <c r="K35" s="5">
        <v>3663</v>
      </c>
    </row>
    <row r="36" spans="1:11" ht="18.75" customHeight="1" x14ac:dyDescent="0.25">
      <c r="A36" s="5" t="s">
        <v>25</v>
      </c>
      <c r="B36" s="5" t="s">
        <v>53</v>
      </c>
      <c r="C36" s="5" t="s">
        <v>141</v>
      </c>
      <c r="D36" s="6">
        <v>0.71</v>
      </c>
      <c r="E36" s="6">
        <v>0.83</v>
      </c>
      <c r="F36" s="7">
        <v>0.45</v>
      </c>
      <c r="G36" s="5" t="s">
        <v>72</v>
      </c>
      <c r="H36" s="28" t="s">
        <v>39</v>
      </c>
      <c r="I36" s="5" t="s">
        <v>142</v>
      </c>
      <c r="J36" s="9">
        <v>21</v>
      </c>
      <c r="K36" s="5">
        <v>3684</v>
      </c>
    </row>
    <row r="37" spans="1:11" ht="18.75" customHeight="1" x14ac:dyDescent="0.25">
      <c r="A37" s="5" t="s">
        <v>11</v>
      </c>
      <c r="B37" s="5" t="s">
        <v>53</v>
      </c>
      <c r="C37" s="5" t="s">
        <v>143</v>
      </c>
      <c r="D37" s="6">
        <v>0.86</v>
      </c>
      <c r="E37" s="6">
        <v>1.19</v>
      </c>
      <c r="F37" s="7">
        <v>0.52</v>
      </c>
      <c r="G37" s="5" t="s">
        <v>106</v>
      </c>
      <c r="H37" s="8" t="s">
        <v>15</v>
      </c>
      <c r="I37" s="5" t="s">
        <v>144</v>
      </c>
      <c r="J37" s="9">
        <v>-22</v>
      </c>
      <c r="K37" s="5">
        <v>3662</v>
      </c>
    </row>
    <row r="38" spans="1:11" ht="18.75" customHeight="1" x14ac:dyDescent="0.25">
      <c r="A38" s="5" t="s">
        <v>25</v>
      </c>
      <c r="B38" s="5" t="s">
        <v>53</v>
      </c>
      <c r="C38" s="5" t="s">
        <v>145</v>
      </c>
      <c r="D38" s="6">
        <v>0.8</v>
      </c>
      <c r="E38" s="6">
        <v>1.05</v>
      </c>
      <c r="F38" s="7">
        <v>0.4</v>
      </c>
      <c r="G38" s="5" t="s">
        <v>32</v>
      </c>
      <c r="H38" s="25" t="s">
        <v>37</v>
      </c>
      <c r="I38" s="5" t="s">
        <v>146</v>
      </c>
      <c r="J38" s="9">
        <v>24</v>
      </c>
      <c r="K38" s="5">
        <v>3686</v>
      </c>
    </row>
    <row r="39" spans="1:11" ht="18.75" customHeight="1" x14ac:dyDescent="0.25">
      <c r="A39" s="5" t="s">
        <v>25</v>
      </c>
      <c r="B39" s="5" t="s">
        <v>53</v>
      </c>
      <c r="C39" s="5" t="s">
        <v>147</v>
      </c>
      <c r="D39" s="6">
        <v>0.59</v>
      </c>
      <c r="E39" s="6">
        <v>0.85</v>
      </c>
      <c r="F39" s="7">
        <v>0.41</v>
      </c>
      <c r="G39" s="5" t="s">
        <v>106</v>
      </c>
      <c r="H39" s="8" t="s">
        <v>15</v>
      </c>
      <c r="I39" s="5" t="s">
        <v>148</v>
      </c>
      <c r="J39" s="9">
        <v>25</v>
      </c>
      <c r="K39" s="5">
        <v>3711</v>
      </c>
    </row>
    <row r="40" spans="1:11" ht="18.75" customHeight="1" x14ac:dyDescent="0.25">
      <c r="A40" s="5" t="s">
        <v>25</v>
      </c>
      <c r="B40" s="5" t="s">
        <v>53</v>
      </c>
      <c r="C40" s="5" t="s">
        <v>149</v>
      </c>
      <c r="D40" s="6">
        <v>0.56000000000000005</v>
      </c>
      <c r="E40" s="6">
        <v>0.65</v>
      </c>
      <c r="F40" s="7">
        <v>0.67</v>
      </c>
      <c r="G40" s="5" t="s">
        <v>46</v>
      </c>
      <c r="H40" s="28" t="s">
        <v>39</v>
      </c>
      <c r="I40" s="5" t="s">
        <v>150</v>
      </c>
      <c r="J40" s="9">
        <v>22</v>
      </c>
      <c r="K40" s="5">
        <v>3733</v>
      </c>
    </row>
  </sheetData>
  <conditionalFormatting sqref="A1:A1048576">
    <cfRule type="containsText" dxfId="13" priority="1" operator="containsText" text="Win">
      <formula>NOT(ISERROR(SEARCH("Win",A1)))</formula>
    </cfRule>
    <cfRule type="containsText" dxfId="12" priority="2" operator="containsText" text="Lose">
      <formula>NOT(ISERROR(SEARCH("Lose",A1)))</formula>
    </cfRule>
    <cfRule type="containsText" dxfId="11" priority="5" operator="containsText" text="Win">
      <formula>NOT(ISERROR(SEARCH("Win",A1)))</formula>
    </cfRule>
    <cfRule type="containsText" dxfId="10" priority="6" operator="containsText" text="Lose">
      <formula>NOT(ISERROR(SEARCH("Lose",A1)))</formula>
    </cfRule>
    <cfRule type="containsText" dxfId="9" priority="9" operator="containsText" text="Win">
      <formula>NOT(ISERROR(SEARCH("Win",A1)))</formula>
    </cfRule>
    <cfRule type="containsText" dxfId="8" priority="10" operator="containsText" text="Lose">
      <formula>NOT(ISERROR(SEARCH("Lose",A1)))</formula>
    </cfRule>
    <cfRule type="containsText" dxfId="7" priority="13" operator="containsText" text="Win">
      <formula>NOT(ISERROR(SEARCH("Win",A1)))</formula>
    </cfRule>
    <cfRule type="containsText" dxfId="6" priority="14" operator="containsText" text="Lose">
      <formula>NOT(ISERROR(SEARCH("Lose",A1)))</formula>
    </cfRule>
    <cfRule type="containsText" dxfId="5" priority="17" operator="containsText" text="Win">
      <formula>NOT(ISERROR(SEARCH("Win",A1)))</formula>
    </cfRule>
    <cfRule type="containsText" dxfId="4" priority="18" operator="containsText" text="Lose">
      <formula>NOT(ISERROR(SEARCH("Lose",A1)))</formula>
    </cfRule>
    <cfRule type="containsText" dxfId="3" priority="21" operator="containsText" text="Win">
      <formula>NOT(ISERROR(SEARCH("Win",A1)))</formula>
    </cfRule>
    <cfRule type="containsText" dxfId="2" priority="22" operator="containsText" text="Lose">
      <formula>NOT(ISERROR(SEARCH("Lose",A1)))</formula>
    </cfRule>
    <cfRule type="containsText" dxfId="1" priority="25" operator="containsText" text="Win">
      <formula>NOT(ISERROR(SEARCH("Win",A1)))</formula>
    </cfRule>
    <cfRule type="containsText" dxfId="0" priority="26" operator="containsText" text="Lose">
      <formula>NOT(ISERROR(SEARCH("Lose",A1)))</formula>
    </cfRule>
  </conditionalFormatting>
  <conditionalFormatting sqref="E1:E1048576">
    <cfRule type="colorScale" priority="3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7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1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5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19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3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7">
      <colorScale>
        <cfvo type="min"/>
        <cfvo type="percentile" val="0"/>
        <cfvo type="max"/>
        <color rgb="FFFFA07A"/>
        <color rgb="FFFFFF00"/>
        <color rgb="FF32CD32"/>
      </colorScale>
    </cfRule>
  </conditionalFormatting>
  <conditionalFormatting sqref="F1:F1048576"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  <cfRule type="colorScale" priority="28">
      <colorScale>
        <cfvo type="min"/>
        <cfvo type="percentile" val="0"/>
        <cfvo type="max"/>
        <color rgb="FFFFA07A"/>
        <color rgb="FFFFFF00"/>
        <color rgb="FF32CD3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nonyl's stats</vt:lpstr>
      <vt:lpstr>s1mple's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</cp:lastModifiedBy>
  <dcterms:created xsi:type="dcterms:W3CDTF">2020-06-30T14:15:29Z</dcterms:created>
  <dcterms:modified xsi:type="dcterms:W3CDTF">2020-07-02T09:41:26Z</dcterms:modified>
</cp:coreProperties>
</file>