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0"/>
  <workbookPr defaultThemeVersion="124226"/>
  <mc:AlternateContent xmlns:mc="http://schemas.openxmlformats.org/markup-compatibility/2006">
    <mc:Choice Requires="x15">
      <x15ac:absPath xmlns:x15ac="http://schemas.microsoft.com/office/spreadsheetml/2010/11/ac" url="C:\Users\sppdqlsh\0\Light\1\j\Data-Cloud\WID\"/>
    </mc:Choice>
  </mc:AlternateContent>
  <xr:revisionPtr revIDLastSave="0" documentId="13_ncr:1_{B2E590B3-1BF8-4DAB-8E03-2849638DB595}" xr6:coauthVersionLast="36" xr6:coauthVersionMax="36" xr10:uidLastSave="{00000000-0000-0000-0000-000000000000}"/>
  <bookViews>
    <workbookView xWindow="0" yWindow="0" windowWidth="13656" windowHeight="7584" xr2:uid="{00000000-000D-0000-FFFF-FFFF00000000}"/>
  </bookViews>
  <sheets>
    <sheet name="Data" sheetId="1" r:id="rId1"/>
    <sheet name="Metadata" sheetId="2" r:id="rId2"/>
    <sheet name="DownloadInfo" sheetId="3" r:id="rId3"/>
  </sheets>
  <calcPr calcId="191029"/>
</workbook>
</file>

<file path=xl/calcChain.xml><?xml version="1.0" encoding="utf-8"?>
<calcChain xmlns="http://schemas.openxmlformats.org/spreadsheetml/2006/main">
  <c r="F52" i="1" l="1"/>
  <c r="E52" i="1"/>
  <c r="G52" i="1" s="1"/>
  <c r="G51" i="1"/>
  <c r="F51" i="1"/>
  <c r="I51" i="1" s="1"/>
  <c r="E51" i="1"/>
  <c r="F50" i="1"/>
  <c r="I50" i="1" s="1"/>
  <c r="E50" i="1"/>
  <c r="G50" i="1" s="1"/>
  <c r="F49" i="1"/>
  <c r="I49" i="1" s="1"/>
  <c r="E49" i="1"/>
  <c r="F48" i="1"/>
  <c r="E48" i="1"/>
  <c r="G48" i="1" s="1"/>
  <c r="F47" i="1"/>
  <c r="I47" i="1" s="1"/>
  <c r="E47" i="1"/>
  <c r="F46" i="1"/>
  <c r="I46" i="1" s="1"/>
  <c r="E46" i="1"/>
  <c r="G46" i="1" s="1"/>
  <c r="F45" i="1"/>
  <c r="I45" i="1" s="1"/>
  <c r="E45" i="1"/>
  <c r="F44" i="1"/>
  <c r="E44" i="1"/>
  <c r="G44" i="1" s="1"/>
  <c r="F43" i="1"/>
  <c r="I43" i="1" s="1"/>
  <c r="E43" i="1"/>
  <c r="F42" i="1"/>
  <c r="I42" i="1" s="1"/>
  <c r="E42" i="1"/>
  <c r="G42" i="1" s="1"/>
  <c r="F41" i="1"/>
  <c r="I41" i="1" s="1"/>
  <c r="E41" i="1"/>
  <c r="F40" i="1"/>
  <c r="E40" i="1"/>
  <c r="G40" i="1" s="1"/>
  <c r="F39" i="1"/>
  <c r="I39" i="1" s="1"/>
  <c r="E39" i="1"/>
  <c r="F38" i="1"/>
  <c r="I38" i="1" s="1"/>
  <c r="E38" i="1"/>
  <c r="G38" i="1" s="1"/>
  <c r="F37" i="1"/>
  <c r="I37" i="1" s="1"/>
  <c r="E37" i="1"/>
  <c r="I36" i="1"/>
  <c r="F36" i="1"/>
  <c r="E36" i="1"/>
  <c r="G36" i="1" s="1"/>
  <c r="F35" i="1"/>
  <c r="I35" i="1" s="1"/>
  <c r="E35" i="1"/>
  <c r="F34" i="1"/>
  <c r="I34" i="1" s="1"/>
  <c r="E34" i="1"/>
  <c r="G34" i="1" s="1"/>
  <c r="F33" i="1"/>
  <c r="I33" i="1" s="1"/>
  <c r="E33" i="1"/>
  <c r="I32" i="1"/>
  <c r="F32" i="1"/>
  <c r="E32" i="1"/>
  <c r="G32" i="1" s="1"/>
  <c r="F31" i="1"/>
  <c r="I31" i="1" s="1"/>
  <c r="E31" i="1"/>
  <c r="F30" i="1"/>
  <c r="I30" i="1" s="1"/>
  <c r="E30" i="1"/>
  <c r="G30" i="1" s="1"/>
  <c r="F29" i="1"/>
  <c r="I29" i="1" s="1"/>
  <c r="E29" i="1"/>
  <c r="I28" i="1"/>
  <c r="F28" i="1"/>
  <c r="E28" i="1"/>
  <c r="G28" i="1" s="1"/>
  <c r="F27" i="1"/>
  <c r="I27" i="1" s="1"/>
  <c r="E27" i="1"/>
  <c r="F26" i="1"/>
  <c r="I26" i="1" s="1"/>
  <c r="E26" i="1"/>
  <c r="G26" i="1" s="1"/>
  <c r="F25" i="1"/>
  <c r="I25" i="1" s="1"/>
  <c r="E25" i="1"/>
  <c r="I24" i="1"/>
  <c r="F24" i="1"/>
  <c r="E24" i="1"/>
  <c r="G24" i="1" s="1"/>
  <c r="F23" i="1"/>
  <c r="I23" i="1" s="1"/>
  <c r="E23" i="1"/>
  <c r="F22" i="1"/>
  <c r="I22" i="1" s="1"/>
  <c r="E22" i="1"/>
  <c r="G22" i="1" s="1"/>
  <c r="F21" i="1"/>
  <c r="I21" i="1" s="1"/>
  <c r="E21" i="1"/>
  <c r="I20" i="1"/>
  <c r="F20" i="1"/>
  <c r="E20" i="1"/>
  <c r="G20" i="1" s="1"/>
  <c r="F19" i="1"/>
  <c r="G19" i="1" s="1"/>
  <c r="E19" i="1"/>
  <c r="F18" i="1"/>
  <c r="I18" i="1" s="1"/>
  <c r="E18" i="1"/>
  <c r="G18" i="1" s="1"/>
  <c r="F17" i="1"/>
  <c r="I17" i="1" s="1"/>
  <c r="E17" i="1"/>
  <c r="I16" i="1"/>
  <c r="F16" i="1"/>
  <c r="E16" i="1"/>
  <c r="G16" i="1" s="1"/>
  <c r="F15" i="1"/>
  <c r="I15" i="1" s="1"/>
  <c r="E15" i="1"/>
  <c r="F14" i="1"/>
  <c r="I14" i="1" s="1"/>
  <c r="E14" i="1"/>
  <c r="G14" i="1" s="1"/>
  <c r="F13" i="1"/>
  <c r="I13" i="1" s="1"/>
  <c r="E13" i="1"/>
  <c r="I12" i="1"/>
  <c r="F12" i="1"/>
  <c r="E12" i="1"/>
  <c r="G12" i="1" s="1"/>
  <c r="F11" i="1"/>
  <c r="I11" i="1" s="1"/>
  <c r="E11" i="1"/>
  <c r="F10" i="1"/>
  <c r="I10" i="1" s="1"/>
  <c r="E10" i="1"/>
  <c r="G10" i="1" s="1"/>
  <c r="F9" i="1"/>
  <c r="I9" i="1" s="1"/>
  <c r="E9" i="1"/>
  <c r="I8" i="1"/>
  <c r="F8" i="1"/>
  <c r="E8" i="1"/>
  <c r="G8" i="1" s="1"/>
  <c r="F7" i="1"/>
  <c r="G7" i="1" s="1"/>
  <c r="E7" i="1"/>
  <c r="F6" i="1"/>
  <c r="I6" i="1" s="1"/>
  <c r="E6" i="1"/>
  <c r="G6" i="1" s="1"/>
  <c r="F5" i="1"/>
  <c r="I5" i="1" s="1"/>
  <c r="E5" i="1"/>
  <c r="I4" i="1"/>
  <c r="F4" i="1"/>
  <c r="E4" i="1"/>
  <c r="G4" i="1" s="1"/>
  <c r="F3" i="1"/>
  <c r="I3" i="1" s="1"/>
  <c r="E3" i="1"/>
  <c r="F2" i="1"/>
  <c r="I2" i="1" s="1"/>
  <c r="E2" i="1"/>
  <c r="G2" i="1" s="1"/>
  <c r="H40" i="1" l="1"/>
  <c r="J40" i="1"/>
  <c r="J51" i="1"/>
  <c r="H12" i="1"/>
  <c r="J26" i="1"/>
  <c r="H26" i="1"/>
  <c r="H52" i="1"/>
  <c r="J52" i="1"/>
  <c r="H16" i="1"/>
  <c r="J16" i="1"/>
  <c r="H19" i="1"/>
  <c r="J30" i="1"/>
  <c r="H30" i="1"/>
  <c r="H2" i="1"/>
  <c r="H20" i="1"/>
  <c r="J20" i="1"/>
  <c r="H34" i="1"/>
  <c r="J22" i="1"/>
  <c r="H22" i="1"/>
  <c r="H44" i="1"/>
  <c r="J44" i="1"/>
  <c r="H24" i="1"/>
  <c r="J24" i="1"/>
  <c r="H38" i="1"/>
  <c r="J42" i="1"/>
  <c r="H42" i="1"/>
  <c r="H50" i="1"/>
  <c r="J50" i="1"/>
  <c r="J10" i="1"/>
  <c r="H10" i="1"/>
  <c r="H28" i="1"/>
  <c r="J14" i="1"/>
  <c r="H14" i="1"/>
  <c r="H32" i="1"/>
  <c r="J32" i="1"/>
  <c r="J8" i="1"/>
  <c r="H8" i="1"/>
  <c r="H48" i="1"/>
  <c r="J48" i="1"/>
  <c r="J6" i="1"/>
  <c r="H6" i="1"/>
  <c r="H46" i="1"/>
  <c r="J4" i="1"/>
  <c r="H4" i="1"/>
  <c r="H7" i="1"/>
  <c r="J18" i="1"/>
  <c r="H18" i="1"/>
  <c r="J36" i="1"/>
  <c r="H36" i="1"/>
  <c r="G3" i="1"/>
  <c r="G11" i="1"/>
  <c r="G15" i="1"/>
  <c r="G23" i="1"/>
  <c r="G27" i="1"/>
  <c r="G31" i="1"/>
  <c r="G35" i="1"/>
  <c r="G39" i="1"/>
  <c r="I40" i="1"/>
  <c r="G43" i="1"/>
  <c r="I44" i="1"/>
  <c r="G47" i="1"/>
  <c r="I48" i="1"/>
  <c r="I52" i="1"/>
  <c r="H51" i="1"/>
  <c r="I7" i="1"/>
  <c r="I19" i="1"/>
  <c r="G9" i="1"/>
  <c r="G13" i="1"/>
  <c r="J12" i="1" s="1"/>
  <c r="G17" i="1"/>
  <c r="G21" i="1"/>
  <c r="G25" i="1"/>
  <c r="G5" i="1"/>
  <c r="G29" i="1"/>
  <c r="G33" i="1"/>
  <c r="G37" i="1"/>
  <c r="G41" i="1"/>
  <c r="G45" i="1"/>
  <c r="G49" i="1"/>
  <c r="H5" i="1" l="1"/>
  <c r="J5" i="1"/>
  <c r="J35" i="1"/>
  <c r="H35" i="1"/>
  <c r="J46" i="1"/>
  <c r="J2" i="1"/>
  <c r="H37" i="1"/>
  <c r="J37" i="1"/>
  <c r="H33" i="1"/>
  <c r="J33" i="1"/>
  <c r="J3" i="1"/>
  <c r="H3" i="1"/>
  <c r="J39" i="1"/>
  <c r="H39" i="1"/>
  <c r="J43" i="1"/>
  <c r="H43" i="1"/>
  <c r="J11" i="1"/>
  <c r="H11" i="1"/>
  <c r="H25" i="1"/>
  <c r="J25" i="1"/>
  <c r="J28" i="1"/>
  <c r="H9" i="1"/>
  <c r="J9" i="1"/>
  <c r="H29" i="1"/>
  <c r="J29" i="1"/>
  <c r="J31" i="1"/>
  <c r="H31" i="1"/>
  <c r="H49" i="1"/>
  <c r="J49" i="1"/>
  <c r="H21" i="1"/>
  <c r="J21" i="1"/>
  <c r="J27" i="1"/>
  <c r="H27" i="1"/>
  <c r="H45" i="1"/>
  <c r="J45" i="1"/>
  <c r="H17" i="1"/>
  <c r="J17" i="1"/>
  <c r="J47" i="1"/>
  <c r="H47" i="1"/>
  <c r="J23" i="1"/>
  <c r="H23" i="1"/>
  <c r="H41" i="1"/>
  <c r="J41" i="1"/>
  <c r="H13" i="1"/>
  <c r="J13" i="1"/>
  <c r="J15" i="1"/>
  <c r="H15" i="1"/>
  <c r="J7" i="1"/>
  <c r="J38" i="1"/>
  <c r="J34" i="1"/>
  <c r="J19" i="1"/>
</calcChain>
</file>

<file path=xl/sharedStrings.xml><?xml version="1.0" encoding="utf-8"?>
<sst xmlns="http://schemas.openxmlformats.org/spreadsheetml/2006/main" count="49" uniqueCount="39">
  <si>
    <r>
      <rPr>
        <b/>
        <sz val="11"/>
        <color theme="1"/>
        <rFont val="Calibri"/>
        <family val="2"/>
        <scheme val="minor"/>
      </rPr>
      <t>Year</t>
    </r>
  </si>
  <si>
    <r>
      <rPr>
        <b/>
        <sz val="11"/>
        <color theme="1"/>
        <rFont val="Calibri"/>
        <family val="2"/>
        <scheme val="minor"/>
      </rPr>
      <t xml:space="preserve">sptinc_p90p100_z_CN
</t>
    </r>
    <r>
      <rPr>
        <b/>
        <sz val="11"/>
        <color theme="1"/>
        <rFont val="Calibri"/>
        <family val="2"/>
        <scheme val="minor"/>
      </rPr>
      <t xml:space="preserve">China
</t>
    </r>
    <r>
      <rPr>
        <b/>
        <sz val="11"/>
        <color theme="1"/>
        <rFont val="Calibri"/>
        <family val="2"/>
        <scheme val="minor"/>
      </rPr>
      <t xml:space="preserve">Pre-tax national income
</t>
    </r>
    <r>
      <rPr>
        <sz val="11"/>
        <color theme="1"/>
        <rFont val="Calibri"/>
        <family val="2"/>
        <scheme val="minor"/>
      </rPr>
      <t xml:space="preserve">Top 10% | share | adults | equal split
</t>
    </r>
  </si>
  <si>
    <r>
      <rPr>
        <b/>
        <sz val="11"/>
        <color theme="1"/>
        <rFont val="Calibri"/>
        <family val="2"/>
        <scheme val="minor"/>
      </rPr>
      <t xml:space="preserve">sptinc_p0p50_z_CN
</t>
    </r>
    <r>
      <rPr>
        <b/>
        <sz val="11"/>
        <color theme="1"/>
        <rFont val="Calibri"/>
        <family val="2"/>
        <scheme val="minor"/>
      </rPr>
      <t xml:space="preserve">China
</t>
    </r>
    <r>
      <rPr>
        <b/>
        <sz val="11"/>
        <color theme="1"/>
        <rFont val="Calibri"/>
        <family val="2"/>
        <scheme val="minor"/>
      </rPr>
      <t xml:space="preserve">Pre-tax national income
</t>
    </r>
    <r>
      <rPr>
        <sz val="11"/>
        <color theme="1"/>
        <rFont val="Calibri"/>
        <family val="2"/>
        <scheme val="minor"/>
      </rPr>
      <t xml:space="preserve">Bottom 50% | share | adults | equal split
</t>
    </r>
  </si>
  <si>
    <r>
      <rPr>
        <b/>
        <sz val="11"/>
        <color theme="1"/>
        <rFont val="Calibri"/>
        <family val="2"/>
        <scheme val="minor"/>
      </rPr>
      <t xml:space="preserve">anninc_pall_992_i_CN
</t>
    </r>
    <r>
      <rPr>
        <b/>
        <sz val="11"/>
        <color theme="1"/>
        <rFont val="Calibri"/>
        <family val="2"/>
        <scheme val="minor"/>
      </rPr>
      <t xml:space="preserve">China
</t>
    </r>
    <r>
      <rPr>
        <b/>
        <sz val="11"/>
        <color theme="1"/>
        <rFont val="Calibri"/>
        <family val="2"/>
        <scheme val="minor"/>
      </rPr>
      <t xml:space="preserve">National income
</t>
    </r>
    <r>
      <rPr>
        <sz val="11"/>
        <color theme="1"/>
        <rFont val="Calibri"/>
        <family val="2"/>
        <scheme val="minor"/>
      </rPr>
      <t xml:space="preserve">Total population | average income or wealth | adults | individual |  | ppp | constant (2019)
</t>
    </r>
  </si>
  <si>
    <t>Country Code</t>
  </si>
  <si>
    <t>Country Name</t>
  </si>
  <si>
    <t>WID Variable code</t>
  </si>
  <si>
    <t>Percentile group</t>
  </si>
  <si>
    <t>Unit</t>
  </si>
  <si>
    <t>Variable name</t>
  </si>
  <si>
    <t>Intuitive description</t>
  </si>
  <si>
    <t>Technical description</t>
  </si>
  <si>
    <t>Methodological Notes</t>
  </si>
  <si>
    <t>Sources</t>
  </si>
  <si>
    <t>CN</t>
  </si>
  <si>
    <t>China</t>
  </si>
  <si>
    <t>sptinc992j</t>
  </si>
  <si>
    <t>anninc992i</t>
  </si>
  <si>
    <t>p90p100</t>
  </si>
  <si>
    <t>p0p50</t>
  </si>
  <si>
    <t>p0p100</t>
  </si>
  <si>
    <t>share</t>
  </si>
  <si>
    <t>CNY; Chinese yuan</t>
  </si>
  <si>
    <t>Pre-tax national income. Share Adults. equal-split adults</t>
  </si>
  <si>
    <t>National income. Average Adults. individuals</t>
  </si>
  <si>
    <t>Pre-tax national income share held by a given percentile group. Pre-tax national income  is the sum of all pre-tax personal income flows accruing to the owners of the production factors, labor and capital, before taking into account the operation of the tax/transfer system, but after taking into account the operation of pension system. The central difference between personal factor income and pre-tax income is the treatment of pensions, which are counted on a contribution basis by factor income and on a distribution basis by pre-tax income. The population is comprised of individuals over age 20. The base unit is the individual (rather than the household) but resources are split equally within couples.</t>
  </si>
  <si>
    <t>Average National income within a given percentile group. National income aims to measure the total income available to the residents of a given country. It is equal to the gross domestic product (the total value of goods and services produced on the territory of a given country during a given year), minus fixed capital used in production processes (e.g. replacement of obsolete machines or maintenance of roads) plus the net foreign income earned by residents in the rest of the world.// National income has many limitations, however it is the only income concept that has an internationally agreed definition (established by the United Nations System of National Accounts, see SNA 2008). We thus use it as our reference concept (after corrections to include income hidden in tax havens). // The national economy - in the national accounts sense - includes all domestic sectors, i.e. all entities that are resident of a given country (in the sense of their economic activity), whether they belong to the private sector, the corporate sector, the governement sector. The population is comprised of individuals over age 20. The base unit is the individual (rather than the household). This is equivalent to assuming no sharing of resources within couples.</t>
  </si>
  <si>
    <t>Pre-tax national income =Pre-tax labor income [total pre-tax income ranking]+Pre-tax capital income [total pre-tax income ranking]</t>
  </si>
  <si>
    <t>[National income]=[Net domestic product]+[Net foreign income]</t>
  </si>
  <si>
    <t>WID.world estimations as a proportion of GDP based on the following; 1950–2019: estimated from other components. These estimates are then anchored to GDP (see GDP variable for details). The estimates of national accounts subcomponents in the WID are based on official country data and use the methodology presented in the [URL][URL_TEXT]DINA guidelines[\URL_TEXT][URL_LINK]https://wid.world/document/distributional-national-accounts-guidelines-2020-concepts-and-methods-used-in-the-world-inequality-database/[\URL_LINK][\URL]. We stress that these subcomponents estimates are more fragile than those of main aggregates such as national income. Countries may use classifications used are not always fully consistent with other countries or over time. Series breaks with no real economic significance can appear as a result. The WID include these estimates to provide a centralized source for this official data, so that it can be exploited more directly. We encourage users of this data to be careful and to pay attention to the source of the data, which we systematically indicate.</t>
  </si>
  <si>
    <t>[URL][URL_LINK]http://wid.world/document/t-piketty-l-yang-and-g-zucman-capital-accumulation-private-property-and-inequality-in-china-1978-2015-2016/[/URL_LINK][URL_TEXT]Piketty, Thomas; Yang, Li and Zucman, Gabriel (2016). Capital Accumulation, Private Property and Rising Inequality in China, 1978-2015[/URL_TEXT][/URL];[URL][URL_LINK]http://wordpress.wid.world/document/whats-new-about-income-inequality-data-in-asia-world-inequality-lab-technical-note-2020-08/[/URL_LINK][URL_TEXT] Updated by Yang, “Regional DINA Update for Asia” (2020)[/URL_TEXT][/URL]</t>
  </si>
  <si>
    <t>See [URL][URL_TEXT]DINA guidelines[\URL_TEXT][URL_LINK]https://wid.world/document/distributional-national-accounts-guidelines-2020-concepts-and-methods-used-in-the-world-inequality-database/[\URL_LINK][\URL] for methodological explanations.</t>
  </si>
  <si>
    <t>Downloaded from wid.world on 02-02-2021 at 14:09:41</t>
  </si>
  <si>
    <t>yT10</t>
  </si>
  <si>
    <t>yB50</t>
  </si>
  <si>
    <t>Q</t>
  </si>
  <si>
    <t>q</t>
  </si>
  <si>
    <t>yB50r1980</t>
  </si>
  <si>
    <t>Qr1980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</si>
</sst>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5">
    <xf numFmtId="0" fontId="0" fillId="0" borderId="0" xfId="0"/>
    <xf numFmtId="0" fontId="0" fillId="0" borderId="0" xfId="0" applyAlignment="1">
      <alignment horizontal="center" vertical="center" wrapText="1"/>
    </xf>
    <xf numFmtId="0" fontId="1" fillId="0" borderId="1" xfId="0" applyFont="1" applyBorder="1" applyAlignment="1">
      <alignment horizontal="center" vertical="top"/>
    </xf>
    <xf numFmtId="2" fontId="0" fillId="0" borderId="0" xfId="0" applyNumberFormat="1"/>
    <xf numFmtId="164" fontId="0" fillId="0" borderId="0" xfId="1" applyNumberFormat="1" applyFon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2"/>
  <sheetViews>
    <sheetView tabSelected="1" topLeftCell="A34" workbookViewId="0">
      <selection activeCell="I1" sqref="I1:I1048576"/>
    </sheetView>
  </sheetViews>
  <sheetFormatPr defaultRowHeight="14.4" x14ac:dyDescent="0.3"/>
  <cols>
    <col min="1" max="4" width="20.6640625" customWidth="1"/>
    <col min="5" max="7" width="9.77734375" customWidth="1"/>
    <col min="9" max="9" width="9.77734375" customWidth="1"/>
  </cols>
  <sheetData>
    <row r="1" spans="1:10" ht="129.6" x14ac:dyDescent="0.3">
      <c r="A1" s="1" t="s">
        <v>0</v>
      </c>
      <c r="B1" s="1" t="s">
        <v>1</v>
      </c>
      <c r="C1" s="1" t="s">
        <v>2</v>
      </c>
      <c r="D1" s="1" t="s">
        <v>3</v>
      </c>
      <c r="E1" s="1" t="s">
        <v>33</v>
      </c>
      <c r="F1" s="1" t="s">
        <v>34</v>
      </c>
      <c r="G1" s="1" t="s">
        <v>35</v>
      </c>
      <c r="H1" s="1" t="s">
        <v>36</v>
      </c>
      <c r="I1" s="1" t="s">
        <v>37</v>
      </c>
      <c r="J1" s="1" t="s">
        <v>38</v>
      </c>
    </row>
    <row r="2" spans="1:10" x14ac:dyDescent="0.3">
      <c r="A2">
        <v>1969</v>
      </c>
      <c r="D2">
        <v>1610.7429</v>
      </c>
      <c r="E2" s="3">
        <f>$D2*B2/0.1</f>
        <v>0</v>
      </c>
      <c r="F2" s="3">
        <f>$D2*C2/0.5</f>
        <v>0</v>
      </c>
      <c r="G2" s="3">
        <f>E2-F2</f>
        <v>0</v>
      </c>
      <c r="H2" s="3" t="e">
        <f>G2/F2</f>
        <v>#DIV/0!</v>
      </c>
      <c r="I2" s="4">
        <f>F2/F$13</f>
        <v>0</v>
      </c>
      <c r="J2" s="4">
        <f>G2/G$13</f>
        <v>0</v>
      </c>
    </row>
    <row r="3" spans="1:10" x14ac:dyDescent="0.3">
      <c r="A3">
        <v>1970</v>
      </c>
      <c r="D3">
        <v>1773.1556</v>
      </c>
      <c r="E3" s="3">
        <f t="shared" ref="E3:E52" si="0">$D3*B3/0.1</f>
        <v>0</v>
      </c>
      <c r="F3" s="3">
        <f t="shared" ref="F3:F52" si="1">$D3*C3/0.5</f>
        <v>0</v>
      </c>
      <c r="G3" s="3">
        <f t="shared" ref="G3:G52" si="2">E3-F3</f>
        <v>0</v>
      </c>
      <c r="H3" s="3" t="e">
        <f t="shared" ref="H3:H52" si="3">G3/F3</f>
        <v>#DIV/0!</v>
      </c>
      <c r="I3" s="4">
        <f t="shared" ref="I3:J52" si="4">F3/F$13</f>
        <v>0</v>
      </c>
      <c r="J3" s="4">
        <f t="shared" si="4"/>
        <v>0</v>
      </c>
    </row>
    <row r="4" spans="1:10" x14ac:dyDescent="0.3">
      <c r="A4">
        <v>1971</v>
      </c>
      <c r="D4">
        <v>1805.943</v>
      </c>
      <c r="E4" s="3">
        <f t="shared" si="0"/>
        <v>0</v>
      </c>
      <c r="F4" s="3">
        <f t="shared" si="1"/>
        <v>0</v>
      </c>
      <c r="G4" s="3">
        <f t="shared" si="2"/>
        <v>0</v>
      </c>
      <c r="H4" s="3" t="e">
        <f t="shared" si="3"/>
        <v>#DIV/0!</v>
      </c>
      <c r="I4" s="4">
        <f t="shared" si="4"/>
        <v>0</v>
      </c>
      <c r="J4" s="4">
        <f t="shared" si="4"/>
        <v>0</v>
      </c>
    </row>
    <row r="5" spans="1:10" x14ac:dyDescent="0.3">
      <c r="A5">
        <v>1972</v>
      </c>
      <c r="D5">
        <v>1780.6396999999999</v>
      </c>
      <c r="E5" s="3">
        <f t="shared" si="0"/>
        <v>0</v>
      </c>
      <c r="F5" s="3">
        <f t="shared" si="1"/>
        <v>0</v>
      </c>
      <c r="G5" s="3">
        <f t="shared" si="2"/>
        <v>0</v>
      </c>
      <c r="H5" s="3" t="e">
        <f t="shared" si="3"/>
        <v>#DIV/0!</v>
      </c>
      <c r="I5" s="4">
        <f t="shared" si="4"/>
        <v>0</v>
      </c>
      <c r="J5" s="4">
        <f t="shared" si="4"/>
        <v>0</v>
      </c>
    </row>
    <row r="6" spans="1:10" x14ac:dyDescent="0.3">
      <c r="A6">
        <v>1973</v>
      </c>
      <c r="D6">
        <v>1839.76</v>
      </c>
      <c r="E6" s="3">
        <f t="shared" si="0"/>
        <v>0</v>
      </c>
      <c r="F6" s="3">
        <f t="shared" si="1"/>
        <v>0</v>
      </c>
      <c r="G6" s="3">
        <f t="shared" si="2"/>
        <v>0</v>
      </c>
      <c r="H6" s="3" t="e">
        <f t="shared" si="3"/>
        <v>#DIV/0!</v>
      </c>
      <c r="I6" s="4">
        <f t="shared" si="4"/>
        <v>0</v>
      </c>
      <c r="J6" s="4">
        <f t="shared" si="4"/>
        <v>0</v>
      </c>
    </row>
    <row r="7" spans="1:10" x14ac:dyDescent="0.3">
      <c r="A7">
        <v>1974</v>
      </c>
      <c r="D7">
        <v>1806.7547999999999</v>
      </c>
      <c r="E7" s="3">
        <f t="shared" si="0"/>
        <v>0</v>
      </c>
      <c r="F7" s="3">
        <f t="shared" si="1"/>
        <v>0</v>
      </c>
      <c r="G7" s="3">
        <f t="shared" si="2"/>
        <v>0</v>
      </c>
      <c r="H7" s="3" t="e">
        <f t="shared" si="3"/>
        <v>#DIV/0!</v>
      </c>
      <c r="I7" s="4">
        <f t="shared" si="4"/>
        <v>0</v>
      </c>
      <c r="J7" s="4">
        <f t="shared" si="4"/>
        <v>0</v>
      </c>
    </row>
    <row r="8" spans="1:10" x14ac:dyDescent="0.3">
      <c r="A8">
        <v>1975</v>
      </c>
      <c r="D8">
        <v>1871.6763000000001</v>
      </c>
      <c r="E8" s="3">
        <f t="shared" si="0"/>
        <v>0</v>
      </c>
      <c r="F8" s="3">
        <f t="shared" si="1"/>
        <v>0</v>
      </c>
      <c r="G8" s="3">
        <f t="shared" si="2"/>
        <v>0</v>
      </c>
      <c r="H8" s="3" t="e">
        <f t="shared" si="3"/>
        <v>#DIV/0!</v>
      </c>
      <c r="I8" s="4">
        <f t="shared" si="4"/>
        <v>0</v>
      </c>
      <c r="J8" s="4">
        <f t="shared" si="4"/>
        <v>0</v>
      </c>
    </row>
    <row r="9" spans="1:10" x14ac:dyDescent="0.3">
      <c r="A9">
        <v>1976</v>
      </c>
      <c r="D9">
        <v>1741.4373000000001</v>
      </c>
      <c r="E9" s="3">
        <f t="shared" si="0"/>
        <v>0</v>
      </c>
      <c r="F9" s="3">
        <f t="shared" si="1"/>
        <v>0</v>
      </c>
      <c r="G9" s="3">
        <f t="shared" si="2"/>
        <v>0</v>
      </c>
      <c r="H9" s="3" t="e">
        <f t="shared" si="3"/>
        <v>#DIV/0!</v>
      </c>
      <c r="I9" s="4">
        <f t="shared" si="4"/>
        <v>0</v>
      </c>
      <c r="J9" s="4">
        <f t="shared" si="4"/>
        <v>0</v>
      </c>
    </row>
    <row r="10" spans="1:10" x14ac:dyDescent="0.3">
      <c r="A10">
        <v>1977</v>
      </c>
      <c r="D10">
        <v>1786.6784</v>
      </c>
      <c r="E10" s="3">
        <f t="shared" si="0"/>
        <v>0</v>
      </c>
      <c r="F10" s="3">
        <f t="shared" si="1"/>
        <v>0</v>
      </c>
      <c r="G10" s="3">
        <f t="shared" si="2"/>
        <v>0</v>
      </c>
      <c r="H10" s="3" t="e">
        <f t="shared" si="3"/>
        <v>#DIV/0!</v>
      </c>
      <c r="I10" s="4">
        <f t="shared" si="4"/>
        <v>0</v>
      </c>
      <c r="J10" s="4">
        <f t="shared" si="4"/>
        <v>0</v>
      </c>
    </row>
    <row r="11" spans="1:10" x14ac:dyDescent="0.3">
      <c r="A11">
        <v>1978</v>
      </c>
      <c r="B11">
        <v>0.27150000000000002</v>
      </c>
      <c r="C11">
        <v>0.26960000000000001</v>
      </c>
      <c r="D11">
        <v>1903.0382</v>
      </c>
      <c r="E11" s="3">
        <f t="shared" si="0"/>
        <v>5166.748713</v>
      </c>
      <c r="F11" s="3">
        <f t="shared" si="1"/>
        <v>1026.1181974399999</v>
      </c>
      <c r="G11" s="3">
        <f t="shared" si="2"/>
        <v>4140.6305155600003</v>
      </c>
      <c r="H11" s="3">
        <f t="shared" si="3"/>
        <v>4.0352373887240365</v>
      </c>
      <c r="I11" s="4">
        <f t="shared" si="4"/>
        <v>0.93625034634348214</v>
      </c>
      <c r="J11" s="4">
        <f t="shared" si="4"/>
        <v>0.92249691172074644</v>
      </c>
    </row>
    <row r="12" spans="1:10" x14ac:dyDescent="0.3">
      <c r="A12">
        <v>1979</v>
      </c>
      <c r="B12">
        <v>0.27160000000000001</v>
      </c>
      <c r="C12">
        <v>0.26869999999999999</v>
      </c>
      <c r="D12">
        <v>1997.5001</v>
      </c>
      <c r="E12" s="3">
        <f t="shared" si="0"/>
        <v>5425.2102715999999</v>
      </c>
      <c r="F12" s="3">
        <f t="shared" si="1"/>
        <v>1073.4565537399999</v>
      </c>
      <c r="G12" s="3">
        <f t="shared" si="2"/>
        <v>4351.7537178599996</v>
      </c>
      <c r="H12" s="3">
        <f t="shared" si="3"/>
        <v>4.0539635280982509</v>
      </c>
      <c r="I12" s="4">
        <f t="shared" si="4"/>
        <v>0.97944279005199331</v>
      </c>
      <c r="J12" s="4">
        <f t="shared" si="4"/>
        <v>0.96953334768924371</v>
      </c>
    </row>
    <row r="13" spans="1:10" x14ac:dyDescent="0.3">
      <c r="A13">
        <v>1980</v>
      </c>
      <c r="B13">
        <v>0.27239999999999998</v>
      </c>
      <c r="C13">
        <v>0.26729999999999998</v>
      </c>
      <c r="D13">
        <v>2050.1066000000001</v>
      </c>
      <c r="E13" s="3">
        <f t="shared" si="0"/>
        <v>5584.4903783999989</v>
      </c>
      <c r="F13" s="3">
        <f t="shared" si="1"/>
        <v>1095.9869883599999</v>
      </c>
      <c r="G13" s="3">
        <f t="shared" si="2"/>
        <v>4488.5033900399994</v>
      </c>
      <c r="H13" s="3">
        <f t="shared" si="3"/>
        <v>4.0953984287317615</v>
      </c>
      <c r="I13" s="4">
        <f t="shared" si="4"/>
        <v>1</v>
      </c>
      <c r="J13" s="4">
        <f t="shared" si="4"/>
        <v>1</v>
      </c>
    </row>
    <row r="14" spans="1:10" x14ac:dyDescent="0.3">
      <c r="A14">
        <v>1981</v>
      </c>
      <c r="B14">
        <v>0.27679999999999999</v>
      </c>
      <c r="C14">
        <v>0.26390000000000002</v>
      </c>
      <c r="D14">
        <v>2129.8775000000001</v>
      </c>
      <c r="E14" s="3">
        <f t="shared" si="0"/>
        <v>5895.5009199999995</v>
      </c>
      <c r="F14" s="3">
        <f t="shared" si="1"/>
        <v>1124.1493445000001</v>
      </c>
      <c r="G14" s="3">
        <f t="shared" si="2"/>
        <v>4771.3515754999989</v>
      </c>
      <c r="H14" s="3">
        <f t="shared" si="3"/>
        <v>4.2444107616521398</v>
      </c>
      <c r="I14" s="4">
        <f t="shared" si="4"/>
        <v>1.0256958854795726</v>
      </c>
      <c r="J14" s="4">
        <f t="shared" si="4"/>
        <v>1.0630161461140122</v>
      </c>
    </row>
    <row r="15" spans="1:10" x14ac:dyDescent="0.3">
      <c r="A15">
        <v>1982</v>
      </c>
      <c r="B15">
        <v>0.28089999999999998</v>
      </c>
      <c r="C15">
        <v>0.2581</v>
      </c>
      <c r="D15">
        <v>2276.0747000000001</v>
      </c>
      <c r="E15" s="3">
        <f t="shared" si="0"/>
        <v>6393.4938322999988</v>
      </c>
      <c r="F15" s="3">
        <f t="shared" si="1"/>
        <v>1174.9097601400001</v>
      </c>
      <c r="G15" s="3">
        <f t="shared" si="2"/>
        <v>5218.5840721599989</v>
      </c>
      <c r="H15" s="3">
        <f t="shared" si="3"/>
        <v>4.4416892677256863</v>
      </c>
      <c r="I15" s="4">
        <f t="shared" si="4"/>
        <v>1.0720106831725236</v>
      </c>
      <c r="J15" s="4">
        <f t="shared" si="4"/>
        <v>1.1626557047366948</v>
      </c>
    </row>
    <row r="16" spans="1:10" x14ac:dyDescent="0.3">
      <c r="A16">
        <v>1983</v>
      </c>
      <c r="B16">
        <v>0.28189999999999998</v>
      </c>
      <c r="C16">
        <v>0.2606</v>
      </c>
      <c r="D16">
        <v>2368.4180999999999</v>
      </c>
      <c r="E16" s="3">
        <f t="shared" si="0"/>
        <v>6676.5706238999992</v>
      </c>
      <c r="F16" s="3">
        <f t="shared" si="1"/>
        <v>1234.4195137199999</v>
      </c>
      <c r="G16" s="3">
        <f t="shared" si="2"/>
        <v>5442.1511101799988</v>
      </c>
      <c r="H16" s="3">
        <f t="shared" si="3"/>
        <v>4.4086722947045276</v>
      </c>
      <c r="I16" s="4">
        <f t="shared" si="4"/>
        <v>1.126308548212918</v>
      </c>
      <c r="J16" s="4">
        <f t="shared" si="4"/>
        <v>1.2124645204136741</v>
      </c>
    </row>
    <row r="17" spans="1:10" x14ac:dyDescent="0.3">
      <c r="A17">
        <v>1984</v>
      </c>
      <c r="B17">
        <v>0.28670000000000001</v>
      </c>
      <c r="C17">
        <v>0.2576</v>
      </c>
      <c r="D17">
        <v>2561.0641000000001</v>
      </c>
      <c r="E17" s="3">
        <f t="shared" si="0"/>
        <v>7342.5707746999997</v>
      </c>
      <c r="F17" s="3">
        <f t="shared" si="1"/>
        <v>1319.46022432</v>
      </c>
      <c r="G17" s="3">
        <f t="shared" si="2"/>
        <v>6023.1105503799999</v>
      </c>
      <c r="H17" s="3">
        <f t="shared" si="3"/>
        <v>4.5648291925465836</v>
      </c>
      <c r="I17" s="4">
        <f t="shared" si="4"/>
        <v>1.2039013586232425</v>
      </c>
      <c r="J17" s="4">
        <f t="shared" si="4"/>
        <v>1.3418972933707252</v>
      </c>
    </row>
    <row r="18" spans="1:10" x14ac:dyDescent="0.3">
      <c r="A18">
        <v>1985</v>
      </c>
      <c r="B18">
        <v>0.29520000000000002</v>
      </c>
      <c r="C18">
        <v>0.25409999999999999</v>
      </c>
      <c r="D18">
        <v>2708.8847999999998</v>
      </c>
      <c r="E18" s="3">
        <f t="shared" si="0"/>
        <v>7996.6279296000002</v>
      </c>
      <c r="F18" s="3">
        <f t="shared" si="1"/>
        <v>1376.65525536</v>
      </c>
      <c r="G18" s="3">
        <f t="shared" si="2"/>
        <v>6619.9726742399998</v>
      </c>
      <c r="H18" s="3">
        <f t="shared" si="3"/>
        <v>4.8087367178276272</v>
      </c>
      <c r="I18" s="4">
        <f t="shared" si="4"/>
        <v>1.2560872254696958</v>
      </c>
      <c r="J18" s="4">
        <f t="shared" si="4"/>
        <v>1.4748730476465131</v>
      </c>
    </row>
    <row r="19" spans="1:10" x14ac:dyDescent="0.3">
      <c r="A19">
        <v>1986</v>
      </c>
      <c r="B19">
        <v>0.29870000000000002</v>
      </c>
      <c r="C19">
        <v>0.23860000000000001</v>
      </c>
      <c r="D19">
        <v>2779.5282999999999</v>
      </c>
      <c r="E19" s="3">
        <f t="shared" si="0"/>
        <v>8302.4510320999998</v>
      </c>
      <c r="F19" s="3">
        <f t="shared" si="1"/>
        <v>1326.39090476</v>
      </c>
      <c r="G19" s="3">
        <f t="shared" si="2"/>
        <v>6976.0601273399998</v>
      </c>
      <c r="H19" s="3">
        <f t="shared" si="3"/>
        <v>5.2594300083822292</v>
      </c>
      <c r="I19" s="4">
        <f t="shared" si="4"/>
        <v>1.2102250472378044</v>
      </c>
      <c r="J19" s="4">
        <f t="shared" si="4"/>
        <v>1.5542062734807989</v>
      </c>
    </row>
    <row r="20" spans="1:10" x14ac:dyDescent="0.3">
      <c r="A20">
        <v>1987</v>
      </c>
      <c r="B20">
        <v>0.2974</v>
      </c>
      <c r="C20">
        <v>0.23319999999999999</v>
      </c>
      <c r="D20">
        <v>2883.2365</v>
      </c>
      <c r="E20" s="3">
        <f t="shared" si="0"/>
        <v>8574.7453509999996</v>
      </c>
      <c r="F20" s="3">
        <f t="shared" si="1"/>
        <v>1344.7415036</v>
      </c>
      <c r="G20" s="3">
        <f t="shared" si="2"/>
        <v>7230.0038473999994</v>
      </c>
      <c r="H20" s="3">
        <f t="shared" si="3"/>
        <v>5.3765008576329327</v>
      </c>
      <c r="I20" s="4">
        <f t="shared" si="4"/>
        <v>1.2269684931316824</v>
      </c>
      <c r="J20" s="4">
        <f t="shared" si="4"/>
        <v>1.6107827529869747</v>
      </c>
    </row>
    <row r="21" spans="1:10" x14ac:dyDescent="0.3">
      <c r="A21">
        <v>1988</v>
      </c>
      <c r="B21">
        <v>0.30099999999999999</v>
      </c>
      <c r="C21">
        <v>0.2306</v>
      </c>
      <c r="D21">
        <v>2950.8507</v>
      </c>
      <c r="E21" s="3">
        <f t="shared" si="0"/>
        <v>8882.0606069999994</v>
      </c>
      <c r="F21" s="3">
        <f t="shared" si="1"/>
        <v>1360.93234284</v>
      </c>
      <c r="G21" s="3">
        <f t="shared" si="2"/>
        <v>7521.1282641599992</v>
      </c>
      <c r="H21" s="3">
        <f t="shared" si="3"/>
        <v>5.5264527320034684</v>
      </c>
      <c r="I21" s="4">
        <f t="shared" si="4"/>
        <v>1.2417413320540018</v>
      </c>
      <c r="J21" s="4">
        <f t="shared" si="4"/>
        <v>1.6756427723435392</v>
      </c>
    </row>
    <row r="22" spans="1:10" x14ac:dyDescent="0.3">
      <c r="A22">
        <v>1989</v>
      </c>
      <c r="B22">
        <v>0.30669999999999997</v>
      </c>
      <c r="C22">
        <v>0.22389999999999999</v>
      </c>
      <c r="D22">
        <v>2915.6873000000001</v>
      </c>
      <c r="E22" s="3">
        <f t="shared" si="0"/>
        <v>8942.4129490999985</v>
      </c>
      <c r="F22" s="3">
        <f t="shared" si="1"/>
        <v>1305.6447729399999</v>
      </c>
      <c r="G22" s="3">
        <f t="shared" si="2"/>
        <v>7636.7681761599988</v>
      </c>
      <c r="H22" s="3">
        <f t="shared" si="3"/>
        <v>5.849039749888342</v>
      </c>
      <c r="I22" s="4">
        <f t="shared" si="4"/>
        <v>1.1912958701213463</v>
      </c>
      <c r="J22" s="4">
        <f t="shared" si="4"/>
        <v>1.7014063514145956</v>
      </c>
    </row>
    <row r="23" spans="1:10" x14ac:dyDescent="0.3">
      <c r="A23">
        <v>1990</v>
      </c>
      <c r="B23">
        <v>0.30409999999999998</v>
      </c>
      <c r="C23">
        <v>0.2258</v>
      </c>
      <c r="D23">
        <v>2821.9184</v>
      </c>
      <c r="E23" s="3">
        <f t="shared" si="0"/>
        <v>8581.4538543999988</v>
      </c>
      <c r="F23" s="3">
        <f t="shared" si="1"/>
        <v>1274.37834944</v>
      </c>
      <c r="G23" s="3">
        <f t="shared" si="2"/>
        <v>7307.0755049599993</v>
      </c>
      <c r="H23" s="3">
        <f t="shared" si="3"/>
        <v>5.7338352524357834</v>
      </c>
      <c r="I23" s="4">
        <f t="shared" si="4"/>
        <v>1.1627677727697654</v>
      </c>
      <c r="J23" s="4">
        <f t="shared" si="4"/>
        <v>1.6279536562620001</v>
      </c>
    </row>
    <row r="24" spans="1:10" x14ac:dyDescent="0.3">
      <c r="A24">
        <v>1991</v>
      </c>
      <c r="B24">
        <v>0.31109999999999999</v>
      </c>
      <c r="C24">
        <v>0.21260000000000001</v>
      </c>
      <c r="D24">
        <v>2912.5392000000002</v>
      </c>
      <c r="E24" s="3">
        <f t="shared" si="0"/>
        <v>9060.9094511999992</v>
      </c>
      <c r="F24" s="3">
        <f t="shared" si="1"/>
        <v>1238.4116678400001</v>
      </c>
      <c r="G24" s="3">
        <f t="shared" si="2"/>
        <v>7822.4977833599987</v>
      </c>
      <c r="H24" s="3">
        <f t="shared" si="3"/>
        <v>6.3165569143932254</v>
      </c>
      <c r="I24" s="4">
        <f t="shared" si="4"/>
        <v>1.1299510678435334</v>
      </c>
      <c r="J24" s="4">
        <f t="shared" si="4"/>
        <v>1.7427853125204587</v>
      </c>
    </row>
    <row r="25" spans="1:10" x14ac:dyDescent="0.3">
      <c r="A25">
        <v>1992</v>
      </c>
      <c r="B25">
        <v>0.32340000000000002</v>
      </c>
      <c r="C25">
        <v>0.2031</v>
      </c>
      <c r="D25">
        <v>3103.3836000000001</v>
      </c>
      <c r="E25" s="3">
        <f t="shared" si="0"/>
        <v>10036.342562400001</v>
      </c>
      <c r="F25" s="3">
        <f t="shared" si="1"/>
        <v>1260.5944183200002</v>
      </c>
      <c r="G25" s="3">
        <f t="shared" si="2"/>
        <v>8775.7481440800002</v>
      </c>
      <c r="H25" s="3">
        <f t="shared" si="3"/>
        <v>6.9615952732644013</v>
      </c>
      <c r="I25" s="4">
        <f t="shared" si="4"/>
        <v>1.1501910439706164</v>
      </c>
      <c r="J25" s="4">
        <f t="shared" si="4"/>
        <v>1.9551613046685914</v>
      </c>
    </row>
    <row r="26" spans="1:10" x14ac:dyDescent="0.3">
      <c r="A26">
        <v>1993</v>
      </c>
      <c r="B26">
        <v>0.33539999999999998</v>
      </c>
      <c r="C26">
        <v>0.19359999999999999</v>
      </c>
      <c r="D26">
        <v>3321.3924000000002</v>
      </c>
      <c r="E26" s="3">
        <f t="shared" si="0"/>
        <v>11139.950109599999</v>
      </c>
      <c r="F26" s="3">
        <f t="shared" si="1"/>
        <v>1286.0431372800001</v>
      </c>
      <c r="G26" s="3">
        <f t="shared" si="2"/>
        <v>9853.9069723199991</v>
      </c>
      <c r="H26" s="3">
        <f t="shared" si="3"/>
        <v>7.662190082644627</v>
      </c>
      <c r="I26" s="4">
        <f t="shared" si="4"/>
        <v>1.1734109537234507</v>
      </c>
      <c r="J26" s="4">
        <f t="shared" si="4"/>
        <v>2.1953658304426913</v>
      </c>
    </row>
    <row r="27" spans="1:10" x14ac:dyDescent="0.3">
      <c r="A27">
        <v>1994</v>
      </c>
      <c r="B27">
        <v>0.3397</v>
      </c>
      <c r="C27">
        <v>0.18959999999999999</v>
      </c>
      <c r="D27">
        <v>3519.9782</v>
      </c>
      <c r="E27" s="3">
        <f t="shared" si="0"/>
        <v>11957.365945399999</v>
      </c>
      <c r="F27" s="3">
        <f t="shared" si="1"/>
        <v>1334.7757334399998</v>
      </c>
      <c r="G27" s="3">
        <f t="shared" si="2"/>
        <v>10622.59021196</v>
      </c>
      <c r="H27" s="3">
        <f t="shared" si="3"/>
        <v>7.9583333333333339</v>
      </c>
      <c r="I27" s="4">
        <f t="shared" si="4"/>
        <v>1.2178755291952104</v>
      </c>
      <c r="J27" s="4">
        <f t="shared" si="4"/>
        <v>2.3666218534069854</v>
      </c>
    </row>
    <row r="28" spans="1:10" x14ac:dyDescent="0.3">
      <c r="A28">
        <v>1995</v>
      </c>
      <c r="B28">
        <v>0.33550000000000002</v>
      </c>
      <c r="C28">
        <v>0.19320000000000001</v>
      </c>
      <c r="D28">
        <v>3814.6495</v>
      </c>
      <c r="E28" s="3">
        <f t="shared" si="0"/>
        <v>12798.1490725</v>
      </c>
      <c r="F28" s="3">
        <f t="shared" si="1"/>
        <v>1473.9805668000001</v>
      </c>
      <c r="G28" s="3">
        <f t="shared" si="2"/>
        <v>11324.1685057</v>
      </c>
      <c r="H28" s="3">
        <f t="shared" si="3"/>
        <v>7.68271221532091</v>
      </c>
      <c r="I28" s="4">
        <f t="shared" si="4"/>
        <v>1.3448887463578538</v>
      </c>
      <c r="J28" s="4">
        <f t="shared" si="4"/>
        <v>2.5229274708421427</v>
      </c>
    </row>
    <row r="29" spans="1:10" x14ac:dyDescent="0.3">
      <c r="A29">
        <v>1996</v>
      </c>
      <c r="B29">
        <v>0.33550000000000002</v>
      </c>
      <c r="C29">
        <v>0.19919999999999999</v>
      </c>
      <c r="D29">
        <v>3846.3876</v>
      </c>
      <c r="E29" s="3">
        <f t="shared" si="0"/>
        <v>12904.630398000001</v>
      </c>
      <c r="F29" s="3">
        <f t="shared" si="1"/>
        <v>1532.4008198399999</v>
      </c>
      <c r="G29" s="3">
        <f t="shared" si="2"/>
        <v>11372.229578160001</v>
      </c>
      <c r="H29" s="3">
        <f t="shared" si="3"/>
        <v>7.4211847389558239</v>
      </c>
      <c r="I29" s="4">
        <f t="shared" si="4"/>
        <v>1.3981925297608102</v>
      </c>
      <c r="J29" s="4">
        <f t="shared" si="4"/>
        <v>2.5336350649517181</v>
      </c>
    </row>
    <row r="30" spans="1:10" x14ac:dyDescent="0.3">
      <c r="A30">
        <v>1997</v>
      </c>
      <c r="B30">
        <v>0.33579999999999999</v>
      </c>
      <c r="C30">
        <v>0.19900000000000001</v>
      </c>
      <c r="D30">
        <v>4038.7366999999999</v>
      </c>
      <c r="E30" s="3">
        <f t="shared" si="0"/>
        <v>13562.077838599998</v>
      </c>
      <c r="F30" s="3">
        <f t="shared" si="1"/>
        <v>1607.4172066000001</v>
      </c>
      <c r="G30" s="3">
        <f t="shared" si="2"/>
        <v>11954.660631999999</v>
      </c>
      <c r="H30" s="3">
        <f t="shared" si="3"/>
        <v>7.4371859296482405</v>
      </c>
      <c r="I30" s="4">
        <f t="shared" si="4"/>
        <v>1.4666389507098876</v>
      </c>
      <c r="J30" s="4">
        <f t="shared" si="4"/>
        <v>2.6633957007869085</v>
      </c>
    </row>
    <row r="31" spans="1:10" x14ac:dyDescent="0.3">
      <c r="A31">
        <v>1998</v>
      </c>
      <c r="B31">
        <v>0.33910000000000001</v>
      </c>
      <c r="C31">
        <v>0.1996</v>
      </c>
      <c r="D31">
        <v>3936.4937</v>
      </c>
      <c r="E31" s="3">
        <f t="shared" si="0"/>
        <v>13348.6501367</v>
      </c>
      <c r="F31" s="3">
        <f t="shared" si="1"/>
        <v>1571.44828504</v>
      </c>
      <c r="G31" s="3">
        <f t="shared" si="2"/>
        <v>11777.20185166</v>
      </c>
      <c r="H31" s="3">
        <f t="shared" si="3"/>
        <v>7.4944889779559123</v>
      </c>
      <c r="I31" s="4">
        <f t="shared" si="4"/>
        <v>1.4338202020002675</v>
      </c>
      <c r="J31" s="4">
        <f t="shared" si="4"/>
        <v>2.6238594088607892</v>
      </c>
    </row>
    <row r="32" spans="1:10" x14ac:dyDescent="0.3">
      <c r="A32">
        <v>1999</v>
      </c>
      <c r="B32">
        <v>0.34470000000000001</v>
      </c>
      <c r="C32">
        <v>0.19259999999999999</v>
      </c>
      <c r="D32">
        <v>4087.9771999999998</v>
      </c>
      <c r="E32" s="3">
        <f t="shared" si="0"/>
        <v>14091.257408399999</v>
      </c>
      <c r="F32" s="3">
        <f t="shared" si="1"/>
        <v>1574.6888174399999</v>
      </c>
      <c r="G32" s="3">
        <f t="shared" si="2"/>
        <v>12516.56859096</v>
      </c>
      <c r="H32" s="3">
        <f t="shared" si="3"/>
        <v>7.9485981308411215</v>
      </c>
      <c r="I32" s="4">
        <f t="shared" si="4"/>
        <v>1.4367769272483006</v>
      </c>
      <c r="J32" s="4">
        <f t="shared" si="4"/>
        <v>2.7885839673719079</v>
      </c>
    </row>
    <row r="33" spans="1:10" x14ac:dyDescent="0.3">
      <c r="A33">
        <v>2000</v>
      </c>
      <c r="B33">
        <v>0.35560000000000003</v>
      </c>
      <c r="C33">
        <v>0.1807</v>
      </c>
      <c r="D33">
        <v>4285.6522999999997</v>
      </c>
      <c r="E33" s="3">
        <f t="shared" si="0"/>
        <v>15239.7795788</v>
      </c>
      <c r="F33" s="3">
        <f t="shared" si="1"/>
        <v>1548.8347412199998</v>
      </c>
      <c r="G33" s="3">
        <f t="shared" si="2"/>
        <v>13690.94483758</v>
      </c>
      <c r="H33" s="3">
        <f t="shared" si="3"/>
        <v>8.8395130049806312</v>
      </c>
      <c r="I33" s="4">
        <f t="shared" si="4"/>
        <v>1.4131871615899627</v>
      </c>
      <c r="J33" s="4">
        <f t="shared" si="4"/>
        <v>3.0502249074736674</v>
      </c>
    </row>
    <row r="34" spans="1:10" x14ac:dyDescent="0.3">
      <c r="A34">
        <v>2001</v>
      </c>
      <c r="B34">
        <v>0.36320000000000002</v>
      </c>
      <c r="C34">
        <v>0.17480000000000001</v>
      </c>
      <c r="D34">
        <v>4481.09</v>
      </c>
      <c r="E34" s="3">
        <f t="shared" si="0"/>
        <v>16275.318880000001</v>
      </c>
      <c r="F34" s="3">
        <f t="shared" si="1"/>
        <v>1566.5890640000002</v>
      </c>
      <c r="G34" s="3">
        <f t="shared" si="2"/>
        <v>14708.729816000001</v>
      </c>
      <c r="H34" s="3">
        <f t="shared" si="3"/>
        <v>9.389016018306636</v>
      </c>
      <c r="I34" s="4">
        <f t="shared" si="4"/>
        <v>1.4293865535248682</v>
      </c>
      <c r="J34" s="4">
        <f t="shared" si="4"/>
        <v>3.2769786581065552</v>
      </c>
    </row>
    <row r="35" spans="1:10" x14ac:dyDescent="0.3">
      <c r="A35">
        <v>2002</v>
      </c>
      <c r="B35">
        <v>0.39379999999999998</v>
      </c>
      <c r="C35">
        <v>0.16209999999999999</v>
      </c>
      <c r="D35">
        <v>4916.7314999999999</v>
      </c>
      <c r="E35" s="3">
        <f t="shared" si="0"/>
        <v>19362.088646999997</v>
      </c>
      <c r="F35" s="3">
        <f t="shared" si="1"/>
        <v>1594.0043522999999</v>
      </c>
      <c r="G35" s="3">
        <f t="shared" si="2"/>
        <v>17768.084294699998</v>
      </c>
      <c r="H35" s="3">
        <f t="shared" si="3"/>
        <v>11.146822948797038</v>
      </c>
      <c r="I35" s="4">
        <f t="shared" si="4"/>
        <v>1.4544007996711872</v>
      </c>
      <c r="J35" s="4">
        <f t="shared" si="4"/>
        <v>3.9585765567488314</v>
      </c>
    </row>
    <row r="36" spans="1:10" x14ac:dyDescent="0.3">
      <c r="A36">
        <v>2003</v>
      </c>
      <c r="B36">
        <v>0.40210000000000001</v>
      </c>
      <c r="C36">
        <v>0.1578</v>
      </c>
      <c r="D36">
        <v>5286.7981</v>
      </c>
      <c r="E36" s="3">
        <f t="shared" si="0"/>
        <v>21258.215160099997</v>
      </c>
      <c r="F36" s="3">
        <f t="shared" si="1"/>
        <v>1668.5134803599999</v>
      </c>
      <c r="G36" s="3">
        <f t="shared" si="2"/>
        <v>19589.701679739996</v>
      </c>
      <c r="H36" s="3">
        <f t="shared" si="3"/>
        <v>11.740811153358679</v>
      </c>
      <c r="I36" s="4">
        <f t="shared" si="4"/>
        <v>1.522384387844522</v>
      </c>
      <c r="J36" s="4">
        <f t="shared" si="4"/>
        <v>4.3644172628251976</v>
      </c>
    </row>
    <row r="37" spans="1:10" x14ac:dyDescent="0.3">
      <c r="A37">
        <v>2004</v>
      </c>
      <c r="B37">
        <v>0.40899999999999997</v>
      </c>
      <c r="C37">
        <v>0.158</v>
      </c>
      <c r="D37">
        <v>5812.5456000000004</v>
      </c>
      <c r="E37" s="3">
        <f t="shared" si="0"/>
        <v>23773.311503999998</v>
      </c>
      <c r="F37" s="3">
        <f t="shared" si="1"/>
        <v>1836.7644096000001</v>
      </c>
      <c r="G37" s="3">
        <f t="shared" si="2"/>
        <v>21936.547094399997</v>
      </c>
      <c r="H37" s="3">
        <f t="shared" si="3"/>
        <v>11.943037974683541</v>
      </c>
      <c r="I37" s="4">
        <f t="shared" si="4"/>
        <v>1.6758998319391327</v>
      </c>
      <c r="J37" s="4">
        <f t="shared" si="4"/>
        <v>4.8872742623024976</v>
      </c>
    </row>
    <row r="38" spans="1:10" x14ac:dyDescent="0.3">
      <c r="A38">
        <v>2005</v>
      </c>
      <c r="B38">
        <v>0.41860000000000003</v>
      </c>
      <c r="C38">
        <v>0.15029999999999999</v>
      </c>
      <c r="D38">
        <v>6256.4036999999998</v>
      </c>
      <c r="E38" s="3">
        <f t="shared" si="0"/>
        <v>26189.3058882</v>
      </c>
      <c r="F38" s="3">
        <f t="shared" si="1"/>
        <v>1880.6749522199998</v>
      </c>
      <c r="G38" s="3">
        <f t="shared" si="2"/>
        <v>24308.63093598</v>
      </c>
      <c r="H38" s="3">
        <f t="shared" si="3"/>
        <v>12.925482368596143</v>
      </c>
      <c r="I38" s="4">
        <f t="shared" si="4"/>
        <v>1.7159646712906529</v>
      </c>
      <c r="J38" s="4">
        <f t="shared" si="4"/>
        <v>5.4157541665047892</v>
      </c>
    </row>
    <row r="39" spans="1:10" x14ac:dyDescent="0.3">
      <c r="A39">
        <v>2006</v>
      </c>
      <c r="B39">
        <v>0.42070000000000002</v>
      </c>
      <c r="C39">
        <v>0.15010000000000001</v>
      </c>
      <c r="D39">
        <v>6928.2889999999998</v>
      </c>
      <c r="E39" s="3">
        <f t="shared" si="0"/>
        <v>29147.311823</v>
      </c>
      <c r="F39" s="3">
        <f t="shared" si="1"/>
        <v>2079.8723577999999</v>
      </c>
      <c r="G39" s="3">
        <f t="shared" si="2"/>
        <v>27067.439465200001</v>
      </c>
      <c r="H39" s="3">
        <f t="shared" si="3"/>
        <v>13.013990672884745</v>
      </c>
      <c r="I39" s="4">
        <f t="shared" si="4"/>
        <v>1.8977162866798762</v>
      </c>
      <c r="J39" s="4">
        <f t="shared" si="4"/>
        <v>6.0303930092294724</v>
      </c>
    </row>
    <row r="40" spans="1:10" x14ac:dyDescent="0.3">
      <c r="A40">
        <v>2007</v>
      </c>
      <c r="B40">
        <v>0.4239</v>
      </c>
      <c r="C40">
        <v>0.14849999999999999</v>
      </c>
      <c r="D40">
        <v>7697.6062000000002</v>
      </c>
      <c r="E40" s="3">
        <f t="shared" si="0"/>
        <v>32630.152681799998</v>
      </c>
      <c r="F40" s="3">
        <f t="shared" si="1"/>
        <v>2286.1890414</v>
      </c>
      <c r="G40" s="3">
        <f t="shared" si="2"/>
        <v>30343.963640399998</v>
      </c>
      <c r="H40" s="3">
        <f t="shared" si="3"/>
        <v>13.272727272727272</v>
      </c>
      <c r="I40" s="4">
        <f t="shared" si="4"/>
        <v>2.0859636708105271</v>
      </c>
      <c r="J40" s="4">
        <f t="shared" si="4"/>
        <v>6.7603744508098913</v>
      </c>
    </row>
    <row r="41" spans="1:10" x14ac:dyDescent="0.3">
      <c r="A41">
        <v>2008</v>
      </c>
      <c r="B41">
        <v>0.4239</v>
      </c>
      <c r="C41">
        <v>0.14810000000000001</v>
      </c>
      <c r="D41">
        <v>8007.8198000000002</v>
      </c>
      <c r="E41" s="3">
        <f t="shared" si="0"/>
        <v>33945.148132199996</v>
      </c>
      <c r="F41" s="3">
        <f t="shared" si="1"/>
        <v>2371.9162247600002</v>
      </c>
      <c r="G41" s="3">
        <f t="shared" si="2"/>
        <v>31573.231907439997</v>
      </c>
      <c r="H41" s="3">
        <f t="shared" si="3"/>
        <v>13.311276164753542</v>
      </c>
      <c r="I41" s="4">
        <f t="shared" si="4"/>
        <v>2.164182832415976</v>
      </c>
      <c r="J41" s="4">
        <f t="shared" si="4"/>
        <v>7.0342448615503059</v>
      </c>
    </row>
    <row r="42" spans="1:10" x14ac:dyDescent="0.3">
      <c r="A42">
        <v>2009</v>
      </c>
      <c r="B42">
        <v>0.4234</v>
      </c>
      <c r="C42">
        <v>0.14710000000000001</v>
      </c>
      <c r="D42">
        <v>8427.9387000000006</v>
      </c>
      <c r="E42" s="3">
        <f t="shared" si="0"/>
        <v>35683.8924558</v>
      </c>
      <c r="F42" s="3">
        <f t="shared" si="1"/>
        <v>2479.4995655400003</v>
      </c>
      <c r="G42" s="3">
        <f t="shared" si="2"/>
        <v>33204.392890260002</v>
      </c>
      <c r="H42" s="3">
        <f t="shared" si="3"/>
        <v>13.391570360299115</v>
      </c>
      <c r="I42" s="4">
        <f t="shared" si="4"/>
        <v>2.2623439802421785</v>
      </c>
      <c r="J42" s="4">
        <f t="shared" si="4"/>
        <v>7.3976535171925315</v>
      </c>
    </row>
    <row r="43" spans="1:10" x14ac:dyDescent="0.3">
      <c r="A43">
        <v>2010</v>
      </c>
      <c r="B43">
        <v>0.42609999999999998</v>
      </c>
      <c r="C43">
        <v>0.14269999999999999</v>
      </c>
      <c r="D43">
        <v>9088.8750999999993</v>
      </c>
      <c r="E43" s="3">
        <f t="shared" si="0"/>
        <v>38727.696801099992</v>
      </c>
      <c r="F43" s="3">
        <f t="shared" si="1"/>
        <v>2593.9649535399999</v>
      </c>
      <c r="G43" s="3">
        <f t="shared" si="2"/>
        <v>36133.73184755999</v>
      </c>
      <c r="H43" s="3">
        <f t="shared" si="3"/>
        <v>13.929922915206724</v>
      </c>
      <c r="I43" s="4">
        <f t="shared" si="4"/>
        <v>2.3667844427802254</v>
      </c>
      <c r="J43" s="4">
        <f t="shared" si="4"/>
        <v>8.0502850744728924</v>
      </c>
    </row>
    <row r="44" spans="1:10" x14ac:dyDescent="0.3">
      <c r="A44">
        <v>2011</v>
      </c>
      <c r="B44">
        <v>0.42880000000000001</v>
      </c>
      <c r="C44">
        <v>0.1454</v>
      </c>
      <c r="D44">
        <v>9629.0364000000009</v>
      </c>
      <c r="E44" s="3">
        <f t="shared" si="0"/>
        <v>41289.308083199998</v>
      </c>
      <c r="F44" s="3">
        <f t="shared" si="1"/>
        <v>2800.1237851200003</v>
      </c>
      <c r="G44" s="3">
        <f t="shared" si="2"/>
        <v>38489.184298079999</v>
      </c>
      <c r="H44" s="3">
        <f t="shared" si="3"/>
        <v>13.745529573590094</v>
      </c>
      <c r="I44" s="4">
        <f t="shared" si="4"/>
        <v>2.554887799635301</v>
      </c>
      <c r="J44" s="4">
        <f t="shared" si="4"/>
        <v>8.5750596476071728</v>
      </c>
    </row>
    <row r="45" spans="1:10" x14ac:dyDescent="0.3">
      <c r="A45">
        <v>2012</v>
      </c>
      <c r="B45">
        <v>0.41470000000000001</v>
      </c>
      <c r="C45">
        <v>0.15</v>
      </c>
      <c r="D45">
        <v>10235.8418</v>
      </c>
      <c r="E45" s="3">
        <f t="shared" si="0"/>
        <v>42448.0359446</v>
      </c>
      <c r="F45" s="3">
        <f t="shared" si="1"/>
        <v>3070.75254</v>
      </c>
      <c r="G45" s="3">
        <f t="shared" si="2"/>
        <v>39377.283404599999</v>
      </c>
      <c r="H45" s="3">
        <f t="shared" si="3"/>
        <v>12.823333333333332</v>
      </c>
      <c r="I45" s="4">
        <f t="shared" si="4"/>
        <v>2.8018147775595188</v>
      </c>
      <c r="J45" s="4">
        <f t="shared" si="4"/>
        <v>8.7729204999551289</v>
      </c>
    </row>
    <row r="46" spans="1:10" x14ac:dyDescent="0.3">
      <c r="A46">
        <v>2013</v>
      </c>
      <c r="B46">
        <v>0.42120000000000002</v>
      </c>
      <c r="C46">
        <v>0.14499999999999999</v>
      </c>
      <c r="D46">
        <v>11113.123900000001</v>
      </c>
      <c r="E46" s="3">
        <f t="shared" si="0"/>
        <v>46808.4778668</v>
      </c>
      <c r="F46" s="3">
        <f t="shared" si="1"/>
        <v>3222.8059309999999</v>
      </c>
      <c r="G46" s="3">
        <f t="shared" si="2"/>
        <v>43585.671935799997</v>
      </c>
      <c r="H46" s="3">
        <f t="shared" si="3"/>
        <v>13.524137931034483</v>
      </c>
      <c r="I46" s="4">
        <f t="shared" si="4"/>
        <v>2.9405512704329677</v>
      </c>
      <c r="J46" s="4">
        <f t="shared" si="4"/>
        <v>9.7105133155333494</v>
      </c>
    </row>
    <row r="47" spans="1:10" x14ac:dyDescent="0.3">
      <c r="A47">
        <v>2014</v>
      </c>
      <c r="B47">
        <v>0.41320000000000001</v>
      </c>
      <c r="C47">
        <v>0.14860000000000001</v>
      </c>
      <c r="D47">
        <v>12003.394200000001</v>
      </c>
      <c r="E47" s="3">
        <f t="shared" si="0"/>
        <v>49598.024834399999</v>
      </c>
      <c r="F47" s="3">
        <f t="shared" si="1"/>
        <v>3567.4087562400005</v>
      </c>
      <c r="G47" s="3">
        <f t="shared" si="2"/>
        <v>46030.616078159997</v>
      </c>
      <c r="H47" s="3">
        <f t="shared" si="3"/>
        <v>12.903095558546431</v>
      </c>
      <c r="I47" s="4">
        <f t="shared" si="4"/>
        <v>3.2549736394025603</v>
      </c>
      <c r="J47" s="4">
        <f t="shared" si="4"/>
        <v>10.255225868894753</v>
      </c>
    </row>
    <row r="48" spans="1:10" x14ac:dyDescent="0.3">
      <c r="A48">
        <v>2015</v>
      </c>
      <c r="B48">
        <v>0.4143</v>
      </c>
      <c r="C48">
        <v>0.14829999999999999</v>
      </c>
      <c r="D48">
        <v>12645.8976</v>
      </c>
      <c r="E48" s="3">
        <f t="shared" si="0"/>
        <v>52391.953756800001</v>
      </c>
      <c r="F48" s="3">
        <f t="shared" si="1"/>
        <v>3750.7732281599997</v>
      </c>
      <c r="G48" s="3">
        <f t="shared" si="2"/>
        <v>48641.180528640005</v>
      </c>
      <c r="H48" s="3">
        <f t="shared" si="3"/>
        <v>12.968307484828054</v>
      </c>
      <c r="I48" s="4">
        <f t="shared" si="4"/>
        <v>3.4222789759324947</v>
      </c>
      <c r="J48" s="4">
        <f t="shared" si="4"/>
        <v>10.83683720426165</v>
      </c>
    </row>
    <row r="49" spans="1:10" x14ac:dyDescent="0.3">
      <c r="A49">
        <v>2016</v>
      </c>
      <c r="B49">
        <v>0.4143</v>
      </c>
      <c r="C49">
        <v>0.14829999999999999</v>
      </c>
      <c r="D49">
        <v>13465.6036</v>
      </c>
      <c r="E49" s="3">
        <f t="shared" si="0"/>
        <v>55787.995714799996</v>
      </c>
      <c r="F49" s="3">
        <f t="shared" si="1"/>
        <v>3993.8980277599999</v>
      </c>
      <c r="G49" s="3">
        <f t="shared" si="2"/>
        <v>51794.097687039997</v>
      </c>
      <c r="H49" s="3">
        <f t="shared" si="3"/>
        <v>12.968307484828051</v>
      </c>
      <c r="I49" s="4">
        <f t="shared" si="4"/>
        <v>3.6441108062207399</v>
      </c>
      <c r="J49" s="4">
        <f t="shared" si="4"/>
        <v>11.539280064257328</v>
      </c>
    </row>
    <row r="50" spans="1:10" x14ac:dyDescent="0.3">
      <c r="A50">
        <v>2017</v>
      </c>
      <c r="B50">
        <v>0.4143</v>
      </c>
      <c r="C50">
        <v>0.14829999999999999</v>
      </c>
      <c r="D50">
        <v>14207.1029</v>
      </c>
      <c r="E50" s="3">
        <f t="shared" si="0"/>
        <v>58860.027314699997</v>
      </c>
      <c r="F50" s="3">
        <f t="shared" si="1"/>
        <v>4213.8267201399995</v>
      </c>
      <c r="G50" s="3">
        <f t="shared" si="2"/>
        <v>54646.200594559996</v>
      </c>
      <c r="H50" s="3">
        <f t="shared" si="3"/>
        <v>12.968307484828053</v>
      </c>
      <c r="I50" s="4">
        <f t="shared" si="4"/>
        <v>3.8447780538393395</v>
      </c>
      <c r="J50" s="4">
        <f t="shared" si="4"/>
        <v>12.174704093088145</v>
      </c>
    </row>
    <row r="51" spans="1:10" x14ac:dyDescent="0.3">
      <c r="A51">
        <v>2018</v>
      </c>
      <c r="B51">
        <v>0.4143</v>
      </c>
      <c r="C51">
        <v>0.14829999999999999</v>
      </c>
      <c r="D51">
        <v>14928.961300000001</v>
      </c>
      <c r="E51" s="3">
        <f t="shared" si="0"/>
        <v>61850.686665900001</v>
      </c>
      <c r="F51" s="3">
        <f t="shared" si="1"/>
        <v>4427.9299215800002</v>
      </c>
      <c r="G51" s="3">
        <f t="shared" si="2"/>
        <v>57422.756744320002</v>
      </c>
      <c r="H51" s="3">
        <f t="shared" si="3"/>
        <v>12.968307484828051</v>
      </c>
      <c r="I51" s="4">
        <f t="shared" si="4"/>
        <v>4.0401300093952885</v>
      </c>
      <c r="J51" s="4">
        <f t="shared" si="4"/>
        <v>12.793296953220811</v>
      </c>
    </row>
    <row r="52" spans="1:10" x14ac:dyDescent="0.3">
      <c r="A52">
        <v>2019</v>
      </c>
      <c r="B52">
        <v>0.4143</v>
      </c>
      <c r="C52">
        <v>0.14829999999999999</v>
      </c>
      <c r="D52">
        <v>15463.4997</v>
      </c>
      <c r="E52" s="3">
        <f t="shared" si="0"/>
        <v>64065.279257099995</v>
      </c>
      <c r="F52" s="3">
        <f t="shared" si="1"/>
        <v>4586.47401102</v>
      </c>
      <c r="G52" s="3">
        <f t="shared" si="2"/>
        <v>59478.805246079995</v>
      </c>
      <c r="H52" s="3">
        <f t="shared" si="3"/>
        <v>12.968307484828051</v>
      </c>
      <c r="I52" s="4">
        <f t="shared" si="4"/>
        <v>4.184788742686675</v>
      </c>
      <c r="J52" s="4">
        <f t="shared" si="4"/>
        <v>13.251366898388362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heetViews>
  <sheetFormatPr defaultRowHeight="14.4" x14ac:dyDescent="0.3"/>
  <cols>
    <col min="1" max="11" width="50.6640625" customWidth="1"/>
  </cols>
  <sheetData>
    <row r="1" spans="1:10" x14ac:dyDescent="0.3">
      <c r="A1" s="2" t="s">
        <v>4</v>
      </c>
      <c r="B1" s="2" t="s">
        <v>5</v>
      </c>
      <c r="C1" s="2" t="s">
        <v>6</v>
      </c>
      <c r="D1" s="2" t="s">
        <v>7</v>
      </c>
      <c r="E1" s="2" t="s">
        <v>8</v>
      </c>
      <c r="F1" s="2" t="s">
        <v>9</v>
      </c>
      <c r="G1" s="2" t="s">
        <v>10</v>
      </c>
      <c r="H1" s="2" t="s">
        <v>11</v>
      </c>
      <c r="I1" s="2" t="s">
        <v>12</v>
      </c>
      <c r="J1" s="2" t="s">
        <v>13</v>
      </c>
    </row>
    <row r="2" spans="1:10" ht="187.2" x14ac:dyDescent="0.3">
      <c r="A2" s="1" t="s">
        <v>14</v>
      </c>
      <c r="B2" s="1" t="s">
        <v>15</v>
      </c>
      <c r="C2" s="1" t="s">
        <v>16</v>
      </c>
      <c r="D2" s="1" t="s">
        <v>18</v>
      </c>
      <c r="E2" s="1" t="s">
        <v>21</v>
      </c>
      <c r="F2" s="1" t="s">
        <v>23</v>
      </c>
      <c r="G2" s="1" t="s">
        <v>25</v>
      </c>
      <c r="H2" s="1" t="s">
        <v>27</v>
      </c>
      <c r="J2" s="1" t="s">
        <v>30</v>
      </c>
    </row>
    <row r="3" spans="1:10" ht="187.2" x14ac:dyDescent="0.3">
      <c r="A3" s="1" t="s">
        <v>14</v>
      </c>
      <c r="B3" s="1" t="s">
        <v>15</v>
      </c>
      <c r="C3" s="1" t="s">
        <v>16</v>
      </c>
      <c r="D3" s="1" t="s">
        <v>19</v>
      </c>
      <c r="E3" s="1" t="s">
        <v>21</v>
      </c>
      <c r="F3" s="1" t="s">
        <v>23</v>
      </c>
      <c r="G3" s="1" t="s">
        <v>25</v>
      </c>
      <c r="H3" s="1" t="s">
        <v>27</v>
      </c>
      <c r="J3" s="1" t="s">
        <v>30</v>
      </c>
    </row>
    <row r="4" spans="1:10" ht="316.8" x14ac:dyDescent="0.3">
      <c r="A4" s="1" t="s">
        <v>14</v>
      </c>
      <c r="B4" s="1" t="s">
        <v>15</v>
      </c>
      <c r="C4" s="1" t="s">
        <v>17</v>
      </c>
      <c r="D4" s="1" t="s">
        <v>20</v>
      </c>
      <c r="E4" s="1" t="s">
        <v>22</v>
      </c>
      <c r="F4" s="1" t="s">
        <v>24</v>
      </c>
      <c r="G4" s="1" t="s">
        <v>26</v>
      </c>
      <c r="H4" s="1" t="s">
        <v>28</v>
      </c>
      <c r="I4" s="1" t="s">
        <v>29</v>
      </c>
      <c r="J4" s="1"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cols>
    <col min="1" max="1" width="50.6640625" customWidth="1"/>
  </cols>
  <sheetData>
    <row r="1" spans="1:1" x14ac:dyDescent="0.3">
      <c r="A1" s="2"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vt:lpstr>
      <vt:lpstr>DownloadInfo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 Quah</dc:creator>
  <cp:lastModifiedBy>Danny Quah</cp:lastModifiedBy>
  <dcterms:created xsi:type="dcterms:W3CDTF">2021-02-02T14:09:41Z</dcterms:created>
  <dcterms:modified xsi:type="dcterms:W3CDTF">2021-02-02T14:22:20Z</dcterms:modified>
</cp:coreProperties>
</file>