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0"/>
  <workbookPr defaultThemeVersion="124226"/>
  <mc:AlternateContent xmlns:mc="http://schemas.openxmlformats.org/markup-compatibility/2006">
    <mc:Choice Requires="x15">
      <x15ac:absPath xmlns:x15ac="http://schemas.microsoft.com/office/spreadsheetml/2010/11/ac" url="C:\Users\sppdqlsh\0\Light\1\j\Data-Cloud\WID\"/>
    </mc:Choice>
  </mc:AlternateContent>
  <xr:revisionPtr revIDLastSave="0" documentId="13_ncr:1_{94FC3240-0DB2-4C4B-A209-0ED73C8EC4C9}" xr6:coauthVersionLast="36" xr6:coauthVersionMax="36" xr10:uidLastSave="{00000000-0000-0000-0000-000000000000}"/>
  <bookViews>
    <workbookView xWindow="0" yWindow="0" windowWidth="13656" windowHeight="7584" xr2:uid="{00000000-000D-0000-FFFF-FFFF00000000}"/>
  </bookViews>
  <sheets>
    <sheet name="Data" sheetId="1" r:id="rId1"/>
    <sheet name="Metadata" sheetId="2" r:id="rId2"/>
    <sheet name="DownloadInfo" sheetId="3" r:id="rId3"/>
  </sheets>
  <calcPr calcId="191029"/>
</workbook>
</file>

<file path=xl/calcChain.xml><?xml version="1.0" encoding="utf-8"?>
<calcChain xmlns="http://schemas.openxmlformats.org/spreadsheetml/2006/main">
  <c r="K52" i="1" l="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H52" i="1" l="1"/>
  <c r="G52" i="1"/>
  <c r="F52" i="1"/>
  <c r="E52" i="1"/>
  <c r="F51" i="1"/>
  <c r="I51" i="1" s="1"/>
  <c r="E51" i="1"/>
  <c r="F50" i="1"/>
  <c r="I50" i="1" s="1"/>
  <c r="E50" i="1"/>
  <c r="G50" i="1" s="1"/>
  <c r="F49" i="1"/>
  <c r="I49" i="1" s="1"/>
  <c r="E49" i="1"/>
  <c r="H48" i="1"/>
  <c r="G48" i="1"/>
  <c r="F48" i="1"/>
  <c r="E48" i="1"/>
  <c r="F47" i="1"/>
  <c r="I47" i="1" s="1"/>
  <c r="E47" i="1"/>
  <c r="G47" i="1" s="1"/>
  <c r="F46" i="1"/>
  <c r="I46" i="1" s="1"/>
  <c r="E46" i="1"/>
  <c r="G46" i="1" s="1"/>
  <c r="F45" i="1"/>
  <c r="G45" i="1" s="1"/>
  <c r="E45" i="1"/>
  <c r="H44" i="1"/>
  <c r="G44" i="1"/>
  <c r="F44" i="1"/>
  <c r="E44" i="1"/>
  <c r="F43" i="1"/>
  <c r="I43" i="1" s="1"/>
  <c r="E43" i="1"/>
  <c r="G43" i="1" s="1"/>
  <c r="F42" i="1"/>
  <c r="I42" i="1" s="1"/>
  <c r="E42" i="1"/>
  <c r="G42" i="1" s="1"/>
  <c r="F41" i="1"/>
  <c r="G41" i="1" s="1"/>
  <c r="E41" i="1"/>
  <c r="H40" i="1"/>
  <c r="G40" i="1"/>
  <c r="F40" i="1"/>
  <c r="E40" i="1"/>
  <c r="F39" i="1"/>
  <c r="I39" i="1" s="1"/>
  <c r="E39" i="1"/>
  <c r="G39" i="1" s="1"/>
  <c r="F38" i="1"/>
  <c r="I38" i="1" s="1"/>
  <c r="E38" i="1"/>
  <c r="G38" i="1" s="1"/>
  <c r="F37" i="1"/>
  <c r="G37" i="1" s="1"/>
  <c r="E37" i="1"/>
  <c r="H36" i="1"/>
  <c r="G36" i="1"/>
  <c r="F36" i="1"/>
  <c r="E36" i="1"/>
  <c r="F35" i="1"/>
  <c r="I35" i="1" s="1"/>
  <c r="E35" i="1"/>
  <c r="G35" i="1" s="1"/>
  <c r="F34" i="1"/>
  <c r="I34" i="1" s="1"/>
  <c r="E34" i="1"/>
  <c r="G34" i="1" s="1"/>
  <c r="F33" i="1"/>
  <c r="G33" i="1" s="1"/>
  <c r="E33" i="1"/>
  <c r="H32" i="1"/>
  <c r="G32" i="1"/>
  <c r="F32" i="1"/>
  <c r="E32" i="1"/>
  <c r="F31" i="1"/>
  <c r="I31" i="1" s="1"/>
  <c r="E31" i="1"/>
  <c r="G31" i="1" s="1"/>
  <c r="F30" i="1"/>
  <c r="I30" i="1" s="1"/>
  <c r="E30" i="1"/>
  <c r="G30" i="1" s="1"/>
  <c r="I29" i="1"/>
  <c r="F29" i="1"/>
  <c r="G29" i="1" s="1"/>
  <c r="E29" i="1"/>
  <c r="H28" i="1"/>
  <c r="G28" i="1"/>
  <c r="F28" i="1"/>
  <c r="E28" i="1"/>
  <c r="F27" i="1"/>
  <c r="I27" i="1" s="1"/>
  <c r="E27" i="1"/>
  <c r="G27" i="1" s="1"/>
  <c r="F26" i="1"/>
  <c r="I26" i="1" s="1"/>
  <c r="E26" i="1"/>
  <c r="G26" i="1" s="1"/>
  <c r="I25" i="1"/>
  <c r="F25" i="1"/>
  <c r="G25" i="1" s="1"/>
  <c r="E25" i="1"/>
  <c r="I24" i="1"/>
  <c r="H24" i="1"/>
  <c r="G24" i="1"/>
  <c r="F24" i="1"/>
  <c r="E24" i="1"/>
  <c r="F23" i="1"/>
  <c r="I23" i="1" s="1"/>
  <c r="E23" i="1"/>
  <c r="G23" i="1" s="1"/>
  <c r="F22" i="1"/>
  <c r="I22" i="1" s="1"/>
  <c r="E22" i="1"/>
  <c r="G22" i="1" s="1"/>
  <c r="I21" i="1"/>
  <c r="F21" i="1"/>
  <c r="G21" i="1" s="1"/>
  <c r="E21" i="1"/>
  <c r="I20" i="1"/>
  <c r="H20" i="1"/>
  <c r="G20" i="1"/>
  <c r="F20" i="1"/>
  <c r="E20" i="1"/>
  <c r="F19" i="1"/>
  <c r="I19" i="1" s="1"/>
  <c r="E19" i="1"/>
  <c r="G19" i="1" s="1"/>
  <c r="F18" i="1"/>
  <c r="I18" i="1" s="1"/>
  <c r="E18" i="1"/>
  <c r="G18" i="1" s="1"/>
  <c r="I17" i="1"/>
  <c r="F17" i="1"/>
  <c r="G17" i="1" s="1"/>
  <c r="E17" i="1"/>
  <c r="I16" i="1"/>
  <c r="H16" i="1"/>
  <c r="G16" i="1"/>
  <c r="F16" i="1"/>
  <c r="E16" i="1"/>
  <c r="F15" i="1"/>
  <c r="I15" i="1" s="1"/>
  <c r="E15" i="1"/>
  <c r="G15" i="1" s="1"/>
  <c r="F14" i="1"/>
  <c r="I14" i="1" s="1"/>
  <c r="E14" i="1"/>
  <c r="G14" i="1" s="1"/>
  <c r="I13" i="1"/>
  <c r="F13" i="1"/>
  <c r="I45" i="1" s="1"/>
  <c r="E13" i="1"/>
  <c r="I12" i="1"/>
  <c r="H12" i="1"/>
  <c r="G12" i="1"/>
  <c r="F12" i="1"/>
  <c r="E12" i="1"/>
  <c r="F11" i="1"/>
  <c r="I11" i="1" s="1"/>
  <c r="E11" i="1"/>
  <c r="G11" i="1" s="1"/>
  <c r="F10" i="1"/>
  <c r="I10" i="1" s="1"/>
  <c r="E10" i="1"/>
  <c r="G10" i="1" s="1"/>
  <c r="I9" i="1"/>
  <c r="F9" i="1"/>
  <c r="G9" i="1" s="1"/>
  <c r="E9" i="1"/>
  <c r="I8" i="1"/>
  <c r="H8" i="1"/>
  <c r="G8" i="1"/>
  <c r="F8" i="1"/>
  <c r="E8" i="1"/>
  <c r="F7" i="1"/>
  <c r="I7" i="1" s="1"/>
  <c r="E7" i="1"/>
  <c r="G7" i="1" s="1"/>
  <c r="F6" i="1"/>
  <c r="I6" i="1" s="1"/>
  <c r="E6" i="1"/>
  <c r="G6" i="1" s="1"/>
  <c r="I5" i="1"/>
  <c r="F5" i="1"/>
  <c r="G5" i="1" s="1"/>
  <c r="E5" i="1"/>
  <c r="I4" i="1"/>
  <c r="H4" i="1"/>
  <c r="G4" i="1"/>
  <c r="F4" i="1"/>
  <c r="E4" i="1"/>
  <c r="F3" i="1"/>
  <c r="I3" i="1" s="1"/>
  <c r="E3" i="1"/>
  <c r="G3" i="1" s="1"/>
  <c r="F2" i="1"/>
  <c r="E2" i="1"/>
  <c r="G2" i="1" s="1"/>
  <c r="J36" i="1" l="1"/>
  <c r="J43" i="1"/>
  <c r="H43" i="1"/>
  <c r="H6" i="1"/>
  <c r="J14" i="1"/>
  <c r="H14" i="1"/>
  <c r="H22" i="1"/>
  <c r="H33" i="1"/>
  <c r="J33" i="1"/>
  <c r="H31" i="1"/>
  <c r="J34" i="1"/>
  <c r="H34" i="1"/>
  <c r="J47" i="1"/>
  <c r="H47" i="1"/>
  <c r="J50" i="1"/>
  <c r="H50" i="1"/>
  <c r="J7" i="1"/>
  <c r="H7" i="1"/>
  <c r="H9" i="1"/>
  <c r="J9" i="1"/>
  <c r="J12" i="1"/>
  <c r="J15" i="1"/>
  <c r="H15" i="1"/>
  <c r="H17" i="1"/>
  <c r="J17" i="1"/>
  <c r="J20" i="1"/>
  <c r="H23" i="1"/>
  <c r="H25" i="1"/>
  <c r="J25" i="1"/>
  <c r="H37" i="1"/>
  <c r="J37" i="1"/>
  <c r="J52" i="1"/>
  <c r="H2" i="1"/>
  <c r="J18" i="1"/>
  <c r="H18" i="1"/>
  <c r="H29" i="1"/>
  <c r="J32" i="1"/>
  <c r="J39" i="1"/>
  <c r="H39" i="1"/>
  <c r="J42" i="1"/>
  <c r="H42" i="1"/>
  <c r="J48" i="1"/>
  <c r="H30" i="1"/>
  <c r="J46" i="1"/>
  <c r="H46" i="1"/>
  <c r="H35" i="1"/>
  <c r="J38" i="1"/>
  <c r="H38" i="1"/>
  <c r="H10" i="1"/>
  <c r="J26" i="1"/>
  <c r="H26" i="1"/>
  <c r="H41" i="1"/>
  <c r="J41" i="1"/>
  <c r="J3" i="1"/>
  <c r="H3" i="1"/>
  <c r="H5" i="1"/>
  <c r="J5" i="1"/>
  <c r="J8" i="1"/>
  <c r="H11" i="1"/>
  <c r="J16" i="1"/>
  <c r="J19" i="1"/>
  <c r="H19" i="1"/>
  <c r="H21" i="1"/>
  <c r="J21" i="1"/>
  <c r="J24" i="1"/>
  <c r="H27" i="1"/>
  <c r="H45" i="1"/>
  <c r="J45" i="1"/>
  <c r="I28" i="1"/>
  <c r="I32" i="1"/>
  <c r="I36" i="1"/>
  <c r="I40" i="1"/>
  <c r="I44" i="1"/>
  <c r="I48" i="1"/>
  <c r="G51" i="1"/>
  <c r="I52" i="1"/>
  <c r="I2" i="1"/>
  <c r="G13" i="1"/>
  <c r="J22" i="1" s="1"/>
  <c r="G49" i="1"/>
  <c r="I33" i="1"/>
  <c r="I37" i="1"/>
  <c r="I41" i="1"/>
  <c r="J27" i="1" l="1"/>
  <c r="J11" i="1"/>
  <c r="J35" i="1"/>
  <c r="J2" i="1"/>
  <c r="J23" i="1"/>
  <c r="J40" i="1"/>
  <c r="H49" i="1"/>
  <c r="J49" i="1"/>
  <c r="H13" i="1"/>
  <c r="J13" i="1"/>
  <c r="J10" i="1"/>
  <c r="J29" i="1"/>
  <c r="J4" i="1"/>
  <c r="J44" i="1"/>
  <c r="J30" i="1"/>
  <c r="J28" i="1"/>
  <c r="J31" i="1"/>
  <c r="J6" i="1"/>
  <c r="J51" i="1"/>
  <c r="H51" i="1"/>
</calcChain>
</file>

<file path=xl/sharedStrings.xml><?xml version="1.0" encoding="utf-8"?>
<sst xmlns="http://schemas.openxmlformats.org/spreadsheetml/2006/main" count="50" uniqueCount="40">
  <si>
    <r>
      <rPr>
        <b/>
        <sz val="11"/>
        <color theme="1"/>
        <rFont val="Calibri"/>
        <family val="2"/>
        <scheme val="minor"/>
      </rPr>
      <t>Year</t>
    </r>
  </si>
  <si>
    <r>
      <rPr>
        <b/>
        <sz val="11"/>
        <color theme="1"/>
        <rFont val="Calibri"/>
        <family val="2"/>
        <scheme val="minor"/>
      </rPr>
      <t xml:space="preserve">sptinc_p90p100_z_US
</t>
    </r>
    <r>
      <rPr>
        <b/>
        <sz val="11"/>
        <color theme="1"/>
        <rFont val="Calibri"/>
        <family val="2"/>
        <scheme val="minor"/>
      </rPr>
      <t xml:space="preserve">USA
</t>
    </r>
    <r>
      <rPr>
        <b/>
        <sz val="11"/>
        <color theme="1"/>
        <rFont val="Calibri"/>
        <family val="2"/>
        <scheme val="minor"/>
      </rPr>
      <t xml:space="preserve">Pre-tax national income
</t>
    </r>
    <r>
      <rPr>
        <sz val="11"/>
        <color theme="1"/>
        <rFont val="Calibri"/>
        <family val="2"/>
        <scheme val="minor"/>
      </rPr>
      <t xml:space="preserve">Top 10% | share | adults | equal split
</t>
    </r>
  </si>
  <si>
    <r>
      <rPr>
        <b/>
        <sz val="11"/>
        <color theme="1"/>
        <rFont val="Calibri"/>
        <family val="2"/>
        <scheme val="minor"/>
      </rPr>
      <t xml:space="preserve">sptinc_p0p50_z_US
</t>
    </r>
    <r>
      <rPr>
        <b/>
        <sz val="11"/>
        <color theme="1"/>
        <rFont val="Calibri"/>
        <family val="2"/>
        <scheme val="minor"/>
      </rPr>
      <t xml:space="preserve">USA
</t>
    </r>
    <r>
      <rPr>
        <b/>
        <sz val="11"/>
        <color theme="1"/>
        <rFont val="Calibri"/>
        <family val="2"/>
        <scheme val="minor"/>
      </rPr>
      <t xml:space="preserve">Pre-tax national income
</t>
    </r>
    <r>
      <rPr>
        <sz val="11"/>
        <color theme="1"/>
        <rFont val="Calibri"/>
        <family val="2"/>
        <scheme val="minor"/>
      </rPr>
      <t xml:space="preserve">Bottom 50% | share | adults | equal split
</t>
    </r>
  </si>
  <si>
    <r>
      <rPr>
        <b/>
        <sz val="11"/>
        <color theme="1"/>
        <rFont val="Calibri"/>
        <family val="2"/>
        <scheme val="minor"/>
      </rPr>
      <t xml:space="preserve">anninc_pall_992_i_US
</t>
    </r>
    <r>
      <rPr>
        <b/>
        <sz val="11"/>
        <color theme="1"/>
        <rFont val="Calibri"/>
        <family val="2"/>
        <scheme val="minor"/>
      </rPr>
      <t xml:space="preserve">USA
</t>
    </r>
    <r>
      <rPr>
        <b/>
        <sz val="11"/>
        <color theme="1"/>
        <rFont val="Calibri"/>
        <family val="2"/>
        <scheme val="minor"/>
      </rPr>
      <t xml:space="preserve">National income
</t>
    </r>
    <r>
      <rPr>
        <sz val="11"/>
        <color theme="1"/>
        <rFont val="Calibri"/>
        <family val="2"/>
        <scheme val="minor"/>
      </rPr>
      <t xml:space="preserve">Total population | average income or wealth | adults | individual |  | ppp | constant (2019)
</t>
    </r>
  </si>
  <si>
    <t>Country Code</t>
  </si>
  <si>
    <t>Country Name</t>
  </si>
  <si>
    <t>WID Variable code</t>
  </si>
  <si>
    <t>Percentile group</t>
  </si>
  <si>
    <t>Unit</t>
  </si>
  <si>
    <t>Variable name</t>
  </si>
  <si>
    <t>Intuitive description</t>
  </si>
  <si>
    <t>Technical description</t>
  </si>
  <si>
    <t>Methodological Notes</t>
  </si>
  <si>
    <t>Sources</t>
  </si>
  <si>
    <t>US</t>
  </si>
  <si>
    <t>USA</t>
  </si>
  <si>
    <t>sptinc992j</t>
  </si>
  <si>
    <t>anninc992i</t>
  </si>
  <si>
    <t>p90p100</t>
  </si>
  <si>
    <t>p0p50</t>
  </si>
  <si>
    <t>p0p100</t>
  </si>
  <si>
    <t>share</t>
  </si>
  <si>
    <t>USD; United States dollar</t>
  </si>
  <si>
    <t>Pre-tax national income. Share Adults. equal-split adults</t>
  </si>
  <si>
    <t>National income. Average Adults. individuals</t>
  </si>
  <si>
    <t>Pre-tax national income share held by a given percentile group. Pre-tax national income  is the sum of all pre-tax personal income flows accruing to the owners of the production factors, labor and capital, before taking into account the operation of the tax/transfer system, but after taking into account the operation of pension system. The central difference between personal factor income and pre-tax income is the treatment of pensions, which are counted on a contribution basis by factor income and on a distribution basis by pre-tax income. The population is comprised of individuals over age 20. The base unit is the individual (rather than the household) but resources are split equally within couples.</t>
  </si>
  <si>
    <t>Average National income within a given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We thus use it as our reference concept (after corrections to include income hidden in tax havens). // The national economy - in the national accounts sense - includes all domestic sectors, i.e. all entities that are resident of a given country (in the sense of their economic activity), whether they belong to the private sector, the corporate sector, the governement sector. The population is comprised of individuals over age 20. The base unit is the individual (rather than the household). This is equivalent to assuming no sharing of resources within couples.</t>
  </si>
  <si>
    <t>Pre-tax national income =Pre-tax labor income [total pre-tax income ranking]+Pre-tax capital income [total pre-tax income ranking]</t>
  </si>
  <si>
    <t>[National income]=[Net domestic product]+[Net foreign income]</t>
  </si>
  <si>
    <t>WID.world estimations as a proportion of GDP based on the following; 1929–2019: estimated from other components. These estimates are then anchored to GDP (see GDP variable for details). The estimates of national accounts subcomponents in the WID are based on official country data and use the methodology presented in the [URL][URL_TEXT]DINA guidelines[\URL_TEXT][URL_LINK]https://wid.world/document/distributional-national-accounts-guidelines-2020-concepts-and-methods-used-in-the-world-inequality-database/[\URL_LINK][\URL]. We stress that these subcomponents estimates are more fragile than those of main aggregates such as national income. Countries may use classifications used are not always fully consistent with other countries or over time. Series breaks with no real economic significance can appear as a result. The WID include these estimates to provide a centralized source for this official data, so that it can be exploited more directly. We encourage users of this data to be careful and to pay attention to the source of the data, which we systematically indicate.</t>
  </si>
  <si>
    <t>After 1962, [URL][URL_LINK]http://wid.world/document/t-piketty-e-saez-g-zucman-data-appendix-to-distributional-national-accounts-methods-and-estimates-for-the-united-states-2016/[/URL_LINK][URL_TEXT]Piketty, Thomas; Saez, Emmanuel and Zucman, Gabriel (2016). Distributional National Accounts: Methods and Estimates for the United States.[/URL_TEXT][/URL] Before 1962, [URL][URL_LINK]https://wid.world/document/examining-the-great-leveling-new-evidence-on-midcentury-american-inequality/[/URL_LINK][URL_TEXT] Fisher-Post, Matthew (2020). Examining the Great Leveling: New Evidence on Midcentury American Inequality ; [/URL_TEXT][/URL][URL][URL_LINK]https://wid.world/wp-content/uploads/2020/10/WorldInequalityLab_WP2020_20_US-IncomeWealthInequality.pdf[/URL_LINK][URL_TEXT] Saez, Emmanuel and Zucman, Gabriel (2020). The Rise of Income and Wealth Inequality in America: Evidence from Distributional Macroeconomic Accounts ; [/URL_TEXT][/URL][URL][URL_LINK]http://gabriel-zucman.eu/files/PSZUpdates.pdf[/URL_LINK][URL_TEXT] Zucman, Gabriel (2020). Technical Note “US Distributional National Accounts: Updates” [/URL_TEXT][/URL]</t>
  </si>
  <si>
    <t>See [URL][URL_TEXT]DINA guidelines[\URL_TEXT][URL_LINK]https://wid.world/document/distributional-national-accounts-guidelines-2020-concepts-and-methods-used-in-the-world-inequality-database/[\URL_LINK][\URL] for methodological explanations.</t>
  </si>
  <si>
    <t>Downloaded from wid.world on 02-02-2021 at 14:05:21</t>
  </si>
  <si>
    <t>yT10</t>
  </si>
  <si>
    <t>yB50</t>
  </si>
  <si>
    <t>Q</t>
  </si>
  <si>
    <t>q</t>
  </si>
  <si>
    <t>yB50r1980</t>
  </si>
  <si>
    <t>Qr1980</t>
  </si>
  <si>
    <t>yT10r1980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</si>
</sst>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0" fillId="0" borderId="0" xfId="0" applyAlignment="1">
      <alignment horizontal="center" vertical="center" wrapText="1"/>
    </xf>
    <xf numFmtId="0" fontId="1" fillId="0" borderId="1" xfId="0" applyFont="1" applyBorder="1" applyAlignment="1">
      <alignment horizontal="center" vertical="top"/>
    </xf>
    <xf numFmtId="2" fontId="0" fillId="0" borderId="0" xfId="0" applyNumberFormat="1"/>
    <xf numFmtId="164"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pane ySplit="2" topLeftCell="A39" activePane="bottomLeft" state="frozen"/>
      <selection pane="bottomLeft" activeCell="A3" sqref="A3:XFD3"/>
    </sheetView>
  </sheetViews>
  <sheetFormatPr defaultRowHeight="14.4" x14ac:dyDescent="0.3"/>
  <cols>
    <col min="1" max="4" width="20.6640625" customWidth="1"/>
    <col min="5" max="7" width="9.77734375" customWidth="1"/>
    <col min="9" max="9" width="9.77734375" customWidth="1"/>
    <col min="11" max="11" width="9.77734375" customWidth="1"/>
  </cols>
  <sheetData>
    <row r="1" spans="1:11" ht="129.6" x14ac:dyDescent="0.3">
      <c r="A1" s="1" t="s">
        <v>0</v>
      </c>
      <c r="B1" s="1" t="s">
        <v>1</v>
      </c>
      <c r="C1" s="1" t="s">
        <v>2</v>
      </c>
      <c r="D1" s="1" t="s">
        <v>3</v>
      </c>
      <c r="E1" s="1" t="s">
        <v>33</v>
      </c>
      <c r="F1" s="1" t="s">
        <v>34</v>
      </c>
      <c r="G1" s="1" t="s">
        <v>35</v>
      </c>
      <c r="H1" s="1" t="s">
        <v>36</v>
      </c>
      <c r="I1" s="1" t="s">
        <v>37</v>
      </c>
      <c r="J1" s="1" t="s">
        <v>38</v>
      </c>
      <c r="K1" s="1" t="s">
        <v>39</v>
      </c>
    </row>
    <row r="2" spans="1:11" x14ac:dyDescent="0.3">
      <c r="A2">
        <v>1969</v>
      </c>
      <c r="B2">
        <v>0.33860000000000001</v>
      </c>
      <c r="C2">
        <v>0.21360000000000001</v>
      </c>
      <c r="D2">
        <v>26882.399099999999</v>
      </c>
      <c r="E2" s="3">
        <f>$D2*B2/0.1</f>
        <v>91023.803352600007</v>
      </c>
      <c r="F2" s="3">
        <f>$D2*C2/0.5</f>
        <v>11484.160895520001</v>
      </c>
      <c r="G2" s="3">
        <f>E2-F2</f>
        <v>79539.642457080001</v>
      </c>
      <c r="H2" s="3">
        <f>G2/F2</f>
        <v>6.9260299625468162</v>
      </c>
      <c r="I2" s="4">
        <f>F2/F$13</f>
        <v>0.97637162255513776</v>
      </c>
      <c r="J2" s="4">
        <f>G2/G$13</f>
        <v>0.91274163189445789</v>
      </c>
      <c r="K2" s="4">
        <f>E2/E$13</f>
        <v>0.92030864529372625</v>
      </c>
    </row>
    <row r="3" spans="1:11" x14ac:dyDescent="0.3">
      <c r="A3">
        <v>1970</v>
      </c>
      <c r="B3">
        <v>0.33310000000000001</v>
      </c>
      <c r="C3">
        <v>0.21240000000000001</v>
      </c>
      <c r="D3">
        <v>26290.261399999999</v>
      </c>
      <c r="E3" s="3">
        <f t="shared" ref="E3:E52" si="0">$D3*B3/0.1</f>
        <v>87572.860723400008</v>
      </c>
      <c r="F3" s="3">
        <f t="shared" ref="F3:F52" si="1">$D3*C3/0.5</f>
        <v>11168.10304272</v>
      </c>
      <c r="G3" s="3">
        <f t="shared" ref="G3:G52" si="2">E3-F3</f>
        <v>76404.757680680006</v>
      </c>
      <c r="H3" s="3">
        <f t="shared" ref="H3:H52" si="3">G3/F3</f>
        <v>6.8413370998116765</v>
      </c>
      <c r="I3" s="4">
        <f t="shared" ref="I3:J52" si="4">F3/F$13</f>
        <v>0.94950070692036892</v>
      </c>
      <c r="J3" s="4">
        <f t="shared" si="4"/>
        <v>0.87676787392645572</v>
      </c>
      <c r="K3" s="4">
        <f t="shared" ref="K3:K52" si="5">E3/E$13</f>
        <v>0.88541741663606655</v>
      </c>
    </row>
    <row r="4" spans="1:11" x14ac:dyDescent="0.3">
      <c r="A4">
        <v>1971</v>
      </c>
      <c r="B4">
        <v>0.33879999999999999</v>
      </c>
      <c r="C4">
        <v>0.2056</v>
      </c>
      <c r="D4">
        <v>26623.214800000002</v>
      </c>
      <c r="E4" s="3">
        <f t="shared" si="0"/>
        <v>90199.451742399993</v>
      </c>
      <c r="F4" s="3">
        <f t="shared" si="1"/>
        <v>10947.465925760001</v>
      </c>
      <c r="G4" s="3">
        <f t="shared" si="2"/>
        <v>79251.985816639994</v>
      </c>
      <c r="H4" s="3">
        <f t="shared" si="3"/>
        <v>7.2392996108949399</v>
      </c>
      <c r="I4" s="4">
        <f t="shared" si="4"/>
        <v>0.93074236472697802</v>
      </c>
      <c r="J4" s="4">
        <f t="shared" si="4"/>
        <v>0.90944068430015401</v>
      </c>
      <c r="K4" s="4">
        <f t="shared" si="5"/>
        <v>0.9119739253008684</v>
      </c>
    </row>
    <row r="5" spans="1:11" x14ac:dyDescent="0.3">
      <c r="A5">
        <v>1972</v>
      </c>
      <c r="B5">
        <v>0.3417</v>
      </c>
      <c r="C5">
        <v>0.2036</v>
      </c>
      <c r="D5">
        <v>27711.2359</v>
      </c>
      <c r="E5" s="3">
        <f t="shared" si="0"/>
        <v>94689.293070299987</v>
      </c>
      <c r="F5" s="3">
        <f t="shared" si="1"/>
        <v>11284.01525848</v>
      </c>
      <c r="G5" s="3">
        <f t="shared" si="2"/>
        <v>83405.277811819993</v>
      </c>
      <c r="H5" s="3">
        <f t="shared" si="3"/>
        <v>7.3914538310412565</v>
      </c>
      <c r="I5" s="4">
        <f t="shared" si="4"/>
        <v>0.95935544504230696</v>
      </c>
      <c r="J5" s="4">
        <f t="shared" si="4"/>
        <v>0.95710097539915362</v>
      </c>
      <c r="K5" s="4">
        <f t="shared" si="5"/>
        <v>0.9573690817091004</v>
      </c>
    </row>
    <row r="6" spans="1:11" x14ac:dyDescent="0.3">
      <c r="A6">
        <v>1973</v>
      </c>
      <c r="B6">
        <v>0.34449999999999997</v>
      </c>
      <c r="C6">
        <v>0.2054</v>
      </c>
      <c r="D6">
        <v>28924.451400000002</v>
      </c>
      <c r="E6" s="3">
        <f t="shared" si="0"/>
        <v>99644.735072999989</v>
      </c>
      <c r="F6" s="3">
        <f t="shared" si="1"/>
        <v>11882.164635120002</v>
      </c>
      <c r="G6" s="3">
        <f t="shared" si="2"/>
        <v>87762.570437879986</v>
      </c>
      <c r="H6" s="3">
        <f t="shared" si="3"/>
        <v>7.3860759493670862</v>
      </c>
      <c r="I6" s="4">
        <f t="shared" si="4"/>
        <v>1.0102094937371637</v>
      </c>
      <c r="J6" s="4">
        <f t="shared" si="4"/>
        <v>1.0071022358938526</v>
      </c>
      <c r="K6" s="4">
        <f t="shared" si="5"/>
        <v>1.0074717575846652</v>
      </c>
    </row>
    <row r="7" spans="1:11" x14ac:dyDescent="0.3">
      <c r="A7">
        <v>1974</v>
      </c>
      <c r="B7">
        <v>0.33460000000000001</v>
      </c>
      <c r="C7">
        <v>0.21010000000000001</v>
      </c>
      <c r="D7">
        <v>28032.769199999999</v>
      </c>
      <c r="E7" s="3">
        <f t="shared" si="0"/>
        <v>93797.645743199988</v>
      </c>
      <c r="F7" s="3">
        <f t="shared" si="1"/>
        <v>11779.369617840001</v>
      </c>
      <c r="G7" s="3">
        <f t="shared" si="2"/>
        <v>82018.276125359989</v>
      </c>
      <c r="H7" s="3">
        <f t="shared" si="3"/>
        <v>6.9628748215135641</v>
      </c>
      <c r="I7" s="4">
        <f t="shared" si="4"/>
        <v>1.001469966424253</v>
      </c>
      <c r="J7" s="4">
        <f t="shared" si="4"/>
        <v>0.94118470844556501</v>
      </c>
      <c r="K7" s="4">
        <f t="shared" si="5"/>
        <v>0.94835395914270482</v>
      </c>
    </row>
    <row r="8" spans="1:11" x14ac:dyDescent="0.3">
      <c r="A8">
        <v>1975</v>
      </c>
      <c r="B8">
        <v>0.33829999999999999</v>
      </c>
      <c r="C8">
        <v>0.20449999999999999</v>
      </c>
      <c r="D8">
        <v>27039.087200000002</v>
      </c>
      <c r="E8" s="3">
        <f t="shared" si="0"/>
        <v>91473.231997599985</v>
      </c>
      <c r="F8" s="3">
        <f t="shared" si="1"/>
        <v>11058.986664800001</v>
      </c>
      <c r="G8" s="3">
        <f t="shared" si="2"/>
        <v>80414.245332799983</v>
      </c>
      <c r="H8" s="3">
        <f t="shared" si="3"/>
        <v>7.2713936430317831</v>
      </c>
      <c r="I8" s="4">
        <f t="shared" si="4"/>
        <v>0.9402237439862593</v>
      </c>
      <c r="J8" s="4">
        <f t="shared" si="4"/>
        <v>0.92277796637351972</v>
      </c>
      <c r="K8" s="4">
        <f t="shared" si="5"/>
        <v>0.92485265523620153</v>
      </c>
    </row>
    <row r="9" spans="1:11" x14ac:dyDescent="0.3">
      <c r="A9">
        <v>1976</v>
      </c>
      <c r="B9">
        <v>0.33760000000000001</v>
      </c>
      <c r="C9">
        <v>0.20549999999999999</v>
      </c>
      <c r="D9">
        <v>28053.197499999998</v>
      </c>
      <c r="E9" s="3">
        <f t="shared" si="0"/>
        <v>94707.594759999993</v>
      </c>
      <c r="F9" s="3">
        <f t="shared" si="1"/>
        <v>11529.864172499998</v>
      </c>
      <c r="G9" s="3">
        <f t="shared" si="2"/>
        <v>83177.730587500002</v>
      </c>
      <c r="H9" s="3">
        <f t="shared" si="3"/>
        <v>7.2141119221411207</v>
      </c>
      <c r="I9" s="4">
        <f t="shared" si="4"/>
        <v>0.98025726845534922</v>
      </c>
      <c r="J9" s="4">
        <f t="shared" si="4"/>
        <v>0.95448980166938791</v>
      </c>
      <c r="K9" s="4">
        <f t="shared" si="5"/>
        <v>0.95755412345240298</v>
      </c>
    </row>
    <row r="10" spans="1:11" x14ac:dyDescent="0.3">
      <c r="A10">
        <v>1977</v>
      </c>
      <c r="B10">
        <v>0.34160000000000001</v>
      </c>
      <c r="C10">
        <v>0.20280000000000001</v>
      </c>
      <c r="D10">
        <v>28918.918699999998</v>
      </c>
      <c r="E10" s="3">
        <f t="shared" si="0"/>
        <v>98787.026279199999</v>
      </c>
      <c r="F10" s="3">
        <f t="shared" si="1"/>
        <v>11729.51342472</v>
      </c>
      <c r="G10" s="3">
        <f t="shared" si="2"/>
        <v>87057.512854479995</v>
      </c>
      <c r="H10" s="3">
        <f t="shared" si="3"/>
        <v>7.4220907297830365</v>
      </c>
      <c r="I10" s="4">
        <f t="shared" si="4"/>
        <v>0.9972312438380877</v>
      </c>
      <c r="J10" s="4">
        <f t="shared" si="4"/>
        <v>0.99901148530241868</v>
      </c>
      <c r="K10" s="4">
        <f t="shared" si="5"/>
        <v>0.99879977521296792</v>
      </c>
    </row>
    <row r="11" spans="1:11" x14ac:dyDescent="0.3">
      <c r="A11">
        <v>1978</v>
      </c>
      <c r="B11">
        <v>0.33879999999999999</v>
      </c>
      <c r="C11">
        <v>0.20230000000000001</v>
      </c>
      <c r="D11">
        <v>29953.244600000002</v>
      </c>
      <c r="E11" s="3">
        <f t="shared" si="0"/>
        <v>101481.5927048</v>
      </c>
      <c r="F11" s="3">
        <f t="shared" si="1"/>
        <v>12119.082765160001</v>
      </c>
      <c r="G11" s="3">
        <f t="shared" si="2"/>
        <v>89362.509939640004</v>
      </c>
      <c r="H11" s="3">
        <f t="shared" si="3"/>
        <v>7.3737024221453282</v>
      </c>
      <c r="I11" s="4">
        <f t="shared" si="4"/>
        <v>1.030352031023464</v>
      </c>
      <c r="J11" s="4">
        <f t="shared" si="4"/>
        <v>1.0254620291574048</v>
      </c>
      <c r="K11" s="4">
        <f t="shared" si="5"/>
        <v>1.026043558547221</v>
      </c>
    </row>
    <row r="12" spans="1:11" x14ac:dyDescent="0.3">
      <c r="A12">
        <v>1979</v>
      </c>
      <c r="B12">
        <v>0.34200000000000003</v>
      </c>
      <c r="C12">
        <v>0.2036</v>
      </c>
      <c r="D12">
        <v>30102.6976</v>
      </c>
      <c r="E12" s="3">
        <f t="shared" si="0"/>
        <v>102951.225792</v>
      </c>
      <c r="F12" s="3">
        <f t="shared" si="1"/>
        <v>12257.818462720001</v>
      </c>
      <c r="G12" s="3">
        <f t="shared" si="2"/>
        <v>90693.407329280002</v>
      </c>
      <c r="H12" s="3">
        <f t="shared" si="3"/>
        <v>7.398821218074656</v>
      </c>
      <c r="I12" s="4">
        <f t="shared" si="4"/>
        <v>1.0421471982425001</v>
      </c>
      <c r="J12" s="4">
        <f t="shared" si="4"/>
        <v>1.0407344822107307</v>
      </c>
      <c r="K12" s="4">
        <f t="shared" si="5"/>
        <v>1.0409024853965048</v>
      </c>
    </row>
    <row r="13" spans="1:11" x14ac:dyDescent="0.3">
      <c r="A13">
        <v>1980</v>
      </c>
      <c r="B13">
        <v>0.3377</v>
      </c>
      <c r="C13">
        <v>0.20080000000000001</v>
      </c>
      <c r="D13">
        <v>29288.047200000001</v>
      </c>
      <c r="E13" s="3">
        <f t="shared" si="0"/>
        <v>98905.735394399991</v>
      </c>
      <c r="F13" s="3">
        <f t="shared" si="1"/>
        <v>11762.079755520001</v>
      </c>
      <c r="G13" s="3">
        <f t="shared" si="2"/>
        <v>87143.655638879995</v>
      </c>
      <c r="H13" s="3">
        <f t="shared" si="3"/>
        <v>7.4088645418326688</v>
      </c>
      <c r="I13" s="4">
        <f t="shared" si="4"/>
        <v>1</v>
      </c>
      <c r="J13" s="4">
        <f t="shared" si="4"/>
        <v>1</v>
      </c>
      <c r="K13" s="4">
        <f t="shared" si="5"/>
        <v>1</v>
      </c>
    </row>
    <row r="14" spans="1:11" x14ac:dyDescent="0.3">
      <c r="A14">
        <v>1981</v>
      </c>
      <c r="B14">
        <v>0.34239999999999998</v>
      </c>
      <c r="C14">
        <v>0.19670000000000001</v>
      </c>
      <c r="D14">
        <v>29523.469499999999</v>
      </c>
      <c r="E14" s="3">
        <f t="shared" si="0"/>
        <v>101088.35956799999</v>
      </c>
      <c r="F14" s="3">
        <f t="shared" si="1"/>
        <v>11614.532901300001</v>
      </c>
      <c r="G14" s="3">
        <f t="shared" si="2"/>
        <v>89473.826666699984</v>
      </c>
      <c r="H14" s="3">
        <f t="shared" si="3"/>
        <v>7.703609557702082</v>
      </c>
      <c r="I14" s="4">
        <f t="shared" si="4"/>
        <v>0.98745571724670922</v>
      </c>
      <c r="J14" s="4">
        <f t="shared" si="4"/>
        <v>1.026739422517184</v>
      </c>
      <c r="K14" s="4">
        <f t="shared" si="5"/>
        <v>1.0220677209961231</v>
      </c>
    </row>
    <row r="15" spans="1:11" x14ac:dyDescent="0.3">
      <c r="A15">
        <v>1982</v>
      </c>
      <c r="B15">
        <v>0.34499999999999997</v>
      </c>
      <c r="C15">
        <v>0.19109999999999999</v>
      </c>
      <c r="D15">
        <v>28543.6901</v>
      </c>
      <c r="E15" s="3">
        <f t="shared" si="0"/>
        <v>98475.730844999998</v>
      </c>
      <c r="F15" s="3">
        <f t="shared" si="1"/>
        <v>10909.398356219999</v>
      </c>
      <c r="G15" s="3">
        <f t="shared" si="2"/>
        <v>87566.332488779997</v>
      </c>
      <c r="H15" s="3">
        <f t="shared" si="3"/>
        <v>8.0266875981161707</v>
      </c>
      <c r="I15" s="4">
        <f t="shared" si="4"/>
        <v>0.92750589886964219</v>
      </c>
      <c r="J15" s="4">
        <f t="shared" si="4"/>
        <v>1.0048503456367675</v>
      </c>
      <c r="K15" s="4">
        <f t="shared" si="5"/>
        <v>0.99565238003958723</v>
      </c>
    </row>
    <row r="16" spans="1:11" x14ac:dyDescent="0.3">
      <c r="A16">
        <v>1983</v>
      </c>
      <c r="B16">
        <v>0.35149999999999998</v>
      </c>
      <c r="C16">
        <v>0.1832</v>
      </c>
      <c r="D16">
        <v>29094.0491</v>
      </c>
      <c r="E16" s="3">
        <f t="shared" si="0"/>
        <v>102265.58258649998</v>
      </c>
      <c r="F16" s="3">
        <f t="shared" si="1"/>
        <v>10660.05959024</v>
      </c>
      <c r="G16" s="3">
        <f t="shared" si="2"/>
        <v>91605.522996259984</v>
      </c>
      <c r="H16" s="3">
        <f t="shared" si="3"/>
        <v>8.5933406113537103</v>
      </c>
      <c r="I16" s="4">
        <f t="shared" si="4"/>
        <v>0.9063073718095801</v>
      </c>
      <c r="J16" s="4">
        <f t="shared" si="4"/>
        <v>1.051201287399163</v>
      </c>
      <c r="K16" s="4">
        <f t="shared" si="5"/>
        <v>1.0339701957495402</v>
      </c>
    </row>
    <row r="17" spans="1:11" x14ac:dyDescent="0.3">
      <c r="A17">
        <v>1984</v>
      </c>
      <c r="B17">
        <v>0.36380000000000001</v>
      </c>
      <c r="C17">
        <v>0.17960000000000001</v>
      </c>
      <c r="D17">
        <v>31118.794000000002</v>
      </c>
      <c r="E17" s="3">
        <f t="shared" si="0"/>
        <v>113210.17257200001</v>
      </c>
      <c r="F17" s="3">
        <f t="shared" si="1"/>
        <v>11177.870804800001</v>
      </c>
      <c r="G17" s="3">
        <f t="shared" si="2"/>
        <v>102032.30176720001</v>
      </c>
      <c r="H17" s="3">
        <f t="shared" si="3"/>
        <v>9.128062360801783</v>
      </c>
      <c r="I17" s="4">
        <f t="shared" si="4"/>
        <v>0.95033115206978358</v>
      </c>
      <c r="J17" s="4">
        <f t="shared" si="4"/>
        <v>1.1708517507002232</v>
      </c>
      <c r="K17" s="4">
        <f t="shared" si="5"/>
        <v>1.1446269735577936</v>
      </c>
    </row>
    <row r="18" spans="1:11" x14ac:dyDescent="0.3">
      <c r="A18">
        <v>1985</v>
      </c>
      <c r="B18">
        <v>0.36430000000000001</v>
      </c>
      <c r="C18">
        <v>0.1784</v>
      </c>
      <c r="D18">
        <v>31792.715899999999</v>
      </c>
      <c r="E18" s="3">
        <f t="shared" si="0"/>
        <v>115820.86402369999</v>
      </c>
      <c r="F18" s="3">
        <f t="shared" si="1"/>
        <v>11343.64103312</v>
      </c>
      <c r="G18" s="3">
        <f t="shared" si="2"/>
        <v>104477.22299057999</v>
      </c>
      <c r="H18" s="3">
        <f t="shared" si="3"/>
        <v>9.2102017937219713</v>
      </c>
      <c r="I18" s="4">
        <f t="shared" si="4"/>
        <v>0.96442476746481631</v>
      </c>
      <c r="J18" s="4">
        <f t="shared" si="4"/>
        <v>1.1989079666743572</v>
      </c>
      <c r="K18" s="4">
        <f t="shared" si="5"/>
        <v>1.1710227274672054</v>
      </c>
    </row>
    <row r="19" spans="1:11" x14ac:dyDescent="0.3">
      <c r="A19">
        <v>1986</v>
      </c>
      <c r="B19">
        <v>0.36159999999999998</v>
      </c>
      <c r="C19">
        <v>0.1767</v>
      </c>
      <c r="D19">
        <v>32179.009900000001</v>
      </c>
      <c r="E19" s="3">
        <f t="shared" si="0"/>
        <v>116359.29979839998</v>
      </c>
      <c r="F19" s="3">
        <f t="shared" si="1"/>
        <v>11372.062098660001</v>
      </c>
      <c r="G19" s="3">
        <f t="shared" si="2"/>
        <v>104987.23769973998</v>
      </c>
      <c r="H19" s="3">
        <f t="shared" si="3"/>
        <v>9.2320316921335586</v>
      </c>
      <c r="I19" s="4">
        <f t="shared" si="4"/>
        <v>0.96684109741077351</v>
      </c>
      <c r="J19" s="4">
        <f t="shared" si="4"/>
        <v>1.204760540856848</v>
      </c>
      <c r="K19" s="4">
        <f t="shared" si="5"/>
        <v>1.1764666561994765</v>
      </c>
    </row>
    <row r="20" spans="1:11" x14ac:dyDescent="0.3">
      <c r="A20">
        <v>1987</v>
      </c>
      <c r="B20">
        <v>0.37109999999999999</v>
      </c>
      <c r="C20">
        <v>0.17369999999999999</v>
      </c>
      <c r="D20">
        <v>33251.425999999999</v>
      </c>
      <c r="E20" s="3">
        <f t="shared" si="0"/>
        <v>123396.04188599998</v>
      </c>
      <c r="F20" s="3">
        <f t="shared" si="1"/>
        <v>11551.545392399999</v>
      </c>
      <c r="G20" s="3">
        <f t="shared" si="2"/>
        <v>111844.49649359997</v>
      </c>
      <c r="H20" s="3">
        <f t="shared" si="3"/>
        <v>9.6822107081174416</v>
      </c>
      <c r="I20" s="4">
        <f t="shared" si="4"/>
        <v>0.98210058361309815</v>
      </c>
      <c r="J20" s="4">
        <f t="shared" si="4"/>
        <v>1.2834496748343829</v>
      </c>
      <c r="K20" s="4">
        <f t="shared" si="5"/>
        <v>1.2476126019784552</v>
      </c>
    </row>
    <row r="21" spans="1:11" x14ac:dyDescent="0.3">
      <c r="A21">
        <v>1988</v>
      </c>
      <c r="B21">
        <v>0.38800000000000001</v>
      </c>
      <c r="C21">
        <v>0.16889999999999999</v>
      </c>
      <c r="D21">
        <v>34662.47</v>
      </c>
      <c r="E21" s="3">
        <f t="shared" si="0"/>
        <v>134490.3836</v>
      </c>
      <c r="F21" s="3">
        <f t="shared" si="1"/>
        <v>11708.982366</v>
      </c>
      <c r="G21" s="3">
        <f t="shared" si="2"/>
        <v>122781.401234</v>
      </c>
      <c r="H21" s="3">
        <f t="shared" si="3"/>
        <v>10.486086441681469</v>
      </c>
      <c r="I21" s="4">
        <f t="shared" si="4"/>
        <v>0.99548571420840082</v>
      </c>
      <c r="J21" s="4">
        <f t="shared" si="4"/>
        <v>1.4089539890637761</v>
      </c>
      <c r="K21" s="4">
        <f t="shared" si="5"/>
        <v>1.3597834651721805</v>
      </c>
    </row>
    <row r="22" spans="1:11" x14ac:dyDescent="0.3">
      <c r="A22">
        <v>1989</v>
      </c>
      <c r="B22">
        <v>0.38400000000000001</v>
      </c>
      <c r="C22">
        <v>0.16969999999999999</v>
      </c>
      <c r="D22">
        <v>35162.893100000001</v>
      </c>
      <c r="E22" s="3">
        <f t="shared" si="0"/>
        <v>135025.50950399999</v>
      </c>
      <c r="F22" s="3">
        <f t="shared" si="1"/>
        <v>11934.28591814</v>
      </c>
      <c r="G22" s="3">
        <f t="shared" si="2"/>
        <v>123091.22358585999</v>
      </c>
      <c r="H22" s="3">
        <f t="shared" si="3"/>
        <v>10.314083677077194</v>
      </c>
      <c r="I22" s="4">
        <f t="shared" si="4"/>
        <v>1.0146407919517109</v>
      </c>
      <c r="J22" s="4">
        <f t="shared" si="4"/>
        <v>1.4125092949502296</v>
      </c>
      <c r="K22" s="4">
        <f t="shared" si="5"/>
        <v>1.3651939290028785</v>
      </c>
    </row>
    <row r="23" spans="1:11" x14ac:dyDescent="0.3">
      <c r="A23">
        <v>1990</v>
      </c>
      <c r="B23">
        <v>0.38379999999999997</v>
      </c>
      <c r="C23">
        <v>0.16880000000000001</v>
      </c>
      <c r="D23">
        <v>35337.739699999998</v>
      </c>
      <c r="E23" s="3">
        <f t="shared" si="0"/>
        <v>135626.24496859999</v>
      </c>
      <c r="F23" s="3">
        <f t="shared" si="1"/>
        <v>11930.020922719999</v>
      </c>
      <c r="G23" s="3">
        <f t="shared" si="2"/>
        <v>123696.22404587999</v>
      </c>
      <c r="H23" s="3">
        <f t="shared" si="3"/>
        <v>10.368483412322275</v>
      </c>
      <c r="I23" s="4">
        <f t="shared" si="4"/>
        <v>1.0142781863999164</v>
      </c>
      <c r="J23" s="4">
        <f t="shared" si="4"/>
        <v>1.419451859564768</v>
      </c>
      <c r="K23" s="4">
        <f t="shared" si="5"/>
        <v>1.3712677472926318</v>
      </c>
    </row>
    <row r="24" spans="1:11" x14ac:dyDescent="0.3">
      <c r="A24">
        <v>1991</v>
      </c>
      <c r="B24">
        <v>0.38200000000000001</v>
      </c>
      <c r="C24">
        <v>0.1666</v>
      </c>
      <c r="D24">
        <v>34893.352700000003</v>
      </c>
      <c r="E24" s="3">
        <f t="shared" si="0"/>
        <v>133292.60731399999</v>
      </c>
      <c r="F24" s="3">
        <f t="shared" si="1"/>
        <v>11626.465119640001</v>
      </c>
      <c r="G24" s="3">
        <f t="shared" si="2"/>
        <v>121666.14219436</v>
      </c>
      <c r="H24" s="3">
        <f t="shared" si="3"/>
        <v>10.464585834333732</v>
      </c>
      <c r="I24" s="4">
        <f t="shared" si="4"/>
        <v>0.9884701822552806</v>
      </c>
      <c r="J24" s="4">
        <f t="shared" si="4"/>
        <v>1.3961560517789142</v>
      </c>
      <c r="K24" s="4">
        <f t="shared" si="5"/>
        <v>1.3476731837893698</v>
      </c>
    </row>
    <row r="25" spans="1:11" x14ac:dyDescent="0.3">
      <c r="A25">
        <v>1992</v>
      </c>
      <c r="B25">
        <v>0.3926</v>
      </c>
      <c r="C25">
        <v>0.15939999999999999</v>
      </c>
      <c r="D25">
        <v>35850.930399999997</v>
      </c>
      <c r="E25" s="3">
        <f t="shared" si="0"/>
        <v>140750.75275039999</v>
      </c>
      <c r="F25" s="3">
        <f t="shared" si="1"/>
        <v>11429.276611519997</v>
      </c>
      <c r="G25" s="3">
        <f t="shared" si="2"/>
        <v>129321.47613888</v>
      </c>
      <c r="H25" s="3">
        <f t="shared" si="3"/>
        <v>11.314930991217066</v>
      </c>
      <c r="I25" s="4">
        <f t="shared" si="4"/>
        <v>0.97170541682105016</v>
      </c>
      <c r="J25" s="4">
        <f t="shared" si="4"/>
        <v>1.4840033412734404</v>
      </c>
      <c r="K25" s="4">
        <f t="shared" si="5"/>
        <v>1.4230797859106687</v>
      </c>
    </row>
    <row r="26" spans="1:11" x14ac:dyDescent="0.3">
      <c r="A26">
        <v>1993</v>
      </c>
      <c r="B26">
        <v>0.38919999999999999</v>
      </c>
      <c r="C26">
        <v>0.16059999999999999</v>
      </c>
      <c r="D26">
        <v>36355.041899999997</v>
      </c>
      <c r="E26" s="3">
        <f t="shared" si="0"/>
        <v>141493.82307479996</v>
      </c>
      <c r="F26" s="3">
        <f t="shared" si="1"/>
        <v>11677.239458279999</v>
      </c>
      <c r="G26" s="3">
        <f t="shared" si="2"/>
        <v>129816.58361651996</v>
      </c>
      <c r="H26" s="3">
        <f t="shared" si="3"/>
        <v>11.117061021170608</v>
      </c>
      <c r="I26" s="4">
        <f t="shared" si="4"/>
        <v>0.99278696463521376</v>
      </c>
      <c r="J26" s="4">
        <f t="shared" si="4"/>
        <v>1.4896848504321984</v>
      </c>
      <c r="K26" s="4">
        <f t="shared" si="5"/>
        <v>1.4305927003178756</v>
      </c>
    </row>
    <row r="27" spans="1:11" x14ac:dyDescent="0.3">
      <c r="A27">
        <v>1994</v>
      </c>
      <c r="B27">
        <v>0.38950000000000001</v>
      </c>
      <c r="C27">
        <v>0.16070000000000001</v>
      </c>
      <c r="D27">
        <v>37678.556199999999</v>
      </c>
      <c r="E27" s="3">
        <f t="shared" si="0"/>
        <v>146757.97639899998</v>
      </c>
      <c r="F27" s="3">
        <f t="shared" si="1"/>
        <v>12109.887962680001</v>
      </c>
      <c r="G27" s="3">
        <f t="shared" si="2"/>
        <v>134648.08843631999</v>
      </c>
      <c r="H27" s="3">
        <f t="shared" si="3"/>
        <v>11.118855009334162</v>
      </c>
      <c r="I27" s="4">
        <f t="shared" si="4"/>
        <v>1.0295702983136781</v>
      </c>
      <c r="J27" s="4">
        <f t="shared" si="4"/>
        <v>1.5451278403363815</v>
      </c>
      <c r="K27" s="4">
        <f t="shared" si="5"/>
        <v>1.4838166443410254</v>
      </c>
    </row>
    <row r="28" spans="1:11" x14ac:dyDescent="0.3">
      <c r="A28">
        <v>1995</v>
      </c>
      <c r="B28">
        <v>0.39739999999999998</v>
      </c>
      <c r="C28">
        <v>0.15679999999999999</v>
      </c>
      <c r="D28">
        <v>38599.320399999997</v>
      </c>
      <c r="E28" s="3">
        <f t="shared" si="0"/>
        <v>153393.69926959998</v>
      </c>
      <c r="F28" s="3">
        <f t="shared" si="1"/>
        <v>12104.746877439999</v>
      </c>
      <c r="G28" s="3">
        <f t="shared" si="2"/>
        <v>141288.95239215999</v>
      </c>
      <c r="H28" s="3">
        <f t="shared" si="3"/>
        <v>11.67219387755102</v>
      </c>
      <c r="I28" s="4">
        <f t="shared" si="4"/>
        <v>1.0291332085007485</v>
      </c>
      <c r="J28" s="4">
        <f t="shared" si="4"/>
        <v>1.621333777614931</v>
      </c>
      <c r="K28" s="4">
        <f t="shared" si="5"/>
        <v>1.5509080303373901</v>
      </c>
    </row>
    <row r="29" spans="1:11" x14ac:dyDescent="0.3">
      <c r="A29">
        <v>1996</v>
      </c>
      <c r="B29">
        <v>0.40660000000000002</v>
      </c>
      <c r="C29">
        <v>0.1542</v>
      </c>
      <c r="D29">
        <v>39919.855600000003</v>
      </c>
      <c r="E29" s="3">
        <f t="shared" si="0"/>
        <v>162314.1328696</v>
      </c>
      <c r="F29" s="3">
        <f t="shared" si="1"/>
        <v>12311.283467040001</v>
      </c>
      <c r="G29" s="3">
        <f t="shared" si="2"/>
        <v>150002.84940256001</v>
      </c>
      <c r="H29" s="3">
        <f t="shared" si="3"/>
        <v>12.184176394293125</v>
      </c>
      <c r="I29" s="4">
        <f t="shared" si="4"/>
        <v>1.0466927382686941</v>
      </c>
      <c r="J29" s="4">
        <f t="shared" si="4"/>
        <v>1.7213284008208942</v>
      </c>
      <c r="K29" s="4">
        <f t="shared" si="5"/>
        <v>1.6410992974507539</v>
      </c>
    </row>
    <row r="30" spans="1:11" x14ac:dyDescent="0.3">
      <c r="A30">
        <v>1997</v>
      </c>
      <c r="B30">
        <v>0.41349999999999998</v>
      </c>
      <c r="C30">
        <v>0.15210000000000001</v>
      </c>
      <c r="D30">
        <v>41454.604399999997</v>
      </c>
      <c r="E30" s="3">
        <f t="shared" si="0"/>
        <v>171414.78919399995</v>
      </c>
      <c r="F30" s="3">
        <f t="shared" si="1"/>
        <v>12610.490658479999</v>
      </c>
      <c r="G30" s="3">
        <f t="shared" si="2"/>
        <v>158804.29853551995</v>
      </c>
      <c r="H30" s="3">
        <f t="shared" si="3"/>
        <v>12.593030900723205</v>
      </c>
      <c r="I30" s="4">
        <f t="shared" si="4"/>
        <v>1.0721310278959668</v>
      </c>
      <c r="J30" s="4">
        <f t="shared" si="4"/>
        <v>1.8223277113092311</v>
      </c>
      <c r="K30" s="4">
        <f t="shared" si="5"/>
        <v>1.7331127311319239</v>
      </c>
    </row>
    <row r="31" spans="1:11" x14ac:dyDescent="0.3">
      <c r="A31">
        <v>1998</v>
      </c>
      <c r="B31">
        <v>0.41770000000000002</v>
      </c>
      <c r="C31">
        <v>0.15240000000000001</v>
      </c>
      <c r="D31">
        <v>43086.175000000003</v>
      </c>
      <c r="E31" s="3">
        <f t="shared" si="0"/>
        <v>179970.95297500002</v>
      </c>
      <c r="F31" s="3">
        <f t="shared" si="1"/>
        <v>13132.666140000001</v>
      </c>
      <c r="G31" s="3">
        <f t="shared" si="2"/>
        <v>166838.28683500004</v>
      </c>
      <c r="H31" s="3">
        <f t="shared" si="3"/>
        <v>12.704068241469818</v>
      </c>
      <c r="I31" s="4">
        <f t="shared" si="4"/>
        <v>1.1165258536728402</v>
      </c>
      <c r="J31" s="4">
        <f t="shared" si="4"/>
        <v>1.914520174898005</v>
      </c>
      <c r="K31" s="4">
        <f t="shared" si="5"/>
        <v>1.8196209982903571</v>
      </c>
    </row>
    <row r="32" spans="1:11" x14ac:dyDescent="0.3">
      <c r="A32">
        <v>1999</v>
      </c>
      <c r="B32">
        <v>0.42080000000000001</v>
      </c>
      <c r="C32">
        <v>0.15179999999999999</v>
      </c>
      <c r="D32">
        <v>44445.5098</v>
      </c>
      <c r="E32" s="3">
        <f t="shared" si="0"/>
        <v>187026.70523839997</v>
      </c>
      <c r="F32" s="3">
        <f t="shared" si="1"/>
        <v>13493.656775279998</v>
      </c>
      <c r="G32" s="3">
        <f t="shared" si="2"/>
        <v>173533.04846311998</v>
      </c>
      <c r="H32" s="3">
        <f t="shared" si="3"/>
        <v>12.86034255599473</v>
      </c>
      <c r="I32" s="4">
        <f t="shared" si="4"/>
        <v>1.1472169085528738</v>
      </c>
      <c r="J32" s="4">
        <f t="shared" si="4"/>
        <v>1.9913446043878897</v>
      </c>
      <c r="K32" s="4">
        <f t="shared" si="5"/>
        <v>1.890959149058502</v>
      </c>
    </row>
    <row r="33" spans="1:11" x14ac:dyDescent="0.3">
      <c r="A33">
        <v>2000</v>
      </c>
      <c r="B33">
        <v>0.4264</v>
      </c>
      <c r="C33">
        <v>0.1507</v>
      </c>
      <c r="D33">
        <v>45884.784599999999</v>
      </c>
      <c r="E33" s="3">
        <f t="shared" si="0"/>
        <v>195652.72153439999</v>
      </c>
      <c r="F33" s="3">
        <f t="shared" si="1"/>
        <v>13829.674078439999</v>
      </c>
      <c r="G33" s="3">
        <f t="shared" si="2"/>
        <v>181823.04745595998</v>
      </c>
      <c r="H33" s="3">
        <f t="shared" si="3"/>
        <v>13.147312541473125</v>
      </c>
      <c r="I33" s="4">
        <f t="shared" si="4"/>
        <v>1.1757847562587447</v>
      </c>
      <c r="J33" s="4">
        <f t="shared" si="4"/>
        <v>2.0864748686861128</v>
      </c>
      <c r="K33" s="4">
        <f t="shared" si="5"/>
        <v>1.9781736696482597</v>
      </c>
    </row>
    <row r="34" spans="1:11" x14ac:dyDescent="0.3">
      <c r="A34">
        <v>2001</v>
      </c>
      <c r="B34">
        <v>0.41789999999999999</v>
      </c>
      <c r="C34">
        <v>0.1532</v>
      </c>
      <c r="D34">
        <v>45636.027199999997</v>
      </c>
      <c r="E34" s="3">
        <f t="shared" si="0"/>
        <v>190712.95766879997</v>
      </c>
      <c r="F34" s="3">
        <f t="shared" si="1"/>
        <v>13982.878734079999</v>
      </c>
      <c r="G34" s="3">
        <f t="shared" si="2"/>
        <v>176730.07893471996</v>
      </c>
      <c r="H34" s="3">
        <f t="shared" si="3"/>
        <v>12.639033942558745</v>
      </c>
      <c r="I34" s="4">
        <f t="shared" si="4"/>
        <v>1.1888100595065059</v>
      </c>
      <c r="J34" s="4">
        <f t="shared" si="4"/>
        <v>2.0280315031433007</v>
      </c>
      <c r="K34" s="4">
        <f t="shared" si="5"/>
        <v>1.9282295097276843</v>
      </c>
    </row>
    <row r="35" spans="1:11" x14ac:dyDescent="0.3">
      <c r="A35">
        <v>2002</v>
      </c>
      <c r="B35">
        <v>0.41370000000000001</v>
      </c>
      <c r="C35">
        <v>0.15379999999999999</v>
      </c>
      <c r="D35">
        <v>45726.039499999999</v>
      </c>
      <c r="E35" s="3">
        <f t="shared" si="0"/>
        <v>189168.62541149999</v>
      </c>
      <c r="F35" s="3">
        <f t="shared" si="1"/>
        <v>14065.329750199999</v>
      </c>
      <c r="G35" s="3">
        <f t="shared" si="2"/>
        <v>175103.29566129998</v>
      </c>
      <c r="H35" s="3">
        <f t="shared" si="3"/>
        <v>12.44928478543563</v>
      </c>
      <c r="I35" s="4">
        <f t="shared" si="4"/>
        <v>1.1958199606323083</v>
      </c>
      <c r="J35" s="4">
        <f t="shared" si="4"/>
        <v>2.0093636694210009</v>
      </c>
      <c r="K35" s="4">
        <f t="shared" si="5"/>
        <v>1.9126153266760975</v>
      </c>
    </row>
    <row r="36" spans="1:11" x14ac:dyDescent="0.3">
      <c r="A36">
        <v>2003</v>
      </c>
      <c r="B36">
        <v>0.41460000000000002</v>
      </c>
      <c r="C36">
        <v>0.15110000000000001</v>
      </c>
      <c r="D36">
        <v>46449.117100000003</v>
      </c>
      <c r="E36" s="3">
        <f t="shared" si="0"/>
        <v>192578.03949660002</v>
      </c>
      <c r="F36" s="3">
        <f t="shared" si="1"/>
        <v>14036.923187620003</v>
      </c>
      <c r="G36" s="3">
        <f t="shared" si="2"/>
        <v>178541.11630898001</v>
      </c>
      <c r="H36" s="3">
        <f t="shared" si="3"/>
        <v>12.719391131700858</v>
      </c>
      <c r="I36" s="4">
        <f t="shared" si="4"/>
        <v>1.1934048637131887</v>
      </c>
      <c r="J36" s="4">
        <f t="shared" si="4"/>
        <v>2.0488137088125797</v>
      </c>
      <c r="K36" s="4">
        <f t="shared" si="5"/>
        <v>1.9470866752940974</v>
      </c>
    </row>
    <row r="37" spans="1:11" x14ac:dyDescent="0.3">
      <c r="A37">
        <v>2004</v>
      </c>
      <c r="B37">
        <v>0.42209999999999998</v>
      </c>
      <c r="C37">
        <v>0.1482</v>
      </c>
      <c r="D37">
        <v>47902.507299999997</v>
      </c>
      <c r="E37" s="3">
        <f t="shared" si="0"/>
        <v>202196.48331329998</v>
      </c>
      <c r="F37" s="3">
        <f t="shared" si="1"/>
        <v>14198.303163719998</v>
      </c>
      <c r="G37" s="3">
        <f t="shared" si="2"/>
        <v>187998.18014957997</v>
      </c>
      <c r="H37" s="3">
        <f t="shared" si="3"/>
        <v>13.240890688259109</v>
      </c>
      <c r="I37" s="4">
        <f t="shared" si="4"/>
        <v>1.2071252243513029</v>
      </c>
      <c r="J37" s="4">
        <f t="shared" si="4"/>
        <v>2.1573363978284008</v>
      </c>
      <c r="K37" s="4">
        <f t="shared" si="5"/>
        <v>2.0443352704169699</v>
      </c>
    </row>
    <row r="38" spans="1:11" x14ac:dyDescent="0.3">
      <c r="A38">
        <v>2005</v>
      </c>
      <c r="B38">
        <v>0.43230000000000002</v>
      </c>
      <c r="C38">
        <v>0.14410000000000001</v>
      </c>
      <c r="D38">
        <v>49009.1126</v>
      </c>
      <c r="E38" s="3">
        <f t="shared" si="0"/>
        <v>211866.39376979999</v>
      </c>
      <c r="F38" s="3">
        <f t="shared" si="1"/>
        <v>14124.426251320001</v>
      </c>
      <c r="G38" s="3">
        <f t="shared" si="2"/>
        <v>197741.96751848</v>
      </c>
      <c r="H38" s="3">
        <f t="shared" si="3"/>
        <v>13.999999999999998</v>
      </c>
      <c r="I38" s="4">
        <f t="shared" si="4"/>
        <v>1.2008442847610636</v>
      </c>
      <c r="J38" s="4">
        <f t="shared" si="4"/>
        <v>2.2691493266924128</v>
      </c>
      <c r="K38" s="4">
        <f t="shared" si="5"/>
        <v>2.1421042260588234</v>
      </c>
    </row>
    <row r="39" spans="1:11" x14ac:dyDescent="0.3">
      <c r="A39">
        <v>2006</v>
      </c>
      <c r="B39">
        <v>0.44059999999999999</v>
      </c>
      <c r="C39">
        <v>0.14130000000000001</v>
      </c>
      <c r="D39">
        <v>50292.692300000002</v>
      </c>
      <c r="E39" s="3">
        <f t="shared" si="0"/>
        <v>221589.6022738</v>
      </c>
      <c r="F39" s="3">
        <f t="shared" si="1"/>
        <v>14212.714843980002</v>
      </c>
      <c r="G39" s="3">
        <f t="shared" si="2"/>
        <v>207376.88742982</v>
      </c>
      <c r="H39" s="3">
        <f t="shared" si="3"/>
        <v>14.590941259731066</v>
      </c>
      <c r="I39" s="4">
        <f t="shared" si="4"/>
        <v>1.2083504906783094</v>
      </c>
      <c r="J39" s="4">
        <f t="shared" si="4"/>
        <v>2.3797129683104177</v>
      </c>
      <c r="K39" s="4">
        <f t="shared" si="5"/>
        <v>2.2404120589183378</v>
      </c>
    </row>
    <row r="40" spans="1:11" x14ac:dyDescent="0.3">
      <c r="A40">
        <v>2007</v>
      </c>
      <c r="B40">
        <v>0.44</v>
      </c>
      <c r="C40">
        <v>0.14349999999999999</v>
      </c>
      <c r="D40">
        <v>49865.399899999997</v>
      </c>
      <c r="E40" s="3">
        <f t="shared" si="0"/>
        <v>219407.75955999998</v>
      </c>
      <c r="F40" s="3">
        <f t="shared" si="1"/>
        <v>14311.369771299998</v>
      </c>
      <c r="G40" s="3">
        <f t="shared" si="2"/>
        <v>205096.38978869998</v>
      </c>
      <c r="H40" s="3">
        <f t="shared" si="3"/>
        <v>14.331010452961673</v>
      </c>
      <c r="I40" s="4">
        <f t="shared" si="4"/>
        <v>1.2167380317739815</v>
      </c>
      <c r="J40" s="4">
        <f t="shared" si="4"/>
        <v>2.353543563040454</v>
      </c>
      <c r="K40" s="4">
        <f t="shared" si="5"/>
        <v>2.2183522389786789</v>
      </c>
    </row>
    <row r="41" spans="1:11" x14ac:dyDescent="0.3">
      <c r="A41">
        <v>2008</v>
      </c>
      <c r="B41">
        <v>0.436</v>
      </c>
      <c r="C41">
        <v>0.1431</v>
      </c>
      <c r="D41">
        <v>48526.422400000003</v>
      </c>
      <c r="E41" s="3">
        <f t="shared" si="0"/>
        <v>211575.20166399999</v>
      </c>
      <c r="F41" s="3">
        <f t="shared" si="1"/>
        <v>13888.262090880002</v>
      </c>
      <c r="G41" s="3">
        <f t="shared" si="2"/>
        <v>197686.93957311998</v>
      </c>
      <c r="H41" s="3">
        <f t="shared" si="3"/>
        <v>14.234102026554853</v>
      </c>
      <c r="I41" s="4">
        <f t="shared" si="4"/>
        <v>1.1807658491996005</v>
      </c>
      <c r="J41" s="4">
        <f t="shared" si="4"/>
        <v>2.2685178642531034</v>
      </c>
      <c r="K41" s="4">
        <f t="shared" si="5"/>
        <v>2.1391600883438686</v>
      </c>
    </row>
    <row r="42" spans="1:11" x14ac:dyDescent="0.3">
      <c r="A42">
        <v>2009</v>
      </c>
      <c r="B42">
        <v>0.42409999999999998</v>
      </c>
      <c r="C42">
        <v>0.14249999999999999</v>
      </c>
      <c r="D42">
        <v>46233.484799999998</v>
      </c>
      <c r="E42" s="3">
        <f t="shared" si="0"/>
        <v>196076.20903679999</v>
      </c>
      <c r="F42" s="3">
        <f t="shared" si="1"/>
        <v>13176.543167999998</v>
      </c>
      <c r="G42" s="3">
        <f t="shared" si="2"/>
        <v>182899.66586879999</v>
      </c>
      <c r="H42" s="3">
        <f t="shared" si="3"/>
        <v>13.880701754385965</v>
      </c>
      <c r="I42" s="4">
        <f t="shared" si="4"/>
        <v>1.1202562337511939</v>
      </c>
      <c r="J42" s="4">
        <f t="shared" si="4"/>
        <v>2.098829393005146</v>
      </c>
      <c r="K42" s="4">
        <f t="shared" si="5"/>
        <v>1.9824553981113391</v>
      </c>
    </row>
    <row r="43" spans="1:11" x14ac:dyDescent="0.3">
      <c r="A43">
        <v>2010</v>
      </c>
      <c r="B43">
        <v>0.43690000000000001</v>
      </c>
      <c r="C43">
        <v>0.13850000000000001</v>
      </c>
      <c r="D43">
        <v>47538.911500000002</v>
      </c>
      <c r="E43" s="3">
        <f t="shared" si="0"/>
        <v>207697.50434349998</v>
      </c>
      <c r="F43" s="3">
        <f t="shared" si="1"/>
        <v>13168.278485500001</v>
      </c>
      <c r="G43" s="3">
        <f t="shared" si="2"/>
        <v>194529.22585799999</v>
      </c>
      <c r="H43" s="3">
        <f t="shared" si="3"/>
        <v>14.772563176895305</v>
      </c>
      <c r="I43" s="4">
        <f t="shared" si="4"/>
        <v>1.1195535788915276</v>
      </c>
      <c r="J43" s="4">
        <f t="shared" si="4"/>
        <v>2.2322821372576076</v>
      </c>
      <c r="K43" s="4">
        <f t="shared" si="5"/>
        <v>2.0999540978617479</v>
      </c>
    </row>
    <row r="44" spans="1:11" x14ac:dyDescent="0.3">
      <c r="A44">
        <v>2011</v>
      </c>
      <c r="B44">
        <v>0.44309999999999999</v>
      </c>
      <c r="C44">
        <v>0.1346</v>
      </c>
      <c r="D44">
        <v>48221.1325</v>
      </c>
      <c r="E44" s="3">
        <f t="shared" si="0"/>
        <v>213667.83810749999</v>
      </c>
      <c r="F44" s="3">
        <f t="shared" si="1"/>
        <v>12981.128869</v>
      </c>
      <c r="G44" s="3">
        <f t="shared" si="2"/>
        <v>200686.70923849999</v>
      </c>
      <c r="H44" s="3">
        <f t="shared" si="3"/>
        <v>15.459881129271915</v>
      </c>
      <c r="I44" s="4">
        <f t="shared" si="4"/>
        <v>1.1036423097631092</v>
      </c>
      <c r="J44" s="4">
        <f t="shared" si="4"/>
        <v>2.3029411351543261</v>
      </c>
      <c r="K44" s="4">
        <f t="shared" si="5"/>
        <v>2.1603179760553886</v>
      </c>
    </row>
    <row r="45" spans="1:11" x14ac:dyDescent="0.3">
      <c r="A45">
        <v>2012</v>
      </c>
      <c r="B45">
        <v>0.45419999999999999</v>
      </c>
      <c r="C45">
        <v>0.1321</v>
      </c>
      <c r="D45">
        <v>49273.758699999998</v>
      </c>
      <c r="E45" s="3">
        <f t="shared" si="0"/>
        <v>223801.41201539998</v>
      </c>
      <c r="F45" s="3">
        <f t="shared" si="1"/>
        <v>13018.12704854</v>
      </c>
      <c r="G45" s="3">
        <f t="shared" si="2"/>
        <v>210783.28496686</v>
      </c>
      <c r="H45" s="3">
        <f t="shared" si="3"/>
        <v>16.191521574564725</v>
      </c>
      <c r="I45" s="4">
        <f t="shared" si="4"/>
        <v>1.1067878571755587</v>
      </c>
      <c r="J45" s="4">
        <f t="shared" si="4"/>
        <v>2.4188024179331875</v>
      </c>
      <c r="K45" s="4">
        <f t="shared" si="5"/>
        <v>2.2627748646017505</v>
      </c>
    </row>
    <row r="46" spans="1:11" x14ac:dyDescent="0.3">
      <c r="A46">
        <v>2013</v>
      </c>
      <c r="B46">
        <v>0.44869999999999999</v>
      </c>
      <c r="C46">
        <v>0.1343</v>
      </c>
      <c r="D46">
        <v>49274.468000000001</v>
      </c>
      <c r="E46" s="3">
        <f t="shared" si="0"/>
        <v>221094.537916</v>
      </c>
      <c r="F46" s="3">
        <f t="shared" si="1"/>
        <v>13235.122104800001</v>
      </c>
      <c r="G46" s="3">
        <f t="shared" si="2"/>
        <v>207859.41581119999</v>
      </c>
      <c r="H46" s="3">
        <f t="shared" si="3"/>
        <v>15.705137751303051</v>
      </c>
      <c r="I46" s="4">
        <f t="shared" si="4"/>
        <v>1.125236555090412</v>
      </c>
      <c r="J46" s="4">
        <f t="shared" si="4"/>
        <v>2.3852501285069052</v>
      </c>
      <c r="K46" s="4">
        <f t="shared" si="5"/>
        <v>2.2354066428438717</v>
      </c>
    </row>
    <row r="47" spans="1:11" x14ac:dyDescent="0.3">
      <c r="A47">
        <v>2014</v>
      </c>
      <c r="B47">
        <v>0.45500000000000002</v>
      </c>
      <c r="C47">
        <v>0.13150000000000001</v>
      </c>
      <c r="D47">
        <v>50210.269699999997</v>
      </c>
      <c r="E47" s="3">
        <f t="shared" si="0"/>
        <v>228456.72713499999</v>
      </c>
      <c r="F47" s="3">
        <f t="shared" si="1"/>
        <v>13205.300931100001</v>
      </c>
      <c r="G47" s="3">
        <f t="shared" si="2"/>
        <v>215251.42620389999</v>
      </c>
      <c r="H47" s="3">
        <f t="shared" si="3"/>
        <v>16.300380228136881</v>
      </c>
      <c r="I47" s="4">
        <f t="shared" si="4"/>
        <v>1.1227011893795984</v>
      </c>
      <c r="J47" s="4">
        <f t="shared" si="4"/>
        <v>2.4700757000130191</v>
      </c>
      <c r="K47" s="4">
        <f t="shared" si="5"/>
        <v>2.3098430664713012</v>
      </c>
    </row>
    <row r="48" spans="1:11" x14ac:dyDescent="0.3">
      <c r="A48">
        <v>2015</v>
      </c>
      <c r="B48">
        <v>0.45529999999999998</v>
      </c>
      <c r="C48">
        <v>0.13189999999999999</v>
      </c>
      <c r="D48">
        <v>50707.855499999998</v>
      </c>
      <c r="E48" s="3">
        <f t="shared" si="0"/>
        <v>230872.86609149995</v>
      </c>
      <c r="F48" s="3">
        <f t="shared" si="1"/>
        <v>13376.732280899998</v>
      </c>
      <c r="G48" s="3">
        <f t="shared" si="2"/>
        <v>217496.13381059995</v>
      </c>
      <c r="H48" s="3">
        <f t="shared" si="3"/>
        <v>16.259287338893099</v>
      </c>
      <c r="I48" s="4">
        <f t="shared" si="4"/>
        <v>1.1372761075372093</v>
      </c>
      <c r="J48" s="4">
        <f t="shared" si="4"/>
        <v>2.4958344037332525</v>
      </c>
      <c r="K48" s="4">
        <f t="shared" si="5"/>
        <v>2.3342717707002851</v>
      </c>
    </row>
    <row r="49" spans="1:11" x14ac:dyDescent="0.3">
      <c r="A49">
        <v>2016</v>
      </c>
      <c r="B49">
        <v>0.45300000000000001</v>
      </c>
      <c r="C49">
        <v>0.1308</v>
      </c>
      <c r="D49">
        <v>51373.549299999999</v>
      </c>
      <c r="E49" s="3">
        <f t="shared" si="0"/>
        <v>232722.17832900002</v>
      </c>
      <c r="F49" s="3">
        <f t="shared" si="1"/>
        <v>13439.32049688</v>
      </c>
      <c r="G49" s="3">
        <f t="shared" si="2"/>
        <v>219282.85783212</v>
      </c>
      <c r="H49" s="3">
        <f t="shared" si="3"/>
        <v>16.316513761467888</v>
      </c>
      <c r="I49" s="4">
        <f t="shared" si="4"/>
        <v>1.1425972936948385</v>
      </c>
      <c r="J49" s="4">
        <f t="shared" si="4"/>
        <v>2.5163376062718767</v>
      </c>
      <c r="K49" s="4">
        <f t="shared" si="5"/>
        <v>2.3529694956615899</v>
      </c>
    </row>
    <row r="50" spans="1:11" x14ac:dyDescent="0.3">
      <c r="A50">
        <v>2017</v>
      </c>
      <c r="B50">
        <v>0.45229999999999998</v>
      </c>
      <c r="C50">
        <v>0.1358</v>
      </c>
      <c r="D50">
        <v>52149.258199999997</v>
      </c>
      <c r="E50" s="3">
        <f t="shared" si="0"/>
        <v>235871.09483859997</v>
      </c>
      <c r="F50" s="3">
        <f t="shared" si="1"/>
        <v>14163.73852712</v>
      </c>
      <c r="G50" s="3">
        <f t="shared" si="2"/>
        <v>221707.35631147996</v>
      </c>
      <c r="H50" s="3">
        <f t="shared" si="3"/>
        <v>15.653166421207656</v>
      </c>
      <c r="I50" s="4">
        <f t="shared" si="4"/>
        <v>1.2041865742725379</v>
      </c>
      <c r="J50" s="4">
        <f t="shared" si="4"/>
        <v>2.5441594650358352</v>
      </c>
      <c r="K50" s="4">
        <f t="shared" si="5"/>
        <v>2.3848070478221723</v>
      </c>
    </row>
    <row r="51" spans="1:11" x14ac:dyDescent="0.3">
      <c r="A51">
        <v>2018</v>
      </c>
      <c r="B51">
        <v>0.4551</v>
      </c>
      <c r="C51">
        <v>0.1348</v>
      </c>
      <c r="D51">
        <v>52499.518900000003</v>
      </c>
      <c r="E51" s="3">
        <f t="shared" si="0"/>
        <v>238925.31051389998</v>
      </c>
      <c r="F51" s="3">
        <f t="shared" si="1"/>
        <v>14153.870295440001</v>
      </c>
      <c r="G51" s="3">
        <f t="shared" si="2"/>
        <v>224771.44021845999</v>
      </c>
      <c r="H51" s="3">
        <f t="shared" si="3"/>
        <v>15.880563798219582</v>
      </c>
      <c r="I51" s="4">
        <f t="shared" si="4"/>
        <v>1.2033475873004111</v>
      </c>
      <c r="J51" s="4">
        <f t="shared" si="4"/>
        <v>2.5793207614551346</v>
      </c>
      <c r="K51" s="4">
        <f t="shared" si="5"/>
        <v>2.4156871142118606</v>
      </c>
    </row>
    <row r="52" spans="1:11" x14ac:dyDescent="0.3">
      <c r="A52">
        <v>2019</v>
      </c>
      <c r="B52">
        <v>0.45350000000000001</v>
      </c>
      <c r="C52">
        <v>0.13519999999999999</v>
      </c>
      <c r="D52">
        <v>53260.474000000002</v>
      </c>
      <c r="E52" s="3">
        <f t="shared" si="0"/>
        <v>241536.24958999999</v>
      </c>
      <c r="F52" s="3">
        <f t="shared" si="1"/>
        <v>14401.6321696</v>
      </c>
      <c r="G52" s="3">
        <f t="shared" si="2"/>
        <v>227134.6174204</v>
      </c>
      <c r="H52" s="3">
        <f t="shared" si="3"/>
        <v>15.771449704142013</v>
      </c>
      <c r="I52" s="4">
        <f t="shared" si="4"/>
        <v>1.2244120486295158</v>
      </c>
      <c r="J52" s="4">
        <f t="shared" si="4"/>
        <v>2.6064389398768997</v>
      </c>
      <c r="K52" s="4">
        <f t="shared" si="5"/>
        <v>2.4420853717617237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heetViews>
  <sheetFormatPr defaultRowHeight="14.4" x14ac:dyDescent="0.3"/>
  <cols>
    <col min="1" max="11" width="50.6640625" customWidth="1"/>
  </cols>
  <sheetData>
    <row r="1" spans="1:10" x14ac:dyDescent="0.3">
      <c r="A1" s="2" t="s">
        <v>4</v>
      </c>
      <c r="B1" s="2" t="s">
        <v>5</v>
      </c>
      <c r="C1" s="2" t="s">
        <v>6</v>
      </c>
      <c r="D1" s="2" t="s">
        <v>7</v>
      </c>
      <c r="E1" s="2" t="s">
        <v>8</v>
      </c>
      <c r="F1" s="2" t="s">
        <v>9</v>
      </c>
      <c r="G1" s="2" t="s">
        <v>10</v>
      </c>
      <c r="H1" s="2" t="s">
        <v>11</v>
      </c>
      <c r="I1" s="2" t="s">
        <v>12</v>
      </c>
      <c r="J1" s="2" t="s">
        <v>13</v>
      </c>
    </row>
    <row r="2" spans="1:10" ht="316.8" x14ac:dyDescent="0.3">
      <c r="A2" s="1" t="s">
        <v>14</v>
      </c>
      <c r="B2" s="1" t="s">
        <v>15</v>
      </c>
      <c r="C2" s="1" t="s">
        <v>16</v>
      </c>
      <c r="D2" s="1" t="s">
        <v>18</v>
      </c>
      <c r="E2" s="1" t="s">
        <v>21</v>
      </c>
      <c r="F2" s="1" t="s">
        <v>23</v>
      </c>
      <c r="G2" s="1" t="s">
        <v>25</v>
      </c>
      <c r="H2" s="1" t="s">
        <v>27</v>
      </c>
      <c r="J2" s="1" t="s">
        <v>30</v>
      </c>
    </row>
    <row r="3" spans="1:10" ht="316.8" x14ac:dyDescent="0.3">
      <c r="A3" s="1" t="s">
        <v>14</v>
      </c>
      <c r="B3" s="1" t="s">
        <v>15</v>
      </c>
      <c r="C3" s="1" t="s">
        <v>16</v>
      </c>
      <c r="D3" s="1" t="s">
        <v>19</v>
      </c>
      <c r="E3" s="1" t="s">
        <v>21</v>
      </c>
      <c r="F3" s="1" t="s">
        <v>23</v>
      </c>
      <c r="G3" s="1" t="s">
        <v>25</v>
      </c>
      <c r="H3" s="1" t="s">
        <v>27</v>
      </c>
      <c r="J3" s="1" t="s">
        <v>30</v>
      </c>
    </row>
    <row r="4" spans="1:10" ht="316.8" x14ac:dyDescent="0.3">
      <c r="A4" s="1" t="s">
        <v>14</v>
      </c>
      <c r="B4" s="1" t="s">
        <v>15</v>
      </c>
      <c r="C4" s="1" t="s">
        <v>17</v>
      </c>
      <c r="D4" s="1" t="s">
        <v>20</v>
      </c>
      <c r="E4" s="1" t="s">
        <v>22</v>
      </c>
      <c r="F4" s="1" t="s">
        <v>24</v>
      </c>
      <c r="G4" s="1" t="s">
        <v>26</v>
      </c>
      <c r="H4" s="1" t="s">
        <v>28</v>
      </c>
      <c r="I4" s="1" t="s">
        <v>29</v>
      </c>
      <c r="J4" s="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cols>
    <col min="1" max="1" width="50.6640625" customWidth="1"/>
  </cols>
  <sheetData>
    <row r="1" spans="1:1" x14ac:dyDescent="0.3">
      <c r="A1"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DownloadInfo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Quah</dc:creator>
  <cp:lastModifiedBy>Danny Quah</cp:lastModifiedBy>
  <dcterms:created xsi:type="dcterms:W3CDTF">2021-02-02T14:05:21Z</dcterms:created>
  <dcterms:modified xsi:type="dcterms:W3CDTF">2021-02-02T23:20:41Z</dcterms:modified>
</cp:coreProperties>
</file>