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Sociodemograficos\Documents\GitHub\MapasTematicos\Secretarias\SEGOB\CEJM\"/>
    </mc:Choice>
  </mc:AlternateContent>
  <xr:revisionPtr revIDLastSave="0" documentId="13_ncr:1_{2FFF4DF9-ADC0-4CE5-9F7A-5C4FFBB26628}" xr6:coauthVersionLast="47" xr6:coauthVersionMax="47" xr10:uidLastSave="{00000000-0000-0000-0000-000000000000}"/>
  <bookViews>
    <workbookView xWindow="-120" yWindow="-120" windowWidth="21840" windowHeight="13140" activeTab="1" xr2:uid="{00000000-000D-0000-FFFF-FFFF00000000}"/>
  </bookViews>
  <sheets>
    <sheet name="PROGRAMAS" sheetId="1" r:id="rId1"/>
    <sheet name="Ollas" sheetId="2" r:id="rId2"/>
  </sheets>
  <definedNames>
    <definedName name="_xlnm._FilterDatabase" localSheetId="0" hidden="1">PROGRAMAS!$C$1:$C$104</definedName>
    <definedName name="_xlnm.Print_Area" localSheetId="0">PROGRAMAS!$A$1:$AE$19</definedName>
    <definedName name="_xlnm.Print_Titles" localSheetId="0">PROGRAMAS!$1:$1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33" i="1" l="1"/>
  <c r="D532" i="1"/>
  <c r="D531" i="1"/>
  <c r="D530" i="1"/>
  <c r="D529" i="1"/>
  <c r="D528" i="1"/>
  <c r="D527" i="1"/>
  <c r="D526" i="1"/>
  <c r="D525" i="1"/>
  <c r="D524" i="1"/>
  <c r="D523" i="1"/>
  <c r="D522" i="1"/>
  <c r="D521" i="1"/>
  <c r="D493" i="1" l="1"/>
  <c r="D492" i="1"/>
  <c r="D491" i="1"/>
  <c r="D490" i="1"/>
  <c r="D489" i="1"/>
  <c r="D488" i="1"/>
  <c r="D487" i="1"/>
  <c r="D456" i="1" l="1"/>
  <c r="D455" i="1"/>
  <c r="D454" i="1"/>
  <c r="D453" i="1"/>
  <c r="D428" i="1"/>
  <c r="D427" i="1"/>
  <c r="D426" i="1"/>
  <c r="D425" i="1"/>
  <c r="D424" i="1"/>
  <c r="D388" i="1" l="1"/>
  <c r="D387" i="1"/>
  <c r="D386" i="1"/>
  <c r="D385" i="1"/>
  <c r="D384" i="1"/>
  <c r="D383" i="1"/>
  <c r="D382" i="1"/>
  <c r="D381" i="1"/>
  <c r="D337" i="1" l="1"/>
  <c r="D336" i="1"/>
  <c r="D335" i="1"/>
  <c r="D334" i="1"/>
  <c r="D333" i="1"/>
  <c r="D332" i="1"/>
  <c r="D297" i="1" l="1"/>
  <c r="D296" i="1"/>
  <c r="D295" i="1"/>
  <c r="D293" i="1"/>
  <c r="D292" i="1"/>
  <c r="E248" i="1" l="1"/>
  <c r="D248" i="1"/>
  <c r="E247" i="1"/>
  <c r="D247" i="1"/>
  <c r="D246" i="1"/>
  <c r="D245" i="1"/>
  <c r="D244" i="1"/>
  <c r="D243" i="1"/>
  <c r="D232" i="1"/>
  <c r="D231" i="1"/>
  <c r="D222" i="1"/>
  <c r="D217" i="1"/>
  <c r="D214" i="1"/>
  <c r="D213" i="1"/>
  <c r="D212" i="1"/>
  <c r="D211" i="1"/>
  <c r="D210" i="1"/>
  <c r="D209" i="1"/>
  <c r="D208" i="1"/>
  <c r="D207" i="1"/>
  <c r="D206" i="1"/>
  <c r="D205" i="1"/>
  <c r="D204" i="1"/>
  <c r="D203" i="1"/>
  <c r="D202" i="1"/>
  <c r="D201" i="1"/>
  <c r="D200" i="1"/>
  <c r="D199" i="1"/>
  <c r="D198" i="1"/>
  <c r="D197" i="1"/>
  <c r="D196" i="1"/>
  <c r="D195" i="1"/>
  <c r="D194" i="1"/>
  <c r="D193" i="1"/>
  <c r="D175" i="1" l="1"/>
  <c r="D161" i="1"/>
  <c r="D160" i="1"/>
  <c r="D159" i="1"/>
  <c r="D158" i="1"/>
  <c r="D157" i="1"/>
  <c r="D156" i="1"/>
  <c r="D155" i="1"/>
  <c r="D154" i="1"/>
  <c r="D153" i="1"/>
  <c r="D152" i="1"/>
  <c r="D151" i="1"/>
  <c r="D150" i="1"/>
  <c r="D149" i="1"/>
  <c r="D148" i="1"/>
  <c r="D147" i="1"/>
  <c r="D146" i="1"/>
  <c r="D145" i="1"/>
  <c r="E144" i="1"/>
  <c r="D144" i="1"/>
  <c r="D143" i="1"/>
  <c r="D142" i="1"/>
  <c r="D141" i="1"/>
  <c r="K107" i="1" l="1"/>
  <c r="D130" i="1" l="1"/>
  <c r="D129" i="1"/>
  <c r="D128" i="1"/>
  <c r="D127" i="1"/>
  <c r="D126" i="1"/>
  <c r="D122" i="1"/>
  <c r="D121" i="1"/>
  <c r="D120" i="1"/>
  <c r="D119" i="1"/>
  <c r="D118" i="1"/>
  <c r="D117" i="1"/>
  <c r="D116" i="1"/>
  <c r="D112" i="1"/>
  <c r="D96" i="1" l="1"/>
  <c r="D86" i="1"/>
  <c r="D97" i="1"/>
  <c r="D83" i="1"/>
  <c r="D84" i="1"/>
  <c r="D85" i="1"/>
</calcChain>
</file>

<file path=xl/sharedStrings.xml><?xml version="1.0" encoding="utf-8"?>
<sst xmlns="http://schemas.openxmlformats.org/spreadsheetml/2006/main" count="2949" uniqueCount="1403">
  <si>
    <t>Tantima</t>
  </si>
  <si>
    <t>Tamalin</t>
  </si>
  <si>
    <t>Tampico Alto</t>
  </si>
  <si>
    <t>https://live.staticflickr.com/65535/50940640278_3b447554e8_b.jpg</t>
  </si>
  <si>
    <t>https://live.staticflickr.com/65535/50940640183_3bdd3dc139_b.jpg</t>
  </si>
  <si>
    <t>https://live.staticflickr.com/65535/50940640178_1835a7cbb6_b.jpg</t>
  </si>
  <si>
    <t>https://live.staticflickr.com/65535/50940640153_d31825c600_b.jpg</t>
  </si>
  <si>
    <t>https://live.staticflickr.com/65535/50941441257_7a8a34e890_b.jpg</t>
  </si>
  <si>
    <t>Tempoal</t>
  </si>
  <si>
    <t>Actopan</t>
  </si>
  <si>
    <t>https://live.staticflickr.com/65535/50943227646_0f3722071d_b.jpg</t>
  </si>
  <si>
    <t>https://live.staticflickr.com/65535/50942529548_67a844365b_b.jpg</t>
  </si>
  <si>
    <t>https://live.staticflickr.com/65535/50943329592_7817a2bf18_b.jpg</t>
  </si>
  <si>
    <t>https://live.staticflickr.com/65535/50943227061_ac34764343_b.jpg</t>
  </si>
  <si>
    <t>https://live.staticflickr.com/65535/50942529218_1c32cddfd3_b.jpg</t>
  </si>
  <si>
    <t>https://live.staticflickr.com/65535/50942529188_7c158f6407_b.jpg</t>
  </si>
  <si>
    <t>https://live.staticflickr.com/65535/50942528998_ace8bc40ca_b.jpg</t>
  </si>
  <si>
    <t>https://live.staticflickr.com/65535/50942529088_14ec13febd_b.jpg</t>
  </si>
  <si>
    <t>https://live.staticflickr.com/65535/50943329127_25c9220690_b.jpg</t>
  </si>
  <si>
    <t>https://live.staticflickr.com/65535/50943227956_c0fd2101b5_b.jpg</t>
  </si>
  <si>
    <t>https://live.staticflickr.com/65535/50943227816_36bfabb782_b.jpg</t>
  </si>
  <si>
    <t>https://live.staticflickr.com/65535/50942530133_821659859d_b.jpg</t>
  </si>
  <si>
    <t>Naranjos Amatlan</t>
  </si>
  <si>
    <t>Tancoco</t>
  </si>
  <si>
    <t>Ixcatepec</t>
  </si>
  <si>
    <t>https://live.staticflickr.com/65535/50943516566_1c13af1303_b.jpg</t>
  </si>
  <si>
    <t>https://live.staticflickr.com/65535/50942816898_aef7d95325_b.jpg</t>
  </si>
  <si>
    <t>https://live.staticflickr.com/65535/50942816868_f434e09d57_b.jpg</t>
  </si>
  <si>
    <t>https://live.staticflickr.com/65535/50943516581_0e3d4a973d_b.jpg</t>
  </si>
  <si>
    <t>https://live.staticflickr.com/65535/50943516551_3011fe0f1c_b.jpg</t>
  </si>
  <si>
    <t>Ozuluama de Mascareñas</t>
  </si>
  <si>
    <t>Chinampa de Gorostiza</t>
  </si>
  <si>
    <t>https://live.staticflickr.com/65535/51086651657_22d66f4b76_k.jpg</t>
  </si>
  <si>
    <t>https://live.staticflickr.com/65535/51086651632_0fc8735da6_k.jpg</t>
  </si>
  <si>
    <t>https://live.staticflickr.com/65535/51083105183_e1cef27bfd_k.jpg</t>
  </si>
  <si>
    <t>https://live.staticflickr.com/65535/51001632839_4b5c4bb4e1_k.jpg</t>
  </si>
  <si>
    <t>https://live.staticflickr.com/65535/51083123078_a51ab260a0_k.jpg</t>
  </si>
  <si>
    <t>https://live.staticflickr.com/65535/51001650574_5f7268ace3_k.jpg</t>
  </si>
  <si>
    <t>https://live.staticflickr.com/65535/51017394540_9aeece20ed_k.jpg</t>
  </si>
  <si>
    <t>https://live.staticflickr.com/65535/51086578601_09b8569229_k.jpg</t>
  </si>
  <si>
    <t>https://live.staticflickr.com/65535/51086578536_1dccac7f53_k.jpg</t>
  </si>
  <si>
    <t>https://live.staticflickr.com/65535/51086669777_c2d71746cc_k.jpg</t>
  </si>
  <si>
    <t>https://live.staticflickr.com/65535/51086669717_fc59f41698_k.jpg</t>
  </si>
  <si>
    <t>https://live.staticflickr.com/65535/51001650364_31b2bd3dd5_k.jpg</t>
  </si>
  <si>
    <t>https://live.staticflickr.com/65535/51086578411_c590d8d167_k.jpg</t>
  </si>
  <si>
    <t>https://live.staticflickr.com/65535/51083122863_b832f9b0bb_k.jpg</t>
  </si>
  <si>
    <t>https://live.staticflickr.com/65535/51083122838_fad16f4b0e_k.jpg</t>
  </si>
  <si>
    <t>https://live.staticflickr.com/65535/51086578316_27b9bf2879_k.jpg</t>
  </si>
  <si>
    <t>https://live.staticflickr.com/65535/51001650199_f1b60b4e43_k.jpg</t>
  </si>
  <si>
    <t>https://live.staticflickr.com/65535/51086669542_10837b3595_k.jpg</t>
  </si>
  <si>
    <t>https://live.staticflickr.com/65535/51001674049_390e6061cb_k.jpg</t>
  </si>
  <si>
    <t>https://live.staticflickr.com/65535/51083147563_2ff0242c57_k.jpg</t>
  </si>
  <si>
    <t>https://live.staticflickr.com/65535/51001673949_68bbe82e30_k.jpg</t>
  </si>
  <si>
    <t>https://live.staticflickr.com/65535/51086602626_4954ee45a6_k.jpg</t>
  </si>
  <si>
    <t>https://live.staticflickr.com/65535/51086602536_81010edbb5_k.jpg</t>
  </si>
  <si>
    <t>https://live.staticflickr.com/65535/51001673769_a211679b40_k.jpg</t>
  </si>
  <si>
    <t>https://live.staticflickr.com/65535/51086704132_264885ec16_k.jpg</t>
  </si>
  <si>
    <t>https://live.staticflickr.com/65535/51017428495_8d8eb709fb_k.jpg</t>
  </si>
  <si>
    <t>https://live.staticflickr.com/65535/51017428450_f237b8978a_k.jpg</t>
  </si>
  <si>
    <t>https://live.staticflickr.com/65535/51086704012_af222a05eb_k.jpg</t>
  </si>
  <si>
    <t>https://live.staticflickr.com/65535/51083158438_0d2ca59d51_k.jpg</t>
  </si>
  <si>
    <t>https://live.staticflickr.com/65535/51086703942_a690c57d54_k.jpg</t>
  </si>
  <si>
    <t>https://live.staticflickr.com/65535/51086703867_9a34ed1345_k.jpg</t>
  </si>
  <si>
    <t>https://live.staticflickr.com/65535/51083158203_cb56fe9aa0_k.jpg</t>
  </si>
  <si>
    <t>Xalapa</t>
  </si>
  <si>
    <t>Mantenimiento, limpieza y retiro de material orgánico del camellón central en la carretera Xalapa-Veracruz, en el tramo comprendido entre el Distribuidor Vial El Trébol y Plaza Xanat.</t>
  </si>
  <si>
    <t>https://live.staticflickr.com/65535/51001707829_40597829e1_k.jpg</t>
  </si>
  <si>
    <t>https://live.staticflickr.com/65535/51083181243_9e2707e320_k.jpg</t>
  </si>
  <si>
    <t>https://live.staticflickr.com/65535/51001707719_090637b270_k.jpg</t>
  </si>
  <si>
    <t>https://live.staticflickr.com/65535/51017451435_6f5a1009a0_k.jpg</t>
  </si>
  <si>
    <t>https://live.staticflickr.com/65535/51017451365_ce11304e11_k.jpg</t>
  </si>
  <si>
    <t>Mantenimiento, limpieza y retiro de material orgánico del área verde perimetral correspondiente al Distribuidor Vial El Trébol,  en la localidad de Xalapa, Veracruz.</t>
  </si>
  <si>
    <t>https://live.staticflickr.com/65535/51001719669_b06d9e9914_k.jpg</t>
  </si>
  <si>
    <t>https://live.staticflickr.com/65535/51017462825_232f605359_k.jpg</t>
  </si>
  <si>
    <t>https://live.staticflickr.com/65535/51001719584_030c663381_k.jpg</t>
  </si>
  <si>
    <t>https://live.staticflickr.com/65535/51001727449_5aab7c4b73_b.jpg</t>
  </si>
  <si>
    <t>https://live.staticflickr.com/65535/51086654961_4c0bc1e48b_b.jpg</t>
  </si>
  <si>
    <t>Limpieza y mantenimiento de la fuente Chedraui Caram, localizada en la parte baja del Puente Vehicular Bicentenario, en la localidad de Xalapa, Veracruz.</t>
  </si>
  <si>
    <t>Limpieza y mantenimiento de la fuente de la glorieta de los Xalapeños Ilustres localizada en Avenida Xalapa frente a la agencia de autos Nissan, en la localidad de Xalapa, Veracruz.</t>
  </si>
  <si>
    <t>https://live.staticflickr.com/65535/51083223083_09e9b00401_k.jpg</t>
  </si>
  <si>
    <t>https://live.staticflickr.com/65535/51086676981_b1720ef655_k.jpg</t>
  </si>
  <si>
    <t>https://live.staticflickr.com/65535/51086687476_34db490ac3_k.jpg</t>
  </si>
  <si>
    <t>https://live.staticflickr.com/65535/51017503765_5c93883848_k.jpg</t>
  </si>
  <si>
    <t>https://live.staticflickr.com/65535/51086687401_c60df46022_k.jpg</t>
  </si>
  <si>
    <t>https://live.staticflickr.com/65535/51086778572_16845130f3_k.jpg</t>
  </si>
  <si>
    <t>https://live.staticflickr.com/65535/51083240433_e53d76864d_b.jpg</t>
  </si>
  <si>
    <t>https://live.staticflickr.com/65535/51017511345_cc8e6a4b73_b.jpg</t>
  </si>
  <si>
    <t>https://live.staticflickr.com/65535/51086785962_97b32bacf8_b.jpg</t>
  </si>
  <si>
    <t>https://live.staticflickr.com/65535/51001767744_c81b807c88_b.jpg</t>
  </si>
  <si>
    <t>https://live.staticflickr.com/65535/51083240388_343bb5d977_b.jpg</t>
  </si>
  <si>
    <t>https://live.staticflickr.com/65535/51001767729_bf027115ce_b.jpg</t>
  </si>
  <si>
    <t>Mantenimiento, limpieza y retiro de material orgánico perteneciente al Distribuidor Vial de la Glorieta de Animas, localizada en la carretera Federal Xalapa-Veracruz entronque con Paseo de las Palmas en la ciudad de Xalapa, Veracruz.</t>
  </si>
  <si>
    <t>Mantenimiento, limpieza y retiro de material orgánico del área verde perteneciente al camellón del acceso a la Universidad Anahuac, Instituto Superior de Mùsica del Estado de Veracruz, CRISVER (Centro de Rehabilitación e Integración Social de Veracruz) y Parque Natura, localizado entre Arco Sur y la Universidad Anahúac en la ciudad de Xalapa, Veracruz.</t>
  </si>
  <si>
    <t>https://live.staticflickr.com/65535/51097169193_bcee6db188_k.jpg</t>
  </si>
  <si>
    <t>https://live.staticflickr.com/65535/51096629676_7266b8b142_k.jpg</t>
  </si>
  <si>
    <t>https://live.staticflickr.com/65535/51096721062_efd3ab9818_b.jpg</t>
  </si>
  <si>
    <t>https://live.staticflickr.com/65535/51096629626_9fe20fd304_k.jpg</t>
  </si>
  <si>
    <t>https://live.staticflickr.com/65535/51096704509_c536c1b0c6_k.jpg</t>
  </si>
  <si>
    <t>https://live.staticflickr.com/65535/51096720972_86e2ec1576_b.jpg</t>
  </si>
  <si>
    <t>https://live.staticflickr.com/65535/51096704484_c02996905d_k.jpg</t>
  </si>
  <si>
    <t>https://live.staticflickr.com/65535/51097456750_1549231309_k.jpg</t>
  </si>
  <si>
    <t>https://live.staticflickr.com/65535/51096731464_b7db6ea37d_k.jpg</t>
  </si>
  <si>
    <t>https://live.staticflickr.com/65535/51097196103_339863c7f0_k.jpg</t>
  </si>
  <si>
    <t>https://live.staticflickr.com/65535/51096655931_5679f21c2c_k.jpg</t>
  </si>
  <si>
    <t>https://live.staticflickr.com/65535/51096655886_07aee2f95a_k.jpg</t>
  </si>
  <si>
    <t>CVEGEO</t>
  </si>
  <si>
    <t>MUNICIPIO</t>
  </si>
  <si>
    <t>PROGRAMA</t>
  </si>
  <si>
    <t>BENEFICIADOS</t>
  </si>
  <si>
    <t>APOYOS</t>
  </si>
  <si>
    <t>TRIMESTRE</t>
  </si>
  <si>
    <t>FOTO1</t>
  </si>
  <si>
    <t>FOTO2</t>
  </si>
  <si>
    <t>FOTO3</t>
  </si>
  <si>
    <t>FOTO4</t>
  </si>
  <si>
    <t>FOTO5</t>
  </si>
  <si>
    <t>FOTO6</t>
  </si>
  <si>
    <t>FOTO7</t>
  </si>
  <si>
    <t>FOTO8</t>
  </si>
  <si>
    <t>FOTO9</t>
  </si>
  <si>
    <t>FOTO10</t>
  </si>
  <si>
    <t>FOTO11</t>
  </si>
  <si>
    <t>FOTO12</t>
  </si>
  <si>
    <t>FOTO13</t>
  </si>
  <si>
    <t>FOTO14</t>
  </si>
  <si>
    <t>FOTO15</t>
  </si>
  <si>
    <t>FOTO16</t>
  </si>
  <si>
    <t>FOTO17</t>
  </si>
  <si>
    <t>FOTO18</t>
  </si>
  <si>
    <t>FOTO19</t>
  </si>
  <si>
    <t>FOTO20</t>
  </si>
  <si>
    <t>FOTO21</t>
  </si>
  <si>
    <t>VIDEO1</t>
  </si>
  <si>
    <t>VIDEO2</t>
  </si>
  <si>
    <t>VIDEO3</t>
  </si>
  <si>
    <t>VIDEO4</t>
  </si>
  <si>
    <t>1er trimestre del 2021 (ene-marzo)</t>
  </si>
  <si>
    <t>En el municipio de Ozuluama, Veracruz, se construyeron 21 ollas o jagüeyes para captación de agua pluvial.</t>
  </si>
  <si>
    <t>En las localidades de Tancoy, El Suspiro, La Soledad, Carrizal y Las Matas del municipio de Tempoal, Veracruz, se construyeron 6 ollas o jagüeyes para captación de agua pluvial.</t>
  </si>
  <si>
    <t>En la localidad de La Cruz de Palma del municipio de Tempoal, Veracruz, se construyeron 79 ollas o jagüeyes para captación de agua pluvial.</t>
  </si>
  <si>
    <t>En el municipio de Ixcatepec, Veracruz, se construyeron 23 ollas o jagüeyes para captación de agua pluvial.</t>
  </si>
  <si>
    <t>En el municipio de Tancoco, Veracruz, se construyeron 10 ollas o jagüeyes para captación de agua pluvial.</t>
  </si>
  <si>
    <t>En el municipio de Naranjos Amatlan, Veracruz, se construyeron 16 ollas o jagüeyes para captación de agua pluvial.</t>
  </si>
  <si>
    <t>En el municipio de Actopan, Veracruz, se construyeron 54 ollas o jagüeyes para captación de agua pluvial.</t>
  </si>
  <si>
    <t>En la localidad de La Palma del municipio de Tempoal, Veracruz, se construyeron 7 ollas o jagüeyes para captación de agua pluvial.</t>
  </si>
  <si>
    <t>En el municipio de Tampico Alto, Veracruz, se construyeron 10 ollas o jagüeyes para captación de agua pluvial.</t>
  </si>
  <si>
    <t>En el municipio de Tamalin, Veracruz, se construyeron 7 ollas o jagüeyes para captación de agua pluvial.</t>
  </si>
  <si>
    <t>En el municipio de Tantima, Veracruz, se construyeron 7 ollas o jagüeyes para captación de agua pluvial.</t>
  </si>
  <si>
    <t>En el municipio de Chinampa de Gorostiza, Veracruz, se construyó 1 olla o jagüey para captación de agua pluvial.</t>
  </si>
  <si>
    <t>Alto Lucero de Gutierrez Barrios</t>
  </si>
  <si>
    <t>En el municipio de Alto Lucero, Veracruz, se construyeron 20 ollas o jagüeyes para captación de agua pluvial</t>
  </si>
  <si>
    <t>4º trimestre del 2019 (oct-nov-dic)</t>
  </si>
  <si>
    <t>En el municipio de Alto Lucero, Veracruz, se construyeron 25 ollas o jagüeyes para captación de agua pluvial</t>
  </si>
  <si>
    <t>1 er trimestre del 2020 (ene-feb-marzo)</t>
  </si>
  <si>
    <t>En el municipio de Alto Lucero, Veracruz, se construyeron 7 ollas o jagüeyes para captación de agua pluvial</t>
  </si>
  <si>
    <t>2º trimestre del 2020 (abril-mayo-junio)</t>
  </si>
  <si>
    <t>En respuesta a las instrucciones del C. Secretario de Gobierno, Ing. Eric Patrocinio Cisneros Burgos,  se llevo  a cabo el presupuesto de la red de distribuciòn elèctrica en media y baja tensiòn para la localidad de Juan Hernandez, municipio de Alto Lucero de Gutierrez Barrios, Veracruz, por un monto de $2,157,521.29 (Dos millones ciento cincuenta y siete mil quinientos veintiun pesos 29/100 M.N.) incluye I.V.A.</t>
  </si>
  <si>
    <t>https://live.staticflickr.com/65535/50072190723_47c06e9898_k.jpg</t>
  </si>
  <si>
    <t>Tres Valles</t>
  </si>
  <si>
    <t>Por instrucciones del C. Secretario de Gobierno, Ing. Eric Patrocinio Cisneros Burgos,  se llevo  a cabo recorrido con personal de la SEDARPA y la Secretarìa de Infraestructura y Obras Pùblicas (SIOP) del Gobierno del Estado de Veracruz a las congregaciones del Municipio de Tres Valles, Veracruz, para corroborar las ubicaciones georeferenciadas de los puntos donde se realizarà la construcciòn de bordes de tierra compacta y ollas para la compactaciòn de agua de escurrimiento pluvial.</t>
  </si>
  <si>
    <t>https://live.staticflickr.com/65535/50072192953_0017269bd2_k.jpg</t>
  </si>
  <si>
    <t xml:space="preserve">Tempoal </t>
  </si>
  <si>
    <t>En respuesta a las instrucciones del C. Secretario de Gobierno, Ing. Eric Patrocinio Cisneros Burgos,  se trabajò en la integraciòn de los patronatos y se integrò el expediente para el programa de construcciòn de bordes de tierra compactada y en cual contempla un total de 132 ollas para la captaciòn de agua de escurrimiento pluvial en el municipio de Tempoal de Sanchez, Veracruz.</t>
  </si>
  <si>
    <t>https://live.staticflickr.com/65535/50073006372_a361dd44c7_b.jpg</t>
  </si>
  <si>
    <t>Otatitlan</t>
  </si>
  <si>
    <t xml:space="preserve">En respuesta a las instrucciones del C. Secretario de Gobierno, Ing. Eric Patrocinio Cisneros Burgos,  se llevo a cabo supervisiòn a los murales de la Zona Centro de la localidad de Otatitlàn, Veracruz, con el objetivo de llevar a cabo el proyecto de iluminacion. </t>
  </si>
  <si>
    <t>https://live.staticflickr.com/65535/50072192523_0cdba344a4_k.jpg</t>
  </si>
  <si>
    <t>Tenampa</t>
  </si>
  <si>
    <t>El día 10 de Junio del 2020, se realizo una reunión con habitantes del municipio de Tenampa, Veracruz, con la finalidad de atender la petición referente a la solicitud de maquinaria para la limpieza de los caminos saca-cosecha de la localidad,  debido que se encuentran en malas condiciones causadas por las lluvias y falta de cuneteo. 
Asimismo, se conformo el patronato vecinal con las personas que ellos designaron como sus representantes y se les explico cuales son las acciones a seguir para la gestión de maquinaria para realizar la obra acción antes mencionada.</t>
  </si>
  <si>
    <t>https://live.staticflickr.com/65535/50072196518_ccbf04374f_k.jpg</t>
  </si>
  <si>
    <t>El día 22 de Junio del 2020, en el Municipio de Tantima, Veracruz, se llevó a cabo reunión de trabajo presidida por el Secretario de Gobierno Eric Patrocinio Cisneros Burgos, con alcaldes de la zona norte del estado: Rosalía Álvarez Muños, Alcalde de Tantima; Lázaro Avendaño Parrilla, Alcalde de Chinampa de Gorostiza; Felipa y Guillermina Cruz Carballo, Alcalde de Tantoco; Andrés Ramos Reyno, Alcalde de Tamalin, Adrián Domínguez Rangel, Alcalde de Tampico Alto; Víctor Román Jiménez Rodríguez, Alcalde de Naranjos Amatlan. 
En la reunión, la Coordinación Estatal de las Juntas de Mejoras, expuso los trabajos realizados con patronatos en la construcción de bordes compactados u ollas para la captación de agua pluvial, dando una explicación de los tramites que se deben realizar para que sean integrados en el programa 2020.
Se acordó con los alcaldes presentes la integración de la información para integrar los expedientes de cada municipio y estar en la posibilidad de enviar la maquinaria y personal técnico en el menor tiempo posible.</t>
  </si>
  <si>
    <t>https://live.staticflickr.com/65535/50073010012_4e3bd12020_k.jpg</t>
  </si>
  <si>
    <t>El día 25 de Junio del 2020, en la localidad de Mozomboa, perteneciente al municipio de Actopan, Veracruz, se llevo a cabo una reunión con la Diputada  María Esther López Callejas, el Comité del agua de la localidad citada y el agente municipal de la localidad, con la finalidad de recibir la siguiente petición:
-Solicitud de Maquinaria para la limpieza del cause del rio el cual pasa por la localidad y que debido a la obra de gaviones realizados por Conagua en la administración pasada, dejaron materiales del proceso de construcción de la obra, por lo que temen que con las lluvias pueda ocasionar inundaciones. Se les explico cuales son las acciones a seguir para la gestión de maquinaria para realizar la limpieza solicitada.</t>
  </si>
  <si>
    <t>https://live.staticflickr.com/65535/50073009932_6c3b1340d7_k.jpg</t>
  </si>
  <si>
    <t>En el municipio de Tres Valles, Veracruz, se construyeron 11 ollas o jagüeyes para captación de agua pluvial</t>
  </si>
  <si>
    <t>3er trimestre del 2020 (julio-agosto-sep)</t>
  </si>
  <si>
    <t>https://live.staticflickr.com/65535/50401673626_b9106d6c37_b.jpg</t>
  </si>
  <si>
    <t>https://live.staticflickr.com/65535/50401850172_82799eb187_k.jpg</t>
  </si>
  <si>
    <t>https://live.staticflickr.com/65535/50401691986_a918efe4ea_b.jpg</t>
  </si>
  <si>
    <t>https://live.staticflickr.com/65535/50400996273_e30b12c5ac_k.jpg</t>
  </si>
  <si>
    <t>https://live.staticflickr.com/65535/50399007728_e6241defdb_k.jpg</t>
  </si>
  <si>
    <t>https://live.staticflickr.com/65535/50399007493_dc7e658d50_k.jpg</t>
  </si>
  <si>
    <t>https://live.staticflickr.com/65535/50399007318_c6711e16c6_k.jpg</t>
  </si>
  <si>
    <t>https://live.staticflickr.com/65535/50399007003_43f1f09af1_k.jpg</t>
  </si>
  <si>
    <t>https://live.staticflickr.com/65535/50399856197_bab7d1a32d_k.jpg</t>
  </si>
  <si>
    <t>https://live.staticflickr.com/65535/50399856092_d6c452d28f_k.jpg</t>
  </si>
  <si>
    <t>https://live.staticflickr.com/65535/50399006573_35d9805c46_k.jpg</t>
  </si>
  <si>
    <t>https://live.staticflickr.com/65535/50399006428_6406f042db_k.jpg</t>
  </si>
  <si>
    <t>https://live.staticflickr.com/65535/50401715241_ccbf8e26a4_k.jpg</t>
  </si>
  <si>
    <t>https://live.staticflickr.com/65535/50401872217_e5e7cc981c_k.jpg</t>
  </si>
  <si>
    <t>https://live.staticflickr.com/65535/50401912042_d0caa05263_k.jpg</t>
  </si>
  <si>
    <t>https://live.staticflickr.com/65535/50401058783_2dab8ec059_k.jpg</t>
  </si>
  <si>
    <t>https://live.staticflickr.com/65535/50401753896_47df9a9c43_k.jpg</t>
  </si>
  <si>
    <t>https://live.staticflickr.com/65535/50401911557_47e4ad1ba5_k.jpg</t>
  </si>
  <si>
    <t>Se llevó a cabo la coordinación del Programa de Jardinería en el camellón localizado en la carretera Xalapa-Veracruz (entre Puente de acceso a Plaza Américas y entronque a la Congregación Las Trancas), municipio de Xalapa, Ver., mismo que abarcó trabajos de jardinería, limpieza y retiro de material orgánico.</t>
  </si>
  <si>
    <t>https://live.staticflickr.com/65535/50401085738_6c5beaaca2_k.jpg</t>
  </si>
  <si>
    <t>https://live.staticflickr.com/65535/50401085623_341a2bb5af_k.jpg</t>
  </si>
  <si>
    <t>https://live.staticflickr.com/65535/50401095558_b213376073_k.jpg</t>
  </si>
  <si>
    <t>Se llevaron a cabo trabajos de lavado y rehabilitación eléctrica en la fuente de agua ubicada en la parte baja del puente vehicular Antonio Chedraui Caram, de esta ciudad capital.</t>
  </si>
  <si>
    <t>https://live.staticflickr.com/65535/50401124458_e85219d341_k.jpg</t>
  </si>
  <si>
    <t>https://live.staticflickr.com/65535/50401124418_e4688adfe3_k.jpg</t>
  </si>
  <si>
    <t>https://live.staticflickr.com/65535/50401124278_abc669dab9_k.jpg</t>
  </si>
  <si>
    <t>https://live.staticflickr.com/65535/50401820416_da0602f4bb_k.jpg</t>
  </si>
  <si>
    <t>https://live.staticflickr.com/65535/50401820281_8a66e501e9_k.jpg</t>
  </si>
  <si>
    <t>Rehabilitación eléctrica, limpieza y puesta en marcha de la fuente de la glorieta de los Xalapeños Ilustres localizada en Avenida Xalapa frente a la agencia de autos Nissan,  en la localidad de Xalapa, Veracruz. Incluye la reparación de filtraciones que hacían que se fugara el agua , así como el desazolve de las boquillas de agua las cuales estaban obstruidas.</t>
  </si>
  <si>
    <t>https://live.staticflickr.com/65535/50401853246_c7fc602e4e_k.jpg</t>
  </si>
  <si>
    <t>https://live.staticflickr.com/65535/50401853156_9aedbf85b1_k.jpg</t>
  </si>
  <si>
    <t>https://live.staticflickr.com/65535/50401853601_5c5548960e_k.jpg</t>
  </si>
  <si>
    <t>https://live.staticflickr.com/65535/50402009157_4ce2e06e3c_k.jpg</t>
  </si>
  <si>
    <t>https://live.staticflickr.com/65535/50401170993_34317c29be_k.jpg</t>
  </si>
  <si>
    <t>Veracruz</t>
  </si>
  <si>
    <t>https://live.staticflickr.com/65535/50402035172_7f2c10c76d_k.jpg</t>
  </si>
  <si>
    <t>https://live.staticflickr.com/65535/50402034762_093cfef392_k.jpg</t>
  </si>
  <si>
    <t>https://live.staticflickr.com/65535/50401878666_257d7f321d_k.jpg</t>
  </si>
  <si>
    <t>https://live.staticflickr.com/65535/50401181773_5ac737f0f2_k.jpg</t>
  </si>
  <si>
    <t>Jornada de limpieza en el Parque Natura perteneciente a la localidad de Xalapa, Veracruz, en coordinación con la Secretaría de Medio Ambiente, donde esta coordinación participo con 14 personas, proporcionando herramientas y equipo para la limpieza como son desmalezadoras.</t>
  </si>
  <si>
    <t>https://live.staticflickr.com/65535/50402061067_69bd876a90_k.jpg</t>
  </si>
  <si>
    <t>https://live.staticflickr.com/65535/50402060847_428b25ca25_k.jpg</t>
  </si>
  <si>
    <t>https://live.staticflickr.com/65535/50402060612_64f4e59684_k.jpg</t>
  </si>
  <si>
    <t>En coordinación con la Secretaría de Medio Ambiente se llevó a cabo la Jornada de limpieza en el área natural protegida La Martinica, ubicada en la localidad de Banderilla, Veracruz.</t>
  </si>
  <si>
    <t>https://live.staticflickr.com/65535/50401220108_a7012d9d1e_k.jpg</t>
  </si>
  <si>
    <t>https://live.staticflickr.com/65535/50402072092_2d1289aa2d_k.jpg</t>
  </si>
  <si>
    <t>https://live.staticflickr.com/65535/50401915786_559da75143_k.jpg</t>
  </si>
  <si>
    <t>Emiliano Zapata</t>
  </si>
  <si>
    <t>Limpieza en las áreas verdes de la Editora de Gobierno, ubicada en la carretera Federal Xalapa-Veracruz, km 16.5, en la localidad de Miradores del Mar, Municipio de Emiliano Zapata, Veracruz.</t>
  </si>
  <si>
    <t>https://live.staticflickr.com/65535/50402148312_5973de1817_k.jpg</t>
  </si>
  <si>
    <t>https://live.staticflickr.com/65535/50401295283_f5501be951_k.jpg</t>
  </si>
  <si>
    <t>https://live.staticflickr.com/65535/50401990516_ac7e283642_k.jpg</t>
  </si>
  <si>
    <t>https://live.staticflickr.com/65535/50398032333_20eb2d1f0f_k.jpg</t>
  </si>
  <si>
    <t>https://live.staticflickr.com/65535/50398881677_8e699583e9_k.jpg</t>
  </si>
  <si>
    <t>https://live.staticflickr.com/65535/50398722416_4c3054cf88_k.jpg</t>
  </si>
  <si>
    <t>https://live.staticflickr.com/65535/50398031673_333f3fb8e9_k.jpg</t>
  </si>
  <si>
    <t>https://live.staticflickr.com/65535/50398721931_dc502458d5_k.jpg</t>
  </si>
  <si>
    <t>https://live.staticflickr.com/65535/50398721816_6e8b27139a_k.jpg</t>
  </si>
  <si>
    <t>En el municipio de Chinampa de Gorostiza, Veracruz, se construyeron 7 ollas o jagüeyes para captación de agua pluvial</t>
  </si>
  <si>
    <t>En el municipio de Tantima, Veracruz, se construyeron 3 ollas o jagüeyes para captación de agua pluvial</t>
  </si>
  <si>
    <t>Limpieza y retiro de material orgánico del área verde perimetral correspondiente al Distribuidor Vial El Trébol,  en la localidad de Xalapa, Veracruz.</t>
  </si>
  <si>
    <t>4º trimestre del 2020 (oct-nov-dic)</t>
  </si>
  <si>
    <t>https://live.staticflickr.com/65535/50707064396_9a3516ead8_k.jpg</t>
  </si>
  <si>
    <t>https://live.staticflickr.com/65535/50707064336_02955819fe_k.jpg</t>
  </si>
  <si>
    <t>https://live.staticflickr.com/65535/50707064261_272adda1fb_k.jpg</t>
  </si>
  <si>
    <t>https://live.staticflickr.com/65535/50707064151_d8f0acf416_k.jpg</t>
  </si>
  <si>
    <t>https://live.staticflickr.com/65535/50707064066_9aaffc75f7_k.jpg</t>
  </si>
  <si>
    <t>https://live.staticflickr.com/65535/50706328428_3fdab2db2f_k.jpg</t>
  </si>
  <si>
    <t>https://live.staticflickr.com/65535/50707063921_4cc084e5e3_k.jpg</t>
  </si>
  <si>
    <t>Limpieza del área verde perimetral correspondiente a la glorieta Animas, localizada en Carretera Federal Xalapa-Veracruz entronque con Paseo de Las Palmas,  en la localidad de Xalapa, Veracruz.</t>
  </si>
  <si>
    <t>https://live.staticflickr.com/65535/50706396738_70ed691801_k.jpg</t>
  </si>
  <si>
    <t>https://live.staticflickr.com/65535/50707132836_46efa4489c_k.jpg</t>
  </si>
  <si>
    <t>https://live.staticflickr.com/65535/50706396638_4aaf59c88e_k.jpg</t>
  </si>
  <si>
    <t>Limpieza de camellón central en la carretera Xalapa-Veracruz, en el tramo comprendido entre el Distribuidor Vial El Trébol y Plaza Xanat. Incluye retiro de material orgànico.</t>
  </si>
  <si>
    <t>https://live.staticflickr.com/65535/50706417243_ee3ac023fb_k.jpg</t>
  </si>
  <si>
    <t>https://live.staticflickr.com/65535/50707235032_0165d8da8d_k.jpg</t>
  </si>
  <si>
    <t>https://live.staticflickr.com/65535/50707234927_6fc11a532d_k.jpg</t>
  </si>
  <si>
    <t>https://live.staticflickr.com/65535/50706410553_0423ec2188_k.jpg</t>
  </si>
  <si>
    <t>https://live.staticflickr.com/65535/50707228337_995a7ed78b_k.jpg</t>
  </si>
  <si>
    <t>Limpieza del área verde perimetral correspondiente a la Glorieta del Monumento Los 5 Cerros, localizada en Circuito Presidentes esquina Carretera Nueva a Coatepec,  en la localidad de Xalapa, Veracruz.</t>
  </si>
  <si>
    <t>https://live.staticflickr.com/65535/50707248987_62372a3bb2_k.jpg</t>
  </si>
  <si>
    <t>https://live.staticflickr.com/65535/50706431183_b50a4b5134_k.jpg</t>
  </si>
  <si>
    <t>https://live.staticflickr.com/65535/50707248887_78d300d87b_k.jpg</t>
  </si>
  <si>
    <t>https://live.staticflickr.com/65535/50707248852_a58aefe8e4_k.jpg</t>
  </si>
  <si>
    <t>https://live.staticflickr.com/65535/50706430893_52b5fb4b32_k.jpg</t>
  </si>
  <si>
    <t>https://live.staticflickr.com/65535/50707248722_e26520fdbc_k.jpg</t>
  </si>
  <si>
    <t>Limpieza de la fuente Chedraui Caram, localizada en la parte baja del Puente Vehicular Bicentenario, en la localidad de Xalapa, Veracruz.</t>
  </si>
  <si>
    <t>https://live.staticflickr.com/65535/50707184286_5799f44702_k.jpg</t>
  </si>
  <si>
    <t>https://live.staticflickr.com/65535/50707266402_ea3d926d6a_k.jpg</t>
  </si>
  <si>
    <t>https://live.staticflickr.com/65535/50706448093_c312805dc3_k.jpg</t>
  </si>
  <si>
    <t>Limpieza de la fuente de la glorieta de los Xalapeños Ilustres localizada en Avenida Xalapa frente a la agencia de autos Nissan,  en la localidad de Xalapa, Veracruz. Incluye la reparación de filtraciones que hacian que se fugara el agua , así como el desazolve de las boquillas de agua las cuales estaban obstruidas.</t>
  </si>
  <si>
    <t>https://live.staticflickr.com/65535/50706453618_690fdb41a6_k.jpg</t>
  </si>
  <si>
    <t>https://live.staticflickr.com/65535/50707272027_aa4cc43aef_k.jpg</t>
  </si>
  <si>
    <t>https://live.staticflickr.com/65535/50707189906_728e22a4a9_k.jpg</t>
  </si>
  <si>
    <t>https://live.staticflickr.com/65535/50707189851_cdc21e8d3a_k.jpg</t>
  </si>
  <si>
    <t>Otatitlán</t>
  </si>
  <si>
    <t>Se llevó a cabo trabajos de rehabilitación eléctrica del alumbrado interior y exterior de la Iglesia del Cristo Negro,  en la localidad de Otatitlán, Veracruz.</t>
  </si>
  <si>
    <t>https://live.staticflickr.com/65535/50722557748_39dbcb86d4_k.jpg</t>
  </si>
  <si>
    <t>https://live.staticflickr.com/65535/50723292241_214b7df1ec_k.jpg</t>
  </si>
  <si>
    <t>https://live.staticflickr.com/65535/50723292146_d7904c7761_k.jpg</t>
  </si>
  <si>
    <t>https://live.staticflickr.com/65535/50706474753_cdd6059a85_k.jpg</t>
  </si>
  <si>
    <t>https://live.staticflickr.com/65535/50707293192_05c659979d_k.jpg</t>
  </si>
  <si>
    <t>https://live.staticflickr.com/65535/50707210741_07d272c7d1_k.jpg</t>
  </si>
  <si>
    <t>https://live.staticflickr.com/65535/50706474518_3c7afd6171_k.jpg</t>
  </si>
  <si>
    <t>En el municipio de Tantima, Veracruz, se construyeron 23 ollas o jagüeyes para captación de agua pluvial</t>
  </si>
  <si>
    <t>En el municipio de Tamalin, Veracruz, se construyeron 8 ollas o jagüeyes para captación de agua pluvial</t>
  </si>
  <si>
    <t>En el municipio de Tampico Alto, Veracruz, se construyeron 22 ollas o jagüeyes para captación de agua pluvial</t>
  </si>
  <si>
    <t>https://live.staticflickr.com/65535/50941335446_acac337378_b.jpg</t>
  </si>
  <si>
    <t>https://live.staticflickr.com/65535/50941335331_7f488019cd_b.jpg</t>
  </si>
  <si>
    <t>https://live.staticflickr.com/65535/50940640238_4d130eb277_b.jpg</t>
  </si>
  <si>
    <t>https://live.staticflickr.com/65535/50940640218_e8d795d138_b.jpg</t>
  </si>
  <si>
    <t>https://live.staticflickr.com/65535/50941441312_ddbd06e5b3_b.jpg</t>
  </si>
  <si>
    <t>https://live.staticflickr.com/65535/50941335381_3ae998719c_b.jpg</t>
  </si>
  <si>
    <t>En la localidad de La Palma del municipio de Tempoal, Veracruz, se construyeron 23 ollas o jagüeyes para captación de agua pluvial</t>
  </si>
  <si>
    <t>https://live.staticflickr.com/65535/50941473272_33000ef6e7_b.jpg</t>
  </si>
  <si>
    <t>https://live.staticflickr.com/65535/50941366461_ae7e6fd682_b.jpg</t>
  </si>
  <si>
    <t>https://live.staticflickr.com/65535/50941366446_f635426200_b.jpg</t>
  </si>
  <si>
    <t>https://live.staticflickr.com/65535/50941366441_d0566a9684_b.jpg</t>
  </si>
  <si>
    <t>En el municipio de Actopan, Veracruz, se construyeron 16 ollas o jagüeyes para captación de agua pluvial</t>
  </si>
  <si>
    <t>https://live.staticflickr.com/65535/50942528658_b5b1844a1f_b.jpg</t>
  </si>
  <si>
    <t>https://live.staticflickr.com/65535/50943227926_5081b84489_b.jpg</t>
  </si>
  <si>
    <t>https://live.staticflickr.com/65535/50943227726_f34066b9bf_b.jpg</t>
  </si>
  <si>
    <t>https://live.staticflickr.com/65535/50943330157_b2dea177bd_z.jpg</t>
  </si>
  <si>
    <t>https://live.staticflickr.com/65535/50943226966_00055eb10d_b.jpg</t>
  </si>
  <si>
    <t>https://live.staticflickr.com/65535/50943227311_97d3131436_b.jpg</t>
  </si>
  <si>
    <t>https://live.staticflickr.com/65535/50942529353_5387df24f8_b.jpg</t>
  </si>
  <si>
    <t>https://live.staticflickr.com/65535/50943329732_7a733cb567_b.jpg</t>
  </si>
  <si>
    <t>https://live.staticflickr.com/65535/50942529308_057958894b_b.jpg</t>
  </si>
  <si>
    <t>https://live.staticflickr.com/65535/50943329777_08327b608e_b.jpg</t>
  </si>
  <si>
    <t>https://live.staticflickr.com/65535/50942528888_9848ffd457_b.jpg</t>
  </si>
  <si>
    <t>https://live.staticflickr.com/65535/50942528713_09bdac3aec_b.jpg</t>
  </si>
  <si>
    <t>https://live.staticflickr.com/65535/50943226366_c656f1c2bb_b.jpg</t>
  </si>
  <si>
    <t>https://live.staticflickr.com/65535/50943329097_5398f5cdcc_b.jpg</t>
  </si>
  <si>
    <t>https://live.staticflickr.com/65535/50943226466_8ef88084cb_b.jpg</t>
  </si>
  <si>
    <t>https://live.staticflickr.com/65535/50943226556_80cd54a796_b.jpg</t>
  </si>
  <si>
    <t>En el municipio de Naranjos Amatlan, Veracruz, se construyeron 16 ollas o jagüeyes para captación de agua pluvial</t>
  </si>
  <si>
    <t>En el municipio de Tancoco, Veracruz, se construyeron 11 ollas o jagüeyes para captación de agua pluvial</t>
  </si>
  <si>
    <t>https://live.staticflickr.com/65535/50942776648_da7af4b628_b.jpg</t>
  </si>
  <si>
    <t>https://live.staticflickr.com/65535/50943476381_6afa09f5c9_b.jpg</t>
  </si>
  <si>
    <t>https://live.staticflickr.com/65535/50943576212_329cd536c6_b.jpg</t>
  </si>
  <si>
    <t>https://live.staticflickr.com/65535/50943476376_12c11cefe0_b.jpg</t>
  </si>
  <si>
    <t>https://live.staticflickr.com/65535/50943476256_b0cf41ef59_b.jpg</t>
  </si>
  <si>
    <t>https://live.staticflickr.com/65535/50943576072_d2407417dd_b.jpg</t>
  </si>
  <si>
    <t>https://live.staticflickr.com/65535/50943576062_987f12486e_b.jpg</t>
  </si>
  <si>
    <t>https://live.staticflickr.com/65535/50943576042_1d3f305d0b_b.jpg</t>
  </si>
  <si>
    <t>https://live.staticflickr.com/65535/50942776723_a6b058f945_b.jpg</t>
  </si>
  <si>
    <t>https://live.staticflickr.com/65535/50943476191_412ace1869_b.jpg</t>
  </si>
  <si>
    <t>https://live.staticflickr.com/65535/50943476081_5d593c10c6_b.jpg</t>
  </si>
  <si>
    <t>CAPA</t>
  </si>
  <si>
    <t>En el municipio de Chinampa de Gorostiza, Veracruz, se construyeron 12 ollas o jagüeyes para captación de agua pluvial</t>
  </si>
  <si>
    <t>2º trimestre del 2021 (abril-mayo-junio)</t>
  </si>
  <si>
    <t>https://live.staticflickr.com/65535/51270298413_6caa7c244d_b.jpg</t>
  </si>
  <si>
    <t>https://live.staticflickr.com/65535/51269368387_28f0f5b8fb_b.jpg</t>
  </si>
  <si>
    <t>https://live.staticflickr.com/65535/51270111356_2d347f15f8_b.jpg</t>
  </si>
  <si>
    <t>En el municipio de Ixcatepec, Veracruz, se construyeron 8 ollas o jagüeyes para captación de agua pluvial</t>
  </si>
  <si>
    <t>https://live.staticflickr.com/65535/51270118441_8dcdeeaffb_b.jpg</t>
  </si>
  <si>
    <t>https://live.staticflickr.com/65535/51271148715_41423ca9a5_b.jpg</t>
  </si>
  <si>
    <t>En las localidades de Tancoy, El Suspiro, La Soledad, Carrizal y Las Matas del municipio de Tempoal, Veracruz, se construyeron 34 ollas o jagüeyes para captación de agua pluvial</t>
  </si>
  <si>
    <t>https://live.staticflickr.com/65535/51271152690_76ec2e5609_b.jpg</t>
  </si>
  <si>
    <t>https://live.staticflickr.com/65535/51269379122_5af2184830_b.jpg</t>
  </si>
  <si>
    <t>https://live.staticflickr.com/65535/51270859574_20a5bd23ca_b.jpg</t>
  </si>
  <si>
    <t>https://live.staticflickr.com/65535/51270126116_16849d82a1_b.jpg</t>
  </si>
  <si>
    <t>https://live.staticflickr.com/65535/51270332433_f991bfc3ce_k.jpg</t>
  </si>
  <si>
    <t>https://live.staticflickr.com/65535/51270883894_8b987af9f9_k.jpg</t>
  </si>
  <si>
    <t>https://live.staticflickr.com/65535/51271184930_8c17891f41_k.jpg</t>
  </si>
  <si>
    <t>https://live.staticflickr.com/65535/51270889469_bf00f32201_k.jpg</t>
  </si>
  <si>
    <t>https://live.staticflickr.com/65535/51269408752_5a2c1224ed_k.jpg</t>
  </si>
  <si>
    <t>https://live.staticflickr.com/65535/51271182295_f3556f3f1a_k.jpg</t>
  </si>
  <si>
    <t>https://live.staticflickr.com/65535/51269449622_796b8824d7_k.jpg</t>
  </si>
  <si>
    <t>https://live.staticflickr.com/65535/51269449672_4bdd92c31f_k.jpg</t>
  </si>
  <si>
    <t>Mantenimiento de las áreas verdes del Fraccionamiento Las Fuentes en la localidad de Xalapa, Ver.</t>
  </si>
  <si>
    <t>https://live.staticflickr.com/65535/51269434382_d61a414a61_k.jpg</t>
  </si>
  <si>
    <t>https://live.staticflickr.com/65535/51270178211_a4da1d3d41_k.jpg</t>
  </si>
  <si>
    <t>Mantenimiento del área verde del camellón de la avenida México, colonia La Lagunilla (entre Boulevard Xalapa-Banderilla) y Vias del Ferrocarril en la localidad de Xalapa, Ver.</t>
  </si>
  <si>
    <t xml:space="preserve">Pintado en pavimento de raya sencilla discontinua separadora de carriles, pintado de raya en la orilla del arroyo vial para acotamiento, pintado de guarniciones, asi como mantenimiento, limpieza y retiro de material orgánico del camellón en la carretera Federal Lázaro-Cárdenas (entre Pastoresa y Reten Policia de la Trancas) en coordinación con Tránsito del Estado, en la localidad de Xalapa, Ver.  </t>
  </si>
  <si>
    <t>https://live.staticflickr.com/65535/51269413997_e2b40ed64f_k.jpg</t>
  </si>
  <si>
    <t>https://live.staticflickr.com/65535/51269415312_172f71c908_k.jpg</t>
  </si>
  <si>
    <t>Mantenimiento, limpieza y retiro de material orgánico del área verde en la calle José Mancisidor y Ürsulo Galván, colonia Emiliano Zapata, mpio. Xalapa, Ver.</t>
  </si>
  <si>
    <t>https://live.staticflickr.com/65535/51270895214_bd5e1ad0cb_k.jpg</t>
  </si>
  <si>
    <t>https://live.staticflickr.com/65535/51270344043_c647cf7dc9_k.jpg</t>
  </si>
  <si>
    <t>https://live.staticflickr.com/65535/51269440647_db3fdc6371_k.jpg</t>
  </si>
  <si>
    <t>https://live.staticflickr.com/65535/51270367308_b33a9527f5_k.jpg</t>
  </si>
  <si>
    <t>https://live.staticflickr.com/65535/51270371898_57901c04fd_b.jpg</t>
  </si>
  <si>
    <t>https://live.staticflickr.com/65535/51270922474_6b26dca48d_b.jpg</t>
  </si>
  <si>
    <t>https://live.staticflickr.com/65535/51270396478_98ac4af159_h.jpg</t>
  </si>
  <si>
    <t>https://live.staticflickr.com/65535/51270396523_e9de84c50d_h.jpg</t>
  </si>
  <si>
    <t>https://live.staticflickr.com/65535/51271175005_41bdb2f20a_k.jpg</t>
  </si>
  <si>
    <t>https://live.staticflickr.com/65535/51270879914_1a54db8f43_k.jpg</t>
  </si>
  <si>
    <t>En la localidad de Coyolillo,  municipio de Actopan, Veracruz, se construyeron 45 ollas o jagüeyes para captación de agua pluvial</t>
  </si>
  <si>
    <t>En la localidad de San Nicolás,  municipio de Actopan, Veracruz, se construyò 1 olla o jagüeyes para captación de agua pluvial. Con un volumen de 1,700,000 de litros.</t>
  </si>
  <si>
    <t>https://live.staticflickr.com/65535/51271279364_e32560204c_b.jpg</t>
  </si>
  <si>
    <t>https://live.staticflickr.com/65535/51270546931_09a9dc6ccc_b.jpg</t>
  </si>
  <si>
    <t>En el municipio de Ozuluama, Veracruz, se construyeron 39 ollas o jagüeyes para captación de agua pluvial</t>
  </si>
  <si>
    <t xml:space="preserve">Conservación del camino rural con una longitud de 500 ml y un ancho promedio de 5 mt. de la Col. Martínez que va de la comunidad de Coyolillo, pasa por la Col. Martinez y llega a la comunidad de los Frailes. </t>
  </si>
  <si>
    <t>https://live.staticflickr.com/65535/51270747078_6710b542b6_b.jpg</t>
  </si>
  <si>
    <t>https://live.staticflickr.com/65535/51271297069_9a26cd11f8_h.jpg</t>
  </si>
  <si>
    <t>https://live.staticflickr.com/65535/51270521921_8f092764b7_h.jpg</t>
  </si>
  <si>
    <t>https://live.staticflickr.com/65535/51269780507_7b95cf90ea_h.jpg</t>
  </si>
  <si>
    <t>Mejoramiento de un camino rural en la comunidad de San Nicolas, municipio de Actopan, Veracruz, con una longitud de 686 lineales y una superficie de 2, 744 m2.</t>
  </si>
  <si>
    <t>En la localidad de Mozomboa, municipio de Actopan, Veracruz se realizó mantenimiento vial a 1 calle, con una longitud de 468 lineales y una superficie de 4,212 m2.</t>
  </si>
  <si>
    <t>https://live.staticflickr.com/65535/51269831027_479fda2e10_b.jpg</t>
  </si>
  <si>
    <t>https://live.staticflickr.com/65535/51270756093_7238b51f80_b.jpg</t>
  </si>
  <si>
    <t xml:space="preserve"> Limpieza de terraplén, retirando material de escombro, en la localidad de Mozomboa, municipio de Actopan, Veracruz. Con un área de 6,000 m2. y altura de 3.00 mt, arrojando unvolumen de 18,000 m3.</t>
  </si>
  <si>
    <t>Prueba Eliminar</t>
  </si>
  <si>
    <t>En la localidad de Coyolillo,  municipio de Actopan, Veracruz, se construyeron 5 ollas o jagüeyes para captación de agua pluvial</t>
  </si>
  <si>
    <t>3er trimestre del 2021 (julio-agosto-sep)</t>
  </si>
  <si>
    <t>En las localidades de Tancoy, El Suspiro, La Soledad, Carrizal y Las Matas del municipio de Tempoal, Veracruz, se construyeron 2 ollas o jagüeyes para captación de agua pluvial</t>
  </si>
  <si>
    <t>En el municipio de Ozuluama, Veracruz, se construyó 1 olla o jagüey para captación de agua pluvial</t>
  </si>
  <si>
    <t>En el municipio de Tancoco, Veracruz, se construyeron 10 ollas o jagüeyes para captación de agua pluvial</t>
  </si>
  <si>
    <t>https://live.staticflickr.com/65535/51540546155_f2a105705a_k.jpg</t>
  </si>
  <si>
    <t>https://live.staticflickr.com/65535/51539616816_3e13ca5592_k.jpg</t>
  </si>
  <si>
    <t>https://live.staticflickr.com/65535/51539614981_4478ee765d_b.jpg</t>
  </si>
  <si>
    <t>https://live.staticflickr.com/65535/51540544465_c74148eade_h.jpg</t>
  </si>
  <si>
    <t>https://live.staticflickr.com/65535/51540335224_eb6746c2ab_b.jpg</t>
  </si>
  <si>
    <t>https://live.staticflickr.com/65535/51532107258_31deac5615_k.jpg</t>
  </si>
  <si>
    <t>https://live.staticflickr.com/65535/51531860166_c9163062db_k.jpg</t>
  </si>
  <si>
    <t>https://live.staticflickr.com/65535/51531061097_0b22b43d96_k.jpg</t>
  </si>
  <si>
    <t>https://live.staticflickr.com/65535/51532797215_e8a46f30cb_k.jpg</t>
  </si>
  <si>
    <t>https://live.staticflickr.com/65535/51532118588_2967ece354_k.jpg</t>
  </si>
  <si>
    <t>https://live.staticflickr.com/65535/51532797000_be77324905_k.jpg</t>
  </si>
  <si>
    <t>Mantenimiento, limpieza y retiro de material orgánico en las áreas verdes de la Editora de Gobierno, localizada en la carretera Federal Xalapa-Veracruz, km 16.5, Miradores del Mar, municipio de Emiliano Zapata, Veracruz.</t>
  </si>
  <si>
    <t>https://live.staticflickr.com/65535/51528618788_d79559583d_k.jpg</t>
  </si>
  <si>
    <t>https://live.staticflickr.com/65535/51529297710_f313eaf62a_k.jpg</t>
  </si>
  <si>
    <t>https://live.staticflickr.com/65535/51529297560_b78499c4ed_k.jpg</t>
  </si>
  <si>
    <t>https://live.staticflickr.com/65535/51528618448_5c07f0e3f9_k.jpg</t>
  </si>
  <si>
    <t>https://live.staticflickr.com/65535/51528618338_9bdd205acf_k.jpg</t>
  </si>
  <si>
    <t xml:space="preserve"> Colocación de iluminación con 20 tiras LED de 50 metros de longitud en el parque principal y barda perimetral de la iglesia del municipio de Otatitlán , Veracruz.</t>
  </si>
  <si>
    <t>https://live.staticflickr.com/65535/51531669496_ff15f6636c_k.jpg</t>
  </si>
  <si>
    <t>https://live.staticflickr.com/65535/51532389589_0a887022f6_k.jpg</t>
  </si>
  <si>
    <t>https://live.staticflickr.com/65535/51531669221_cd5132a6f9_k.jpg</t>
  </si>
  <si>
    <t>https://live.staticflickr.com/65535/51532594695_0d333a4314_k.jpg</t>
  </si>
  <si>
    <t>https://live.staticflickr.com/65535/51530868622_110186a029_k.jpg</t>
  </si>
  <si>
    <t>Colocación de iluminación con 9 tiras LED de 50 metros de longitud en el puente peatonal ubicado en la carretera federal Xalapa-Veracruz a la altura de la agencia de autos Nissan en la localidad de Xalapa, Veracruz.</t>
  </si>
  <si>
    <t>https://live.staticflickr.com/65535/51531842981_de624089b2_k.jpg</t>
  </si>
  <si>
    <t>https://live.staticflickr.com/65535/51532564824_65dcb803ee_k.jpg</t>
  </si>
  <si>
    <t>https://live.staticflickr.com/65535/51531043347_d37aae4f7b_k.jpg</t>
  </si>
  <si>
    <t>https://live.staticflickr.com/65535/51531842181_31aeb6f309_k.jpg</t>
  </si>
  <si>
    <t>Manlio Favio Altamirano</t>
  </si>
  <si>
    <t>Se brindó apoyo en la jornada de limpieza efectuada en el municipio de Manlio Favio Altamirano, Veracruz, en la localidad del mismo nombre, la cual consistió limpieza de fachadas, pintado de una caseta de puesto de comida así como la instalación de 3 reflectores.</t>
  </si>
  <si>
    <t>https://live.staticflickr.com/65535/51531851666_2c224c129a_k.jpg</t>
  </si>
  <si>
    <t>https://live.staticflickr.com/65535/51531052687_33d1183484_k.jpg</t>
  </si>
  <si>
    <t>https://live.staticflickr.com/65535/51532098623_0c55e2379a_k.jpg</t>
  </si>
  <si>
    <t>https://live.staticflickr.com/65535/51532098413_a772c6da03_k.jpg</t>
  </si>
  <si>
    <t>&lt;iframe width="250" height="180" src="https://www.youtube.com/embed/ksO-D-d0X7s" frameborder="0" allow="accelerometer; autoplay; clipboard-write; encrypted-media; gyroscope; picture-in-picture" allowfullscreen&gt;&lt;/iframe&gt;</t>
  </si>
  <si>
    <t>&lt;iframe width="250" height="180" src="https://www.youtube.com/embed/3KIllciUSek" frameborder="0" allow="accelerometer; autoplay; clipboard-write; encrypted-media; gyroscope; picture-in-picture" allowfullscreen&gt;&lt;/iframe&gt;</t>
  </si>
  <si>
    <t>&lt;iframe width="250" height="180" src="https://www.youtube.com/embed/PTzQonKTLFs" frameborder="0" allow="accelerometer; autoplay; clipboard-write; encrypted-media; gyroscope; picture-in-picture" allowfullscreen&gt;&lt;/iframe&gt;</t>
  </si>
  <si>
    <t>&lt;iframe src="https://www.facebook.com/plugins/post.php?href=https%3A%2F%2Fwww.facebook.com%2FEricCisnerosB%2Fposts%2F842404306456474&amp;show_text=true&amp;width=400" width="420" height="180" style="border:none;overflow:hidden" scrolling="no" frameborder="0" allowfullscreen="true" allow="autoplay; clipboard-write; encrypted-media; picture-in-picture; web-share"&gt;&lt;/iframe&gt;</t>
  </si>
  <si>
    <t>&lt;iframe width="250" height="180" src="https://www.youtube.com/embed/lr-h9Jb9Chc" frameborder="0" allow="accelerometer; autoplay; clipboard-write; encrypted-media; gyroscope; picture-in-picture" allowfullscreen&gt;&lt;/iframe&gt;</t>
  </si>
  <si>
    <t>&lt;iframe width="250" height="180" src="https://www.youtube.com/embed/-ZhWQYZuJm4" frameborder="0" allow="accelerometer; autoplay; clipboard-write; encrypted-media; gyroscope; picture-in-picture" allowfullscreen&gt;&lt;/iframe&gt;</t>
  </si>
  <si>
    <t>&lt;iframe width="250" height="180" src="https://www.youtube.com/embed/R4QyMBv9FPA" frameborder="0" allow="accelerometer; autoplay; clipboard-write; encrypted-media; gyroscope; picture-in-picture" allowfullscreen&gt;&lt;/iframe&gt;</t>
  </si>
  <si>
    <t>&lt;iframe width="250" height="180" src="https://www.youtube.com/embed/QIdVyy1E6Bw" title="YouTube video player" frameborder="0" allow="accelerometer; autoplay; clipboard-write; encrypted-media; gyroscope; picture-in-picture" allowfullscreen&gt;&lt;/iframe&gt;</t>
  </si>
  <si>
    <t>&lt;iframe width="250" height="180" src="https://www.youtube.com/embed/52q_QEbGumM" title="YouTube video player" frameborder="0" allow="accelerometer; autoplay; clipboard-write; encrypted-media; gyroscope; picture-in-picture" allowfullscreen&gt;&lt;/iframe&gt;</t>
  </si>
  <si>
    <t>&lt;iframe width="250" height="180" src="https://www.youtube.com/embed/QSCzJWGzxGU" title="YouTube video player" frameborder="0" allow="accelerometer; autoplay; clipboard-write; encrypted-media; gyroscope; picture-in-picture" allowfullscreen&gt;&lt;/iframe&gt;</t>
  </si>
  <si>
    <t>&lt;iframe src="https://www.facebook.com/plugins/post.php?href=https%3A%2F%2Fwww.facebook.com%2FEricCisnerosB%2Fphotos%2Fa.210411229655788%2F842403999789838%2F%3Ftype%3D3&amp;show_text=false&amp;width=250" width="250" height="180" style="border:none;overflow:hidden" scrolling="no" frameborder="0" allowfullscreen="true" allow="autoplay; clipboard-write; encrypted-media; picture-in-picture; web-share"&gt;&lt;/iframe&gt;</t>
  </si>
  <si>
    <t>&lt;iframe width="250" height="180" src="https://www.youtube.com/embed/td4ZLVZybr4" frameborder="0" allow="accelerometer; autoplay; clipboard-write; encrypted-media; gyroscope; picture-in-picture" allowfullscreen&gt;&lt;/iframe&gt;</t>
  </si>
  <si>
    <t>&lt;iframe width="250" height="180" src="https://www.youtube.com/embed/_JutPVgSDfg" title="YouTube video player" frameborder="0" allow="accelerometer; autoplay; clipboard-write; encrypted-media; gyroscope; picture-in-picture" allowfullscreen&gt;&lt;/iframe&gt;</t>
  </si>
  <si>
    <t>&lt;iframe width="250" height="180" src="https://www.youtube.com/embed/xP4UZI-uN10" title="YouTube video player" frameborder="0" allow="accelerometer; autoplay; clipboard-write; encrypted-media; gyroscope; picture-in-picture" allowfullscreen&gt;&lt;/iframe&gt;</t>
  </si>
  <si>
    <t>&lt;iframe width="250" height="180" src="https://www.youtube.com/embed/ptH3dATxTxQ" title="YouTube video player" frameborder="0" allow="accelerometer; autoplay; clipboard-write; encrypted-media; gyroscope; picture-in-picture" allowfullscreen&gt;&lt;/iframe&gt;</t>
  </si>
  <si>
    <t>En el municipio de Chinampa de Gorostiza, Veracruz, se construyeron 30 ollas o jagüeyes para captación de agua pluvial</t>
  </si>
  <si>
    <t>En el municipio de Tempoal, Veracruz, se construyeron 15 ollas o jagüeyes para captación de agua pluvial</t>
  </si>
  <si>
    <t>Mantenimiento, limpieza y retiro de material orgánico en las áreas verdes del interior de las oficinas del CEJUM (Centro de Justicia para las mujeres), localizado en la colonia Nuevo Xalapa, municipio de Xalapa, Veracruz.</t>
  </si>
  <si>
    <t>Mantenimiento, limpieza y retiro de material orgánico en el Parque Natura en la localidad de Xalapa, Veracruz.</t>
  </si>
  <si>
    <t>4º trimestre del 2021 (oct-nov-dic)</t>
  </si>
  <si>
    <t>https://live.staticflickr.com/65535/51799942544_594ba00289_k.jpg</t>
  </si>
  <si>
    <t>https://live.staticflickr.com/65535/51798630982_fe5a327cc4_k.jpg</t>
  </si>
  <si>
    <t>https://live.staticflickr.com/65535/51799942404_8766b75b5b_k.jpg</t>
  </si>
  <si>
    <t>https://live.staticflickr.com/65535/51800310830_cf80a609d3_k.jpg</t>
  </si>
  <si>
    <t>https://live.staticflickr.com/65535/51799575231_48f0bc67ec_k.jpg</t>
  </si>
  <si>
    <t>https://live.staticflickr.com/65535/51798630707_fc5b2f3ce7_k.jpg</t>
  </si>
  <si>
    <t>https://live.staticflickr.com/65535/51800310585_73b86c7afd_k.jpg</t>
  </si>
  <si>
    <t>https://live.staticflickr.com/65535/51800310515_1c8ca33fc4_k.jpg</t>
  </si>
  <si>
    <t>https://live.staticflickr.com/65535/51799941924_5ecead24a0_k.jpg</t>
  </si>
  <si>
    <t>https://live.staticflickr.com/65535/51799603676_3df66eeaad_k.jpg</t>
  </si>
  <si>
    <t>https://live.staticflickr.com/65535/51799603606_eb0d38a028_k.jpg</t>
  </si>
  <si>
    <t>https://live.staticflickr.com/65535/51798658277_106612fd84_k.jpg</t>
  </si>
  <si>
    <t>https://live.staticflickr.com/65535/51799725183_233a128663_k.jpg</t>
  </si>
  <si>
    <t>https://live.staticflickr.com/65535/51799725118_6ad8f6e2d6_k.jpg</t>
  </si>
  <si>
    <t>https://live.staticflickr.com/65535/51800333385_fa1ab025a4_k.jpg</t>
  </si>
  <si>
    <t>https://live.staticflickr.com/65535/51799661441_94e99473c6_h.jpg</t>
  </si>
  <si>
    <t>https://live.staticflickr.com/65535/51799786513_a745ba3687_h.jpg</t>
  </si>
  <si>
    <t>https://live.staticflickr.com/65535/51799661481_34097cfcb6_h.jpg</t>
  </si>
  <si>
    <t>https://live.staticflickr.com/65535/51799775063_28fe2e006d_k.jpg</t>
  </si>
  <si>
    <t>https://live.staticflickr.com/65535/51800015289_65c1488555_k.jpg</t>
  </si>
  <si>
    <t>https://live.staticflickr.com/65535/51799774928_926f4c8cd8_k.jpg</t>
  </si>
  <si>
    <t>https://live.staticflickr.com/65535/51798726972_6b64a16584_h.jpg</t>
  </si>
  <si>
    <t>https://live.staticflickr.com/65535/51799672341_b589f4625e_h.jpg</t>
  </si>
  <si>
    <t>https://live.staticflickr.com/65535/51800405635_b6844faa49_h.jpg</t>
  </si>
  <si>
    <t>COMPARACION</t>
  </si>
  <si>
    <t>SI</t>
  </si>
  <si>
    <t>https://live.staticflickr.com/65535/51957088031_b0342b78a5_k.jpg</t>
  </si>
  <si>
    <t>https://live.staticflickr.com/65535/51957087976_7c3bebe8cf_k.jpg</t>
  </si>
  <si>
    <t>https://live.staticflickr.com/65535/51957101731_5972e4d70c_h.jpg</t>
  </si>
  <si>
    <t>https://live.staticflickr.com/65535/51957165768_c23065a3ea_h.jpg</t>
  </si>
  <si>
    <t>https://live.staticflickr.com/65535/51957102946_d71f092c77_h.jpg</t>
  </si>
  <si>
    <t>https://live.staticflickr.com/65535/51967517005_612e2a21d1_k.jpg</t>
  </si>
  <si>
    <t>https://live.staticflickr.com/65535/51965951732_57cc656d73_k.jpg</t>
  </si>
  <si>
    <t>https://live.staticflickr.com/65535/51966961971_6cdc006377_k.jpg</t>
  </si>
  <si>
    <t>https://live.staticflickr.com/65535/51967516735_a2b4d6bd76_k.jpg</t>
  </si>
  <si>
    <t>Mantenimiento, limpieza y retiro de material orgánico del área verde perteneciente al camellón de la carretera  Xalapa-Pacho Nuevo perteneciente al municipio de Coatepec, Veracruz.</t>
  </si>
  <si>
    <t>https://live.staticflickr.com/65535/51965957327_49588bd81d_k.jpg</t>
  </si>
  <si>
    <t>https://live.staticflickr.com/65535/51966967631_1bfcbed2bc_k.jpg</t>
  </si>
  <si>
    <t>https://live.staticflickr.com/65535/51965957137_2aa8aba4f2_k.jpg</t>
  </si>
  <si>
    <t>https://live.staticflickr.com/65535/51967026253_208dc03789_k.jpg</t>
  </si>
  <si>
    <t>https://live.staticflickr.com/65535/51967026148_1f87e44d35_k.jpg</t>
  </si>
  <si>
    <t>https://live.staticflickr.com/65535/51967026063_82df0352c2_k.jpg</t>
  </si>
  <si>
    <t>Limpieza, mantenimiento y pintado de la fuente Chedraui Caram, localizada en la parte baja del Puente Vehicular Bicentenario, en la localidad de Xalapa, Veracruz.</t>
  </si>
  <si>
    <t>https://live.staticflickr.com/65535/51967256419_5df849540c_k.jpg</t>
  </si>
  <si>
    <t>https://live.staticflickr.com/65535/51966978226_78c983b87c_k.jpg</t>
  </si>
  <si>
    <t>https://live.staticflickr.com/65535/51965967727_7ce306feb9_k.jpg</t>
  </si>
  <si>
    <t>https://live.staticflickr.com/65535/51966978166_f03bd8ec52_k.jpg</t>
  </si>
  <si>
    <t>Papantla</t>
  </si>
  <si>
    <t xml:space="preserve"> Mantenimiento, limpieza y retiro de material orgánico perteneciente al Parque Ecológico Kiwikgolo, localizado en la ciudad de Papantla, Veracruz.</t>
  </si>
  <si>
    <t>https://live.staticflickr.com/65535/51967052038_747cd00ded_k.jpg</t>
  </si>
  <si>
    <t>https://live.staticflickr.com/65535/51967547910_28b327de52_k.jpg</t>
  </si>
  <si>
    <t>https://live.staticflickr.com/65535/51967051883_1b261e1e52_k.jpg</t>
  </si>
  <si>
    <t>https://live.staticflickr.com/65535/51966992756_9248978454_k.jpg</t>
  </si>
  <si>
    <t>Panuco</t>
  </si>
  <si>
    <t>Mantenimiento, limpieza y retiro de material orgánico del libramiento en la localidad de Panuco, Ver.</t>
  </si>
  <si>
    <t>Mantenimiento, limpieza y retiro de material orgánico en el Boulevard Panuco-Tampico en la localidad de Moralillo, perteneciente al municipio de Pánuco, Ver.</t>
  </si>
  <si>
    <t>https://live.staticflickr.com/65535/51967057643_2986f08a5f_k.jpg</t>
  </si>
  <si>
    <t>https://live.staticflickr.com/65535/51967553725_d5f218af11_k.jpg</t>
  </si>
  <si>
    <t>https://live.staticflickr.com/65535/51967277164_0095579fba_k.jpg</t>
  </si>
  <si>
    <t>https://live.staticflickr.com/65535/51967057473_a0c04e3ca8_k.jpg</t>
  </si>
  <si>
    <t>https://live.staticflickr.com/65535/51967553555_400e1406c3_k.jpg</t>
  </si>
  <si>
    <t>Cosamaloapan</t>
  </si>
  <si>
    <t>Mantenimiento, limpieza y retiro de material orgánico en el Boulevard de acceso a Cosamaloapan, así como rehabilitación de bancas, luminarias de alumbrado público y pintado del parque Central de la localidad de Cosamaloapan, Veracruz.</t>
  </si>
  <si>
    <t>https://live.staticflickr.com/65535/51965994557_392f8f5012_k.jpg</t>
  </si>
  <si>
    <t>https://live.staticflickr.com/65535/51967063733_b4a20d64ee_k.jpg</t>
  </si>
  <si>
    <t>https://live.staticflickr.com/65535/51967063688_2a0352c7b7_k.jpg</t>
  </si>
  <si>
    <t>https://live.staticflickr.com/65535/51967063608_339b879138_k.jpg</t>
  </si>
  <si>
    <t>https://live.staticflickr.com/65535/51967283374_0aab11bf71_k.jpg</t>
  </si>
  <si>
    <t>https://live.staticflickr.com/65535/51967063523_b0235558cc_k.jpg</t>
  </si>
  <si>
    <t>En la localidad Ejido El Aguacate, perteneciente al municipio de Tempoal, Veracruz se construyeron 15 ollas o jagüeyes para captación de agua pluvial.</t>
  </si>
  <si>
    <t>En las localidades de Ejido Terrero o Rangel, Coyolito, Miramar y Jobero, pertenecientes al municipio de Tempoal, Veracruz se construyeron 30 ollas o jagüeyes para captación de agua pluvial.</t>
  </si>
  <si>
    <t>En la localidad El Mercado, perteneciente al municipio de Ozuluama, Veracruz, se construyó 1 olla o jagüey para captación de agua pluvial</t>
  </si>
  <si>
    <t>En el municipio de Tampico Alto, Veracruz se construyeron 13 ollas o jagüeyes para captación de agua pluvial.</t>
  </si>
  <si>
    <t>https://live.staticflickr.com/65535/51957719570_7822831c05_h.jpg</t>
  </si>
  <si>
    <t>https://live.staticflickr.com/65535/51957194388_e23099027e_h.jpg</t>
  </si>
  <si>
    <t>https://live.staticflickr.com/65535/51957131716_42cc1b1d70_h.jpg</t>
  </si>
  <si>
    <t>https://live.staticflickr.com/65535/51957131696_8d66a5e5a9_h.jpg</t>
  </si>
  <si>
    <t>https://live.staticflickr.com/65535/51956142522_bedd0089d3_h.jpg</t>
  </si>
  <si>
    <t>https://live.staticflickr.com/65535/51957194333_5c546a5fc2_h.jpg</t>
  </si>
  <si>
    <t>Ursulo Galvan</t>
  </si>
  <si>
    <t>En coordinación con gente de la localidad de Chachalacas, municipio de Ursulo Galvan, Veracruz se llevó a cabo el pintado de 20 fachadas de casas.</t>
  </si>
  <si>
    <t>https://live.staticflickr.com/65535/51967348874_8ee6337d8a_k.jpg</t>
  </si>
  <si>
    <t>https://live.staticflickr.com/65535/51966059802_d016183572_k.jpg</t>
  </si>
  <si>
    <t>https://live.staticflickr.com/65535/51967348659_3b4e766eb5_k.jpg</t>
  </si>
  <si>
    <t>https://live.staticflickr.com/65535/51967127658_2bfc02ee01_k.jpg</t>
  </si>
  <si>
    <t>https://live.staticflickr.com/65535/51966059622_ab2a730bb4_k.jpg</t>
  </si>
  <si>
    <t>https://live.staticflickr.com/65535/51967348439_bcf9bec2d0_k.jpg</t>
  </si>
  <si>
    <t>Se realizaron 5 asambleas el 12 de Febrero de 2022 para llevar a cabo las elecciones para la constitución de Juntas de Mejoras en las  localidades de Chavarrillo Pueblo, El Chico, Jacarandas, La Estanzuela, y Pacho Nuevo, del municipio de Emiliano Zapata</t>
  </si>
  <si>
    <t>https://live.staticflickr.com/65535/51967150426_5c3a5a15b4_k.jpg</t>
  </si>
  <si>
    <t>https://live.staticflickr.com/65535/51967706845_a20141d367_k.jpg</t>
  </si>
  <si>
    <t>https://live.staticflickr.com/65535/51967430399_e4d1fba373_k.jpg</t>
  </si>
  <si>
    <t>https://live.staticflickr.com/65535/51967209218_f3ec4746fa_k.jpg</t>
  </si>
  <si>
    <t>Se realizaron 6 asambleas el 13 de Febrero de 2022 para llevar a cabo las elecciones para la constitución de Juntas de Mejoras en las  localidades El Carrizal, Cerro Gordo, Miradores, Palo Gacho, Plan Del Río y Rinconada del municipio de Emiliano Zapata.</t>
  </si>
  <si>
    <t>https://live.staticflickr.com/65535/51967209148_97d5e4cb2a_k.jpg</t>
  </si>
  <si>
    <t>https://live.staticflickr.com/65535/51967209118_60e31a7793_k.jpg</t>
  </si>
  <si>
    <t>https://live.staticflickr.com/65535/51967706635_7f2cbae102_k.jpg</t>
  </si>
  <si>
    <t>https://live.staticflickr.com/65535/51966141522_d03db69b03_k.jpg</t>
  </si>
  <si>
    <t>https://live.staticflickr.com/65535/51966141502_27827ee430_k.jpg</t>
  </si>
  <si>
    <t>https://live.staticflickr.com/65535/51967150071_71a0360c5f_k.jpg</t>
  </si>
  <si>
    <t>Se realizaron 12 asambleas el 27 de Febrero 2022 para llevar a cabo las elecciones para la constitución de Juntas de Mejoras en las  localidades de Arroyo de Piedra, Buenos Aires 2, El Apartadero, El Viejon, Hornitos, Ídolos,  La Mancha, Palmas de Abajo, Paso del Cedro, Playa Villa Rica, San Isidro  y San Juan Villa Rica en una primera etapa  del municipio de Actopan.</t>
  </si>
  <si>
    <t>https://live.staticflickr.com/65535/51967208933_26f7600764_k.jpg</t>
  </si>
  <si>
    <t>https://live.staticflickr.com/65535/51966141317_55add94f12_k.jpg</t>
  </si>
  <si>
    <t>https://live.staticflickr.com/65535/51966141287_96044a3878_k.jpg</t>
  </si>
  <si>
    <t>https://live.staticflickr.com/65535/51967429699_53e75bb580_k.jpg</t>
  </si>
  <si>
    <t>Se realizaron 19 asambleas el 6 de Marzo 2022 para llevar a cabo las elecciones para la constitución de Juntas de Mejoras en las  localidades de Chicuasen, Cerro Gordo, Coyoles, Coyolillo, El Espinal, Trapiche Del Rosario, El Garumbo, La Caña, La Esperanza, Los Frailes, Los Otates, San Nicólas Tolentino, Santa Rosa, Soyacuautla, El Porvenir, Buenos Aires 1, Los Baños, Tinajitas, Vista Hermosa  en una Segunda etapa  del municipio de Actopan.</t>
  </si>
  <si>
    <t>Se constituyó y registró 1 patronato vecinal del Fraccionamiento Las Casitas, municipio de Emiliano Zapata (pro.regularización)</t>
  </si>
  <si>
    <t>Se constituyó y registró 1 patronato vecinal de la localidad El Mercado, municipio de Ozuluama de Mascareñas para construcción de ollas de agua o jagueyes.</t>
  </si>
  <si>
    <t xml:space="preserve">Álamo Temapache </t>
  </si>
  <si>
    <t>Se constituyeron y registraron 2 patronatos vecinales para las localidades Dr. Ferrer, Piedras Negras, Alajuela, Temapache, Bejucal Jiménez, Brasilar y Carolino anaya, pertencientes al municipio de Álamo Temapache para la construcción de ollas de agua o jagueyes.</t>
  </si>
  <si>
    <t>Tierra Blanca</t>
  </si>
  <si>
    <t>Se constituyó y registró 1 patronato vecinal de las localidades de Ejido Loma Alta, La Atalaya, Palenque y Porvenir, pertenecientes al municipio de Tierra Blanca, Veracruz, para la construcción de ollas de agua o jagueyes.</t>
  </si>
  <si>
    <t>Tepetzintla</t>
  </si>
  <si>
    <t>Se constituyó y registró 1 patronato vecinal de la localidad Corral Falso, perteneciente al municipio de Tepetzintla, Veracruz, para la construcción de ollas de agua o jagueyes.</t>
  </si>
  <si>
    <t>Se constituyó y registró 1 patronato vecinal de las localidades Ejido Terrero o Rangel y anexos, municipio de Tempoal, Veracruz, para la construcción de ollas de agua o jagueyes.</t>
  </si>
  <si>
    <t>1er trimestre 2022
 (ene-feb-marzo)</t>
  </si>
  <si>
    <t>2º trimestre del 2022 (abril-mayo-junio)</t>
  </si>
  <si>
    <t>https://live.staticflickr.com/65535/52200511618_99327cc710_b.jpg</t>
  </si>
  <si>
    <t>https://live.staticflickr.com/65535/52200491216_6f8dcc85b2_b.jpg</t>
  </si>
  <si>
    <t>https://live.staticflickr.com/65535/52200495751_7bff18f27f_b.jpg</t>
  </si>
  <si>
    <t>https://live.staticflickr.com/65535/52200994785_0094a93b8a_b.jpg</t>
  </si>
  <si>
    <t>https://live.staticflickr.com/65535/52200774079_2460f0c548_b.jpg</t>
  </si>
  <si>
    <t>https://live.staticflickr.com/65535/52200774064_be4cddbd7a_b.jpg</t>
  </si>
  <si>
    <t>Mantenimiento, limpieza y retiro de material orgánico del  área verde perteneciente al camellón del Boulevard  Xalapa-Coatepec (del Límite territorial Xalapa-Coatepec al Km. 4.06) perteneciente al municipio de Coatepec, Veracruz.</t>
  </si>
  <si>
    <t>https://live.staticflickr.com/65535/52200509241_45fa1ac76f_k.jpg</t>
  </si>
  <si>
    <t>https://live.staticflickr.com/65535/52200529428_283386f05f_k.jpg</t>
  </si>
  <si>
    <t>https://live.staticflickr.com/65535/52200509136_d48e6151be_k.jpg</t>
  </si>
  <si>
    <t>https://live.staticflickr.com/65535/52199511652_0476cca2ff_k.jpg</t>
  </si>
  <si>
    <t>Mantenimiento, limpieza y retiro de material orgánico en el área verde de la Laguna en la localidad de Miradores de Mar, municipio de Emiliano Zapata, Veracruz, con motivo de la Expo Feria de la Laguna de Miradores del  Mar 2022.</t>
  </si>
  <si>
    <t>Mantenimiento, limpieza y retiro de material orgánico en las calles principales de la localidad de Ojo de Agua, municipio de Emiliano Zapata, Veracruz, asi como aplicación de pintura para guarniciones.</t>
  </si>
  <si>
    <t>https://live.staticflickr.com/65535/52200518866_8a9d683492_k.jpg</t>
  </si>
  <si>
    <t>https://live.staticflickr.com/65535/52200539083_9482203f40_k.jpg</t>
  </si>
  <si>
    <t>https://live.staticflickr.com/65535/52200518751_aa8aedfb9e_k.jpg</t>
  </si>
  <si>
    <t>La Antigua</t>
  </si>
  <si>
    <t>Mantenimiento, limpieza y retiro de material orgánico del interior en la Laguna de San Julian, municipio de la Antigua, Veracruz. Incluyó retiro de basura y chapeo en el perimetro exterior.</t>
  </si>
  <si>
    <t>https://live.staticflickr.com/65535/52199525562_659017f397_k.jpg</t>
  </si>
  <si>
    <t>https://live.staticflickr.com/65535/52200796654_438822b7f3_k.jpg</t>
  </si>
  <si>
    <t>https://live.staticflickr.com/65535/52200543203_b51c0fc6e5_k.jpg</t>
  </si>
  <si>
    <t>En la localidad El Mercado, perteneciente al municipio de Ozuluama, Veracruz, se construyeron 29 ollas o jagüeyes para captación de agua pluvial</t>
  </si>
  <si>
    <t>En las localidades de La Gusima, La Línea, Ejido Emiliano Zapata y Quebrache del municipio de Tampico Alto, Veracruz se construyeron 16 ollas o jagüeyes para captación de agua pluvial.</t>
  </si>
  <si>
    <t>En las localidades de Dr. Ferrer, Piedras Negras, Alajuela y Temapache. del municipio de Álamo Temapache, Veracruz se construyeron 29 ollas o jagüeyes para captación de agua pluvial.</t>
  </si>
  <si>
    <t>https://live.staticflickr.com/65535/52201026560_88743dc9a9_k.jpg</t>
  </si>
  <si>
    <t>https://live.staticflickr.com/65535/52200801499_6daddcc369_k.jpg</t>
  </si>
  <si>
    <t>En las localidades de Bejucal Jimenéz, Escobal, Temapache, Brasilar y Carolino Anaya del municipio de Álamo Temapache, Veracruz se construyeron 26 ollas o jagüeyes para captación de agua pluvial.</t>
  </si>
  <si>
    <t>https://live.staticflickr.com/65535/52200527736_6942f2929c_k.jpg</t>
  </si>
  <si>
    <t>https://live.staticflickr.com/65535/52199530172_d3b578df56_k.jpg</t>
  </si>
  <si>
    <t>https://live.staticflickr.com/65535/52199530097_ecf241bbce_k.jpg</t>
  </si>
  <si>
    <t>Jésus Carranza</t>
  </si>
  <si>
    <t>En las localidades de Jesús Carranza, Colonia Nuevo Morelos, Suchilapan del Río, Nuevo Zacatepec, Las Margaritas y Nueva Tapatía del municipio de Jesús Carranza, Veracruz se construyeron 22 ollas o jagüeyes para captación de agua pluvial.</t>
  </si>
  <si>
    <t>https://live.staticflickr.com/65535/52200547898_f5ffcbedc3_k.jpg</t>
  </si>
  <si>
    <t>https://live.staticflickr.com/65535/52201026125_ab60bd9b80_k.jpg</t>
  </si>
  <si>
    <t>Pánuco</t>
  </si>
  <si>
    <t>En la localidad de Guayalejo del municipio de Pánuco, Veracruz se construyó 1 olla o jagüey para captación de agua pluvial.</t>
  </si>
  <si>
    <t>En las localidades de Tlaxcalita, Progreso, Chapacao Dos y Miguel Hidalgo del municipio de Pánuco, Veracruz se construyeron 25 ollas o jagüeyes para captación de agua pluvial.</t>
  </si>
  <si>
    <t>En la localidad de Vijarras del municipio de Ozuluama de Mascareñas, Veracruz se construyeron 14 ollas o jagüeyes para captación de agua pluvial.</t>
  </si>
  <si>
    <t>En las localidades de Llano de Luna y Las Lomas del municipio de Actopan, Veracruz se construyeron 5 ollas o jagüeyes para captación de agua pluvial.</t>
  </si>
  <si>
    <t>https://live.staticflickr.com/65535/52200801699_37b6746c77_k.jpg</t>
  </si>
  <si>
    <t>https://live.staticflickr.com/65535/52200528046_e9e46c3eff_k.jpg</t>
  </si>
  <si>
    <t>https://live.staticflickr.com/65535/52200801639_faef2364a9_k.jpg</t>
  </si>
  <si>
    <t>https://live.staticflickr.com/65535/52200548393_17bea62457_k.jpg</t>
  </si>
  <si>
    <t>Se constituyeron y registraron 4 Patronatos Vecinales en el municipio de Emiliano Zapata, Veracruz.</t>
  </si>
  <si>
    <t>Se constituyeron y registraron 3 Patronatos Vecinales en el municipio de Tempoal, Veracruz.</t>
  </si>
  <si>
    <t>Se constituyó y registró 1 Patronato Vecinal en en el Municipio de  Ozuluama de Mascareñas, Ver. para la construcción de ollas de captación de agua pluvial.</t>
  </si>
  <si>
    <t>Se constituyó y registró 1 Patronato Vecinal en en el Municipio de  Álamo Temapache, Ver. para la construcción de ollas de captación de agua pluvial.</t>
  </si>
  <si>
    <t>Se constituyó y registró 1 Patronato Vecinal en en el Municipio de  Actopan, Ver. para la construcción de ollas de captación de agua pluvial.</t>
  </si>
  <si>
    <t>Se constituyó y registró 1 Patronato Vecinal en en el Municipio de  Tampico Alto, Ver. para la construcción de ollas de captación de agua pluvial.</t>
  </si>
  <si>
    <t>Se constituyó y registró 1 Patronato Vecinal en en el Municipio de  Xalapa, Ver. para la construcción de apertura de calle.</t>
  </si>
  <si>
    <t>Huatusco</t>
  </si>
  <si>
    <t>Se constituyó y registró 1 Patronato Vecinal en en el Municipio de  Huatusco, Ver. para la Rehabilitación de caminos saca cosechas.</t>
  </si>
  <si>
    <t>Se constituyeron y registraron 2 Patronatos Vecinales en en municipio de Pánuco, Veracruz.</t>
  </si>
  <si>
    <t>Coyutla</t>
  </si>
  <si>
    <t>Se constituyó y registró 1 Patronato Vecinal en en el Municipio de  Coyutla, Ver. para la  para la construcción de ollas de captación de agua pluvial.</t>
  </si>
  <si>
    <t xml:space="preserve">Se organizó y se brindó capacitación a 31 Juntas de Mejoras del Municipio de Actopan. </t>
  </si>
  <si>
    <t>https://live.staticflickr.com/65535/52199618417_14f8a1dfcf_k.jpg</t>
  </si>
  <si>
    <t>https://live.staticflickr.com/65535/52201116645_9ee09cdd95_k.jpg</t>
  </si>
  <si>
    <t>Banderilla</t>
  </si>
  <si>
    <t>Se  atendieron audiencias referentes al Tema de Constitución de Juntas de Mejoras con el Presidente Municipal o Enlace del Ayuntamiento del municipio de Banderilla, Veracruz.</t>
  </si>
  <si>
    <t>https://live.staticflickr.com/65535/52200755078_e406665e1a_k.jpg</t>
  </si>
  <si>
    <t>Jilotepec</t>
  </si>
  <si>
    <t>Se  atendieron audiencias referentes al Tema de Constitución de Juntas de Mejoras con el Presidente Municipal o Enlace del Ayuntamiento del municipio de Jilotepec, Veracruz.</t>
  </si>
  <si>
    <t>https://live.staticflickr.com/65535/52199733617_a3c20eaa4d_k.jpg</t>
  </si>
  <si>
    <t>Coatepec</t>
  </si>
  <si>
    <t>Se  atendieron audiencias referentes al Tema de Constitución de Juntas de Mejoras con el Presidente Municipal o Enlace del Ayuntamiento del municipio de Coatepec, Veracruz.</t>
  </si>
  <si>
    <t>Xico</t>
  </si>
  <si>
    <t>Se  atendieron audiencias referentes al Tema de Constitución de Juntas de Mejoras con el Presidente Municipal o Enlace del Ayuntamiento del municipio de Xico, Veracruz.</t>
  </si>
  <si>
    <t>https://live.staticflickr.com/65535/52199733332_be544e2a3f_k.jpg</t>
  </si>
  <si>
    <t>Teocelo</t>
  </si>
  <si>
    <t>Se  atendieron audiencias referentes al Tema de Constitución de Juntas de Mejoras con el Presidente Municipal o Enlace del Ayuntamiento del municipio de Teocelo, Veracruz.</t>
  </si>
  <si>
    <t>https://live.staticflickr.com/65535/52200754148_fe646516fc_k.jpg</t>
  </si>
  <si>
    <t>Cosautlán de Carvajal</t>
  </si>
  <si>
    <t>Se  atendieron audiencias referentes al Tema de Constitución de Juntas de Mejoras con el Presidente Municipal o Enlace del Ayuntamiento del municipio de Cosautlán de Carvajal, Veracruz.</t>
  </si>
  <si>
    <t>https://live.staticflickr.com/65535/52201231010_c6ae1c4a25_k.jpg</t>
  </si>
  <si>
    <t>Ixhuacan de los Reyes</t>
  </si>
  <si>
    <t>Se  atendieron audiencias referentes al Tema de Constitución de Juntas de Mejoras con el Presidente Municipal o Enlace del Ayuntamiento del municipio de Ixhuacan de los Reyes, Veracruz.</t>
  </si>
  <si>
    <t>Ixhutlatlán del Café</t>
  </si>
  <si>
    <t>Se  atendieron audiencias referentes al Tema de Constitución de Juntas de Mejoras con los Presidentes Municipales o Enlaces en el Ayuntamientos del municipio de Ixhuatlán del Café, Veracruz.</t>
  </si>
  <si>
    <t>https://live.staticflickr.com/65535/52201226420_9afdad067f_k.jpg</t>
  </si>
  <si>
    <t>En coordinación con la Direccion de Historia y Cultura  del Ayuntamiento de Emiliano Zapata, Veracruz, se llevó a cabo la la organización y realización de la Expo Feria Carrizal 2022, en la localidad de Villa Emiiano Zapata.</t>
  </si>
  <si>
    <t>En conjunto con el Patronato Vecinal de dicha localidad, se llevó a cabo la organizacion y realizacion de la Fiesta patronal de la localidad de Ojo de Agua, del Municipio de Emiliano Zapata ,</t>
  </si>
  <si>
    <t>En coordinación con la Junta de Mejoras de la localidad de San Isidro, municipio de Actopan, Veracruz y la Dirección de Cultura de dicho Ayuntamiento, se llevo a cabo la realización de la Visita guiada al Museo de Antropología de Xalapa, para los estudiantes de la localidad citada.</t>
  </si>
  <si>
    <t xml:space="preserve"> Se apoyó en la construcción de las letras de Identidad de la localidad de Ojo de Agua, Mpio. de Emiliano Zapata.</t>
  </si>
  <si>
    <t xml:space="preserve"> Se apoyó a la Junta de Mejoras de la Localidad de San Juan Villa Rica, para proporcionarles 2 lonas impresas para la realización de Fiesta Patronal</t>
  </si>
  <si>
    <t>Se atendió y se recibieron peticiones de la Junta de mejoras de Miradores del Mar, Dos Rios , Rinconada, y de la Direccion de Historia y Cultura  del Ayuntamiento, del Mpio. de Emiliano Zapata.</t>
  </si>
  <si>
    <t>3er trimestre del 2022 (julio-agosto-sep)</t>
  </si>
  <si>
    <t>https://live.staticflickr.com/65535/52405178423_11454eb1cc_k.jpg</t>
  </si>
  <si>
    <t>https://live.staticflickr.com/65535/52405111585_1515d3a639_k.jpg</t>
  </si>
  <si>
    <t>Se apoyó en la jornada de reforestación "FABRIQUEMOS AGUA REFORESTANDO" en el paraje La Cumbre, en la localidad Canalejas de Oates, municipio de Zacualpan, Ver. Se  llevó a cabo la siembra de 2 mil árboles para la reforestación en el lugar citado, encabezada por el representante estatal, ingeniero Erick Patrocinio Cisneros Burgos; Secretario de Gobierno en Veracruz.</t>
  </si>
  <si>
    <t>https://live.staticflickr.com/65535/52404170962_00927ffec1_k.jpg</t>
  </si>
  <si>
    <t>https://live.staticflickr.com/65535/52404170907_69d05de2a9_k.jpg</t>
  </si>
  <si>
    <t>https://live.staticflickr.com/65535/52405126755_26051dda28_k.jpg</t>
  </si>
  <si>
    <t>https://live.staticflickr.com/65535/52404181757_a888d2d334_k.jpg</t>
  </si>
  <si>
    <t>Se apoyó en la jornada de reforestación en el Parque La Loma, Colonia Buena Vista, municipio de Xalapa, donde se llevó a cabo la siembra de 230 árboles para la reforestación en el lugar citado. Se sembraron ejemplares de especies del bosque Mesófilo,  como liquidambar y encinos.</t>
  </si>
  <si>
    <t>https://live.staticflickr.com/65535/52405130900_c5412e433b_k.jpg</t>
  </si>
  <si>
    <t>https://live.staticflickr.com/65535/52405131875_f052a016a9_k.jpg</t>
  </si>
  <si>
    <t>Se llevo a cabo el levantamiento de datos para estudio de ampliación de red de distribución eléctrica en la calle Melchor Ocampo, localidad Palmas de Abajo, municipio de Actopan, Veracruz.</t>
  </si>
  <si>
    <t>https://live.staticflickr.com/65535/52405205448_0acd33d716_k.jpg</t>
  </si>
  <si>
    <t>https://live.staticflickr.com/65535/52404191802_ea318d2e52_k.jpg</t>
  </si>
  <si>
    <t>Se llevo a cabo el levantamiento de datos para estudio de ampliación de red de distribución eléctrica en la calle Prolongación Benito Juárez (Camino al Zapotal), localidad Palmas de Abajo, municipio de Actopan, Veracruz.</t>
  </si>
  <si>
    <t>Se llevo a cabo la supervisión de un poste de concreto reforzado a punto de caer en la calle José Maria Morelos y Pavón, el cual sostiene un transformador tipo poste, propiedad de la C.FE. Zona Xalapa en la localidad Palmas de Abajo, municipio de Actopan, Veracruz. Se enviará solicitud de rehabilitación a la C.F.E. Oficinas Divisionales para ru rehabilitación.</t>
  </si>
  <si>
    <t>https://live.staticflickr.com/65535/52404197047_38d98ba5f1_k.jpg</t>
  </si>
  <si>
    <t>https://live.staticflickr.com/65535/52404706641_964f62f25b_k.jpg</t>
  </si>
  <si>
    <t>Se llevo a cabo el levantamiento de datos para estudio de ampliación de red de distribución eléctrica en la calle Sebastián Lerdo de Tejada, localidad Palmas de Abajo, municipio de Actopan, Veracruz.</t>
  </si>
  <si>
    <t>Se llevo a cabo el levantamiento de datos para estudio de ampliaciónde red de distribución eléctrica en la calle Nicolas Bravo, localidad Palmas de Abajo, municipio de Actopan, Veracruz.</t>
  </si>
  <si>
    <t>Mantenimiento, limpieza y retiro de material orgánico perteneciente al área verde del Campo Deportivo 21 de Marzo ubicado en el Boulevard Xalapa-Banderilla, colonia 21 de marzo en la ciudad de Xalapa, Veracruz.</t>
  </si>
  <si>
    <t>https://live.staticflickr.com/65535/52404712796_6c44f03bea_k.jpg</t>
  </si>
  <si>
    <t>https://live.staticflickr.com/65535/52405147460_a387afa99a_k.jpg</t>
  </si>
  <si>
    <t>Cosamaloapan de Carpio</t>
  </si>
  <si>
    <t>Limpieza y pintado del Jardín de Niños "María Montessori", ubicada en la colonia Los Angeles perteneciente a la ciudad de Cosamaloapan, Veracruz.</t>
  </si>
  <si>
    <t>https://live.staticflickr.com/65535/52404207452_fe40ca9112_k.jpg</t>
  </si>
  <si>
    <t>https://live.staticflickr.com/65535/52405152190_d3de568df1_k.jpg</t>
  </si>
  <si>
    <t>Mantenimiento, limpieza y retiro de material orgánico en las áreas verdes del interior de la Escuela Primaria Federal "México Libre", en la localidad de Paraíso Novillero, municipio de Cosamaloapan, Veracruz.</t>
  </si>
  <si>
    <t>https://live.staticflickr.com/65535/52404720981_8c775d7ccc_k.jpg</t>
  </si>
  <si>
    <t>https://live.staticflickr.com/65535/52404213647_4358c3596d_k.jpg</t>
  </si>
  <si>
    <t xml:space="preserve">Mantenimiento, limpieza y retiro de material orgánico de áreas verdes,  pintado de juegos infantiles, y poda de arboles en el interior del Jardín de Niños "Jose Mariano Michelena", en la localidad de Pacho Viejo, municipio de Coatepec, Ver. </t>
  </si>
  <si>
    <t>https://live.staticflickr.com/65535/52404725486_15a7f15b56_k.jpg</t>
  </si>
  <si>
    <t>https://live.staticflickr.com/65535/52404725446_8e28b3930e_k.jpg</t>
  </si>
  <si>
    <t>Tlalnelhuayocan</t>
  </si>
  <si>
    <t xml:space="preserve">Mantenimiento, limpieza y retiro de material orgánico de áreas verdes, pintado exterior de 7 salones, así como el pintado de juegos infantiles de la Escuela Primaria "Francisco I. Madero", en la colonia Zamora del municipio de San Andres Tlalnelhuayocan, Ver. </t>
  </si>
  <si>
    <t>https://live.staticflickr.com/65535/52405017854_1c1c486f20_k.jpg</t>
  </si>
  <si>
    <t>https://live.staticflickr.com/65535/52405017769_fc4df6f4a0_k.jpg</t>
  </si>
  <si>
    <t>https://live.staticflickr.com/65535/52405238388_aef319869b_k.jpg</t>
  </si>
  <si>
    <t>https://live.staticflickr.com/65535/52404224607_ace6f846d2_k.jpg</t>
  </si>
  <si>
    <t>Mantenimiento, limpieza y retiro de material orgánico en las áreas verdes de las instalaciones de las oficinas de CONAGUA en el Circuito Manantial Xallitic, colonia Xalapa 2000 (atrás de las oficinas de la Subdirección de Gestión Integral de Residuos Solidos) municipio de Xalapa, Veracruz.</t>
  </si>
  <si>
    <t>https://live.staticflickr.com/65535/52405173335_d8cabdb794_k.jpg</t>
  </si>
  <si>
    <t>https://live.staticflickr.com/65535/52405242573_6287b99221_k.jpg</t>
  </si>
  <si>
    <t>En el Hospital Regional de Cosamaloapan, Ver. se hicieron trabajos de pintado de las paredes internas, pintado del mobiliario, pintado de la barda, trabajos de herrería,  descacharrización y desasolve de bajantes del hospital citado.</t>
  </si>
  <si>
    <t>https://live.staticflickr.com/65535/52404741521_f505f0893e_k.jpg</t>
  </si>
  <si>
    <t>https://live.staticflickr.com/65535/52405245963_ad0158ab6e_k.jpg</t>
  </si>
  <si>
    <t>En las localidad Ejido Tierra Blanca Booxter. del municipio de Álamo Temapache, Veracruz se construyeron 6 ollas o jagüeyes para captación de agua pluvial.</t>
  </si>
  <si>
    <t>En las localidades de Loma Alta, La Atalaya, Palenque, Loma del Manantial y Porvenir se construyeron 4 ollas o jagüeyes para captación de agua pluvial.</t>
  </si>
  <si>
    <t>En la localidad de Guayalejo del municipio de Pánuco, Veracruz se construyeron 27 ollas o jagüeyes para captación de agua pluvial.</t>
  </si>
  <si>
    <t>https://live.staticflickr.com/65535/52405251263_c83028b2da_b.jpg</t>
  </si>
  <si>
    <t>https://live.staticflickr.com/65535/52405184005_5813655e97_b.jpg</t>
  </si>
  <si>
    <t>]https://live.staticflickr.com/65535/52405183990_98e88ccdd0_b.jpg</t>
  </si>
  <si>
    <t>https://live.staticflickr.com/65535/52404748531_b84c31432a_b.jpg</t>
  </si>
  <si>
    <t>https://live.staticflickr.com/65535/52405183960_b9ca6fc66a_b.jpg</t>
  </si>
  <si>
    <t>En las localidades de Tlaxcalita, Progreso, Chapacao Dos y Miguel Hidalgo del municipio de Pánuco, Veracruz se construyeron 7 ollas o jagüeyes para captación de agua pluvial.</t>
  </si>
  <si>
    <t>En la localidad de Vijarras del municipio de Ozuluama de Mascareñas, Veracruz se construyeron 17 ollas o jagüeyes para captación de agua pluvial.</t>
  </si>
  <si>
    <t>En las localidades de Llano de Luna y Las Lomas del municipio de Actopan, Veracruz se construyeron 25 ollas o jagüeyes para captación de agua pluvial.</t>
  </si>
  <si>
    <t>Manlio Fabio Altamirano</t>
  </si>
  <si>
    <t>Se Constituyeron y Registraron 9 Juntas de Mejoras del municipio de Manlio Fabio Altamirano</t>
  </si>
  <si>
    <t>https://live.staticflickr.com/65535/52405049534_99fd437243_k.jpg</t>
  </si>
  <si>
    <t>https://live.staticflickr.com/65535/52405194550_d8dd183a8a_k.jpg</t>
  </si>
  <si>
    <t>Martínez de la Torre</t>
  </si>
  <si>
    <t>Se Constituyeron y Registraron 37 Juntas de Mejoras en el Municipio de Martinez de la Torre.</t>
  </si>
  <si>
    <t>https://live.staticflickr.com/65535/52404253737_0de0c0c907_k.jpg</t>
  </si>
  <si>
    <t>https://live.staticflickr.com/65535/52404250242_dcec87c387_k.jpg</t>
  </si>
  <si>
    <t>Hueyapan de Ocampo</t>
  </si>
  <si>
    <t>Se Constituyeron y Registraron 4 Juntas de Mejoras  en el Municipio de Hueyapan de Ocampo</t>
  </si>
  <si>
    <t>https://live.staticflickr.com/65535/52405196805_c36431bf3e_k.jpg</t>
  </si>
  <si>
    <t>Se constituyó y registró 1  patronato vecinal en el municipio de Emiliano Zapata (realización de evento cultural) de la localidad de Buenavista</t>
  </si>
  <si>
    <t>Se constituyeron y registraron 4 Patronatos Vecinales en el municipio de Pánuco, localidades de Guayalejo, Xicotencatl, El Carrizal, Bernabe Sánchez para la construcción de  (ollas de agua o jagueyes)</t>
  </si>
  <si>
    <t>Se constituyó y registró 1  patronato vecinal en el municipio Ozuluama en la Localidad de Alto del Tigre todos para la construcción de  (ollas de agua o jagueyes)</t>
  </si>
  <si>
    <t>Vega de Alatorre</t>
  </si>
  <si>
    <t>Se Constituyeron y Registraron 2 Juntas de Mejoras del municipio de Vega de Alatorre</t>
  </si>
  <si>
    <t>https://live.staticflickr.com/65535/52404772371_c2c4dd8d2e_k.jpg</t>
  </si>
  <si>
    <t>https://live.staticflickr.com/65535/52405207520_cf3b5f49dc_k.jpg</t>
  </si>
  <si>
    <t>Cerro Azul</t>
  </si>
  <si>
    <t xml:space="preserve">Se constituyeron y registraron 2  patronatos vecinales en el municipio de Cerro Azul para la construcción de  (ollas de agua o jagueyes) </t>
  </si>
  <si>
    <t>https://live.staticflickr.com/65535/52405275913_d3de9f81d5_k.jpg</t>
  </si>
  <si>
    <t>Chicontepec</t>
  </si>
  <si>
    <t>Se constituyeron y registraron 1  patronato vecinal en el municipio de Chicontepec (Mantenimiento de camino)</t>
  </si>
  <si>
    <t>Puente Nacional</t>
  </si>
  <si>
    <t>Se Constituyeron y Registraron 39 Juntas de Mejoras en el municipio de Puente Nacional.</t>
  </si>
  <si>
    <t>https://live.staticflickr.com/65535/52405222360_3b1d4640b0_k.jpg</t>
  </si>
  <si>
    <t>https://live.staticflickr.com/65535/52405221775_097447b84f_k.jpg</t>
  </si>
  <si>
    <t>Úrsulo Galván</t>
  </si>
  <si>
    <t>Se Constituyeron y Registraron  20 Juntas en el Municipio de Úrsulo Galván.</t>
  </si>
  <si>
    <t>https://live.staticflickr.com/65535/52405292748_be85713094_k.jpg</t>
  </si>
  <si>
    <t>Se Constituyeron y Registraron  8 en el Municipio de Tampico Alto</t>
  </si>
  <si>
    <t>Se Constituyeron y Registraron  4 Juntas en el Municipio de Actopan</t>
  </si>
  <si>
    <t>Se constituyeron y registraron 1  patronato vecinal en el municipio de Coatepec para la rehabilitación de una calle</t>
  </si>
  <si>
    <t>https://live.staticflickr.com/65535/52404785531_b98a95c4b8_k.jpg</t>
  </si>
  <si>
    <t>Se Brindó Capacitación a 37 Juntas de Mejoras del Municipio de Martínez de la Torre</t>
  </si>
  <si>
    <t>https://live.staticflickr.com/65535/52405289293_f343989346_k.jpg</t>
  </si>
  <si>
    <t>https://live.staticflickr.com/65535/52405288353_383a189862_k.jpg</t>
  </si>
  <si>
    <t xml:space="preserve"> Se atendió solicitud de apoyo del Comité Ciudadano de Pueblos Mágicos de Xico, la Cadena de Valor Xico y el Comité de Caravanas de Promoción Turística de Xico; lo cual derivó en la realización del Taller de Cartonería para la elaboración de Alebrijes a través de la Subcoordinación de Desarrollo Cultural; evento llevado a cabo los días 8 y 9 de julio en el municipio de Xico, Veracruz.</t>
  </si>
  <si>
    <t>2do trimestre del 2022 (julio-agosto-sep)</t>
  </si>
  <si>
    <t>https://live.staticflickr.com/65535/52405246050_9385d786ff_h.jpg</t>
  </si>
  <si>
    <t>https://live.staticflickr.com/65535/52404301977_4f9a34edc7_b.jpg</t>
  </si>
  <si>
    <t>Se atendió solicitud de apoyo con un Maestro de Ceremonias en la Primera Asamblea General de Madres y Padres de Familia del Comité Escolar de Administración Participativa en el Centro de Bachillerato Tecnologico, Industrial y de Servicios No. 165 de Coatepec, Veracruz.</t>
  </si>
  <si>
    <t>https://live.staticflickr.com/65535/52405102649_15e2a93849_k.jpg</t>
  </si>
  <si>
    <t>https://live.staticflickr.com/65535/52405318248_b8826764d1_k.jpg</t>
  </si>
  <si>
    <t>Miahuatlán</t>
  </si>
  <si>
    <t>En el municipio de Miahuatlán, Ver. se gestionó el apoyo del Dr. José Luis Marin Muñiz, académico del Colegio de Veracruz, para llevar a cabo una presentación sobre los beneficios ambientales que conlleva la construcción de un humedal artificial, principalmente en lo que corresponde al combate de las descargas directas al río Naolinco de residuos orgánicos producto de la elaboración de queso.</t>
  </si>
  <si>
    <t>https://live.staticflickr.com/65535/52405322748_49986a84fa_k.jpg</t>
  </si>
  <si>
    <t>https://live.staticflickr.com/65535/52404309762_15da9c9264_k.jpg</t>
  </si>
  <si>
    <t>Zacualpan</t>
  </si>
  <si>
    <t>En el Ejido Canalejas de Otates municipio de Zacualpan, Ver. y con motivo de la conmemoración del Día Mundial del Árbol, el cual se celebra el segundo jueves del mes de julio de cada año desde 1959 por Decreto Presidencial; se participó en una gran campaña de reforestación simultanea realizada en 21 regiones diferentes del estado de Veracruz que llevo por nombre "Fabriquemos Agua Reforestando" en coordinación con todas las secretarias del poder ejecutivo y de la sociedad civil organizada en un claro ejemplo de conciencia ambiental y de promover la cultura sostenible de nuestro vital liquido específicamente de la sierra de Huayacocotla y Zacualpan lugar donde nacen los ríos Tuxpan y el Pánuco.</t>
  </si>
  <si>
    <t>https://live.staticflickr.com/65535/52405325588_8e12528564_h.jpg</t>
  </si>
  <si>
    <t>https://live.staticflickr.com/65535/52405109899_80bc64422e_h.jpg</t>
  </si>
  <si>
    <t xml:space="preserve"> Se atendión solicitud de apoyo a través de la participación con un Maestro de Ceremonias durante al acto protocolario de fin de ciclo escolar en el Jardín de Niños "Federico Froebel" ubicado en la comunidad de Coyolillo del municipio de Actopan, Ver.</t>
  </si>
  <si>
    <t>https://live.staticflickr.com/65535/52405114869_e7d6bce58d_h.jpg</t>
  </si>
  <si>
    <t>https://live.staticflickr.com/65535/52405114859_b1f5bed4dc_b.jpg</t>
  </si>
  <si>
    <t>Se atendió solicitud de apoyo a través de la participación con un Maestro de Ceremonias durante el Desarrollo del Primer Festival Nacional de Alegría Folklórica Xalapa 2022, realizado en el Parque Juárez de la Ciudad de Xalapa, Ver.</t>
  </si>
  <si>
    <t>https://live.staticflickr.com/65535/52405118234_fafcedc72e_k.jpg</t>
  </si>
  <si>
    <t>https://live.staticflickr.com/65535/52405333973_051ee769b1_k.jpg</t>
  </si>
  <si>
    <t>https://live.staticflickr.com/65535/52405333958_23885c54a2_k.jpg</t>
  </si>
  <si>
    <t xml:space="preserve"> Creación de un video para promocionar y difundir el 21 Festival Internacional del Arpa Folklórica en la Comunidad de Cerrillos de Díaz del Municipio de Alto Lucero, Ver. que se llevará acabo el 30 de julio del 2022.</t>
  </si>
  <si>
    <t>Se atendió solicitud de apoyo para la rotulación del mural de la institución educativa Jardín de Niños "Salvador Díaz Mirón" en la comunidad de Cinco Palos Municipio de Coatepec, Ver.</t>
  </si>
  <si>
    <t>https://live.staticflickr.com/65535/52404325237_dd77249b17_b.jpg</t>
  </si>
  <si>
    <t>https://live.staticflickr.com/65535/52405338373_69a4e94708_b.jpg</t>
  </si>
  <si>
    <t>Se apoyó en la construcción de las letras emblemáticas en lo que será el museo de las aves en el marco de la 10ma. Edición del "Festival Internacional de las Aves Coatepec, Ver."</t>
  </si>
  <si>
    <t>https://live.staticflickr.com/65535/52404328267_7a8c533ffa_b.jpg</t>
  </si>
  <si>
    <t>https://live.staticflickr.com/65535/52405341408_81c2476415_b.jpg</t>
  </si>
  <si>
    <t>Con motivo de la conmemoración en donde el municipio de Coatepec, Ver. celebrará su 16 aniversario de haber sido nombrado Pueblo Magico el cual se llevará a cabo del 14 al 17 de agosto del 2022; se rehabilitó el espacio público conocido como "Parquesito de la Amistad" ubicado en la entrada del municipio vía Xalapa, embelleciendo y rotulando el mismo para beneplacito de todos los ciudadanos.</t>
  </si>
  <si>
    <t>https://live.staticflickr.com/65535/52404333152_d9be83bbce_k.jpg</t>
  </si>
  <si>
    <t>https://live.staticflickr.com/65535/52404840901_7626e176c5_b.jpg</t>
  </si>
  <si>
    <t>Se atendió solicitud de apoyo para la obtención de los permisos requeridos ante la Dirección de Cultura Física del H. Ayuntamiento de Xalapa, Ver. con motivo de la realización de la carrera deportiva "5K is the New Black" la cual se llevó a cabo el día 21 de agosto a las 7:00 a.m. teniendo como salida y meta el centro deportivo Hero 74 Cross Training  en el Ejido "El Castillo". Dicha carrera tuvo como finalidad promover la cultura del deporte y difusión de la vida saludable de la comunidad.</t>
  </si>
  <si>
    <t>https://live.staticflickr.com/65535/52405279975_31de497185_b.jpg</t>
  </si>
  <si>
    <t>https://live.staticflickr.com/65535/52404843911_854b589382_b.jpg</t>
  </si>
  <si>
    <t>Se gestionó el apoyo ante el H. Ayuntamiento de Actopan, Ver. a petición del Dr. José Luis Marin Muñiz, académico del Colegio de Veracruz, para llevar a cabo el desasolve del drenaje de la comunidad de Pastorias el cual para evitar la contaminación del medio ambiente, especificamente del Río Actopan, dicho drenaje se redirecciona a un Humedal Artificial que permite la limpieza de las aguas negras entre un 70 y 80 por ciento en terminos generales; lo que significa un gran beneficio ambiental.</t>
  </si>
  <si>
    <t>https://live.staticflickr.com/65535/52405284260_89d3dcc061_b.jpg</t>
  </si>
  <si>
    <t>https://live.staticflickr.com/65535/52404848351_b72e31ed04_b.jpg</t>
  </si>
  <si>
    <t>Se atendió solicitud de apoyo para la rotulación de un mural en la institución educativa Jardín de Niños "Federico Froebel" en la comunidad de Coyolillo municipio de Actopan, Ver.</t>
  </si>
  <si>
    <t>https://live.staticflickr.com/65535/52405287665_d980d88b97_b.jpg</t>
  </si>
  <si>
    <t>https://live.staticflickr.com/65535/52404343932_ede03d7d27_b.jpg</t>
  </si>
  <si>
    <t xml:space="preserve"> Se atendió solicitud de apoyo para la rotulación del mural de la institución educativa Jardín de Niños "Josè Mariano Michelena" en la comunidad de Pacho Viejo Municipio de Coatepec, Ver.</t>
  </si>
  <si>
    <t>https://live.staticflickr.com/65535/52405291155_a27850dc2c_h.jpg</t>
  </si>
  <si>
    <t>https://live.staticflickr.com/65535/52404347457_861d96bfe6_h.jpg</t>
  </si>
  <si>
    <t>Se atendió solicitud de apoyo del H.Ayuntamiento de Cosautlan de Carvajal; lo cual derivó en la realización de un Taller de Cartonería para la elaboración de Alebrijes a través de la Subcoordinación de Desarrollo Cultural; evento llevado a cabo el día 8 de septiembre en la Biblioteca Municipal del municipio de Cosautlan de Carvajal.</t>
  </si>
  <si>
    <t>https://live.staticflickr.com/65535/52405364063_d9958a0662_k.jpg</t>
  </si>
  <si>
    <t>https://live.staticflickr.com/65535/52405147854_33ee0fbdef_k.jpg</t>
  </si>
  <si>
    <t>Las Vigas de Ramírez</t>
  </si>
  <si>
    <t>Dentro del programa de Rescate de Espacios Públicos y Embellecimiento Urbano, en el Barrio de Guadalupe del municipio de las Vigas de Ramirez se rehabilitó la fachada de una casa abandonada y la parada de autobus sobre la avenida principal para beneplacito de todos los ciudadanos.</t>
  </si>
  <si>
    <t>https://live.staticflickr.com/65535/52405367858_50b41973c3_k.jpg</t>
  </si>
  <si>
    <t>https://live.staticflickr.com/65535/52404862941_1a0b0449a7_b.jpg</t>
  </si>
  <si>
    <t>https://live.staticflickr.com/65535/52405298325_2aa4f4df6c_b.jpg</t>
  </si>
  <si>
    <t>En apoyo a la festividad "La ruta del pan Cosauteco" se brindo el acompañamiento con la conducción y amenización del evento el domingo 25 de septiembre en el majestuoso municipio de Cosautlan de Carvajal</t>
  </si>
  <si>
    <t>https://live.staticflickr.com/65535/52405301605_f46a206eb9_b.jpg</t>
  </si>
  <si>
    <t>https://live.staticflickr.com/65535/52405370888_f072f5430f_b.jpg</t>
  </si>
  <si>
    <t>Se entregó material de difusión con motivo de promover la igualdad y equidad de genero, a las Juntas de Mejoras en el  Municipio de Manlio Fabio Altamirano, Ver.</t>
  </si>
  <si>
    <t>Se entregó material de difusión con motivo de promover la igualdad y equidad de genero, a las Juntas de Mejoras del municipio de Martínez de la Torre., Ver.</t>
  </si>
  <si>
    <t>Se capacitó en materia cívica y se entregó material de difusión sobre la igual y equidad de genero, a las Juntas de Mejoras del Municipio de Úrsulo Galván.</t>
  </si>
  <si>
    <t>&lt;iframe width="250" height="180" src="https://www.youtube.com/embed/Fu3hWOOj4rc" title="YouTube video player" frameborder="0" allow="accelerometer; autoplay; clipboard-write; encrypted-media; gyroscope; picture-in-picture" allowfullscreen&gt;&lt;/iframe&gt;</t>
  </si>
  <si>
    <r>
      <t>La Coordinación Estatal de las Juntas de Mejoras, con apoyo de las dependencias de la Secretaría de Gobierno y personal del 63º Batallón de Infantería, efectuó en el Distribuidor Vial El Trébol de esta ciudad capital, la coordinación de trabajos de jardinería (chapeo, limpieza y retiro de material orgánico) logrando un total de 20,000 m</t>
    </r>
    <r>
      <rPr>
        <vertAlign val="superscript"/>
        <sz val="11"/>
        <color theme="1"/>
        <rFont val="Calibri"/>
        <family val="2"/>
        <scheme val="minor"/>
      </rPr>
      <t>2</t>
    </r>
    <r>
      <rPr>
        <sz val="11"/>
        <color theme="1"/>
        <rFont val="Calibri"/>
        <family val="2"/>
        <scheme val="minor"/>
      </rPr>
      <t>. Asimismo, se llevó a cabo el lavado de la fuente y se coordinaron los trabajos de pintado de guarniciones con apoyo de Tránsito del Estado.</t>
    </r>
  </si>
  <si>
    <r>
      <t>De manera similar, se continuó con el Programa de Jardinería en la Glorieta de los 5 Cerros, localizada en la carretera Xalapa-Coatepec, municipio de Xalapa, Ver., donde se llevaron a cabo trabajos de jardinería (chapeo, limpieza y retiro de material orgánico) logrando un total de 20,000 m</t>
    </r>
    <r>
      <rPr>
        <vertAlign val="superscript"/>
        <sz val="11"/>
        <color theme="1"/>
        <rFont val="Calibri"/>
        <family val="2"/>
        <scheme val="minor"/>
      </rPr>
      <t>2</t>
    </r>
    <r>
      <rPr>
        <sz val="11"/>
        <color theme="1"/>
        <rFont val="Calibri"/>
        <family val="2"/>
        <scheme val="minor"/>
      </rPr>
      <t>. De igual forma, se coordinaron los trabajos de pintado de guarniciones con apoyo de Tránsito del Estado.</t>
    </r>
  </si>
  <si>
    <r>
      <t>Como parte del Programa de Jardinería, se llevo a cabo en la Glorieta del Distribuidor Animas de esta ciudad capital,, la coordinación de trabajos de jardinería (chapeo, limpieza y retiro de material orgánico), logrando un total de 5,500 m</t>
    </r>
    <r>
      <rPr>
        <vertAlign val="superscript"/>
        <sz val="11"/>
        <color theme="1"/>
        <rFont val="Calibri"/>
        <family val="2"/>
        <scheme val="minor"/>
      </rPr>
      <t>2</t>
    </r>
    <r>
      <rPr>
        <sz val="11"/>
        <color theme="1"/>
        <rFont val="Calibri"/>
        <family val="2"/>
        <scheme val="minor"/>
      </rPr>
      <t>.</t>
    </r>
  </si>
  <si>
    <r>
      <t>Se realizó jornada de limpieza en el Distribuidor Vial de la Cabeza Olmeca localizado en el entronque de las carreteras Xalapa-Veracruz, Veracruz-Córdoba y Avenida Miguel Alemán en la ciudad de Veracruz, Veracruz, con la participación de diferente dependencias de gobierno del estado, logrando un total de 14,196 m</t>
    </r>
    <r>
      <rPr>
        <vertAlign val="superscript"/>
        <sz val="11"/>
        <color theme="1"/>
        <rFont val="Calibri"/>
        <family val="2"/>
        <scheme val="minor"/>
      </rPr>
      <t>2</t>
    </r>
    <r>
      <rPr>
        <sz val="11"/>
        <color theme="1"/>
        <rFont val="Calibri"/>
        <family val="2"/>
        <scheme val="minor"/>
      </rPr>
      <t>.</t>
    </r>
  </si>
  <si>
    <r>
      <t>En la localidad de Coyolillo, municipio de Actopan, Veracruz se realizó mantenimiento vial a 6 calles con una longitud total de 397 metros lineales y una superficie de 2,432 m</t>
    </r>
    <r>
      <rPr>
        <vertAlign val="superscript"/>
        <sz val="11"/>
        <color theme="1"/>
        <rFont val="Calibri"/>
        <family val="2"/>
        <scheme val="minor"/>
      </rPr>
      <t>2</t>
    </r>
    <r>
      <rPr>
        <sz val="11"/>
        <color theme="1"/>
        <rFont val="Calibri"/>
        <family val="2"/>
        <scheme val="minor"/>
      </rPr>
      <t>.</t>
    </r>
  </si>
  <si>
    <r>
      <t>En la localidad de Totolapa, municipio de Actopan, Veracruz se realizó mantenimiento vial a 25 calles con una longitud total de 1862.4 metros lineales y una superficie de 9,312 m</t>
    </r>
    <r>
      <rPr>
        <vertAlign val="superscript"/>
        <sz val="11"/>
        <color theme="1"/>
        <rFont val="Calibri"/>
        <family val="2"/>
        <scheme val="minor"/>
      </rPr>
      <t>2</t>
    </r>
    <r>
      <rPr>
        <sz val="11"/>
        <color theme="1"/>
        <rFont val="Calibri"/>
        <family val="2"/>
        <scheme val="minor"/>
      </rPr>
      <t>.</t>
    </r>
  </si>
  <si>
    <r>
      <t>En la localidad de Atexcatl, municipio de Actopan, Veracruz se realizó mantenimiento vial a 1 calle con una longitud total de 278.95 metros lineales y una superficie de 2,789.5 m</t>
    </r>
    <r>
      <rPr>
        <vertAlign val="superscript"/>
        <sz val="11"/>
        <color theme="1"/>
        <rFont val="Calibri"/>
        <family val="2"/>
        <scheme val="minor"/>
      </rPr>
      <t>2</t>
    </r>
    <r>
      <rPr>
        <sz val="11"/>
        <color theme="1"/>
        <rFont val="Calibri"/>
        <family val="2"/>
        <scheme val="minor"/>
      </rPr>
      <t>.</t>
    </r>
  </si>
  <si>
    <t>4º trimestre del 2022 (oct-nov-dic)</t>
  </si>
  <si>
    <t>https://live.staticflickr.com/65535/52605290466_d8c3b9ceb6_k.jpg</t>
  </si>
  <si>
    <t xml:space="preserve"> Mantenimiento, limpieza y retiro de material orgánico en las áreas verdes del interior de las oficinas del Registro Público de la Propiedad, localizado en la calle Apolinar Castillo No. 5, Fraccionamiento Los Angeles, municipio de Xalapa, Veracruz.</t>
  </si>
  <si>
    <t>https://live.staticflickr.com/65535/52605716340_6952c5393e_k.jpg</t>
  </si>
  <si>
    <t>https://live.staticflickr.com/65535/52605714290_b8b25a3822_k.jpg</t>
  </si>
  <si>
    <t>Las Choapas</t>
  </si>
  <si>
    <t>Se apoyó en la jornada de reforestación de 2 hectareas en la localidad de las Choapas, Veracruz.</t>
  </si>
  <si>
    <t>https://live.staticflickr.com/65535/52605550944_026638982e_h.jpg</t>
  </si>
  <si>
    <t>https://live.staticflickr.com/65535/52605801208_c47b8f9649_h.jpg</t>
  </si>
  <si>
    <t>Se apoyó en la Jornada de Chapeo del área verde del  camellon principal , levantamiento de materia organica en la localidad de Tamarindo, municipio de Puente Nacional, Veracruz.</t>
  </si>
  <si>
    <t>0</t>
  </si>
  <si>
    <t>Tlapacoyan y Martinez de la Torre</t>
  </si>
  <si>
    <t>Se apoyó en la Jornada de rehabilitación de Juego infantiles, en el Parque Monumento a la Madre, pintado de bardas y murales, chapeo del campo deportivo militar de las localidades de Tlapacoyan y Martinez de la Torre, Veracruz.</t>
  </si>
  <si>
    <t>https://live.staticflickr.com/65535/52607290765_372c5ed776_b.jpg</t>
  </si>
  <si>
    <t>https://live.staticflickr.com/65535/52607290790_395d65bfbf_b.jpg</t>
  </si>
  <si>
    <t>Elaboración de anteproyecto y presupuesto de ampliación de red de distribución eléctrica en media tensión, para la colonia El Arenal,  municipio de Xalapa, Veracruz.</t>
  </si>
  <si>
    <t>Elaboración de anteproyecto y presupuesto de ampliación de red de distribución eléctrica en media tensión,  para Salón Social de la localidad de Llano de Zárate, municipio de Actopan, Veracruz.</t>
  </si>
  <si>
    <t xml:space="preserve">Elaboración de anteproyecto y presupuesto de ampliación de red de distribución eléctrica en media y baja tensión,  para la calle Roble, colonia  Vista Hermosa, localidad El Chico, municipio de Emiliano Zapata, Veracruz. </t>
  </si>
  <si>
    <t xml:space="preserve">Elaboración de anteproyecto y presupuesto de ampliación de red de distribución eléctrica en media y baja tensión, para la calle Nueva, localidad El Chico, municipio de Emiliano Zapata, Veracruz. </t>
  </si>
  <si>
    <t xml:space="preserve">Elaboración de anteproyecto y presupuesto de ampliación de red de distribución eléctrica en media y baja tensión, para la calle Allende, localidad El Chico, municipio de Emiliano Zapata, Veracruz. </t>
  </si>
  <si>
    <t>Elaboración de anteproyecto y presupuesto de ampliación de red de distribución eléctrica en media y baja tensión, para la calle Prolongación Benito Juárez, localidad Palmas de Abajo, municipio de Actopan, Veracruz.</t>
  </si>
  <si>
    <t xml:space="preserve">Elaboración de anteproyecto y presupuesto de ampliación de red de distribución eléctrica en media y baja tensión, para callejón Pozo Librado, localidad Palmas de Abajo, municipio de Actopan, Veracruz. </t>
  </si>
  <si>
    <t>En las localidad Ejido Tierra Blanca Booxter. del municipio de Álamo Temapache, Veracruz se construyeron 23 ollas o jagüeyes para captación de agua pluvial.</t>
  </si>
  <si>
    <t>En la localidad de Guayalejo y Ejido Xicotencatl del municipio de Pánuco, Veracruz se construyeron 47 ollas o jagüeyes para captación de agua pluvial.</t>
  </si>
  <si>
    <t>Se atendió solicitud de apoyo para la rotulación del mural de la institución educativa Jardín de Niños "Esperanza Osorio Cabañas" en la comunidad de Pacho Nuevo Municipio de Emiliano Zapata, Ver.</t>
  </si>
  <si>
    <t>https://live.staticflickr.com/65535/52605507770_c6c08dd574_h.jpg</t>
  </si>
  <si>
    <t>En apoyo al Festival Internacional de las Aves (FIA) en su 10ma. Ediciión 2022 realizado del 1 al 9 de Octubre del 2022 en el Municipio de Coatepec, Ver. realizado en favor de las aves, mejoramiento del ambiente y promoción turiatica y cultural, se brindo el acompañamiento con la conducción y amenización del evento con un maestro de ceremonias el día Sábado 01 de Octubre del presente.</t>
  </si>
  <si>
    <t>https://live.staticflickr.com/65535/52605088701_cbeea63424_h.jpg</t>
  </si>
  <si>
    <t xml:space="preserve"> Se apoyo proporcionando el acceso y visita guiada de manera gratuita a las instalaciones del Museo de Antropología de Xalapa para los estudiantes de la Escuela Primaria "Virgilio Uribe" de la Localidad de los Idolos Municipio de Actopan, Ver. Lo cual repercute en la formación académica permitiendonos conocer la historia y culrura del Estado de Veracruz.</t>
  </si>
  <si>
    <t>https://live.staticflickr.com/65535/52605512880_db4547ca7e_b.jpg</t>
  </si>
  <si>
    <t>https://live.staticflickr.com/65535/52605341059_c6b68e189f_b.jpg</t>
  </si>
  <si>
    <t>Paso de Ovejas</t>
  </si>
  <si>
    <t xml:space="preserve"> Se apoyó en la celebración del 111 Aniversario de la Elevación a Villa del Municipio de Paso de Ovejas, Ver. con la presentación de la obra de teatro "Tzol K'in, el zodiaco maya" el día 26 de Octubre en la Cabecera Municipal de Paso de Ovejas, Ver.</t>
  </si>
  <si>
    <t>https://live.staticflickr.com/65535/52605594503_a4c41e8428_b.jpg</t>
  </si>
  <si>
    <t xml:space="preserve">Se atendió solicitud del H. Ayuntamiento de Xalapa para realizar un Taller de Cartonería para la elaboración de Catrinas en las instalaciones del Laboratorio de Innovación de Xalapa (LABIX) los días martes 25 y miércoles 26 de octubre del presente en horario de diez de la mañana a tres de la tarde en el marco de las festividades de Día de Muertos. </t>
  </si>
  <si>
    <t>https://live.staticflickr.com/65535/52604592492_bf3fa33c6a_k.jpg</t>
  </si>
  <si>
    <t>Tlachichilco</t>
  </si>
  <si>
    <t xml:space="preserve"> Se apoyo en la celebración de "Todos Santos Tlachichilco 2022" con motivo de las festividades de Día de Muertos que se efectuó en la explanada municipal del municipio de  Tlachichilco el día sábado 29 de octubre del presente con la presentación de la obra de teatro titulada “Tzol Kín, el zodiaco maya”.</t>
  </si>
  <si>
    <t>https://live.staticflickr.com/65535/52605523935_a078846588_h.jpg</t>
  </si>
  <si>
    <t>https://live.staticflickr.com/65535/52605351854_5c7a263444_b.jpg</t>
  </si>
  <si>
    <t>Martinez de la Torre</t>
  </si>
  <si>
    <t>Se apoyo al H. Ayuntamiento de Martínez de la Torre con la rehabilitación del parabus número uno o parada de autobús a través de la limpieza, pintura y rotulación del mismo dentro del programa de embellecimiento urbano para rematar con la elaboración de murales que le brindó identidad vinculando a la ciudadanía con la inserción de imágenes propias de la región en cuanto a su producción agrícola, cultura, historia y gastronomía.</t>
  </si>
  <si>
    <t>https://live.staticflickr.com/65535/52605353549_15d622182f_b.jpg</t>
  </si>
  <si>
    <t>Se apoyo al H. Ayuntamiento de Martínez de la Torre con la rehabilitación del parabus número 2 o parada de autobús a través de la limpieza, pintura y rotulación del mismo dentro del programa de embellecimiento urbano para rematar con la elaboración de murales que le brindó identidad vinculando a la ciudadanía con la inserción de imágenes propias de la región en cuanto a su producción agrícola, cultura, historia y gastronomía.</t>
  </si>
  <si>
    <t>https://live.staticflickr.com/65535/52605104001_d4e48495e6_b.jpg</t>
  </si>
  <si>
    <t>Se apoyo al H. Ayuntamiento de Martínez de la Torre con la rehabilitación del parabus número 3 o parada de autobús a través de la limpieza, pintura y rotulación del mismo dentro del programa de embellecimiento urbano para rematar con la elaboración de murales que le brindó identidad vinculando a la ciudadanía con la inserción de imágenes propias de la región en cuanto a su producción agrícola, cultura, historia y gastronomía.</t>
  </si>
  <si>
    <t>https://live.staticflickr.com/65535/52605354964_0873ecf00b_b.jpg</t>
  </si>
  <si>
    <t>Se apoyo al H. Ayuntamiento de Martínez de la Torre con la rehabilitación del parabus número 4 o parada de autobús a través de la limpieza, pintura y rotulación del mismo dentro del programa de embellecimiento urbano para rematar con la elaboración de murales que le brindó identidad vinculando a la ciudadanía con la inserción de imágenes propias de la región en cuanto a su producción agrícola, cultura, historia y gastronomía.</t>
  </si>
  <si>
    <t>https://live.staticflickr.com/65535/52605607973_efc330ed35_b.jpg</t>
  </si>
  <si>
    <t>Tlapacoyan</t>
  </si>
  <si>
    <t>Se apoyo al H. Ayuntamiento de Tlapacoyan con la rehabilitación del parabus o parada de autobús ubicado en la comunidad de Rojo Gómez, a través de la limpieza, pintura y rotulación del mismo dentro del programa de embellecimiento urbano para rematar con la elaboración de murales que le brindó identidad vinculando a la ciudadanía con la inserción de imágenes propias de la región en cuanto a su producción agrícola, cultura, historia y gastronomía.</t>
  </si>
  <si>
    <t>https://live.staticflickr.com/65535/52605356754_a4bf76672d_h.jpg</t>
  </si>
  <si>
    <t>https://live.staticflickr.com/65535/52605609058_bc9bfcccfc_h.jpg</t>
  </si>
  <si>
    <t>Se apoyo al H. Ayuntamiento de Tlapacoyan con la rehabilitación del parque "Minumento a la Madre" a través de la limpieza, pintura y rotulación del mismo dentro del programa de embellecimiento urbano para rematar con la elaboración de murales que le brindó identidad vinculando a la ciudadanía con la inserción de imágenes propias de la región en cuanto a su producción agrícola, cultura, historia y gastronomía.</t>
  </si>
  <si>
    <t>https://live.staticflickr.com/65535/52604606262_28b3f1ac82_h.jpg</t>
  </si>
  <si>
    <t>https://live.staticflickr.com/65535/52605107656_6243fc852e_h.jpg</t>
  </si>
  <si>
    <t>Se apoyo al H. Ayuntamiento de Jilotepec, Ver. con la rehabilitación del Panteón Municipal a través de la limpieza, pintura y rotulación del mismo dentro del programa de embellecimiento urbano con motivo de las festividades del Día de Muertos para rematar con la elaboración de murales que le brindó identidad vinculando a la ciudadanía con la inserción de imágenes propias de la región y de nuestras tradiciones culturales e históricas.</t>
  </si>
  <si>
    <t>https://live.staticflickr.com/65535/52605531365_8852fcaf88_h.jpg</t>
  </si>
  <si>
    <t>https://live.staticflickr.com/65535/52605611628_c308d89bfe_k.jpg</t>
  </si>
  <si>
    <t>Se presentó el espectáculo teatral “Tzol K’in” basado en la conformación del zodiaco maya, como apoyo cultural en las festividades de Dia de Muertos, el 1 de noviembre de 2022, a las 19 horas.</t>
  </si>
  <si>
    <t>https://live.staticflickr.com/65535/52604640282_bc838a5fcd_b.jpg</t>
  </si>
  <si>
    <t>Se presentó el espectáculo teatral “Tzol K’in” basado en la conformación del zodiaco maya, como apoyo cultural en el Festival de Dia de Muertos, La Concepción 2022, el 2 de noviembre de 2022, en la explanada central de la localidad de La Concepción, a las 19 horas.</t>
  </si>
  <si>
    <t>https://live.staticflickr.com/65535/52605394089_9bb891a09f_h.jpg</t>
  </si>
  <si>
    <t>Tecolutla</t>
  </si>
  <si>
    <t>Se realizaron obras de rehabilitación de espacios públicos, como parte del proyecto Imagen Urbana de la CEJM, en la localidad de Monte Gordo, municipio de Tecolutla, el día 4 de noviembre.</t>
  </si>
  <si>
    <t>https://live.staticflickr.com/65535/52605398089_16809cb872_k.jpg</t>
  </si>
  <si>
    <t>Tepatlaxco</t>
  </si>
  <si>
    <t>Se presentó el espectáculo dancístico a cargo del Ballet  Tonalli de La Estanzuela, como apoyo cultural en la fiesta patronal en honor a San Martín Obispo, el 5 de noviembre de 2022, a las 19 horas.</t>
  </si>
  <si>
    <t>https://live.staticflickr.com/65535/52605161091_b1e8b87fbd_k.jpg</t>
  </si>
  <si>
    <t xml:space="preserve">Se presentó el espectáculo dancístico a cargo del Ballet  Tonalli de La Estanzuela, dentro de los festejos de la Fiesta Patronal en Honor a San Martín Caballero, el día 6 de noviembre. </t>
  </si>
  <si>
    <t>https://live.staticflickr.com/65535/52605164901_aab0771586_k.jpg</t>
  </si>
  <si>
    <t xml:space="preserve">Se presentó el espectáculo teatral “Tzol K’in” basado en la conformación del zodiaco maya, así como también se designó al Sr. Taurino Hernández Pérez para colaborar en su calidad de maestro de ceremonias en la coronación de la corte real de la fiesta patronal dentro de los festejos en Honor a San Martín Caballero, el día 9 de noviembre. </t>
  </si>
  <si>
    <t>https://live.staticflickr.com/65535/52604666172_e7c8f60beb_k.jpg</t>
  </si>
  <si>
    <t>Se realizaron obras de rehabilitación de espacios públicos, como parte del proyecto Imagen Urbana de la CEJM, en la localidad de El Lencero, municipio de Emiliano Zapata, el día 12 de noviembre.</t>
  </si>
  <si>
    <t>https://live.staticflickr.com/65535/52605172646_f8b4194327_k.jpg</t>
  </si>
  <si>
    <t>Se designó al Sr. Taurino Hernández Pérez para colaborar en su calidad de maestro de ceremonias en la coronación de la corte real de la fiesta patronal de la Localidad de Otates perteneciente al municipio de Actopan, Ver, el 13 de noviembre.</t>
  </si>
  <si>
    <t>https://live.staticflickr.com/65535/52605174951_430496bfae_b.jpg</t>
  </si>
  <si>
    <t>Se llevó a cabo la realización de las Letras Emblemáticas que le otorgan identidad a la Localidad de La Bocanita municipio de Actopan, Ver, el 15 de noviembre de 2022.</t>
  </si>
  <si>
    <t>https://live.staticflickr.com/65535/52605176496_9b90a14f77_z.jpg</t>
  </si>
  <si>
    <t>Se otorgó apoyo con la participación de Taurino Hernández Pérez como  maestro de ceremonias, así como con la presentación del Ballet Folklórico Tonalli, de La Estanzuela, Veracruz, el 20 de noviembre.</t>
  </si>
  <si>
    <t>https://live.staticflickr.com/65535/52605600920_d01abb4084_k.jpg</t>
  </si>
  <si>
    <t>Se llevó a cabo el recital de canto operístico a cargo del barítono Jair Torres Baizabal, en el marco de la conferencia “¿Jamás nos separamos? Las Políticas del acercamiento étnico en el conflicto ruso-ucraniano” que ofreció el Colegio de Veracruz en la ciudad de Xalapa, el 22 de noviembre de 2022.</t>
  </si>
  <si>
    <t>https://live.staticflickr.com/65535/52605181766_abe4710058_k.jpg</t>
  </si>
  <si>
    <t>Se presentó el espectáculo teatral “Tzol K’in” basado en la conformación del zodiaco maya, como apoyo cultural en la fiesta patronal en honor a la Virgen de Guadalupe el día 11 de diciembre de 2022 en el teatro del pueblo ubicado en la explanada del parque central de la Colonia Úrsulo Galván del municipio de Xico, Ver.</t>
  </si>
  <si>
    <t>https://live.staticflickr.com/65535/52605718338_1bc076d0e1_h.jpg</t>
  </si>
  <si>
    <t>Se elaboró un video del taller de catrinas que se llevó a cabo en el LABIX de la ciudad de Xalapa EL 25 DE OCTUBRE DE 2022.</t>
  </si>
  <si>
    <t>https://www.youtube.com/watch?v=j0Ng9RyFblw</t>
  </si>
  <si>
    <t>Se elaboró un video del taller de encuadernación que se ofrece a las Juntas de Mejoras de todas las localidades del Estado de Veracruz.</t>
  </si>
  <si>
    <t>https://www.youtube.com/watch?v=aL6-YN-7BII</t>
  </si>
  <si>
    <t>Se elaboró un video del la obra “Tzol K’in” El zodiaco maya, que tuvo funciones en distintos municipios del Estado de Veracruz a lo largo del año 2022.</t>
  </si>
  <si>
    <t>https://www.youtube.com/watch?v=RDuANxSegZc</t>
  </si>
  <si>
    <t>Se elaboró un video del trabajo del Ballet Tonalli, de La Estanzuela, Veracruz, donde se muestran sus participaciones en distintos municipios del estado a lo largo del año 2022.</t>
  </si>
  <si>
    <t>https://www.youtube.com/watch?v=_pjA64xRQ6I</t>
  </si>
  <si>
    <t>6. Se elaboró un video del trabajo del barítono Jair Torres Baizabal, donde se muestra su participación operística en la conferencia “¿Jamás nos separamos? Las Políticas del acercamiento étnico en el conflicto ruso-ucraniano” que ofreció el Colegio de Veracruz en la ciudad de Xalapa, el 22 de noviembre de 2022.</t>
  </si>
  <si>
    <t>https://www.youtube.com/watch?v=Rh--je9zT5M</t>
  </si>
  <si>
    <t>Se elaboró un video del proyecto de Imagen Urbana de la CEJM, donde se muestra su trabajo de rehabilitación de espacios públicos en distintos municipios del estado a lo largo del año 2022.</t>
  </si>
  <si>
    <t>https://www.youtube.com/watch?v=qZNAF7dffmc</t>
  </si>
  <si>
    <t>Se elaboró un video del espectáculo de danza contemporánea a cargo de la compañía Corpodanza, que se ofrece a las Juntas de Mejoras de todas las localidades del Estado de Veracruz.</t>
  </si>
  <si>
    <t>https://www.youtube.com/watch?v=oOimlm_My3u</t>
  </si>
  <si>
    <t xml:space="preserve"> Se Constituyeron y Registraron 2 Juntas de Mejoras en el municipio de Emiliano Zapata, 4 Juntas en el Municipio de Jilotepec, 1 Junta en el Municipio de Tampico Alto, 1 Junta en el Municipio de Actopan, 6 Juntas en el Municipio de Apazapan, 28 juntas en el Municipio de Chontla, 16 Juntas en el Municipio de Tecolutla, 11 Juntas en el Municipio de Jesús Carranza, 4 Juntas en el Municipio de Cosamaloapan, 1 Junta en Ixhuatlán del café, 2 Juntas en el municipio de Ixhuatlán de Madero, 3 Juntas en el Municipio en de Teocelo, 8 Juntas en el Municipio de Tepetlán y 4 Juntas en el Municipio de La Antigua.</t>
  </si>
  <si>
    <t>https://live.staticflickr.com/65535/52617764413_ad547c8083_k.jpg</t>
  </si>
  <si>
    <t>https://live.staticflickr.com/65535/52617764643_8c65d63df2_k.jpg</t>
  </si>
  <si>
    <t xml:space="preserve">Se constituyeron y registraron 1  patronato vecinal en el municipio de Jaltipan para la regularización de fraccionamiento Heroes Mexicanos, 1 Patronato en Actopan (La Caña) para la nivelación del campo deportivo, 4 Patronatos en el Municipio de Tepatlaxco (pedregal, san josé tenejapa, Alta luz del Castillo, Buena Vista) para rehabilitación de caminos saca cosecha, 1 Patronato en el Muncipio de Xalapa (Colonia Progreso) para el mantenimiento y chapeo de áreas verdes, 1 patronato en el municipio de Emiliano Zapata (Pinoltepec) para el desasolve de un jaguey, 3 patronatos en el municipio de Paso del macho (La Mariposa, Los Pocitos y Cañamazo, San José Balsa Camarón), 1 patronato en el Municipio de Xalapa ( ejido el sumidero) para la regularización de predio, 1 patronato en el municipio de Atoyac (colonia agricola Tlacorrancho) y 1 Patronato en el Municipio de Álamo Temapache (Temapache) para gestionar obra de suministro de agua potable y caracter civil. </t>
  </si>
  <si>
    <t>https://live.staticflickr.com/65535/52617716065_db6d5eda62_k.jpg</t>
  </si>
  <si>
    <t xml:space="preserve">Se Brindó Capacitación a 197 Juntas de Mejoras de los Municipios de Coatepec, Chontla, jilotepec, Emiliano Zapata, Apazapan, Tampico Alto, Actopan,  Tecolutla, Jesús Carranza, Cosamaloapan, Ixhuatlán de Madero, Ixhuatlán del café, Teocelo, Tepetlán y La Antigua </t>
  </si>
  <si>
    <t>https://live.staticflickr.com/65535/52617284806_67c6876091_k.jpg</t>
  </si>
  <si>
    <t>https://live.staticflickr.com/65535/52616773717_b560520142_k.jpg</t>
  </si>
  <si>
    <t>https://live.staticflickr.com/65535/52617552039_8441d07b60_k.jpg</t>
  </si>
  <si>
    <t>Jaltipan</t>
  </si>
  <si>
    <t>No aplica</t>
  </si>
  <si>
    <t>1er trimestre del 2023 (ene-feb-mar)</t>
  </si>
  <si>
    <t>https://live.staticflickr.com/65535/52784619913_804f0a9130_b.jpg</t>
  </si>
  <si>
    <t>https://live.staticflickr.com/65535/52784560710_886650def6_h.jpg</t>
  </si>
  <si>
    <t>https://live.staticflickr.com/65535/52784164606_6c2ea54f5b_h.jpg</t>
  </si>
  <si>
    <t>https://live.staticflickr.com/65535/52784560665_c1dd199725_h.jpg</t>
  </si>
  <si>
    <t>https://live.staticflickr.com/65535/52793926103_e0c5057f5e_h.jpg</t>
  </si>
  <si>
    <t>https://live.staticflickr.com/65535/52793874335_94fd1f384b_h.jpg</t>
  </si>
  <si>
    <t>En los Módulos de seguridad Pública Estatal ubicados en la Carretera Federal Cardel-Xalapa Km. 53,  localidad de Tamarindo, municipio de Puente Nacional, se llevaron a cabo trabajos de instalación de 12 luminarias LED de  190 watts y 2 reflectores LED de 150 watts, pintado de guarniciones, estructura de malla sombra en los costados del Modulo de Seguridad, así como la instalación de las siguientes plantas ornamentales donadas: 200 plantas DURANTE, 37 patas de elefente, 70 bugambilias chicas, 40 bugambilias grandes, 4 Bolas de Arrayán, 2 Cycas y 720 m2 de pasto.</t>
  </si>
  <si>
    <t>https://live.staticflickr.com/65535/52784573000_d937082a06_b.jpg</t>
  </si>
  <si>
    <t>https://live.staticflickr.com/65535/52784414794_8f20f67203_b.jpg</t>
  </si>
  <si>
    <t>https://live.staticflickr.com/65535/52784572985_10070b9c1a_b.jpg</t>
  </si>
  <si>
    <t>https://live.staticflickr.com/65535/52784572955_aa51b0702d_b.jpg</t>
  </si>
  <si>
    <t>https://live.staticflickr.com/65535/52784632108_85685682d0_b.jpg</t>
  </si>
  <si>
    <t>En el Mirador de la localidad de Cerro Gordo, municipio de Emiliano Zapata, Veracruz se hicieron actividades de mantenimiento y limpieza de la Jardineria , elaboración de manivela del asta bandera, asi como pintado del mirador citado.</t>
  </si>
  <si>
    <t>https://live.staticflickr.com/65535/52793709294_2a76ad4e59_h.jpg</t>
  </si>
  <si>
    <t>https://live.staticflickr.com/65535/52793861585_148266526b_h.jpg</t>
  </si>
  <si>
    <t>https://live.staticflickr.com/65535/52792910417_12c1d8133f_b.jpg</t>
  </si>
  <si>
    <t>Alamo Temapache</t>
  </si>
  <si>
    <t>Limpieza y pintado de guarniciones en las calles principales de la ciudad de Alamo,Veracruz.</t>
  </si>
  <si>
    <t>https://live.staticflickr.com/65535/52793918708_abd15f6837_h.jpg</t>
  </si>
  <si>
    <t>https://live.staticflickr.com/65535/52793714184_937632a812_h.jpg</t>
  </si>
  <si>
    <t>Se brindó apoyo para la Campaña de Reforestación en la Comunidad El Apartadero, municipio de Actopan, Veracruz.</t>
  </si>
  <si>
    <t>https://live.staticflickr.com/65535/52784408434_2fbf85b69e_h.jpg</t>
  </si>
  <si>
    <t>https://live.staticflickr.com/65535/52783618877_48e61196eb_b.jpg</t>
  </si>
  <si>
    <t>https://live.staticflickr.com/65535/52784170691_6d75dc1be5_h.jpg</t>
  </si>
  <si>
    <t>https://live.staticflickr.com/65535/52783618837_8a9e30cf29_b.jpg</t>
  </si>
  <si>
    <t>Se sembraron 350 bugambilias en el camellón del Boulevard  Xalapa-Coatepec, perteneciente al municipio de Coatepec, Veracruz.</t>
  </si>
  <si>
    <t>https://live.staticflickr.com/65535/52792919247_a0b0d5a8ce_h.jpg</t>
  </si>
  <si>
    <t>https://live.staticflickr.com/65535/52793718294_50deeb2857_h.jpg</t>
  </si>
  <si>
    <t>En la localidad de Tierra Blanca Booxter,  perteneciente al municipio de Álamo Temapache, Veracruz se construyeron 3 ollas o jagüeyes para captación de agua pluvial. 
Álamo 3</t>
  </si>
  <si>
    <t>En la localidad de Ejido Xicotencatl,  perteneciente al municipio de Pánuco, Veracruz se construyeron 14 ollas o jagüeyes para captación de agua pluvial.
Pánuco 3.</t>
  </si>
  <si>
    <t>Paso del Macho</t>
  </si>
  <si>
    <t xml:space="preserve"> En la localidad de La Mariposa,  perteneciente al municipio de Paso del Macho, Veracruz se construyeron 6 ollas o jagüeyes para captación de agua pluvial.
Paso del Macho 1_La Mariposa</t>
  </si>
  <si>
    <t>https://live.staticflickr.com/65535/52793702089_d905509db6_b.jpg</t>
  </si>
  <si>
    <t>https://live.staticflickr.com/65535/52793855960_84ac71270b_b.jpg</t>
  </si>
  <si>
    <t>https://live.staticflickr.com/65535/52793907918_fe3ef44ef3_b.jpg</t>
  </si>
  <si>
    <t>En la localidad de Ejido Carrizal,  perteneciente al municipio de Pánuco, Veracruz se construyeron 15 ollas o jagüeyes para captación de agua pluvial.</t>
  </si>
  <si>
    <t>En la localidad de Ejido Bernabe Sanchez,  perteneciente al municipio de Pánuco, Veracruz se construyeron 8 ollas o jagüeyes para captación de agua pluvial.</t>
  </si>
  <si>
    <t>En la localidad de Alazan,  perteneciente al municipio de Álamo Temapache, Veracruz se construyeron 3 ollas o jagüeyes para captación de agua pluvial.</t>
  </si>
  <si>
    <t>Se atendió solicitud de apoyo para la rotulación del mural de la institución educativa Escuela Primaria "Francisco J. Mujica" en la comunidad de Cinco Palos Municipio de Coatepec, Ver.</t>
  </si>
  <si>
    <t>https://live.staticflickr.com/65535/52793603966_4dcbc1832d_b.jpg</t>
  </si>
  <si>
    <t>https://live.staticflickr.com/65535/52793844909_34ed27d71a_b.jpg</t>
  </si>
  <si>
    <t xml:space="preserve"> Se atendió solicitud de apoyo para conducir evento en "Casa de Atesanías de Xalapa" como Maestro de Ceremonias</t>
  </si>
  <si>
    <t>https://live.staticflickr.com/65535/52794052823_958faab6e9_b.jpg</t>
  </si>
  <si>
    <t>Se atendió solicitud de apoyo para conducir evento en la comunidad de "La Laguna" municipio de Coatepec, Ver. en la coronación de la Corte Real y función de Lucha Libre como Maestro de Ceremocias</t>
  </si>
  <si>
    <t>https://live.staticflickr.com/65535/52793851059_94d3439de5_b.jpg</t>
  </si>
  <si>
    <t>Se atendió solicitud de apoyo para conducir evento en la comunidad de "La Orduña" municipio de Coatepec, Ver. en la coronación de la Corte Real de su fiesta patronal como Maestro de Ceremonias</t>
  </si>
  <si>
    <t>https://live.staticflickr.com/65535/52794006000_736a9193d8_b.jpg</t>
  </si>
  <si>
    <t xml:space="preserve"> Se atendió solicitud de apoyo para conducir evento de la "Carrera Atletica" en la comunidad de La Orduña como Maestro de Ceremonias</t>
  </si>
  <si>
    <t>https://live.staticflickr.com/65535/52793856479_7f8eb7516f_b.jpg</t>
  </si>
  <si>
    <t>Se atendió solicitud de apoyo para conducir evento de la "Carrera Atletica" en la ciudad de Coatepec, Ver. como Maestro de Ceremonias</t>
  </si>
  <si>
    <t>https://live.staticflickr.com/65535/52793859559_25e074375f_h.jpg</t>
  </si>
  <si>
    <t>Se atendió solicitud de apoyo para conducir evento de "Función de Lucha Libre" en Teocelo, Ver. como Maestro de Ceremonias</t>
  </si>
  <si>
    <t xml:space="preserve"> Se atendió solicitud de apoyo para realización de un mural en la comunidad de "Casitas" municipio de Tecolutla, Ver.</t>
  </si>
  <si>
    <t>https://live.staticflickr.com/65535/52794018815_a390e00d18_h.jpg</t>
  </si>
  <si>
    <t>Se atendió invitación para representar con un grupo folklórico al Estado de Veracruz en la Septima Cruzada Nacional de Danza Folklórica en el estado de Aguascalientes 2023 del 4 al 6 de febrero de 2023</t>
  </si>
  <si>
    <t>https://live.staticflickr.com/65535/52794074298_8805490d00_b.jpg</t>
  </si>
  <si>
    <t>https://live.staticflickr.com/65535/52794024840_d086ea0318_b.jpg</t>
  </si>
  <si>
    <t>Se atendió solicitud de apoyo para conducir evento en "Feria de la Candelaria" de la Comunidad del Chico municipio de Emiliano Zapata 11 Febrero del 2023 como Maestro de Ceremonias</t>
  </si>
  <si>
    <t>Se atendió solicitud de apoyo para rotulación de la Escuela Primaria Benito Juárez en la localidad de Pacho Nuevo Municipio de Emiliano Zapata, Ver. 14 de Febrero de 2023</t>
  </si>
  <si>
    <t>https://live.staticflickr.com/65535/52794078913_5cb19ca7b7_b.jpg[</t>
  </si>
  <si>
    <t>https://live.staticflickr.com/65535/52793875119_c4726a364c_b.jpg</t>
  </si>
  <si>
    <t>Se atendió solicitud de apoyo para conducir evento de coronación de la Corte Real en el tradicional Carnaval de la comunidad de Chicuasen municipio de Actopan, Ver. como Maestro de Ceremonias el 17 de Febrero de 2023</t>
  </si>
  <si>
    <t>https://live.staticflickr.com/65535/52793638191_70986d32c8_b.jpg</t>
  </si>
  <si>
    <t>Se atendió solicitud de apoyo para conducir evento en "Feria del Café y Pan" de la Ciudad de Coatepec, Municipio de Coatepec, Ver. 04 Marzo del 2023 como Maestro de Ceremonias</t>
  </si>
  <si>
    <t>https://live.staticflickr.com/65535/52794087163_609ca1ce57_b.jpg</t>
  </si>
  <si>
    <t>https://live.staticflickr.com/65535/52793644871_d46d340f6c_b.jpg</t>
  </si>
  <si>
    <t>Ixhuatlán del Café</t>
  </si>
  <si>
    <t>Se atendió invitación para apoyar al Municipio de Ixhuatlán del Café con la participacíon del grupo Folclorico Tonalli de la Estanzuela Veracruz en el marco de las festividades de la fiesta patronal en honor al Señor de la Piña el 5 de marzo del 2023</t>
  </si>
  <si>
    <t>https://youtu.be/n0rnfKG6m4c</t>
  </si>
  <si>
    <t>Se atendió solicitud de apoyo para realizar una Jornada de Reforestación en la Localidad de Apartadero Municipio de Actopan, Ver en coordinación con las auoridades locales y participación de la Escuela Primaria Benito Juárez el 21 de Marzo de 2023</t>
  </si>
  <si>
    <t>Ixhuacán de los Reyes</t>
  </si>
  <si>
    <t>Se atendió solicitud de apoyo para conducir evento "Rodada el Paso de Cortés" en el municipio de Ixhuacán de los Reyes  como Maestro de Ceremonias el 26 de Marzo de 2023</t>
  </si>
  <si>
    <t>https://live.staticflickr.com/65535/52794042050_4aba847f8a_h.jpg</t>
  </si>
  <si>
    <t>https://live.staticflickr.com/65535/52793889069_f0522cfb10_h.jpg</t>
  </si>
  <si>
    <t>Se grabó un video que permitirá facilitar al personal de la SEGOB conocer los pasos a desarrollar al momento de plantar un árbol en atención a la Agenda Sectorial de Cambio Climático 27 MARZO 2023</t>
  </si>
  <si>
    <t>Se colaboró con la participación del Baritono Jair Torres Baizabal en el evento "Festival Internacional de Música y Arte Sacro" desarrollado en la parroquia del Calvario de la Ciudad de Xalapa, Ver. 28 marzo 2023</t>
  </si>
  <si>
    <t>https://youtu.be/Irj5TynsHtY</t>
  </si>
  <si>
    <t xml:space="preserve"> Se Constituyó y Registró una Junta de Mejoras en el municipio de Álamo Temapache.</t>
  </si>
  <si>
    <t>https://live.staticflickr.com/65535/52794104183_88361c6030_k.jpg</t>
  </si>
  <si>
    <t>https://live.staticflickr.com/65535/52793100217_4620352f6a_k.jpg</t>
  </si>
  <si>
    <t>Se constituyeron y registraron 7  patronatos vecinales en los municipios de Tecolutla,  Tihuatlán, Atoyac, Álamo Temapache, Tepetzintla y  Citlaltepec.</t>
  </si>
  <si>
    <t>https://live.staticflickr.com/65535/52794106893_c6d0036417_k.jpg</t>
  </si>
  <si>
    <t>Se Constituyó una Junta de Mejoras en el municipio de Xico.</t>
  </si>
  <si>
    <t>https://live.staticflickr.com/65535/52793666581_e3cd1c1a13_h.jpg</t>
  </si>
  <si>
    <t>https://live.staticflickr.com/65535/52794059560_3edea1018c_h.jpg</t>
  </si>
  <si>
    <t>https://live.staticflickr.com/65535/52793666541_95633d1ff2_h.jpg</t>
  </si>
  <si>
    <t>Platón Sánchez</t>
  </si>
  <si>
    <t>Se Constituyeron 5 Juntas de Mejoras en el municipio de Platón Sánchez</t>
  </si>
  <si>
    <t>https://live.staticflickr.com/65535/52793912299_5dfb465efe_h.jpg</t>
  </si>
  <si>
    <t>https://live.staticflickr.com/65535/52793912279_e0e5a3869e_h.jpg</t>
  </si>
  <si>
    <t>https://live.staticflickr.com/65535/52794065030_504a246168_h.jpg</t>
  </si>
  <si>
    <t>2° trimestre del 2023 (abril-mayo-junio)</t>
  </si>
  <si>
    <t>https://live.staticflickr.com/65535/53037327915_8eef81eaf3_h.jpg</t>
  </si>
  <si>
    <t>https://live.staticflickr.com/65535/53037120559_f3df7c5807_h.jpg</t>
  </si>
  <si>
    <t>https://live.staticflickr.com/65535/53037344710_82fc2231be_b.jpg</t>
  </si>
  <si>
    <t>https://live.staticflickr.com/65535/53037437988_e355a6e852_b.jpg</t>
  </si>
  <si>
    <t>Camarón de Tejeda</t>
  </si>
  <si>
    <t>Pintado de guarniciones en las calles principales de la localidad de Camarón de Tejeda, Ver.</t>
  </si>
  <si>
    <t>Acultzingo</t>
  </si>
  <si>
    <t>Pintado de guarniciones en las calles principales de la localidad de Acultzingo, Ver.</t>
  </si>
  <si>
    <t>Coatzacoalcos</t>
  </si>
  <si>
    <t>Se llevo a cabo el pintado de la estructura (pilotes, estribos, columnas) del  Puente Vehicular Coatzacoalcos ubicado en la Carretera Veracruz-Coatzacoalcos (avenida transitsmica km 7.5). Asimismo se llevó a cabo el pintado de las guarniciones de las calles adjuntas al puente citado.</t>
  </si>
  <si>
    <t>https://live.staticflickr.com/65535/53037447093_3e641e309b_b.jpg</t>
  </si>
  <si>
    <t>https://live.staticflickr.com/65535/53036963441_1613c5dcc2_b.jpg</t>
  </si>
  <si>
    <t>https://live.staticflickr.com/65535/53037146064_4abc2a410f_b.jpg</t>
  </si>
  <si>
    <t>https://live.staticflickr.com/65535/53037146074_5f4e412a9c_b.jpg</t>
  </si>
  <si>
    <t>https://live.staticflickr.com/65535/53037146024_2646f92764_b.jpg</t>
  </si>
  <si>
    <t>https://live.staticflickr.com/65535/53037146014_1e58239cb6_b.jpg</t>
  </si>
  <si>
    <t>Se llevo a cabo el pintado de guarniciones en las localidades de Coyolillo, San Nicolas, Otates, El Ranchito, Paso de la Milpa y la Bocanita perteneciente al municipio de Actopan, Veracruz.</t>
  </si>
  <si>
    <t>https://live.staticflickr.com/65535/53037363490_292bcfea66_h.jpg</t>
  </si>
  <si>
    <t>https://live.staticflickr.com/65535/53036394062_7fa97526b7_h.jpg</t>
  </si>
  <si>
    <t>https://live.staticflickr.com/65535/53037456918_62b96a7f36_h.jpg</t>
  </si>
  <si>
    <t>Se llevo a cabo mantenimiento, limpieza y retiro de material orgánico en el Boulevard de la ciudad de Coatzacoalcos, Veracruz.</t>
  </si>
  <si>
    <t>https://live.staticflickr.com/65535/53036406272_e86d193ef9_h.jpg</t>
  </si>
  <si>
    <t>https://live.staticflickr.com/65535/53037469498_98535ed795_h.jpg</t>
  </si>
  <si>
    <t>https://live.staticflickr.com/65535/53037168819_f8a6cefeec_h.jpg</t>
  </si>
  <si>
    <t>Pintado de guarniciones en las calles principales de la localidad de San Marcos de Leon, municipio de Xico, Ver.</t>
  </si>
  <si>
    <t>Rehabilitación con maquinaria de SIOP en el Recinto Ferial del municipio de Actopan, Veracruz.</t>
  </si>
  <si>
    <t>Rehabilitación con maquinaria de SIOP para el área deportiva  del municipio de Actopan, Veracruz.</t>
  </si>
  <si>
    <t>En coordinación con el Patronato de los Edificios de viviendas de la colonia Puerto Rico, se llevó a cabo el pintado de 1 edificio ubicado en Boulevard John Spark (entre calle Constitución y calle Reforma) en colonia Puerto México, localidad de Coatzacoalcos, Veracruz.</t>
  </si>
  <si>
    <t>https://live.staticflickr.com/65535/53036411432_ed38784305_h.jpg</t>
  </si>
  <si>
    <t>Elaboración de anteproyecto y presupuesto para la ampliación de red de distribución eléctrica en media y baja tensión para la calle Roca Fuerte, Colonia Torres de Sumidero, municipio de Xalapa, Ver.</t>
  </si>
  <si>
    <t>En la localidad de Ejido Carrizal,  perteneciente al municipio de Pánuco, Veracruz se construyeron 21 ollas o jagüeyes para captación de agua pluvial.</t>
  </si>
  <si>
    <t>En la localidad de Ejido Bernabe Sanchez,  perteneciente al municipio de Pánuco, Veracruz se construyeron 26 ollas o jagüeyes para captación de agua pluvial.</t>
  </si>
  <si>
    <t>En la localidad de Alazan,  perteneciente al municipio de Álamo Temapache, Veracruz se construyeron 30 ollas o jagüeyes para captación de agua pluvial.</t>
  </si>
  <si>
    <t>En la localidad de Alto del Tigre,  perteneciente al municipio de Ozuluama de Mascareñas, Veracruz se construyeron 30 ollas o jagüeyes para captación de agua pluvial.</t>
  </si>
  <si>
    <t>https://live.staticflickr.com/65535/53036999616_b308faf122_b.jpg</t>
  </si>
  <si>
    <t>https://live.staticflickr.com/65535/53037483843_7cef6db7ec_b.jpg</t>
  </si>
  <si>
    <t>https://live.staticflickr.com/65535/53037390930_1ec3b2b946_b.jpg</t>
  </si>
  <si>
    <t>https://live.staticflickr.com/65535/53036428937_078481bb1b_b.jpg</t>
  </si>
  <si>
    <t>1.- Se participó en el recital "El Bolero y su Tradición" en la Casa de la Música Xalapeña.</t>
  </si>
  <si>
    <t>Úrsulo Galvan</t>
  </si>
  <si>
    <t>2.- Se atendió solicitud de apoyo para realiar un mural en el parque central de la comunidad "Real del Oro" municipio de Úrsulo Galvan.</t>
  </si>
  <si>
    <t xml:space="preserve"> </t>
  </si>
  <si>
    <t xml:space="preserve">3. Se atendió solicitud de apoyo para realizar una Faena en la Comunidad de Campo Viejo municipio de Coatepec, Ver. </t>
  </si>
  <si>
    <t>https://live.staticflickr.com/65535/53045894918_ca524efefe_h.jpg</t>
  </si>
  <si>
    <t>4. Se atendió solicitud de apoyo para elaborar las Letras Emblemáticas que den identidad a la comunidad de Campo Viejo municipio de Coatepec, Ver.</t>
  </si>
  <si>
    <t>https://live.staticflickr.com/65535/53045410631_dfd01b26ce_b.jpg</t>
  </si>
  <si>
    <t>https://youtu.be/wO15rNLXvYI</t>
  </si>
  <si>
    <t>5. Se atendió invitación para apoyar a la comunidad de San Marcos de León en el Municipio de Xico, Ver. con la participacíon del grupo Folclorico Tonalli de la Estanzuela Veracruz en el marco de las festividades de la fiesta patronal.</t>
  </si>
  <si>
    <t>https://youtu.be/h3hRYIzWWKc</t>
  </si>
  <si>
    <t>6. Se atendió solicitud de apoyo para apoyar en la conducción del evento "Segunda Feria del Emprendimiento y la Innovación 2023" en el municipio de Coatepec, Ver.</t>
  </si>
  <si>
    <t>https://live.staticflickr.com/65535/53045402891_6d2039ec68_h.jpg</t>
  </si>
  <si>
    <t xml:space="preserve">7. Se atendió solicitud para apoyar en la conducción de la Feria de la Caña en honor a su santo patrono San Pedro de Verona en la comunidad de Mahuixtlán municipio de Coatepec, Ver. </t>
  </si>
  <si>
    <t>https://live.staticflickr.com/65535/53045912653_b90ddf453b_h.jpg</t>
  </si>
  <si>
    <t xml:space="preserve">8. Se atendió solicitud para apoyar en la conducción de la Función de Lucha Libre que con motivo del día del niño ofreció el H. Ayuntamiento de Coatepec, Ver. </t>
  </si>
  <si>
    <t>https://live.staticflickr.com/65535/53045598809_9c6ba14185_h.jpg</t>
  </si>
  <si>
    <t>9. Se atendió solicitud para apoyar en las festividades de la comunidad de Palmas de Abajo municipio de Actopan, Ver. con la participación del grupo Folclórico "Tonalli" de la Estanzuela Veracruz en el marco de las fiestas del día del niño, el 30 de abril de 2023.</t>
  </si>
  <si>
    <t>https://youtu.be/NkjkDLP4c_g</t>
  </si>
  <si>
    <t>1.- La participación del Grupo de Arpas “Son La Semilla” de Coatepec, Ver. El 1 de mayo del 2023 en la comunidad de Pacho Viejo, Ver. con motivo de sus fiestas patronales</t>
  </si>
  <si>
    <t>https://youtu.be/9zxtTvISEX4</t>
  </si>
  <si>
    <t>2.- Se atendió solicitud de apoyo para realiar mejoras en los juegos infantiles del parque central en la comunidad de Campo Viejo municipio de Coatepec, Ver. el 4 de mayo de  2023</t>
  </si>
  <si>
    <t>https://live.staticflickr.com/65535/53044927932_69aff7a46e_b.jpg</t>
  </si>
  <si>
    <t>3. Se atendió solicitud de apoyo para apoyar con un maestro de ceremonias en la comunidad de Miradores del Mar municipio de Emiliano Zapata, Ver. el 11 de mayo del 2023 con motivo de la Expo Feria Miradores del Mar.</t>
  </si>
  <si>
    <t>https://live.staticflickr.com/65535/53045692554_495aa703f5_b.jpg</t>
  </si>
  <si>
    <t>4. Se atendió solicitud para apoyar con un numero musical a través de un cantante que festejara a las mamás con motivo del día de las madres en la localidad de la Orduña Municpio de Coatepec, Ver. el 12 de mayo del 2023.</t>
  </si>
  <si>
    <t>https://youtu.be/ukqdWzZsJOE</t>
  </si>
  <si>
    <t>5. Se atendió invitación para apoyar con un numero musical a través de un cantante en la Escuela primaria Benito Juárez Garcías de Coatepec, Ver. el 26 de mayo del 2023.</t>
  </si>
  <si>
    <t>https://live.staticflickr.com/65535/53045513351_38fa50a563_b.jpg</t>
  </si>
  <si>
    <t>6. Se atendió solicitud para apoyar en la elaboración de las Letras Emblemáticas de la comunidad de Plan de la Higuera, Actopan, Ver. el 29 de mayo del 2023</t>
  </si>
  <si>
    <t>https://live.staticflickr.com/65535/53045692614_591e326991_h.jpg</t>
  </si>
  <si>
    <t>7. Se participó en el evento desarrollado en el municipio de Martínez de la Torre con motivo de la celebración del día de la Citricultura el 30 de mayo del 2023</t>
  </si>
  <si>
    <t>https://live.staticflickr.com/65535/53045692584_67d092974a_h.jpg</t>
  </si>
  <si>
    <t>1.- Rescate de juegos tradicionales con la organización del evento "Gran Juego de Rayuela 2023"en la comunidad de Campo Viejo, Ver. con motivo de sus fiestas patronales.</t>
  </si>
  <si>
    <t>2.- Se organizó la participación de las diferentes direcciones generales de SEGOB en el evento "Reciclón 2023" realizado en la explanada del Teatro del Estado de Xalapa como parte de las acciones de la Agenda Sectorial de Cambio Climático de SEGOB.</t>
  </si>
  <si>
    <t>https://youtu.be/ny9a2GYYPWQ</t>
  </si>
  <si>
    <t>3. Se apoyo a la Expo Feria Chavarrillo 2023 con la participación del grupo folklórico TONALLI en la comunidad de Chavarrillo, Emiliano Zapata, Ver.</t>
  </si>
  <si>
    <t>https://youtu.be/krfpZbgJ0EI</t>
  </si>
  <si>
    <t>Perote</t>
  </si>
  <si>
    <t>4. Con motivo del Aniversario 498 de la fundación del municipio de Perote, se participó con del grupo de arpas y jaraneros "Son la Semilla" en la cabecera municipal de Perote, Ver.</t>
  </si>
  <si>
    <t>https://youtu.be/nlBzRMV-htw</t>
  </si>
  <si>
    <t>Totutla</t>
  </si>
  <si>
    <t>5. Se apoyo con la realización de un Taller de Encuadernación dentro de las actividades artistícas y culturales del municipio de Totula, Ver. en el marco de su Fiesta Patronal en Honor a Santiago Apostol 2023.</t>
  </si>
  <si>
    <t>Se constituyeron y registraron 9  patronatos vecinales en el municipio de Pánuco, Veracruz.</t>
  </si>
  <si>
    <t>https://live.staticflickr.com/65535/53045671891_a6f8337662_h.jpg</t>
  </si>
  <si>
    <t>El Higo</t>
  </si>
  <si>
    <t>Se constituyeron y registraron 3 patronatos vecinales en el municipio de El Higo, Veracruz.</t>
  </si>
  <si>
    <t>Se constituyeron y registraron 1 patronato vecinal en el municipio de Álamo Temapache, Veracruz.</t>
  </si>
  <si>
    <t>Se constituyeron y registraron 1 patronato vecinal en el municipio de Ozuluama de Mascareñas, Veracruz.</t>
  </si>
  <si>
    <t>Se Constituyó una Junta de Mejoras en el municipio de Teocelo, Veracruz.</t>
  </si>
  <si>
    <t>Tlaltetela</t>
  </si>
  <si>
    <t>Se Constituyó una Junta de Mejoras en el municipio de Tlaltetela, Veracruz.</t>
  </si>
  <si>
    <t>Tlalchichilco</t>
  </si>
  <si>
    <t>Se constituyeron y registraron 10 patronatos vecinales en el municipio de Tlalchichilco, Veracruz.</t>
  </si>
  <si>
    <t>Se Constituyó una Junta de Mejoras en el municipio de Tenampa, Veracruz.</t>
  </si>
  <si>
    <t>https://live.staticflickr.com/65535/53045086602_5c5b7be64a_h.jpg</t>
  </si>
  <si>
    <t>Poza Rica de Hidalgo</t>
  </si>
  <si>
    <t>Se Constituyó una Junta de Mejoras en el municipio de Poza Rica, Veracruz.</t>
  </si>
  <si>
    <t>https://live.staticflickr.com/65535/53046057650_e38183852c_h.jpg</t>
  </si>
  <si>
    <t>3er trimestre del 2023 (julio-agosto-septiembre)</t>
  </si>
  <si>
    <t>https://live.staticflickr.com/65535/53230090769_1f9f97c53b_h.jpg</t>
  </si>
  <si>
    <t>https://live.staticflickr.com/65535/53228840062_5fd67ff388_h.jpg</t>
  </si>
  <si>
    <t>https://live.staticflickr.com/65535/53229709906_694dbfadff_h.jpg</t>
  </si>
  <si>
    <t>https://live.staticflickr.com/65535/53230213080_cb634abe90_h.jpg</t>
  </si>
  <si>
    <t>https://live.staticflickr.com/65535/53230029533_bc0410e050_b.jpg</t>
  </si>
  <si>
    <t>https://live.staticflickr.com/65535/53229721341_5a52853b71_b.jpg</t>
  </si>
  <si>
    <t>https://live.staticflickr.com/65535/53229725606_a8d405eb0d_h.jpg</t>
  </si>
  <si>
    <t>https://live.staticflickr.com/65535/53230106274_0071df0bcf_h.jpg</t>
  </si>
  <si>
    <t>Se apoyó en la Jornada de Reforestación (Compensación Ambiental) llevada a cabo el día 19 de julio del 2023 en el Parque Natura en Xalapa, Veracruz. Plantando más de 800 árboles</t>
  </si>
  <si>
    <t>https://live.staticflickr.com/65535/53230242180_47b0f92ee9_h.jpg</t>
  </si>
  <si>
    <t>https://live.staticflickr.com/65535/53230047853_122c397e65_h.jpg</t>
  </si>
  <si>
    <t xml:space="preserve"> Se apoyó en la Jornada de Reforestación (Compensación Ambiental) llevada a cabo el día 29 de julio del 2023 en el libramiento a Coatepec, Veracruz. Con la siembra de más de 300 arbolitos de encino y haya.</t>
  </si>
  <si>
    <t>https://live.staticflickr.com/65535/53229742986_aff685372b_b.jpg</t>
  </si>
  <si>
    <t>https://live.staticflickr.com/65535/53230124099_6e2dcfe023_h.jpg</t>
  </si>
  <si>
    <t>Se apoyó en la Jornada de Reforestación (Compensación Ambiental) llevada a cabo el día 5 de agosto del 2023 en el Boulevard  Xalapa-Coatepec perteneciente al municipio de Coatepec, Veracruz.</t>
  </si>
  <si>
    <t>https://live.staticflickr.com/65535/53230130189_38b7347366_h.jpg</t>
  </si>
  <si>
    <t>https://live.staticflickr.com/65535/53230252065_94a48590d2_h.jpg</t>
  </si>
  <si>
    <t xml:space="preserve"> Se apoyó en la Jornada de Reforestación (Compensación Ambiental) llevada a cabo el día 28 de agosto del 2023 en la localidad de Tonalaco, perteneciente al municipio de Xico, Veracruz.</t>
  </si>
  <si>
    <t>Se llevaron a cabo actividades de corte de pasto,  limpieza y retiro de material orgánico de 2000 m2 así como el  plantado de Siembra de Semilla en 8000 m2 en la Fortaleza de San Carlos, municipio de Perote, Veracruz.</t>
  </si>
  <si>
    <t>https://live.staticflickr.com/65535/53229764091_94772fab46_b.jpg</t>
  </si>
  <si>
    <t>https://live.staticflickr.com/65535/53230267505_7de795d084_b.jpg</t>
  </si>
  <si>
    <t>https://live.staticflickr.com/65535/53230267515_9be9d40898_b.jpg</t>
  </si>
  <si>
    <t>https://live.staticflickr.com/65535/53230267510_6b99b11686_b.jpg</t>
  </si>
  <si>
    <t>Se llevó a cabo el corte y sembrado de 6,000 m2 de pasto en la explanada del asta bandera de la Fortaleza de San Carlos en Perote, Veracruz.</t>
  </si>
  <si>
    <t>https://live.staticflickr.com/65535/53230274450_4b39d2d598_h.jpg</t>
  </si>
  <si>
    <t>https://live.staticflickr.com/65535/53230079803_ef377601d4_h.jpg</t>
  </si>
  <si>
    <t>Se realizó el sembrado de 1300 m2 de pasto en el libramiento Xalapa-Coatepec, Veracruz. Adjunto al poste de  los voladores de Papantla.</t>
  </si>
  <si>
    <t xml:space="preserve"> Se instalaron 2 juegos infantiles  en el libramiento a Coatepec, Veracruz. Adjunto al poste de  los voladores de Papantla.</t>
  </si>
  <si>
    <t>https://live.staticflickr.com/65535/53230156619_963b0ea02d_b.jpg</t>
  </si>
  <si>
    <t>https://live.staticflickr.com/65535/53228904932_78d42e462f_b.jpg</t>
  </si>
  <si>
    <t>https://live.staticflickr.com/65535/53230279060_ff83cfb28b_b.jpg</t>
  </si>
  <si>
    <t>Se llevo a cabo la Jornada de pintura en apoyo del Jardín de Niños "Margarita Olivo Lara" ubicada en Prolongació Avenida México s/n, Colonia Naranjal de Xalapa, Ver.</t>
  </si>
  <si>
    <t>Se realizó el proyecto y presupuesto para el Alumbrado del acceso principal en el Panteón Municipal Bosques de Xalapa, solicitado por la Dirección de Medio Ambiente del H. Ayuntamiento de Xalapa, Veracruz, ubicado en la Avenida Carlos R. Smith S/N, Colonia Martires de Chicago en Xalapa, Ver.</t>
  </si>
  <si>
    <t>En la localidad de Nuevo Michoacan,  perteneciente al municipio de Pánuco, Veracruz se construyeron 30 ollas o jagüeyes para captación de agua pluvial.</t>
  </si>
  <si>
    <t>En la localidad de Ejido Guadalupe Victoria,  perteneciente al municipio de Pánuco, Veracruz se construyeron 30 ollas o jagüeyes para captación de agua pluvial.</t>
  </si>
  <si>
    <t>En la localidad de Jaboncillo,  perteneciente al municipio de Pánuco, Veracruz se construyeron 12 ollas o jagüeyes para captación de agua pluvial.</t>
  </si>
  <si>
    <t>En la localidad de Pinoltepec,  perteneciente al municipio de Emiliano Zapata, Veracruz se desasolvó 1 olla o jagüey para captación de agua pluvial.</t>
  </si>
  <si>
    <t>En la localidad de Brasilar,  perteneciente al municipio de Álamo Temapache, Veracruz se construyeron 24 ollas o jagüeyes para captación de agua pluvial.</t>
  </si>
  <si>
    <t>En la localidad de Paso Ladrones,  perteneciente al municipio de Tampico Alto, Veracruz se construyeron 7 ollas o jagüeyes para captación de agua pluvial.</t>
  </si>
  <si>
    <t>En la localidad de Cube de Badeas,  perteneciente al municipio de El Higo, Veracruz se construyeron 10 ollas o jagüeyes para captación de agua pluvial.</t>
  </si>
  <si>
    <t>Se plantaron 798 árboles con la participacón individual de los servidores públicos de SEGOB, dentro del programa de actividades de la Agenda Sectorial de Cambio Climático. 5 julio 2023</t>
  </si>
  <si>
    <t>Se apoyo con un maestro de ceremonias y amenizador en la carrera coatepec.</t>
  </si>
  <si>
    <t xml:space="preserve">Recuperación de espacios públicos y embellecimiento urbano en la Comunidad de Campo Viejo, municipio de Coatepec, Ver. </t>
  </si>
  <si>
    <t>Se organizó la participación de las diferentes áreas de SEGOB en el marco de la capacitación con respecto al Programa para el Desarrollo del Istmo de Tehuantepec  realizado en la sala de juntas de la Dirección de Política Regional.</t>
  </si>
  <si>
    <t>https://live.staticflickr.com/65535/53232417613_a92de87665_h.jpg</t>
  </si>
  <si>
    <t>https://live.staticflickr.com/65535/53232494624_34cdc63e5b_h.jpg</t>
  </si>
  <si>
    <t>Se realizó Taller de Cartonería para elaboración de Alebrijes en la Escuela Secundaria Alvaro Galvez y Fuentes de la Comunidad Salvador Díaz Mirón del municipio de Martínez de la Torre, Ver.</t>
  </si>
  <si>
    <t>Se apoyo con la conducción del evento 2do. Festival Nacional Alegría Folklórica Xalapa 2023 en el auditorio IMAC de la ciudad de Xalapa.</t>
  </si>
  <si>
    <t>https://live.staticflickr.com/65535/53232622830_5019a6043d_h.jpg</t>
  </si>
  <si>
    <t>https://live.staticflickr.com/65535/53231252617_50523ec477_h.jpg</t>
  </si>
  <si>
    <t>Se participo en la organización del 51 Congreso Nacional de Maestros de Danza Folklórica 2023 realizado en el municipio de la Antigua.</t>
  </si>
  <si>
    <t>1. Se plantaron mil árboles sobre 3.85 Kilometros lineales en el camellon de la carretera Xalapa-Coatepec con la participacón de los servidores públicos de SEGOB, el 5 de agosto del 2023.</t>
  </si>
  <si>
    <t>2. Se realizó visita guiada al Museo de Antropología de Xalapa con niños y niñas de nivel primaria y secundaria de la comunidad de Texin municipio de Teocelo, Ver. el 16 de agosto del 2023.</t>
  </si>
  <si>
    <t>https://www.youtube.com/watch?v=9bRo5m7HT2U</t>
  </si>
  <si>
    <t>3. Se realizó visita guiada al Museo de Antropología de Xalapa con niños y niñas de la escuela primaria "Benito Juárez" de la comunidad de Texin municipio de Teocelo, Ver. el 18 de agosto del 2023.</t>
  </si>
  <si>
    <t>https://www.youtube.com/watch?v=qBMp_bFLid8</t>
  </si>
  <si>
    <t>4.- Se apoyo con un Taller de Cartonería para la elaboración de Alebrijes en el marco del curso de verano organizado por el H. Ayuntamiento de Xalapa el 18 agosto de 2023</t>
  </si>
  <si>
    <t>https://www.youtube.com/watch?v=iIZC8wcbO9Y</t>
  </si>
  <si>
    <t>5. Se participó en la tradicional "Fería de la Garnacha 2023" en la comunidad de Rinconada municipio de Emiliano Zapata, Ver. El 18 de agosto del 2023.</t>
  </si>
  <si>
    <t>6. Se realizó reunión para coordinar con el Colegio de Veracruz y la Universidad Veracruzana un programa de reforestación y restauración ecológica con enfoque de cuenca en 5 municipios veracruzanos el 24 de agosto del 2023</t>
  </si>
  <si>
    <t>https://live.staticflickr.com/65535/53232649695_cf61c590c7_h.jpg</t>
  </si>
  <si>
    <t>https://live.staticflickr.com/65535/53232649700_1630082d10_h.jpg</t>
  </si>
  <si>
    <t>https://live.staticflickr.com/65535/53232150226_0717c0076b_h.jpg</t>
  </si>
  <si>
    <t>7. Con motivo de la fiesdta patronal en la comunidad de Santa Rosa municipio de Actopan, Ver. se construyo usando la tecnica de cartonería la "Virgen de Santa Rosa" que enmarcara sus festividades religiosas.</t>
  </si>
  <si>
    <t>https://live.staticflickr.com/65535/53232535079_d4f5c90c0c_b.jpg</t>
  </si>
  <si>
    <t>https://www.youtube.com/watch?v=L036TW1agWs</t>
  </si>
  <si>
    <t>8. Se elaboraron las Letras Emblemáticas de la comunidad "Salvador Díaz Mirón" en el municipio de Martínez de la Torre, Ver.</t>
  </si>
  <si>
    <t>https://www.youtube.com/watch?v=mLqk6l1n_co</t>
  </si>
  <si>
    <t>9. Se elaboraron las Letras Emblemáticas de la comunidad "Arroyo Blanco" en el municipio de Martínez de la Torre, Ver.</t>
  </si>
  <si>
    <t>10. Se elaboraron las Letras Emblemáticas de la comunidad "Balsas de Agua" en el municipio de Martínez de la Torre, Ver.</t>
  </si>
  <si>
    <t>11. Se elaboraron las Letras Emblemáticas de la comunidad "La Palma" en el municipio de Martínez de la Torre, Ver.</t>
  </si>
  <si>
    <t>12. Se elaboraron las Letras Emblemáticas de la comunidad "La Colmena" en el municipio de Martínez de la Torre, Ver.</t>
  </si>
  <si>
    <t>13. Se elaboraron las Letras Emblemáticas de la comunidad "José María Morelos y Pavón" en el municipio de Martínez de la Torre, Ver.</t>
  </si>
  <si>
    <t>14. Se elaboraron las Letras Emblemáticas de la comunidad "Manantiales" en el municipio de Martínez de la Torre, Ver.</t>
  </si>
  <si>
    <t xml:space="preserve">1. Inauguración de las Letras Emblemáticas de diferentes comunidades del municipio de Martínez de la Torre, Ver. trabajos coordinados de forma tripartita entre la CEJM, las Juntas de Mejoras y el H. Ayuntamiento de Martínez de la Torre. </t>
  </si>
  <si>
    <t>https://www.youtube.com/watch?v=i-bHD7Uwego</t>
  </si>
  <si>
    <t xml:space="preserve">2. Se realizó una gran exhibición de bandas de guerra con participación de 14 contingentes en el campo deportivo Adolfo López Mateos del municipio de Coatepec, Ver. </t>
  </si>
  <si>
    <t>https://www.youtube.com/watch?v=UYt2fK1U6Ys</t>
  </si>
  <si>
    <t>https://www.youtube.com/watch?v=hB4EK6tBuRM</t>
  </si>
  <si>
    <t xml:space="preserve">3. Se participó en la comunidad de Arroyo Blanco, municipio de Martínez de la Torre, Ver. en una gran verbena popular con el apoyo del grupo folklorico "Tonalli de la Estanzuela Veracruz". </t>
  </si>
  <si>
    <t xml:space="preserve">4.- Se apoyo con un Taller de Cartonería para la elaboración de Alebrijes en la comunidad de Buenos Aires I, municipio de Actopan, Ver. </t>
  </si>
  <si>
    <t>https://live.staticflickr.com/65535/53231295262_1b87888769_b.jpg</t>
  </si>
  <si>
    <t>https://live.staticflickr.com/65535/53232166206_78faf36fc8_b.jpg</t>
  </si>
  <si>
    <t>https://live.staticflickr.com/65535/53231295257_10f1fa3713_b.jpg</t>
  </si>
  <si>
    <t>Constitución de 10 Patronatos Vecinales del municipio de Coatzacoalcos, Veracruz, en la Zona habitacional Coatzacoalcos Rehabilitación de los edificios (A, B, C, D, E, K, L, M, N y O)</t>
  </si>
  <si>
    <t>https://live.staticflickr.com/65535/53232483138_0eef6598c7_h.jpg</t>
  </si>
  <si>
    <t>https://live.staticflickr.com/65535/53231312157_af3cf42eb1_h.jpg</t>
  </si>
  <si>
    <t>https://live.staticflickr.com/65535/53231312162_84954594be_h.jpg</t>
  </si>
  <si>
    <t>4° trimestre del 2023 (oct-nov-dic)</t>
  </si>
  <si>
    <t>https://live.staticflickr.com/65535/53468705853_74c29285b6_b.jpg</t>
  </si>
  <si>
    <t>https://live.staticflickr.com/65535/53468887094_1671276d6e_b.jpg</t>
  </si>
  <si>
    <t>https://live.staticflickr.com/65535/53468887059_eb337c9bd0_b.jpg</t>
  </si>
  <si>
    <t>https://live.staticflickr.com/65535/53468887064_3ddf016901_b.jpg</t>
  </si>
  <si>
    <t>https://live.staticflickr.com/65535/53468988535_a93fcfe008_b.jpg</t>
  </si>
  <si>
    <t>Se realizó el sembrado de 1800 m2 de pasto en el libramiento Xalapa-Coatepec, Veracruz. Adjunto al poste de  los voladores de Papantla.</t>
  </si>
  <si>
    <t>Mantenimiento del alumbrado exterior  del Módulo de Seguridad perteneciente a la Guardia Nacional, ubicado en el camellon de la carretera Federal Cardel-Xalapa, km. 53, localidad Tamarindo, municipio Puente Nacional, Veracruz.</t>
  </si>
  <si>
    <t>Elaboración de anteproyecto de ampliación de red de distribución eléctrica en media y baja tensión para la calle Ignacio Zaragoza, localidad Palmas de Abajo, Municipio de Actopan, Veracruz.</t>
  </si>
  <si>
    <t>Elaboración de anteproyecto de ampliación de red de distribución eléctrica en media y baja tensión para la calle Nicolas Bravo, localidad Palmas de Abajo, Municipio de Actopan, Veracruz.</t>
  </si>
  <si>
    <t>Elaboración de anteproyecto de ampliación de red de distribución eléctrica en media y baja tensión para la calle Prolongación Benito Juárez, localidad Palmas de Abajo, Municipio de Actopan, Veracruz.</t>
  </si>
  <si>
    <t xml:space="preserve"> Elaboración de anteproyecto de ampliación de red de distribución eléctrica en media y baja tensión para la calle Pozo Librado, localidad Palmas de Abajo, Municipio de Actopan, Veracruz.</t>
  </si>
  <si>
    <t>Álamo Temapache</t>
  </si>
  <si>
    <t>En la localidad de Ejido Brasilar,  perteneciente al municipio de Alamo Temapache, Veracruz se construyeron 18 ollas o jagüeyes para captación de agua pluvial.
ALAMO 2_BRASILAR_2023</t>
  </si>
  <si>
    <t>En la localidad de La Mariposa,  perteneciente al municipio de Paso del Macho, Veracruz se construyeron 24 ollas o jagüeyes para captación de agua pluvial.
PASO DEL MACHO 1_LA MARIPOSA_2022</t>
  </si>
  <si>
    <t>En la localidad de Jaboncillo,  perteneciente al municipio de Pánuco, Veracruz se construyeron 18 ollas o jagüeyes para captación de agua pluvial.
PÁNUCO 9_JABONCILLO_2023.</t>
  </si>
  <si>
    <t>En la localidad de Cube de Badeas,  perteneciente al municipio de El Higo, Veracruz se construyeron 20 ollas o jagüeyes para captación de agua pluvial.
EL HIGO 1_CUBE DE BADEAS_2023.</t>
  </si>
  <si>
    <t>En la localidad de Rancho Alegre,  perteneciente al municipio de El Higo, Veracruz se construyeron 10 ollas o jagüeyes para captación de agua pluvial.
EL HIGO 2_RANCHO ALEGRE_2023.</t>
  </si>
  <si>
    <t>1. Se apoyo con un maestro de ceremonias en la inauguración de la tradicional carrera atletica en honor a San Jeronimo en el municipio de Coatepec el 1 de octubre del 2023.</t>
  </si>
  <si>
    <t>https://live.staticflickr.com/65535/53468567811_b04bfeabae_h.jpg</t>
  </si>
  <si>
    <t>https://live.staticflickr.com/65535/53468885294_17a692d3e6_h.jpg</t>
  </si>
  <si>
    <t>2. Se apoyo con un maestro de ceremonias en el marco de la inauguración del Festival de las Aves Coatepec 2023 el 8 de octubre del 2023.</t>
  </si>
  <si>
    <t>https://live.staticflickr.com/65535/53468885289_c47d266acd_h.jpg</t>
  </si>
  <si>
    <t>3. Se elaboraron las Letras Emblemáticas en la comunidad de Apartadero Municipio de Actopan, Ver. El  9 de octubre del 2023.</t>
  </si>
  <si>
    <t>4.- Se elaboraron las Letras Emblemáticas en la comunidad de La Mancha Municipio de Actopan, Ver. El 10 de octubre del 2023.</t>
  </si>
  <si>
    <t>5.- Se realizó Taller de Cartonería para elaboración de Catrinas en el municipio de Emiliano Zapata los días 16 y 17 de octubre de 2023.</t>
  </si>
  <si>
    <t>6.- Se realizó Taller de Cartonería para elaboración de Catrinas en el municipio de Teocelo, Ver. Los días 19 y 20 de octubre de 2023.</t>
  </si>
  <si>
    <t>7.- Se realizó evento civico de abanderamiento de 4 niveles escolares (jardín de niños, primaria, secundaria y bachillerato) todas de la comunidad de Chichicaxtle municipio de Puente Nacional con motivo del día de las naciones unidas el 24 de octubre de 2023.</t>
  </si>
  <si>
    <t>8. Se llevó a cabo Taller de Educación Vial en la escuela primaria Carrillo Puerto comunidad de Carrizal del municipio de Emiliano Zapata en coordinación con la Dirección de Transito del Estado de Veracruz el 26 de octubre de 2023</t>
  </si>
  <si>
    <t>9. Se llevó a cabo Taller de Educación Vial en la escuela primaria del municipio deXalapa en coordinación con la Dirección de Transito del Estado de Veracruz el 17 de octubre de 2023</t>
  </si>
  <si>
    <t>10. Se llevó a cabo Taller de Educación Vial en la escuela primaria Antonio Marroquin y TEBAEV de la comunidad Carrizal del municipio de Emiliano Zapata en coordinación con la Dirección de Transito del Estado de Veracruz el 22 de octubre de 2023</t>
  </si>
  <si>
    <t>11. Se participó en el tradicional Desfile de Catrinas organizado por el Gobierno del Estado de Veracruz el 28 de octubre de 2023</t>
  </si>
  <si>
    <t>12. Se distribuyeron 696 árboles entre los servidores públicos de la SEGOB para ser plantados en el marco de la Agenda de Cambio Climático de Secretaría de Gobierno del Estado de Veracruz el 31 octubre de 2023</t>
  </si>
  <si>
    <t>1. Se elaboraron las Letras Emblemáticas en la comunidad de Buenos Aires Municipio de Actopan, Ver. El 08 de noviembre del 2023.</t>
  </si>
  <si>
    <t>2. Se participó en el Reciclón "Ambientón Festival Ecológico 2023" en la explanada del Teatro del Estado de la ciudad de Xalapa, Ver. el  18 de noviembre del 2023.</t>
  </si>
  <si>
    <t>3. Se plantaron 696 árboles con el apoyo de las y los servidores públicos de la SEGOB en el marco de atención de la Agenda Sectorial de Cambio Climático de SEGOB el  01 de noviembre del 2023.</t>
  </si>
  <si>
    <t>Constitución de 1 Patronato Vecinal en el municipio de Puente Nacional, Veracruz.</t>
  </si>
  <si>
    <t>Constitución de 8 Patronatos Vecinales en el municipio de Xico, Veracruz.</t>
  </si>
  <si>
    <t>Sayula de Alemán</t>
  </si>
  <si>
    <t>Constitución de 4 Patronatos Vecinales en el municipio de Sayula de Alemán, Veracruz.</t>
  </si>
  <si>
    <t>Misantla</t>
  </si>
  <si>
    <t>Constitución de 20 Patronatos Vecinales en el municipio de Misantla, Veracruz.</t>
  </si>
  <si>
    <t>1er  trimestre del 2024 (ene-feb-mar)</t>
  </si>
  <si>
    <t>https://live.staticflickr.com/65535/53658791654_2c25f6e279_h.jpg</t>
  </si>
  <si>
    <t>https://live.staticflickr.com/65535/53658791664_bb6bcd6d49_h.jpg</t>
  </si>
  <si>
    <t>https://live.staticflickr.com/65535/53658791659_9ca52e9605_h.jpg</t>
  </si>
  <si>
    <t>https://live.staticflickr.com/65535/53658663213_0b2710f92d_h.jpg</t>
  </si>
  <si>
    <t>Mantenimiento, limpieza y retiro de material orgánico en las áreas verdes del acceso al CRISVER (Centro de Rehabilitación e integración Social de Veracruz), localizado en acceso principal (entrando por Arco Sur), municipio de Xalapa, Veracruz.</t>
  </si>
  <si>
    <t>https://live.staticflickr.com/65535/53658916165_566d7d05ed_h.jpg</t>
  </si>
  <si>
    <t>https://live.staticflickr.com/65535/53657579952_a57d4097b8_h.jpg</t>
  </si>
  <si>
    <t>Calcahualco</t>
  </si>
  <si>
    <t>Se brindó el apoyo con personal de la Coordinación Estatal de Junta de Mejoras para combatir el incendio forestal en la Sierra del municipio de Calcahualco, Veracruz.</t>
  </si>
  <si>
    <t>https://live.staticflickr.com/65535/53658814804_265eb56d44_b.jpg</t>
  </si>
  <si>
    <t>https://live.staticflickr.com/65535/53658929190_e60bc838dd_b.jpg</t>
  </si>
  <si>
    <t>https://live.staticflickr.com/65535/53658686533_878e1cec9f_b.jpg</t>
  </si>
  <si>
    <t>En la localidad de San Jose Balsa Camarón,  perteneciente al municipio de Paso del Macho, Veracruz se construyeron 18 ollas o jagüeyes de mayores dimensiones para la captación de agua pluvial de mayores dimensiones a las normales.
PASO DEL MACHO 2_SAN JOSE BALSA CAMARON_2022.</t>
  </si>
  <si>
    <t xml:space="preserve"> En la localidad de Galeana,  perteneciente al municipio de Naranjos, Veracruz se construyeron 35 ollas o jagüeyes para captación de agua pluvial de mayores dimensiones a las normales.
NARANJOS 1_GALEANA_2023.</t>
  </si>
  <si>
    <t>En la localidad de Rancho Alegre,  perteneciente al municipio de El Higo, Veracruz se construyeron 16 ollas o jagüeyes para captación de agua pluvial.
EL HIGO 2_RANCHO ALEGRE_2023.</t>
  </si>
  <si>
    <t>Construcción de 9 ollas o jagüeyes para captación de agua pluvial en el municipio de Martinez de la Torre, Veracruz.
MARTINEZ DE LA TORRE 1_ARROYO DEL POTRERO_2024</t>
  </si>
  <si>
    <t>Se apoyó a la Junta de Mejoras de la localidad de La Orduña municipio de Coatepec con la Rondalla Voces de Xalapa en la fiesta patronal en honor a San Sebastián Mártir. 19 de enero del 2024</t>
  </si>
  <si>
    <t>https://live.staticflickr.com/65535/53659077014_2fdb5597df_h.jpg</t>
  </si>
  <si>
    <t>Se apoyó a la Junta de Mejoras de la localidad de La Orduña municipio de Coatepec con la conducción a través de un maestro de ceremonias en su fiesta patronal en honor a San Sebastián Mártir. 20 de enero del 2024.</t>
  </si>
  <si>
    <t>Se realizó un taller de piñatas en apoyo a la junta de mejoras de la localidad de Zapote Bueno municipio de Martínez de la Torre. 22 enero 2024</t>
  </si>
  <si>
    <t>Se rotuló el jardín de niños Benito Juárez en apoyo a la Junta de Mejoras de la localidad de Zapote Bueno municipio de Martínez de la Torre. 23 enero 2024</t>
  </si>
  <si>
    <t>https://live.staticflickr.com/65535/53657856807_2358d1be0c_h.jpg</t>
  </si>
  <si>
    <t>Se rotuló el comedor comunitario en apoyo a la Junta de Mejoras de la localidad de Paso Largo municipio de Martínez de la Torre. 25 enero 2024</t>
  </si>
  <si>
    <t>https://live.staticflickr.com/65535/53659077024_380ca86d46_h.jpg</t>
  </si>
  <si>
    <t>Se rotuló el Centro de Salud en apoyo a la junta de mejoras de la localidad de La Unión municipio de Martínez de la Torre. 26 enero 2024</t>
  </si>
  <si>
    <t>https://live.staticflickr.com/65535/53658948558_a428c30798_b.jpg</t>
  </si>
  <si>
    <t>Patronato de Construcción de Ollas, en Doctor Liceaga,
Municipio Tancoco</t>
  </si>
  <si>
    <t>https://live.staticflickr.com/65535/53657884167_3c517960fe_h.jpg</t>
  </si>
  <si>
    <t xml:space="preserve">1. Se apoyó a la Junta de Mejoras de la localidad del Chico municipio de Emiliano Zapata en la Coronación de la Reyna con motivo de la fiesta en honor a la Virgen de la Candelaria. 2 de febrero del 2024.	</t>
  </si>
  <si>
    <t>2. Se apoyó a la Junta de Mejoras de la localidad de El Progreso municipio de Martínez de la Torres con la rotulación del Jardín de Niños José María Morelos Y Pavón. 02 de febrero de 2024</t>
  </si>
  <si>
    <t>3. Se apoyó a la comunidad de Cerrillos municipio de Alto Lucero, Ver. Con un maestro de ceremonias y conductor en el Festival Internacional del Arpa 2024. 10 febrero del 2024</t>
  </si>
  <si>
    <t>4. Se apoyó a la Junta de Mejoras de la Congregación de El Castillo municipio de Xalapa con la elaboración de un video promocional de las actividades recreativas que se pueden desarrollar en el sitio. 14 Febrero del 2024</t>
  </si>
  <si>
    <t>5. Se apoyó a la Junta de Mejoras de la comunidad Plan de Limón municipio de Martínez de la Torres llevando a cabo un Taller de Piñatas. 16 febrero del 2024</t>
  </si>
  <si>
    <t>6. Se apoyó a las escuelas primarias Manuel R. Gutiérrez y Josefa Murillo con la donación de la Bandera Mexicana para que estén en condiciones de desarrollar sus actos cívicos y honores a la bandera. 20 de Febrero del 2024.</t>
  </si>
  <si>
    <t>https://live.staticflickr.com/65535/53658765686_78e4b1b018_h.jpg</t>
  </si>
  <si>
    <t>7. Se apoyó a la Junta de Mejoras de la Congregación de El Castillo municipio de Xalapa con un grupo folklórico en evento desarrollado con motivo de la celebración del Día de la Bandera. 24 Febrero del 2024</t>
  </si>
  <si>
    <t>8. Se apoyó a la Junta de Mejoras de la Congregación de El Castillo municipio de Xalapa con el desarrollo de un evento cívico con motivo de la celebración del Día de la Bandera. 24 Febrero del 2024</t>
  </si>
  <si>
    <t>9. Se capacitó y asesoró a la Junta de Mejoras de la Congregación de El Castillo en materia de género y búsqueda de personas. 29 de febrero del 2024.</t>
  </si>
  <si>
    <t>https://live.staticflickr.com/65535/53658992713_c3bdeb80d7_h.jpg</t>
  </si>
  <si>
    <t>1. Se apoyó a la Junta de Mejoras de la localidad de La Orduña con la rotulación de la Telesecundaria José Vasconcelos en el municipio de Coatepec.</t>
  </si>
  <si>
    <t xml:space="preserve">2. Se apoyó a la Junta de Mejoras de la localidad de La Orduña con la rotulación del Jardín de Niños Xochitlán en el municipio de Coatepec, Ver. </t>
  </si>
  <si>
    <t>3. Se apoyo a la comunidad de Las Puentes municipio de Coatepec, Ver. Con la elaboración de sus Letras Emblemáticas.</t>
  </si>
  <si>
    <t xml:space="preserve">4. Se apoyó a la Junta de Mejoras de la localidad de La Orduña municipio de Coatepec, Ver. con el acto cívico y abanderamiento de la escuela primaria Benito Juárez. </t>
  </si>
  <si>
    <t xml:space="preserve">5. Se apoyó a la Junta de Mejoras de la localidad de La Orduña municipio de Coatepec, Ver. con el acto cívico y abanderamiento del Jardín de Niños Xochitlán. </t>
  </si>
  <si>
    <t>6. Se apoyó a la Junta de Mejoras de la localidad de La Orduña municipio de Coatepec, Ver. con el acto cívico y abanderamiento de la escuela Telesecundaria José Vasconcelos.</t>
  </si>
  <si>
    <t>7. Se apoyó a la Dirección Municipal del Deporte del H. Ayuntamiento de Xalapa con un maestro de ceremonias para el desarrollo del evento "3er. Campeonato de Baloncesto Femenil Xalapa 2024"</t>
  </si>
  <si>
    <t>2°  trimestre del 2024 (abril-mayo-junio)</t>
  </si>
  <si>
    <t>https://live.staticflickr.com/65535/53850332081_5c816d8044_h.jpg</t>
  </si>
  <si>
    <t>https://live.staticflickr.com/65535/53850767190_b579e8c40e_b.jpg</t>
  </si>
  <si>
    <t>https://live.staticflickr.com/65535/53849506702_1bddb66371_b.jpg</t>
  </si>
  <si>
    <t>https://live.staticflickr.com/65535/53850661603_6257428833_b.jpg</t>
  </si>
  <si>
    <t>https://live.staticflickr.com/65535/53849506717_585ddc270e_b.jpg</t>
  </si>
  <si>
    <t>https://live.staticflickr.com/65535/53850336776_c3455093fb_h.jpg</t>
  </si>
  <si>
    <t>https://live.staticflickr.com/65535/53850772185_2ad40900ac_h.jpg</t>
  </si>
  <si>
    <t>Se llevó a cabo el pintado de guarniciones de las calles principales de la localidad de Cabezas, municipio de Puente Nacional, Veracruz.</t>
  </si>
  <si>
    <t>https://live.staticflickr.com/65535/53850338201_2915bfcc07_h.jpg</t>
  </si>
  <si>
    <t>https://live.staticflickr.com/65535/53849445652_ee63b29248_h.jpg</t>
  </si>
  <si>
    <t>Mantenimiento, limpieza y retiro de material orgánico del área verde perteneciente a la Direccion General del Registro Civil del Estado de Veracruz ubicado en Encanto S/N, colonia El Mirador, municipio de Xalapa, Veracruz.</t>
  </si>
  <si>
    <t>https://live.staticflickr.com/65535/53850605458_7c14552b55_b.jpg</t>
  </si>
  <si>
    <t>https://live.staticflickr.com/65535/53850599728_99bb105a63_b.jpg</t>
  </si>
  <si>
    <t>Mantenimiento, limpieza y retiro de material orgánico en las áreas verdes del interior y exterior de las oficinas de la Editora de Gobierno, localizada en la carretera Xalapa-Veracruz, localidad Miradores del Mar, municipio de Emiliano Zapata, Veracruz.</t>
  </si>
  <si>
    <t>Se brindó el apoyo con personal de la Coordinación Estatal de Junta de Mejoras para combatir el incendio forestal en la localidad de Tonalaco del municipio de Xico, Veracruz.</t>
  </si>
  <si>
    <t>https://live.staticflickr.com/65535/53850815255_ab380491a0_h.jpg</t>
  </si>
  <si>
    <t>https://live.staticflickr.com/65535/53850815250_3c0ede5e21_h.jpg</t>
  </si>
  <si>
    <t>https://live.staticflickr.com/65535/53850379911_ad44a24765_h.jpg</t>
  </si>
  <si>
    <t>https://live.staticflickr.com/65535/53849486832_3ae981a9f2_h.jpg</t>
  </si>
  <si>
    <t>En la localidad de San Jose Balsa Camarón,  perteneciente al municipio de Paso del Macho, Veracruz se construyeron 2 ollas o jagüeyes de mayores dimensiones para la captación de agua pluvial de mayores dimensiones a las normales.
PASO DEL MACHO 2_SAN JOSE BALSA CAMARON_2022.</t>
  </si>
  <si>
    <t xml:space="preserve"> En la localidad de Amatlan,  perteneciente al municipio de Naranjos, Veracruz se construyeron 34 ollas o jagüeyes para captación de agua pluvial de mayores dimensiones a las normales.
NARANJOS 2_AMATLAN_2023.</t>
  </si>
  <si>
    <t>https://live.staticflickr.com/65535/53850746609_75c6521fc9_b.jpg</t>
  </si>
  <si>
    <t>https://live.staticflickr.com/65535/53850746599_962ce91a40_h.jpg</t>
  </si>
  <si>
    <t xml:space="preserve"> En la localidad de Tecomate,  perteneciente al municipio de Tepetzintla, Veracruz se construyeron 34 ollas o jagüeyes para captación de agua pluvial de mayores dimensiones a las normales.
TEPETZITNTLA 1_TECOMATE_2023</t>
  </si>
  <si>
    <t>https://live.staticflickr.com/65535/53849491847_8b4111776a_b.jpg</t>
  </si>
  <si>
    <t>https://live.staticflickr.com/65535/53850646868_1d30cbdb45_b.jpg</t>
  </si>
  <si>
    <t>Construcción de 26 ollas o jagüeyes para captación de agua pluvial en el municipio de Martinez de la Torre, Veracruz.
MARTINEZ DE LA TORRE 1_ARROYO DEL POTRERO_2024</t>
  </si>
  <si>
    <t>https://live.staticflickr.com/65535/53849491782_c3bb45f520_b.jpg</t>
  </si>
  <si>
    <t>https://live.staticflickr.com/65535/53850820090_9765c63cf8_b.jpg</t>
  </si>
  <si>
    <t xml:space="preserve"> En la localidad de Monte Gtrande,  perteneciente al municipio de Tantima, Veracruz se construyeron 31 ollas o jagüeyes para captación de agua pluvial de mayores dimensiones a las normales.
TANTIMA 1_MONTE GRANDE_2024</t>
  </si>
  <si>
    <t>https://live.staticflickr.com/65535/53850820185_4757eab140_h.jpg</t>
  </si>
  <si>
    <t>https://live.staticflickr.com/65535/53850384786_9a5deabc80_h.jpg</t>
  </si>
  <si>
    <t>Sayula de Aleman</t>
  </si>
  <si>
    <t xml:space="preserve"> En la localidad de Ejido 27 de Septiembre,  perteneciente al municipio de Sayula de Aleman, Veracruz se construyeron 27 ollas o jagüeyes para captación de agua pluvial de mayores dimensiones a las normales.
SAYULA DE ALEMAN 1_27 DE SEPTIEMBRE_2024</t>
  </si>
  <si>
    <t>https://live.staticflickr.com/65535/53850655823_8b470d2fbf_b.jpg</t>
  </si>
  <si>
    <t>https://live.staticflickr.com/65535/53850820110_3e4a9d0ca3_b.jpg[</t>
  </si>
  <si>
    <t xml:space="preserve"> En la localidad de Los Higueros,  perteneciente al municipio de Tantima, Veracruz se construyeron 9 ollas o jagüeyes para captación de agua pluvial de mayores dimensiones a las normales.
TANTIMA 2_LOS HIGUEROS_2024</t>
  </si>
  <si>
    <t>1. Se apoyó al municipio de Coatepec, Ver. con un maestro de ceremonias en el evento deportivo denominada "Trial Orgullo Veracruzano".</t>
  </si>
  <si>
    <t>https://live.staticflickr.com/65535/53850327761_20ed765ec9_h.jpg</t>
  </si>
  <si>
    <t xml:space="preserve">2. Se apoyó al municipio de Coatepec, Ver. con un maestro de ceremonias en la "3ra. Feria de Coatepec 2024 del Emprendimiento e Innovación". </t>
  </si>
  <si>
    <t>https://live.staticflickr.com/65535/53850690414_c5775f2987_k.jpg</t>
  </si>
  <si>
    <t>3. Se apoyó a la Junta Local de Mejoras de la localidad de El Castillo municipio de Xalapa, Ver. con el acto cívico y abanderamiento de la escuela Telesecundaria José Vasconcelos.</t>
  </si>
  <si>
    <t>4. Se apoyó a la Junta Local de Mejoras de la localidad de El Castillo municipio de Xalapa, Ver. con el acto cívico y abanderamiento de la escuela Primaria Raúl Contreras Ferto.</t>
  </si>
  <si>
    <t>5. Se apoyó a la Junta Local de Mejoras de la localidad de El Castillo municipio de Xalapa, Ver. con el acto cívico y abanderamiento del Telebachillerato El Castillo.</t>
  </si>
  <si>
    <t>Se apoyo a la comunidad de Playa Juan Angel municipio de Ursulo Galvan, Ver. con el embellecimiento de espacios publicos a traves de la rotulacion de sitios que incrementen el turismo. 8 de mayo del 2024.</t>
  </si>
  <si>
    <t>https://live.staticflickr.com/65535/53849472022_cfd55c9d4e_b.jpg</t>
  </si>
  <si>
    <t>https://live.staticflickr.com/65535/53849472042_09f8699ac1_h.jpg</t>
  </si>
  <si>
    <t>https://live.staticflickr.com/65535/53850626518_6fc2e81116_h.jpg</t>
  </si>
  <si>
    <t>https://live.staticflickr.com/65535/53850365256_33ceb9bec4_h.jpg</t>
  </si>
  <si>
    <t>Se apoyo a la escuela CAIC de la tranca, Localidad de El Castillo congregacion del municipio de Xalapa, con visitas guiadas al museo de Ex Hacienda El Lencero. 21 mayo del 2024</t>
  </si>
  <si>
    <t xml:space="preserve"> Se apoyo a la escuela telesecundarfa Jose Vasconcelos, Localidad de El Castillo congregacion del municipio de Xalapa, con visitas guiadas al Museo de Antropologfa. 22 de mayo del 2024</t>
  </si>
  <si>
    <t>Se apoyo al Jardfn de Ninos Josefina Ramos de la Localidad de El Castillo congregacion del municipio de Xalapa, con visitas guiadas al Museo de Antropologfa. 23 de mayo del 2024</t>
  </si>
  <si>
    <t>Se apoyo al Jardfn de Ninos Josefina Ramos de la Localidad de El Castillo congregacion del municipio de Xalapa, con visitas guiadas al Museo de Antropologfa. 28 de mayo del 2024</t>
  </si>
  <si>
    <t>Se apoyo a la Telesecundarfa Frida Kahlo de la Localidad de El Castillo congregacion del municipio de Xalapa, con visitas guiadas al Museo Exhacienda El Lencero. 29 de mayo del 2024</t>
  </si>
  <si>
    <t>Se apoyo a la escuela Telesecundarfa Jose Vasconcelos de la Localidad de El Castillo congregacion del municipio de Xalapa, con visitas guiadas al Museo de Exhacienda El Lencero. 30 de mayo del 2024</t>
  </si>
  <si>
    <t>Constitucion del Patronato Vecinal de Carrizal, Rinconada, municipio de Emiliano Zapata, Veracruz.</t>
  </si>
  <si>
    <t>https://live.staticflickr.com/65535/53849481007_7078704b50_h.jpg</t>
  </si>
  <si>
    <t>Jalcomulco</t>
  </si>
  <si>
    <t>Constitucion del Patronato vecinal en Jalcomulco, Veracruz.</t>
  </si>
  <si>
    <t>https://live.staticflickr.com/65535/53850735829_69ac7d6cd4_h.jpg</t>
  </si>
  <si>
    <t>1. Se apoyó con un maestro de ceremonias para la conducción del evento en donde se celebró la fiesta patronal en honor al Sagrado Corazón de Jesús del municipio de Coatepec, Ver.</t>
  </si>
  <si>
    <t xml:space="preserve">2. Se apoyó y participó en la liberación de tortugas con la comunidad de Playa Juan Ángel municipio de Úrsulo Galván, Ver. </t>
  </si>
  <si>
    <t xml:space="preserve">3. Se apoyó a la comunidad de Colonia Francisco y Madero del municipio de Úrsulo Galván, Ver. con el abanderamiento tanto de la escuela primaria Francisco y Madero como de la Agencia Municipal. </t>
  </si>
  <si>
    <t>4. Se apoyó a la comunidad de Colonia Francisco y Madero del municipio de Úrsulo Galván, Ver. con la elaboración de las Letras Emblemáticas. 08 de junio del 2024.</t>
  </si>
  <si>
    <t xml:space="preserve">5. Se apoyó a la comunidad de Paso Limón del municipio de Tlaltetela, Ver. con la elaboración de las Letras Emblemáticas. </t>
  </si>
  <si>
    <t>3er  trimestre del 2024 (julio-agosto-sep)</t>
  </si>
  <si>
    <t>https://live.staticflickr.com/65535/54042392741_90806c35cf_h.jpg</t>
  </si>
  <si>
    <t>Mantenimiento, limpieza y retiro de material orgánico, además de siembra de plantas en áreas verdes en campo militar el Lencero.</t>
  </si>
  <si>
    <t>Mantenimiento, limpieza y retiro de material orgánico del área verde perteneciente a la Dirección General del Registro Civil del Estado de Veracruz, ubicado en Encanto S/N, colonia El Mirador, municipio de Xalapa, Veracruz.</t>
  </si>
  <si>
    <t>Chapeo y desrrame de árboles que estaban en riesgo para los alumnos de la escuela primaria Emiliano Zapata, Col. Emiliano Zapata, perteneciente al municipio de Xalapa, Veracruz.</t>
  </si>
  <si>
    <t xml:space="preserve">En coordinacion con autoridades: Secretaria de Medio Ambiente (SEDEMA), Secretaría de Gobierno (SEGOB), Subsecretaría de Gobierno (SUBSEGOB), CEJM, Ayuntamiento de Ixhuacan de los Reyes y pobladores aledaños a la localidad, se participó en la Jornada de reforestación "Fabriquemos agua reforestando", se sembraron un total de 1200 arboles nativos. </t>
  </si>
  <si>
    <t>https://live.staticflickr.com/65535/54042843675_dbe70e85c9_b.jpg</t>
  </si>
  <si>
    <t xml:space="preserve"> En la localidad de Amatlan,  perteneciente al municipio de Naranjos, Veracruz se construyeron 1 olla o jagüey para captación de agua pluvial.
NARANJOS 2_AMATLAN_2023.</t>
  </si>
  <si>
    <t xml:space="preserve"> En la localidad de Tecomate,  perteneciente al municipio de Tepetzintla, Veracruz se construyeron 1 olla o jagüey para captación de agua pluvial.
TEPETZITNTLA 1_TECOMATE_2023</t>
  </si>
  <si>
    <t xml:space="preserve"> En la localidad de Arroyo del Potrero,  perteneciente al municipio de Martinez de la Torre, Veracruz se construyeron 4 ollas o jagüeyes para captación de agua pluvia.
MARTINEZ DE LA TORRE 1_ARROYO DEL POTRERO_2024</t>
  </si>
  <si>
    <t xml:space="preserve"> En la localidad de Ejido 27 de Septiembre,  perteneciente al municipio de Sayula de Aleman, Veracruz se construyeron 23 ollas o jagüeyes para captación de agua pluvial.
SAYULA DE ALEMAN 1_27 DE SEPTIEMBRE_2024</t>
  </si>
  <si>
    <t xml:space="preserve"> En la localidad de Los Higueros,  perteneciente al municipio de Tantima, Veracruz se construyeron 13 ollas o jagüeyes para captación de agua pluvia.
TANTIMA 2_LOS HIGUEROS_2024</t>
  </si>
  <si>
    <t>Tantoyuca</t>
  </si>
  <si>
    <t xml:space="preserve"> En la localidad de Coyoles,  perteneciente al municipio de Tantoyuca, Veracruz se construyeron 36 ollas o jagüeyes para captación de agua pluvial.
TANTOYUCA 1_COYOLES_2024</t>
  </si>
  <si>
    <t xml:space="preserve"> En la localidad de Ejido Castrejon,  perteneciente al municipio de Las Choapas, Veracruz se construyeron 30 ollas o jagüeyes para captación de agua pluvial.
LAS CHOAPAS 1_EJIDO CASTREJON_2024</t>
  </si>
  <si>
    <t>https://live.staticflickr.com/65535/54042718134_a90375f854_b.jpg</t>
  </si>
  <si>
    <t>https://live.staticflickr.com/65535/54042843615_6ac7f5cafc_h.jpg</t>
  </si>
  <si>
    <t>Jesus Carranza</t>
  </si>
  <si>
    <t xml:space="preserve"> En la localidad de Ejido Castrejon,  perteneciente al municipio de Las Choapas, Veracruz se construyeron 38 ollas o jagüeyes para captación de agua pluvial.
JESUS CARRANZA 2_EL TEPACHE_2024</t>
  </si>
  <si>
    <t>https://live.staticflickr.com/65535/54042644758_ade262758f_h.jpg</t>
  </si>
  <si>
    <t xml:space="preserve"> En la localidad de Jose María Morelos,  perteneciente al municipio de Martinez de la Torre, Veracruz se construyeron 30 ollas o jagüeyes para captación de agua pluvial
MARTINEZ DE LA TORRE 2_JOSE MARIA MORELOS_2024</t>
  </si>
  <si>
    <t>Tamalín</t>
  </si>
  <si>
    <t xml:space="preserve"> En la localidad de Escobal,  perteneciente al municipio de Tamalín, Veracruz se construyeron 17 ollas o jagüeyes para captación de agua pluvial
TAMALIN 1_ESCOBAL_2024</t>
  </si>
  <si>
    <t xml:space="preserve"> En la localidad de Francisco I. Madero,  perteneciente al municipio de Las Choapas, Veracruz se construyeron 13 ollas o jagüeyes para captación de agua pluvial.
LAS CHOAPAS 2_FCO. I. MADERO_2024</t>
  </si>
  <si>
    <t xml:space="preserve"> En la localidad de Dr. Liceaga,  perteneciente al municipio de Tancoco, Veracruz se construyeron 13 ollas o jagüeyes para captación de agua pluvial.
TANCOCO 1_DR LICEAGA_2024</t>
  </si>
  <si>
    <t xml:space="preserve"> En la localidad de Segunda Ampliación El Chote,  perteneciente al municipio de El Higo, Veracruz se construyó 1 olla o jagüey para captación de agua pluvial.
EL HIGO 1_2a AMP. EL CHOTE_2024</t>
  </si>
  <si>
    <t>1. Se acudió a la localidad de la Concepción para elaborar las letras
emblemáticas de dicho lugar.</t>
  </si>
  <si>
    <t>https://live.staticflickr.com/65535/54042392726_6f5c643399_h.jpg</t>
  </si>
  <si>
    <t>2. Se asistió a la inauguración de las letras emblemáticas de la localidad de
Playa Juan Ángel, perteneciente al municipio de Úrsulo Galván.</t>
  </si>
  <si>
    <t>https://live.staticflickr.com/65535/54042392681_08e360e39b_b.jpg</t>
  </si>
  <si>
    <t>Mecayapan</t>
  </si>
  <si>
    <t>1. Se acudió a realizar la elección de la Junta de Mejoras de la localidad de Tonalapan, municipio de Mecayapan.</t>
  </si>
  <si>
    <t>https://live.staticflickr.com/65535/54042843720_64970bd699_h.jpg</t>
  </si>
  <si>
    <t>1. Se apoyó con un maestro de ceremonias para la conducción del evento "Final de FutBol Soccer 2024" de la comunidad de la Estanzuela  del municipio de Coatepec, Ver. 7 de agosto del 2024.</t>
  </si>
  <si>
    <t xml:space="preserve">https://live.staticflickr.com/65535/54042592053_cd2fec3f2c_h.jpg </t>
  </si>
  <si>
    <t>2. Se apoyó a la comunidad de Playa Juan Ángel del municipio de Úrsulo Galván, Ver. con la elaboración de las Letras Emblemáticas. 08 de agosto del 2024.</t>
  </si>
  <si>
    <t>https://live.staticflickr.com/65535/54042666599_971250be56_b.jpg</t>
  </si>
  <si>
    <t>Naolinco</t>
  </si>
  <si>
    <t>3. Se apoyó a la comunidad de Naranjillo del municipio de Naolinco, Ver. con la elaboración de las Letras Emblemáticas. 10 de agosto del 2024.</t>
  </si>
  <si>
    <t>https://live.staticflickr.com/65535/54041475947_1c521ecc38_b.jpg</t>
  </si>
  <si>
    <t>4. Se apoyó a la comunidad de Bella Esperanza del municipio de Coatepec, Ver. con la elaboración de las Letras Emblemáticas. 12 de agosto del 2024.</t>
  </si>
  <si>
    <t>https://live.staticflickr.com/65535/54042666564_3d261d9ff2_h.jpg</t>
  </si>
  <si>
    <t>Apazapan</t>
  </si>
  <si>
    <t>5. Se apoyó a la comunidad de Agua Caliente del municipio de Apazapan, Ver. con la elaboración de las Letras Emblemáticas. 14 de agosto del 2024.</t>
  </si>
  <si>
    <t>6. Se apoyó a la comunidad de La Concepción del municipio de Jilotepec, Ver. con la elaboración de las Letras Emblemáticas. 16 de agosto del 2024.</t>
  </si>
  <si>
    <t xml:space="preserve">https://live.staticflickr.com/65535/54042340141_09ef64f535_h.jpg </t>
  </si>
  <si>
    <t>Tenochtitlán</t>
  </si>
  <si>
    <t>10. Se apoyó a la comunidad de Tenochtitlan del municipio de Tenochtitlan, Ver. con la elaboración de las Letras Emblemáticas. 24 de agosto del 2024.</t>
  </si>
  <si>
    <t>https://live.staticflickr.com/65535/54041475782_ba91bbd258_h.jpg</t>
  </si>
  <si>
    <t>12. Se realizó abanderamiento de la Escuela Carlos Pelliecer. 30 agosto 2024</t>
  </si>
  <si>
    <t>https://live.staticflickr.com/65535/54041475777_5f27120442_h.jpg</t>
  </si>
  <si>
    <t>27. Se apoyó al H. Ayuntamiento de Xalapa con el Taller de Elaboración de Piñatas dentro de su curso de Verano "Verano Diverrtido 2024". Del 6 al 16 de agosto de 2024</t>
  </si>
  <si>
    <t>https://live.staticflickr.com/65535/54042340171_d633e19096_b.jpg</t>
  </si>
  <si>
    <t>28. Se apoyo a la comunidad de Naranjillo con la rotulación de su Salón Social en el municipio de Naolinco. 20 agosto 2024</t>
  </si>
  <si>
    <t>https://live.staticflickr.com/65535/54042666514_59b7c5f646_b.jpg</t>
  </si>
  <si>
    <t>29. Se apoyó con un maestro de ceremonias en la comunidad Playa Juan Ángel municipio de Úrsulo Galván en el marco de su fiesta anual Festival del Camarón 2024. 5 y 6 de Agosto 2024</t>
  </si>
  <si>
    <t xml:space="preserve">https://live.staticflickr.com/65535/54042340131_f7121c4348_h.jpg </t>
  </si>
  <si>
    <t>30. Se apoyó con la rotulación del Festival del Camarón 2024 en la comunidad Playa Juan Ángel municipio de Úrsulo Galván. 6 de agosto 2024</t>
  </si>
  <si>
    <t>https://live.staticflickr.com/65535/54042389351_76adbeb461_h.jpg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</si>
</sst>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u/>
      <sz val="11"/>
      <color theme="10"/>
      <name val="Calibri"/>
      <family val="2"/>
      <scheme val="minor"/>
    </font>
    <font>
      <vertAlign val="superscript"/>
      <sz val="11"/>
      <color theme="1"/>
      <name val="Calibri"/>
      <family val="2"/>
      <scheme val="minor"/>
    </font>
    <font>
      <u/>
      <sz val="11"/>
      <color theme="1"/>
      <name val="Calibri"/>
      <family val="2"/>
      <scheme val="minor"/>
    </font>
    <font>
      <sz val="11"/>
      <name val="Calibri"/>
      <family val="2"/>
      <scheme val="minor"/>
    </font>
    <font>
      <u/>
      <sz val="11"/>
      <name val="Calibri"/>
      <family val="2"/>
      <scheme val="minor"/>
    </font>
    <font>
      <b/>
      <sz val="11"/>
      <name val="Calibri"/>
      <family val="2"/>
      <scheme val="minor"/>
    </font>
  </fonts>
  <fills count="8">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EDE7F9"/>
        <bgColor indexed="64"/>
      </patternFill>
    </fill>
    <fill>
      <patternFill patternType="solid">
        <fgColor theme="9"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105">
    <xf numFmtId="0" fontId="0" fillId="0" borderId="0" xfId="0"/>
    <xf numFmtId="0" fontId="1" fillId="0" borderId="1" xfId="0" applyFon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vertical="center" wrapText="1"/>
    </xf>
    <xf numFmtId="3" fontId="0" fillId="0" borderId="1" xfId="0" applyNumberFormat="1" applyBorder="1" applyAlignment="1">
      <alignment horizontal="center" vertical="center" wrapText="1"/>
    </xf>
    <xf numFmtId="0" fontId="2" fillId="0" borderId="1" xfId="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1" xfId="0" applyBorder="1"/>
    <xf numFmtId="0" fontId="0" fillId="0" borderId="1" xfId="0" applyBorder="1" applyAlignment="1">
      <alignment vertical="center"/>
    </xf>
    <xf numFmtId="0" fontId="0" fillId="0" borderId="1" xfId="0" applyBorder="1" applyAlignment="1">
      <alignment horizontal="left" vertical="center" wrapText="1"/>
    </xf>
    <xf numFmtId="0" fontId="0" fillId="0" borderId="2" xfId="0" applyBorder="1"/>
    <xf numFmtId="0" fontId="0" fillId="0" borderId="1" xfId="0" applyBorder="1" applyAlignment="1">
      <alignment horizontal="center" vertical="top"/>
    </xf>
    <xf numFmtId="0" fontId="1" fillId="0" borderId="1" xfId="0" applyFont="1" applyBorder="1" applyAlignment="1">
      <alignment horizontal="center" vertical="top" wrapText="1"/>
    </xf>
    <xf numFmtId="0" fontId="2" fillId="0" borderId="1" xfId="1" applyBorder="1" applyAlignment="1">
      <alignment horizontal="center" vertical="top" wrapText="1"/>
    </xf>
    <xf numFmtId="0" fontId="0" fillId="0" borderId="0" xfId="0" applyAlignment="1">
      <alignment horizontal="center" vertical="top"/>
    </xf>
    <xf numFmtId="0" fontId="4" fillId="0" borderId="1" xfId="0" applyFont="1" applyBorder="1" applyAlignment="1">
      <alignment horizontal="left" vertical="center" wrapText="1"/>
    </xf>
    <xf numFmtId="0" fontId="2" fillId="0" borderId="0" xfId="1" applyBorder="1" applyAlignment="1">
      <alignment horizontal="center" vertical="center" wrapText="1"/>
    </xf>
    <xf numFmtId="0" fontId="1" fillId="0" borderId="0" xfId="0" applyFont="1" applyAlignment="1">
      <alignment horizontal="center" vertical="center" wrapText="1"/>
    </xf>
    <xf numFmtId="0" fontId="2" fillId="0" borderId="2" xfId="1" applyFill="1" applyBorder="1" applyAlignment="1">
      <alignment horizontal="center" vertical="center" wrapText="1"/>
    </xf>
    <xf numFmtId="0" fontId="2" fillId="0" borderId="0" xfId="1" applyFill="1" applyBorder="1" applyAlignment="1">
      <alignment horizontal="center" vertical="center" wrapText="1"/>
    </xf>
    <xf numFmtId="0" fontId="4" fillId="0" borderId="0" xfId="0" applyFont="1"/>
    <xf numFmtId="0" fontId="0" fillId="0" borderId="1" xfId="0" applyBorder="1" applyAlignment="1">
      <alignment horizontal="center" vertical="top" wrapText="1"/>
    </xf>
    <xf numFmtId="0" fontId="2" fillId="0" borderId="1" xfId="1" applyBorder="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vertical="center" wrapText="1"/>
    </xf>
    <xf numFmtId="3" fontId="0" fillId="3" borderId="1" xfId="0" applyNumberFormat="1" applyFill="1" applyBorder="1" applyAlignment="1">
      <alignment horizontal="center" vertical="center" wrapText="1"/>
    </xf>
    <xf numFmtId="0" fontId="2" fillId="3" borderId="1" xfId="1" applyFill="1" applyBorder="1" applyAlignment="1">
      <alignment horizontal="center" vertical="center" wrapText="1"/>
    </xf>
    <xf numFmtId="0" fontId="0" fillId="3" borderId="1" xfId="0" applyFill="1" applyBorder="1"/>
    <xf numFmtId="0" fontId="2" fillId="3" borderId="1" xfId="1" applyFill="1" applyBorder="1" applyAlignment="1">
      <alignment horizontal="center" vertical="center"/>
    </xf>
    <xf numFmtId="0" fontId="1" fillId="3" borderId="1" xfId="0" applyFont="1" applyFill="1" applyBorder="1" applyAlignment="1">
      <alignment horizontal="center" vertical="center" wrapText="1"/>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0" fontId="0" fillId="4" borderId="1" xfId="0" applyFill="1" applyBorder="1" applyAlignment="1">
      <alignment vertical="center" wrapText="1"/>
    </xf>
    <xf numFmtId="3" fontId="0" fillId="4" borderId="1" xfId="0" applyNumberFormat="1" applyFill="1" applyBorder="1" applyAlignment="1">
      <alignment horizontal="center" vertical="center" wrapText="1"/>
    </xf>
    <xf numFmtId="0" fontId="2" fillId="4" borderId="1" xfId="1" applyFill="1" applyBorder="1" applyAlignment="1">
      <alignment horizontal="center" vertical="center" wrapText="1"/>
    </xf>
    <xf numFmtId="0" fontId="0" fillId="4" borderId="1" xfId="0" applyFill="1" applyBorder="1"/>
    <xf numFmtId="0" fontId="2" fillId="4" borderId="1" xfId="1" applyFill="1" applyBorder="1" applyAlignment="1">
      <alignment horizontal="center" vertical="center"/>
    </xf>
    <xf numFmtId="0" fontId="1" fillId="4" borderId="1" xfId="0" applyFont="1" applyFill="1" applyBorder="1" applyAlignment="1">
      <alignment horizontal="center" vertical="center" wrapText="1"/>
    </xf>
    <xf numFmtId="0" fontId="0" fillId="5" borderId="1" xfId="0" applyFill="1" applyBorder="1" applyAlignment="1">
      <alignment horizontal="center" vertical="center"/>
    </xf>
    <xf numFmtId="0" fontId="0" fillId="5" borderId="1" xfId="0" applyFill="1" applyBorder="1" applyAlignment="1">
      <alignment horizontal="center" vertical="center" wrapText="1"/>
    </xf>
    <xf numFmtId="0" fontId="0" fillId="5" borderId="1" xfId="0" applyFill="1" applyBorder="1" applyAlignment="1">
      <alignment vertical="center" wrapText="1"/>
    </xf>
    <xf numFmtId="3" fontId="0" fillId="5" borderId="1" xfId="0" applyNumberFormat="1" applyFill="1" applyBorder="1" applyAlignment="1">
      <alignment horizontal="center" vertical="center" wrapText="1"/>
    </xf>
    <xf numFmtId="0" fontId="2" fillId="5" borderId="1" xfId="1" applyFill="1" applyBorder="1" applyAlignment="1">
      <alignment horizontal="center" vertical="center" wrapText="1"/>
    </xf>
    <xf numFmtId="0" fontId="0" fillId="5" borderId="1" xfId="0" applyFill="1" applyBorder="1"/>
    <xf numFmtId="0" fontId="2" fillId="5" borderId="1" xfId="1" applyFill="1" applyBorder="1" applyAlignment="1">
      <alignment horizontal="center" vertical="center"/>
    </xf>
    <xf numFmtId="0" fontId="1" fillId="5" borderId="1" xfId="0" applyFont="1" applyFill="1" applyBorder="1" applyAlignment="1">
      <alignment horizontal="center" vertical="center" wrapText="1"/>
    </xf>
    <xf numFmtId="0" fontId="0" fillId="2" borderId="1" xfId="0" applyFill="1" applyBorder="1" applyAlignment="1">
      <alignment horizontal="left" vertical="top"/>
    </xf>
    <xf numFmtId="49" fontId="0" fillId="2" borderId="1" xfId="0" applyNumberFormat="1" applyFill="1" applyBorder="1" applyAlignment="1">
      <alignment horizontal="left" vertical="top"/>
    </xf>
    <xf numFmtId="3" fontId="0" fillId="2" borderId="1" xfId="0" applyNumberFormat="1" applyFill="1" applyBorder="1" applyAlignment="1">
      <alignment horizontal="left" vertical="top"/>
    </xf>
    <xf numFmtId="0" fontId="0" fillId="2" borderId="1" xfId="0" applyFill="1" applyBorder="1" applyAlignment="1">
      <alignment horizontal="center" vertical="center" wrapText="1"/>
    </xf>
    <xf numFmtId="0" fontId="0" fillId="2" borderId="1" xfId="0" applyFill="1" applyBorder="1" applyAlignment="1">
      <alignment horizontal="left" vertical="top" wrapText="1"/>
    </xf>
    <xf numFmtId="0" fontId="0" fillId="2" borderId="1" xfId="0" applyFill="1" applyBorder="1"/>
    <xf numFmtId="0" fontId="5" fillId="3" borderId="1" xfId="0" applyFont="1" applyFill="1" applyBorder="1" applyAlignment="1">
      <alignment horizontal="left" vertical="top"/>
    </xf>
    <xf numFmtId="0" fontId="5" fillId="3" borderId="1" xfId="0" applyFont="1" applyFill="1" applyBorder="1" applyAlignment="1">
      <alignment horizontal="left" vertical="top" wrapText="1"/>
    </xf>
    <xf numFmtId="3" fontId="5" fillId="3" borderId="1" xfId="0" applyNumberFormat="1" applyFont="1" applyFill="1" applyBorder="1" applyAlignment="1">
      <alignment horizontal="left" vertical="top" wrapText="1"/>
    </xf>
    <xf numFmtId="0" fontId="6" fillId="3" borderId="1" xfId="1" applyFont="1" applyFill="1" applyBorder="1" applyAlignment="1">
      <alignment horizontal="left" vertical="top" wrapText="1"/>
    </xf>
    <xf numFmtId="0" fontId="6" fillId="3" borderId="1" xfId="1" applyFont="1" applyFill="1" applyBorder="1" applyAlignment="1">
      <alignment horizontal="left" vertical="top"/>
    </xf>
    <xf numFmtId="3" fontId="6" fillId="3" borderId="1" xfId="1" applyNumberFormat="1" applyFont="1" applyFill="1" applyBorder="1" applyAlignment="1">
      <alignment horizontal="left" vertical="top" wrapText="1"/>
    </xf>
    <xf numFmtId="0" fontId="7" fillId="3" borderId="1" xfId="0" applyFont="1" applyFill="1" applyBorder="1" applyAlignment="1">
      <alignment horizontal="left" vertical="top" wrapText="1"/>
    </xf>
    <xf numFmtId="0" fontId="1" fillId="0" borderId="1" xfId="0" applyFont="1" applyBorder="1" applyAlignment="1">
      <alignment horizontal="right" vertical="center" wrapText="1"/>
    </xf>
    <xf numFmtId="0" fontId="0" fillId="0" borderId="1" xfId="0" applyBorder="1" applyAlignment="1">
      <alignment horizontal="right" vertical="center"/>
    </xf>
    <xf numFmtId="0" fontId="0" fillId="0" borderId="1" xfId="0" applyBorder="1" applyAlignment="1">
      <alignment horizontal="right" vertical="center" wrapText="1"/>
    </xf>
    <xf numFmtId="0" fontId="0" fillId="3" borderId="1" xfId="0" applyFill="1" applyBorder="1" applyAlignment="1">
      <alignment horizontal="right" vertical="center"/>
    </xf>
    <xf numFmtId="0" fontId="0" fillId="4" borderId="1" xfId="0" applyFill="1" applyBorder="1" applyAlignment="1">
      <alignment horizontal="right" vertical="center"/>
    </xf>
    <xf numFmtId="0" fontId="0" fillId="5" borderId="1" xfId="0" applyFill="1" applyBorder="1" applyAlignment="1">
      <alignment horizontal="right" vertical="center"/>
    </xf>
    <xf numFmtId="0" fontId="0" fillId="2" borderId="1" xfId="0" applyFill="1" applyBorder="1" applyAlignment="1">
      <alignment horizontal="right" vertical="center"/>
    </xf>
    <xf numFmtId="0" fontId="5" fillId="3" borderId="1" xfId="0" applyFont="1" applyFill="1" applyBorder="1" applyAlignment="1">
      <alignment horizontal="right" vertical="center"/>
    </xf>
    <xf numFmtId="0" fontId="0" fillId="0" borderId="0" xfId="0" applyAlignment="1">
      <alignment horizontal="right" vertical="center"/>
    </xf>
    <xf numFmtId="1" fontId="5" fillId="3" borderId="1" xfId="0" applyNumberFormat="1" applyFont="1" applyFill="1" applyBorder="1" applyAlignment="1">
      <alignment horizontal="left" vertical="top" wrapText="1"/>
    </xf>
    <xf numFmtId="0" fontId="5" fillId="4" borderId="1" xfId="0" applyFont="1" applyFill="1" applyBorder="1" applyAlignment="1">
      <alignment horizontal="left" vertical="top"/>
    </xf>
    <xf numFmtId="0" fontId="5" fillId="5" borderId="1" xfId="0" applyFont="1" applyFill="1" applyBorder="1" applyAlignment="1">
      <alignment horizontal="left" vertical="top"/>
    </xf>
    <xf numFmtId="0" fontId="0" fillId="2" borderId="1" xfId="0" applyFill="1" applyBorder="1" applyAlignment="1">
      <alignment horizontal="center" vertical="center"/>
    </xf>
    <xf numFmtId="0" fontId="0" fillId="2" borderId="1" xfId="0" applyFill="1" applyBorder="1" applyAlignment="1">
      <alignment vertical="center" wrapText="1"/>
    </xf>
    <xf numFmtId="3" fontId="0" fillId="2" borderId="1" xfId="0" applyNumberFormat="1" applyFill="1" applyBorder="1" applyAlignment="1">
      <alignment horizontal="center" vertical="center" wrapText="1"/>
    </xf>
    <xf numFmtId="0" fontId="2" fillId="2" borderId="1" xfId="1" applyFill="1" applyBorder="1" applyAlignment="1">
      <alignment horizontal="center" vertical="center" wrapText="1"/>
    </xf>
    <xf numFmtId="0" fontId="2" fillId="2" borderId="1" xfId="1" applyFill="1" applyBorder="1" applyAlignment="1">
      <alignment horizontal="center" vertical="center"/>
    </xf>
    <xf numFmtId="0" fontId="1" fillId="2" borderId="1" xfId="0" applyFont="1" applyFill="1" applyBorder="1" applyAlignment="1">
      <alignment horizontal="center" vertical="center" wrapText="1"/>
    </xf>
    <xf numFmtId="0" fontId="5" fillId="2" borderId="1" xfId="0" applyFont="1" applyFill="1" applyBorder="1" applyAlignment="1">
      <alignment horizontal="left" vertical="top"/>
    </xf>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0" fontId="0" fillId="6" borderId="1" xfId="0" applyFill="1" applyBorder="1" applyAlignment="1">
      <alignment vertical="center" wrapText="1"/>
    </xf>
    <xf numFmtId="3" fontId="0" fillId="6" borderId="1" xfId="0" applyNumberFormat="1" applyFill="1" applyBorder="1" applyAlignment="1">
      <alignment horizontal="center" vertical="center" wrapText="1"/>
    </xf>
    <xf numFmtId="0" fontId="2" fillId="6" borderId="1" xfId="1" applyFill="1" applyBorder="1" applyAlignment="1">
      <alignment horizontal="center" vertical="center" wrapText="1"/>
    </xf>
    <xf numFmtId="0" fontId="2" fillId="6" borderId="1" xfId="1" applyFill="1" applyBorder="1" applyAlignment="1">
      <alignment horizontal="center" vertical="center"/>
    </xf>
    <xf numFmtId="0" fontId="0" fillId="6" borderId="1" xfId="0" applyFill="1" applyBorder="1"/>
    <xf numFmtId="0" fontId="5" fillId="6" borderId="1" xfId="0" applyFont="1" applyFill="1" applyBorder="1" applyAlignment="1">
      <alignment horizontal="left" vertical="top"/>
    </xf>
    <xf numFmtId="0" fontId="1" fillId="6" borderId="1" xfId="0" applyFont="1" applyFill="1" applyBorder="1" applyAlignment="1">
      <alignment horizontal="center" vertical="center" wrapText="1"/>
    </xf>
    <xf numFmtId="0" fontId="0" fillId="5" borderId="1" xfId="0" applyFill="1" applyBorder="1" applyAlignment="1">
      <alignment horizontal="left" vertical="top"/>
    </xf>
    <xf numFmtId="0" fontId="0" fillId="5" borderId="1" xfId="0" applyFill="1" applyBorder="1" applyAlignment="1">
      <alignment horizontal="left" vertical="top" wrapText="1"/>
    </xf>
    <xf numFmtId="3" fontId="0" fillId="5" borderId="1" xfId="0" applyNumberFormat="1" applyFill="1" applyBorder="1" applyAlignment="1">
      <alignment horizontal="left" vertical="top" wrapText="1"/>
    </xf>
    <xf numFmtId="0" fontId="2" fillId="5" borderId="1" xfId="1" applyFill="1" applyBorder="1" applyAlignment="1">
      <alignment horizontal="left" vertical="top" wrapText="1"/>
    </xf>
    <xf numFmtId="0" fontId="2" fillId="5" borderId="1" xfId="1" applyFill="1" applyBorder="1" applyAlignment="1">
      <alignment horizontal="left" vertical="top"/>
    </xf>
    <xf numFmtId="0" fontId="1" fillId="5" borderId="1" xfId="0" applyFont="1" applyFill="1" applyBorder="1" applyAlignment="1">
      <alignment horizontal="left" vertical="top" wrapText="1"/>
    </xf>
    <xf numFmtId="0" fontId="0" fillId="7" borderId="1" xfId="0" applyFill="1" applyBorder="1" applyAlignment="1">
      <alignment horizontal="left" vertical="top"/>
    </xf>
    <xf numFmtId="0" fontId="0" fillId="7" borderId="1" xfId="0" applyFill="1" applyBorder="1" applyAlignment="1">
      <alignment horizontal="left" vertical="top" wrapText="1"/>
    </xf>
    <xf numFmtId="3" fontId="0" fillId="7" borderId="1" xfId="0" applyNumberFormat="1" applyFill="1" applyBorder="1" applyAlignment="1">
      <alignment horizontal="left" vertical="top" wrapText="1"/>
    </xf>
    <xf numFmtId="0" fontId="2" fillId="7" borderId="1" xfId="1" applyFill="1" applyBorder="1" applyAlignment="1">
      <alignment horizontal="left" vertical="top" wrapText="1"/>
    </xf>
    <xf numFmtId="0" fontId="2" fillId="7" borderId="1" xfId="1" applyFill="1" applyBorder="1" applyAlignment="1">
      <alignment horizontal="left" vertical="top"/>
    </xf>
    <xf numFmtId="0" fontId="1" fillId="7" borderId="1" xfId="0" applyFont="1" applyFill="1" applyBorder="1" applyAlignment="1">
      <alignment horizontal="left" vertical="top" wrapText="1"/>
    </xf>
    <xf numFmtId="0" fontId="0" fillId="7" borderId="1" xfId="0" applyFill="1" applyBorder="1" applyAlignment="1">
      <alignment horizontal="center" vertical="center" wrapText="1"/>
    </xf>
    <xf numFmtId="0" fontId="0" fillId="7" borderId="1" xfId="0" applyFill="1" applyBorder="1" applyAlignment="1">
      <alignment horizontal="center" vertical="center"/>
    </xf>
    <xf numFmtId="0" fontId="0" fillId="7" borderId="1" xfId="0" applyFill="1" applyBorder="1"/>
  </cellXfs>
  <cellStyles count="2">
    <cellStyle name="Hipervínculo" xfId="1" builtinId="8"/>
    <cellStyle name="Normal" xfId="0" builtinId="0"/>
  </cellStyles>
  <dxfs count="0"/>
  <tableStyles count="0" defaultTableStyle="TableStyleMedium2" defaultPivotStyle="PivotStyleLight16"/>
  <colors>
    <mruColors>
      <color rgb="FFEDE7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live.staticflickr.com/65535/50402034762_093cfef392_k.jpg" TargetMode="External"/><Relationship Id="rId671" Type="http://schemas.openxmlformats.org/officeDocument/2006/relationships/hyperlink" Target="https://live.staticflickr.com/65535/53850379911_ad44a24765_h.jpg" TargetMode="External"/><Relationship Id="rId21" Type="http://schemas.openxmlformats.org/officeDocument/2006/relationships/hyperlink" Target="https://live.staticflickr.com/65535/51532797000_be77324905_k.jpg" TargetMode="External"/><Relationship Id="rId324" Type="http://schemas.openxmlformats.org/officeDocument/2006/relationships/hyperlink" Target="https://live.staticflickr.com/65535/51967517005_612e2a21d1_k.jpg" TargetMode="External"/><Relationship Id="rId531" Type="http://schemas.openxmlformats.org/officeDocument/2006/relationships/hyperlink" Target="https://live.staticflickr.com/65535/52793100217_4620352f6a_k.jpg" TargetMode="External"/><Relationship Id="rId629" Type="http://schemas.openxmlformats.org/officeDocument/2006/relationships/hyperlink" Target="https://live.staticflickr.com/65535/53468567811_b04bfeabae_h.jpg" TargetMode="External"/><Relationship Id="rId170" Type="http://schemas.openxmlformats.org/officeDocument/2006/relationships/hyperlink" Target="https://live.staticflickr.com/65535/51086676981_b1720ef655_k.jpg" TargetMode="External"/><Relationship Id="rId268" Type="http://schemas.openxmlformats.org/officeDocument/2006/relationships/hyperlink" Target="https://live.staticflickr.com/65535/51086602626_4954ee45a6_k.jpg" TargetMode="External"/><Relationship Id="rId475" Type="http://schemas.openxmlformats.org/officeDocument/2006/relationships/hyperlink" Target="https://live.staticflickr.com/65535/52405284260_89d3dcc061_b.jpg" TargetMode="External"/><Relationship Id="rId682" Type="http://schemas.openxmlformats.org/officeDocument/2006/relationships/hyperlink" Target="https://live.staticflickr.com/65535/53850820110_3e4a9d0ca3_b.jpg%5b" TargetMode="External"/><Relationship Id="rId32" Type="http://schemas.openxmlformats.org/officeDocument/2006/relationships/hyperlink" Target="https://live.staticflickr.com/65535/51531043347_d37aae4f7b_k.jpg" TargetMode="External"/><Relationship Id="rId128" Type="http://schemas.openxmlformats.org/officeDocument/2006/relationships/hyperlink" Target="https://live.staticflickr.com/65535/50401124458_e85219d341_k.jpg" TargetMode="External"/><Relationship Id="rId335" Type="http://schemas.openxmlformats.org/officeDocument/2006/relationships/hyperlink" Target="https://live.staticflickr.com/65535/51966978226_78c983b87c_k.jpg" TargetMode="External"/><Relationship Id="rId542" Type="http://schemas.openxmlformats.org/officeDocument/2006/relationships/hyperlink" Target="https://live.staticflickr.com/65535/53037437988_e355a6e852_b.jpg" TargetMode="External"/><Relationship Id="rId181" Type="http://schemas.openxmlformats.org/officeDocument/2006/relationships/hyperlink" Target="https://live.staticflickr.com/65535/51001707829_40597829e1_k.jpg" TargetMode="External"/><Relationship Id="rId402" Type="http://schemas.openxmlformats.org/officeDocument/2006/relationships/hyperlink" Target="https://live.staticflickr.com/65535/52200755078_e406665e1a_k.jpg" TargetMode="External"/><Relationship Id="rId279" Type="http://schemas.openxmlformats.org/officeDocument/2006/relationships/hyperlink" Target="https://live.staticflickr.com/65535/51086669717_fc59f41698_k.jpg" TargetMode="External"/><Relationship Id="rId486" Type="http://schemas.openxmlformats.org/officeDocument/2006/relationships/hyperlink" Target="https://live.staticflickr.com/65535/52405301605_f46a206eb9_b.jpg" TargetMode="External"/><Relationship Id="rId693" Type="http://schemas.openxmlformats.org/officeDocument/2006/relationships/hyperlink" Target="https://live.staticflickr.com/65535/54042340171_d633e19096_b.jpg" TargetMode="External"/><Relationship Id="rId43" Type="http://schemas.openxmlformats.org/officeDocument/2006/relationships/hyperlink" Target="https://live.staticflickr.com/65535/51529297710_f313eaf62a_k.jpg" TargetMode="External"/><Relationship Id="rId139" Type="http://schemas.openxmlformats.org/officeDocument/2006/relationships/hyperlink" Target="https://live.staticflickr.com/65535/50401691986_a918efe4ea_b.jpg" TargetMode="External"/><Relationship Id="rId346" Type="http://schemas.openxmlformats.org/officeDocument/2006/relationships/hyperlink" Target="https://live.staticflickr.com/65535/51967553555_400e1406c3_k.jpg" TargetMode="External"/><Relationship Id="rId553" Type="http://schemas.openxmlformats.org/officeDocument/2006/relationships/hyperlink" Target="https://live.staticflickr.com/65535/53037168819_f8a6cefeec_h.jpg" TargetMode="External"/><Relationship Id="rId192" Type="http://schemas.openxmlformats.org/officeDocument/2006/relationships/hyperlink" Target="https://live.staticflickr.com/65535/51270298413_6caa7c244d_b.jpg" TargetMode="External"/><Relationship Id="rId206" Type="http://schemas.openxmlformats.org/officeDocument/2006/relationships/hyperlink" Target="https://live.staticflickr.com/65535/50943476191_412ace1869_b.jpg" TargetMode="External"/><Relationship Id="rId413" Type="http://schemas.openxmlformats.org/officeDocument/2006/relationships/hyperlink" Target="https://live.staticflickr.com/65535/52404181757_a888d2d334_k.jpg" TargetMode="External"/><Relationship Id="rId497" Type="http://schemas.openxmlformats.org/officeDocument/2006/relationships/hyperlink" Target="https://live.staticflickr.com/65535/52784414794_8f20f67203_b.jpg" TargetMode="External"/><Relationship Id="rId620" Type="http://schemas.openxmlformats.org/officeDocument/2006/relationships/hyperlink" Target="https://youtu.be/9zxtTvISEX4" TargetMode="External"/><Relationship Id="rId357" Type="http://schemas.openxmlformats.org/officeDocument/2006/relationships/hyperlink" Target="https://live.staticflickr.com/65535/51966059622_ab2a730bb4_k.jpg" TargetMode="External"/><Relationship Id="rId54" Type="http://schemas.openxmlformats.org/officeDocument/2006/relationships/hyperlink" Target="https://live.staticflickr.com/65535/51270396478_98ac4af159_h.jpg" TargetMode="External"/><Relationship Id="rId217" Type="http://schemas.openxmlformats.org/officeDocument/2006/relationships/hyperlink" Target="https://live.staticflickr.com/65535/50942528888_9848ffd457_b.jpg" TargetMode="External"/><Relationship Id="rId564" Type="http://schemas.openxmlformats.org/officeDocument/2006/relationships/hyperlink" Target="https://live.staticflickr.com/65535/53045598809_9c6ba14185_h.jpg" TargetMode="External"/><Relationship Id="rId424" Type="http://schemas.openxmlformats.org/officeDocument/2006/relationships/hyperlink" Target="https://live.staticflickr.com/65535/52404720981_8c775d7ccc_k.jpg" TargetMode="External"/><Relationship Id="rId631" Type="http://schemas.openxmlformats.org/officeDocument/2006/relationships/hyperlink" Target="https://live.staticflickr.com/65535/53468885289_c47d266acd_h.jpg" TargetMode="External"/><Relationship Id="rId270" Type="http://schemas.openxmlformats.org/officeDocument/2006/relationships/hyperlink" Target="https://live.staticflickr.com/65535/51083147563_2ff0242c57_k.jpg" TargetMode="External"/><Relationship Id="rId65" Type="http://schemas.openxmlformats.org/officeDocument/2006/relationships/hyperlink" Target="https://live.staticflickr.com/65535/51269415312_172f71c908_k.jpg" TargetMode="External"/><Relationship Id="rId130" Type="http://schemas.openxmlformats.org/officeDocument/2006/relationships/hyperlink" Target="https://live.staticflickr.com/65535/50401085623_341a2bb5af_k.jpg" TargetMode="External"/><Relationship Id="rId368" Type="http://schemas.openxmlformats.org/officeDocument/2006/relationships/hyperlink" Target="https://live.staticflickr.com/65535/51967150071_71a0360c5f_k.jpg" TargetMode="External"/><Relationship Id="rId575" Type="http://schemas.openxmlformats.org/officeDocument/2006/relationships/hyperlink" Target="https://live.staticflickr.com/65535/53229709906_694dbfadff_h.jpg" TargetMode="External"/><Relationship Id="rId228" Type="http://schemas.openxmlformats.org/officeDocument/2006/relationships/hyperlink" Target="https://live.staticflickr.com/65535/50943330157_b2dea177bd_z.jpg" TargetMode="External"/><Relationship Id="rId435" Type="http://schemas.openxmlformats.org/officeDocument/2006/relationships/hyperlink" Target="https://live.staticflickr.com/65535/52405245963_ad0158ab6e_k.jpg" TargetMode="External"/><Relationship Id="rId642" Type="http://schemas.openxmlformats.org/officeDocument/2006/relationships/hyperlink" Target="https://live.staticflickr.com/65535/53657579952_a57d4097b8_h.jpg" TargetMode="External"/><Relationship Id="rId281" Type="http://schemas.openxmlformats.org/officeDocument/2006/relationships/hyperlink" Target="https://live.staticflickr.com/65535/51086578536_1dccac7f53_k.jpg" TargetMode="External"/><Relationship Id="rId502" Type="http://schemas.openxmlformats.org/officeDocument/2006/relationships/hyperlink" Target="https://live.staticflickr.com/65535/52793855960_84ac71270b_b.jpg" TargetMode="External"/><Relationship Id="rId76" Type="http://schemas.openxmlformats.org/officeDocument/2006/relationships/hyperlink" Target="https://live.staticflickr.com/65535/50723292241_214b7df1ec_k.jpg" TargetMode="External"/><Relationship Id="rId141" Type="http://schemas.openxmlformats.org/officeDocument/2006/relationships/hyperlink" Target="https://live.staticflickr.com/65535/50401673626_b9106d6c37_b.jpg" TargetMode="External"/><Relationship Id="rId379" Type="http://schemas.openxmlformats.org/officeDocument/2006/relationships/hyperlink" Target="https://live.staticflickr.com/65535/52200509241_45fa1ac76f_k.jpg" TargetMode="External"/><Relationship Id="rId586" Type="http://schemas.openxmlformats.org/officeDocument/2006/relationships/hyperlink" Target="https://live.staticflickr.com/65535/53230252065_94a48590d2_h.jpg" TargetMode="External"/><Relationship Id="rId7" Type="http://schemas.openxmlformats.org/officeDocument/2006/relationships/hyperlink" Target="https://live.staticflickr.com/65535/51799774928_926f4c8cd8_k.jpg" TargetMode="External"/><Relationship Id="rId239" Type="http://schemas.openxmlformats.org/officeDocument/2006/relationships/hyperlink" Target="https://live.staticflickr.com/65535/50940640238_4d130eb277_b.jpg" TargetMode="External"/><Relationship Id="rId446" Type="http://schemas.openxmlformats.org/officeDocument/2006/relationships/hyperlink" Target="https://live.staticflickr.com/65535/52404772371_c2c4dd8d2e_k.jpg" TargetMode="External"/><Relationship Id="rId653" Type="http://schemas.openxmlformats.org/officeDocument/2006/relationships/hyperlink" Target="https://live.staticflickr.com/65535/53850327761_20ed765ec9_h.jpg" TargetMode="External"/><Relationship Id="rId292" Type="http://schemas.openxmlformats.org/officeDocument/2006/relationships/hyperlink" Target="https://live.staticflickr.com/65535/50942816868_f434e09d57_b.jpg" TargetMode="External"/><Relationship Id="rId306" Type="http://schemas.openxmlformats.org/officeDocument/2006/relationships/hyperlink" Target="https://live.staticflickr.com/65535/50942529548_67a844365b_b.jpg" TargetMode="External"/><Relationship Id="rId87" Type="http://schemas.openxmlformats.org/officeDocument/2006/relationships/hyperlink" Target="https://live.staticflickr.com/65535/50707248852_a58aefe8e4_k.jpg" TargetMode="External"/><Relationship Id="rId513" Type="http://schemas.openxmlformats.org/officeDocument/2006/relationships/hyperlink" Target="https://live.staticflickr.com/65535/52793603966_4dcbc1832d_b.jpg" TargetMode="External"/><Relationship Id="rId597" Type="http://schemas.openxmlformats.org/officeDocument/2006/relationships/hyperlink" Target="https://live.staticflickr.com/65535/53232494624_34cdc63e5b_h.jpg" TargetMode="External"/><Relationship Id="rId152" Type="http://schemas.openxmlformats.org/officeDocument/2006/relationships/hyperlink" Target="https://live.staticflickr.com/65535/50072196518_ccbf04374f_k.jpg" TargetMode="External"/><Relationship Id="rId457" Type="http://schemas.openxmlformats.org/officeDocument/2006/relationships/hyperlink" Target="https://live.staticflickr.com/65535/52405318248_b8826764d1_k.jpg" TargetMode="External"/><Relationship Id="rId664" Type="http://schemas.openxmlformats.org/officeDocument/2006/relationships/hyperlink" Target="https://live.staticflickr.com/65535/53849472042_09f8699ac1_h.jpg" TargetMode="External"/><Relationship Id="rId14" Type="http://schemas.openxmlformats.org/officeDocument/2006/relationships/hyperlink" Target="https://live.staticflickr.com/65535/51799725118_6ad8f6e2d6_k.jpg" TargetMode="External"/><Relationship Id="rId317" Type="http://schemas.openxmlformats.org/officeDocument/2006/relationships/hyperlink" Target="https://live.staticflickr.com/65535/51957102946_d71f092c77_h.jpg" TargetMode="External"/><Relationship Id="rId524" Type="http://schemas.openxmlformats.org/officeDocument/2006/relationships/hyperlink" Target="https://live.staticflickr.com/65535/52793875119_c4726a364c_b.jpg" TargetMode="External"/><Relationship Id="rId98" Type="http://schemas.openxmlformats.org/officeDocument/2006/relationships/hyperlink" Target="https://live.staticflickr.com/65535/50706396738_70ed691801_k.jpg" TargetMode="External"/><Relationship Id="rId163" Type="http://schemas.openxmlformats.org/officeDocument/2006/relationships/hyperlink" Target="https://live.staticflickr.com/65535/51096721062_efd3ab9818_b.jpg" TargetMode="External"/><Relationship Id="rId370" Type="http://schemas.openxmlformats.org/officeDocument/2006/relationships/hyperlink" Target="https://live.staticflickr.com/65535/51966141317_55add94f12_k.jpg" TargetMode="External"/><Relationship Id="rId230" Type="http://schemas.openxmlformats.org/officeDocument/2006/relationships/hyperlink" Target="https://live.staticflickr.com/65535/50943227926_5081b84489_b.jpg" TargetMode="External"/><Relationship Id="rId468" Type="http://schemas.openxmlformats.org/officeDocument/2006/relationships/hyperlink" Target="https://live.staticflickr.com/65535/52405338373_69a4e94708_b.jpg" TargetMode="External"/><Relationship Id="rId675" Type="http://schemas.openxmlformats.org/officeDocument/2006/relationships/hyperlink" Target="https://live.staticflickr.com/65535/53849491847_8b4111776a_b.jpg" TargetMode="External"/><Relationship Id="rId25" Type="http://schemas.openxmlformats.org/officeDocument/2006/relationships/hyperlink" Target="https://live.staticflickr.com/65535/51531860166_c9163062db_k.jpg" TargetMode="External"/><Relationship Id="rId328" Type="http://schemas.openxmlformats.org/officeDocument/2006/relationships/hyperlink" Target="https://live.staticflickr.com/65535/51965957327_49588bd81d_k.jpg" TargetMode="External"/><Relationship Id="rId535" Type="http://schemas.openxmlformats.org/officeDocument/2006/relationships/hyperlink" Target="https://live.staticflickr.com/65535/52793666541_95633d1ff2_h.jpg" TargetMode="External"/><Relationship Id="rId174" Type="http://schemas.openxmlformats.org/officeDocument/2006/relationships/hyperlink" Target="https://live.staticflickr.com/65535/51001719584_030c663381_k.jpg" TargetMode="External"/><Relationship Id="rId381" Type="http://schemas.openxmlformats.org/officeDocument/2006/relationships/hyperlink" Target="https://live.staticflickr.com/65535/52200509136_d48e6151be_k.jpg" TargetMode="External"/><Relationship Id="rId602" Type="http://schemas.openxmlformats.org/officeDocument/2006/relationships/hyperlink" Target="https://live.staticflickr.com/65535/53232150226_0717c0076b_h.jpg" TargetMode="External"/><Relationship Id="rId241" Type="http://schemas.openxmlformats.org/officeDocument/2006/relationships/hyperlink" Target="https://live.staticflickr.com/65535/50941335446_acac337378_b.jpg" TargetMode="External"/><Relationship Id="rId479" Type="http://schemas.openxmlformats.org/officeDocument/2006/relationships/hyperlink" Target="https://live.staticflickr.com/65535/52405291155_a27850dc2c_h.jpg" TargetMode="External"/><Relationship Id="rId686" Type="http://schemas.openxmlformats.org/officeDocument/2006/relationships/hyperlink" Target="https://live.staticflickr.com/65535/54042666599_971250be56_b.jpg" TargetMode="External"/><Relationship Id="rId36" Type="http://schemas.openxmlformats.org/officeDocument/2006/relationships/hyperlink" Target="https://live.staticflickr.com/65535/51532594695_0d333a4314_k.jpg" TargetMode="External"/><Relationship Id="rId339" Type="http://schemas.openxmlformats.org/officeDocument/2006/relationships/hyperlink" Target="https://live.staticflickr.com/65535/51967547910_28b327de52_k.jpg" TargetMode="External"/><Relationship Id="rId546" Type="http://schemas.openxmlformats.org/officeDocument/2006/relationships/hyperlink" Target="https://live.staticflickr.com/65535/53037146074_5f4e412a9c_b.jpg" TargetMode="External"/><Relationship Id="rId101" Type="http://schemas.openxmlformats.org/officeDocument/2006/relationships/hyperlink" Target="https://live.staticflickr.com/65535/50707064066_9aaffc75f7_k.jpg" TargetMode="External"/><Relationship Id="rId185" Type="http://schemas.openxmlformats.org/officeDocument/2006/relationships/hyperlink" Target="https://live.staticflickr.com/65535/51800310585_73b86c7afd_k.jpg" TargetMode="External"/><Relationship Id="rId406" Type="http://schemas.openxmlformats.org/officeDocument/2006/relationships/hyperlink" Target="https://live.staticflickr.com/65535/52201231010_c6ae1c4a25_k.jpg" TargetMode="External"/><Relationship Id="rId392" Type="http://schemas.openxmlformats.org/officeDocument/2006/relationships/hyperlink" Target="https://live.staticflickr.com/65535/52200548393_17bea62457_k.jpg" TargetMode="External"/><Relationship Id="rId613" Type="http://schemas.openxmlformats.org/officeDocument/2006/relationships/hyperlink" Target="https://www.youtube.com/watch?v=UYt2fK1U6Ys" TargetMode="External"/><Relationship Id="rId697" Type="http://schemas.openxmlformats.org/officeDocument/2006/relationships/hyperlink" Target="https://live.staticflickr.com/65535/54042392726_6f5c643399_h.jpg" TargetMode="External"/><Relationship Id="rId252" Type="http://schemas.openxmlformats.org/officeDocument/2006/relationships/hyperlink" Target="https://live.staticflickr.com/65535/51001767729_bf027115ce_b.jpg" TargetMode="External"/><Relationship Id="rId47" Type="http://schemas.openxmlformats.org/officeDocument/2006/relationships/hyperlink" Target="https://live.staticflickr.com/65535/51271297069_9a26cd11f8_h.jpg" TargetMode="External"/><Relationship Id="rId112" Type="http://schemas.openxmlformats.org/officeDocument/2006/relationships/hyperlink" Target="https://live.staticflickr.com/65535/50402060612_64f4e59684_k.jpg" TargetMode="External"/><Relationship Id="rId557" Type="http://schemas.openxmlformats.org/officeDocument/2006/relationships/hyperlink" Target="https://live.staticflickr.com/65535/53037390930_1ec3b2b946_b.jpg" TargetMode="External"/><Relationship Id="rId196" Type="http://schemas.openxmlformats.org/officeDocument/2006/relationships/hyperlink" Target="https://live.staticflickr.com/65535/51271148715_41423ca9a5_b.jpg" TargetMode="External"/><Relationship Id="rId417" Type="http://schemas.openxmlformats.org/officeDocument/2006/relationships/hyperlink" Target="https://live.staticflickr.com/65535/52404191802_ea318d2e52_k.jpg" TargetMode="External"/><Relationship Id="rId624" Type="http://schemas.openxmlformats.org/officeDocument/2006/relationships/hyperlink" Target="https://youtu.be/ny9a2GYYPWQ" TargetMode="External"/><Relationship Id="rId263" Type="http://schemas.openxmlformats.org/officeDocument/2006/relationships/hyperlink" Target="https://live.staticflickr.com/65535/51017428450_f237b8978a_k.jpg" TargetMode="External"/><Relationship Id="rId470" Type="http://schemas.openxmlformats.org/officeDocument/2006/relationships/hyperlink" Target="https://live.staticflickr.com/65535/52405341408_81c2476415_b.jpg" TargetMode="External"/><Relationship Id="rId58" Type="http://schemas.openxmlformats.org/officeDocument/2006/relationships/hyperlink" Target="https://live.staticflickr.com/65535/51270371898_57901c04fd_b.jpg" TargetMode="External"/><Relationship Id="rId123" Type="http://schemas.openxmlformats.org/officeDocument/2006/relationships/hyperlink" Target="https://live.staticflickr.com/65535/50401853246_c7fc602e4e_k.jpg" TargetMode="External"/><Relationship Id="rId330" Type="http://schemas.openxmlformats.org/officeDocument/2006/relationships/hyperlink" Target="https://live.staticflickr.com/65535/51965957137_2aa8aba4f2_k.jpg" TargetMode="External"/><Relationship Id="rId568" Type="http://schemas.openxmlformats.org/officeDocument/2006/relationships/hyperlink" Target="https://live.staticflickr.com/65535/53045692614_591e326991_h.jpg" TargetMode="External"/><Relationship Id="rId428" Type="http://schemas.openxmlformats.org/officeDocument/2006/relationships/hyperlink" Target="https://live.staticflickr.com/65535/52405017854_1c1c486f20_k.jpg" TargetMode="External"/><Relationship Id="rId635" Type="http://schemas.openxmlformats.org/officeDocument/2006/relationships/hyperlink" Target="https://live.staticflickr.com/65535/53468887064_3ddf016901_b.jpg" TargetMode="External"/><Relationship Id="rId274" Type="http://schemas.openxmlformats.org/officeDocument/2006/relationships/hyperlink" Target="https://live.staticflickr.com/65535/51086578316_27b9bf2879_k.jpg" TargetMode="External"/><Relationship Id="rId481" Type="http://schemas.openxmlformats.org/officeDocument/2006/relationships/hyperlink" Target="https://live.staticflickr.com/65535/52405364063_d9958a0662_k.jpg" TargetMode="External"/><Relationship Id="rId702" Type="http://schemas.openxmlformats.org/officeDocument/2006/relationships/hyperlink" Target="https://live.staticflickr.com/65535/54042718134_a90375f854_b.jpg" TargetMode="External"/><Relationship Id="rId69" Type="http://schemas.openxmlformats.org/officeDocument/2006/relationships/hyperlink" Target="https://live.staticflickr.com/65535/51271182295_f3556f3f1a_k.jpg" TargetMode="External"/><Relationship Id="rId134" Type="http://schemas.openxmlformats.org/officeDocument/2006/relationships/hyperlink" Target="https://live.staticflickr.com/65535/50401058783_2dab8ec059_k.jpg" TargetMode="External"/><Relationship Id="rId579" Type="http://schemas.openxmlformats.org/officeDocument/2006/relationships/hyperlink" Target="https://live.staticflickr.com/65535/53229725606_a8d405eb0d_h.jpg" TargetMode="External"/><Relationship Id="rId341" Type="http://schemas.openxmlformats.org/officeDocument/2006/relationships/hyperlink" Target="https://live.staticflickr.com/65535/51966992756_9248978454_k.jpg" TargetMode="External"/><Relationship Id="rId439" Type="http://schemas.openxmlformats.org/officeDocument/2006/relationships/hyperlink" Target="https://live.staticflickr.com/65535/52405183960_b9ca6fc66a_b.jpg" TargetMode="External"/><Relationship Id="rId646" Type="http://schemas.openxmlformats.org/officeDocument/2006/relationships/hyperlink" Target="https://live.staticflickr.com/65535/53659077014_2fdb5597df_h.jpg" TargetMode="External"/><Relationship Id="rId201" Type="http://schemas.openxmlformats.org/officeDocument/2006/relationships/hyperlink" Target="https://live.staticflickr.com/65535/51270859574_20a5bd23ca_b.jpg" TargetMode="External"/><Relationship Id="rId285" Type="http://schemas.openxmlformats.org/officeDocument/2006/relationships/hyperlink" Target="https://live.staticflickr.com/65535/51083123078_a51ab260a0_k.jpg" TargetMode="External"/><Relationship Id="rId506" Type="http://schemas.openxmlformats.org/officeDocument/2006/relationships/hyperlink" Target="https://live.staticflickr.com/65535/52792910417_12c1d8133f_b.jpg" TargetMode="External"/><Relationship Id="rId492" Type="http://schemas.openxmlformats.org/officeDocument/2006/relationships/hyperlink" Target="https://live.staticflickr.com/65535/52784408434_2fbf85b69e_h.jpg" TargetMode="External"/><Relationship Id="rId145" Type="http://schemas.openxmlformats.org/officeDocument/2006/relationships/hyperlink" Target="https://live.staticflickr.com/65535/50399856197_bab7d1a32d_k.jpg" TargetMode="External"/><Relationship Id="rId352" Type="http://schemas.openxmlformats.org/officeDocument/2006/relationships/hyperlink" Target="https://live.staticflickr.com/65535/51967063523_b0235558cc_k.jpg" TargetMode="External"/><Relationship Id="rId212" Type="http://schemas.openxmlformats.org/officeDocument/2006/relationships/hyperlink" Target="https://live.staticflickr.com/65535/50943476376_12c11cefe0_b.jpg" TargetMode="External"/><Relationship Id="rId657" Type="http://schemas.openxmlformats.org/officeDocument/2006/relationships/hyperlink" Target="https://live.staticflickr.com/65535/53850336776_c3455093fb_h.jpg" TargetMode="External"/><Relationship Id="rId296" Type="http://schemas.openxmlformats.org/officeDocument/2006/relationships/hyperlink" Target="https://live.staticflickr.com/65535/50943227956_c0fd2101b5_b.jpg" TargetMode="External"/><Relationship Id="rId517" Type="http://schemas.openxmlformats.org/officeDocument/2006/relationships/hyperlink" Target="https://live.staticflickr.com/65535/52794006000_736a9193d8_b.jpg" TargetMode="External"/><Relationship Id="rId60" Type="http://schemas.openxmlformats.org/officeDocument/2006/relationships/hyperlink" Target="https://live.staticflickr.com/65535/51269440647_db3fdc6371_k.jpg" TargetMode="External"/><Relationship Id="rId156" Type="http://schemas.openxmlformats.org/officeDocument/2006/relationships/hyperlink" Target="https://live.staticflickr.com/65535/51097196103_339863c7f0_k.jpg" TargetMode="External"/><Relationship Id="rId363" Type="http://schemas.openxmlformats.org/officeDocument/2006/relationships/hyperlink" Target="https://live.staticflickr.com/65535/51967209148_97d5e4cb2a_k.jpg" TargetMode="External"/><Relationship Id="rId570" Type="http://schemas.openxmlformats.org/officeDocument/2006/relationships/hyperlink" Target="https://live.staticflickr.com/65535/53045671891_a6f8337662_h.jpg" TargetMode="External"/><Relationship Id="rId223" Type="http://schemas.openxmlformats.org/officeDocument/2006/relationships/hyperlink" Target="https://live.staticflickr.com/65535/50942529308_057958894b_b.jpg" TargetMode="External"/><Relationship Id="rId430" Type="http://schemas.openxmlformats.org/officeDocument/2006/relationships/hyperlink" Target="https://live.staticflickr.com/65535/52405238388_aef319869b_k.jpg" TargetMode="External"/><Relationship Id="rId668" Type="http://schemas.openxmlformats.org/officeDocument/2006/relationships/hyperlink" Target="https://live.staticflickr.com/65535/53850735829_69ac7d6cd4_h.jpg" TargetMode="External"/><Relationship Id="rId18" Type="http://schemas.openxmlformats.org/officeDocument/2006/relationships/hyperlink" Target="https://live.staticflickr.com/65535/51539614981_4478ee765d_b.jpg" TargetMode="External"/><Relationship Id="rId528" Type="http://schemas.openxmlformats.org/officeDocument/2006/relationships/hyperlink" Target="https://live.staticflickr.com/65535/52794042050_4aba847f8a_h.jpg" TargetMode="External"/><Relationship Id="rId125" Type="http://schemas.openxmlformats.org/officeDocument/2006/relationships/hyperlink" Target="https://live.staticflickr.com/65535/50401820416_da0602f4bb_k.jpg" TargetMode="External"/><Relationship Id="rId167" Type="http://schemas.openxmlformats.org/officeDocument/2006/relationships/hyperlink" Target="https://live.staticflickr.com/65535/51086687401_c60df46022_k.jpg" TargetMode="External"/><Relationship Id="rId332" Type="http://schemas.openxmlformats.org/officeDocument/2006/relationships/hyperlink" Target="https://live.staticflickr.com/65535/51967026148_1f87e44d35_k.jpg" TargetMode="External"/><Relationship Id="rId374" Type="http://schemas.openxmlformats.org/officeDocument/2006/relationships/hyperlink" Target="https://live.staticflickr.com/65535/52200491216_6f8dcc85b2_b.jpg" TargetMode="External"/><Relationship Id="rId581" Type="http://schemas.openxmlformats.org/officeDocument/2006/relationships/hyperlink" Target="https://live.staticflickr.com/65535/53230242180_47b0f92ee9_h.jpg" TargetMode="External"/><Relationship Id="rId71" Type="http://schemas.openxmlformats.org/officeDocument/2006/relationships/hyperlink" Target="https://live.staticflickr.com/65535/51270883894_8b987af9f9_k.jpg" TargetMode="External"/><Relationship Id="rId234" Type="http://schemas.openxmlformats.org/officeDocument/2006/relationships/hyperlink" Target="https://live.staticflickr.com/65535/50941366461_ae7e6fd682_b.jpg" TargetMode="External"/><Relationship Id="rId637" Type="http://schemas.openxmlformats.org/officeDocument/2006/relationships/hyperlink" Target="https://live.staticflickr.com/65535/53658791654_2c25f6e279_h.jpg" TargetMode="External"/><Relationship Id="rId679" Type="http://schemas.openxmlformats.org/officeDocument/2006/relationships/hyperlink" Target="https://live.staticflickr.com/65535/53850820185_4757eab140_h.jpg" TargetMode="External"/><Relationship Id="rId2" Type="http://schemas.openxmlformats.org/officeDocument/2006/relationships/hyperlink" Target="https://live.staticflickr.com/65535/51799672341_b589f4625e_h.jpg" TargetMode="External"/><Relationship Id="rId29" Type="http://schemas.openxmlformats.org/officeDocument/2006/relationships/hyperlink" Target="https://live.staticflickr.com/65535/51531052687_33d1183484_k.jpg" TargetMode="External"/><Relationship Id="rId276" Type="http://schemas.openxmlformats.org/officeDocument/2006/relationships/hyperlink" Target="https://live.staticflickr.com/65535/51083122863_b832f9b0bb_k.jpg" TargetMode="External"/><Relationship Id="rId441" Type="http://schemas.openxmlformats.org/officeDocument/2006/relationships/hyperlink" Target="https://live.staticflickr.com/65535/52405196805_c36431bf3e_k.jpg" TargetMode="External"/><Relationship Id="rId483" Type="http://schemas.openxmlformats.org/officeDocument/2006/relationships/hyperlink" Target="https://live.staticflickr.com/65535/52405367858_50b41973c3_k.jpg" TargetMode="External"/><Relationship Id="rId539" Type="http://schemas.openxmlformats.org/officeDocument/2006/relationships/hyperlink" Target="https://live.staticflickr.com/65535/53037327915_8eef81eaf3_h.jpg" TargetMode="External"/><Relationship Id="rId690" Type="http://schemas.openxmlformats.org/officeDocument/2006/relationships/hyperlink" Target="https://live.staticflickr.com/65535/54042340141_09ef64f535_h.jpg" TargetMode="External"/><Relationship Id="rId704" Type="http://schemas.openxmlformats.org/officeDocument/2006/relationships/hyperlink" Target="https://live.staticflickr.com/65535/54042644758_ade262758f_h.jpg" TargetMode="External"/><Relationship Id="rId40" Type="http://schemas.openxmlformats.org/officeDocument/2006/relationships/hyperlink" Target="https://live.staticflickr.com/65535/51528618338_9bdd205acf_k.jpg" TargetMode="External"/><Relationship Id="rId136" Type="http://schemas.openxmlformats.org/officeDocument/2006/relationships/hyperlink" Target="https://live.staticflickr.com/65535/50401872217_e5e7cc981c_k.jpg" TargetMode="External"/><Relationship Id="rId178" Type="http://schemas.openxmlformats.org/officeDocument/2006/relationships/hyperlink" Target="https://live.staticflickr.com/65535/51017451435_6f5a1009a0_k.jpg" TargetMode="External"/><Relationship Id="rId301" Type="http://schemas.openxmlformats.org/officeDocument/2006/relationships/hyperlink" Target="https://live.staticflickr.com/65535/50942528998_ace8bc40ca_b.jpg" TargetMode="External"/><Relationship Id="rId343" Type="http://schemas.openxmlformats.org/officeDocument/2006/relationships/hyperlink" Target="https://live.staticflickr.com/65535/51967553725_d5f218af11_k.jpg" TargetMode="External"/><Relationship Id="rId550" Type="http://schemas.openxmlformats.org/officeDocument/2006/relationships/hyperlink" Target="https://live.staticflickr.com/65535/53037456918_62b96a7f36_h.jpg" TargetMode="External"/><Relationship Id="rId82" Type="http://schemas.openxmlformats.org/officeDocument/2006/relationships/hyperlink" Target="https://live.staticflickr.com/65535/50706448093_c312805dc3_k.jpg" TargetMode="External"/><Relationship Id="rId203" Type="http://schemas.openxmlformats.org/officeDocument/2006/relationships/hyperlink" Target="https://live.staticflickr.com/65535/50073006372_a361dd44c7_b.jpg" TargetMode="External"/><Relationship Id="rId385" Type="http://schemas.openxmlformats.org/officeDocument/2006/relationships/hyperlink" Target="https://live.staticflickr.com/65535/52200518751_aa8aedfb9e_k.jpg" TargetMode="External"/><Relationship Id="rId592" Type="http://schemas.openxmlformats.org/officeDocument/2006/relationships/hyperlink" Target="https://live.staticflickr.com/65535/53230079803_ef377601d4_h.jpg" TargetMode="External"/><Relationship Id="rId606" Type="http://schemas.openxmlformats.org/officeDocument/2006/relationships/hyperlink" Target="https://live.staticflickr.com/65535/53231295257_10f1fa3713_b.jpg" TargetMode="External"/><Relationship Id="rId648" Type="http://schemas.openxmlformats.org/officeDocument/2006/relationships/hyperlink" Target="https://live.staticflickr.com/65535/53659077024_380ca86d46_h.jpg" TargetMode="External"/><Relationship Id="rId245" Type="http://schemas.openxmlformats.org/officeDocument/2006/relationships/hyperlink" Target="https://live.staticflickr.com/65535/50706474753_cdd6059a85_k.jpg" TargetMode="External"/><Relationship Id="rId287" Type="http://schemas.openxmlformats.org/officeDocument/2006/relationships/hyperlink" Target="https://live.staticflickr.com/65535/51083105183_e1cef27bfd_k.jpg" TargetMode="External"/><Relationship Id="rId410" Type="http://schemas.openxmlformats.org/officeDocument/2006/relationships/hyperlink" Target="https://live.staticflickr.com/65535/52404170962_00927ffec1_k.jpg" TargetMode="External"/><Relationship Id="rId452" Type="http://schemas.openxmlformats.org/officeDocument/2006/relationships/hyperlink" Target="https://live.staticflickr.com/65535/52405289293_f343989346_k.jpg" TargetMode="External"/><Relationship Id="rId494" Type="http://schemas.openxmlformats.org/officeDocument/2006/relationships/hyperlink" Target="https://live.staticflickr.com/65535/52784170691_6d75dc1be5_h.jpg" TargetMode="External"/><Relationship Id="rId508" Type="http://schemas.openxmlformats.org/officeDocument/2006/relationships/hyperlink" Target="https://live.staticflickr.com/65535/52793714184_937632a812_h.jpg" TargetMode="External"/><Relationship Id="rId105" Type="http://schemas.openxmlformats.org/officeDocument/2006/relationships/hyperlink" Target="https://live.staticflickr.com/65535/50707064396_9a3516ead8_k.jpg" TargetMode="External"/><Relationship Id="rId147" Type="http://schemas.openxmlformats.org/officeDocument/2006/relationships/hyperlink" Target="https://live.staticflickr.com/65535/50399007318_c6711e16c6_k.jpg" TargetMode="External"/><Relationship Id="rId312" Type="http://schemas.openxmlformats.org/officeDocument/2006/relationships/hyperlink" Target="https://live.staticflickr.com/65535/50940640278_3b447554e8_b.jpg" TargetMode="External"/><Relationship Id="rId354" Type="http://schemas.openxmlformats.org/officeDocument/2006/relationships/hyperlink" Target="https://live.staticflickr.com/65535/51966059802_d016183572_k.jpg" TargetMode="External"/><Relationship Id="rId51" Type="http://schemas.openxmlformats.org/officeDocument/2006/relationships/hyperlink" Target="https://live.staticflickr.com/65535/51269780507_7b95cf90ea_h.jpg" TargetMode="External"/><Relationship Id="rId93" Type="http://schemas.openxmlformats.org/officeDocument/2006/relationships/hyperlink" Target="https://live.staticflickr.com/65535/50707234927_6fc11a532d_k.jpg" TargetMode="External"/><Relationship Id="rId189" Type="http://schemas.openxmlformats.org/officeDocument/2006/relationships/hyperlink" Target="https://live.staticflickr.com/65535/51799942404_8766b75b5b_k.jpg" TargetMode="External"/><Relationship Id="rId396" Type="http://schemas.openxmlformats.org/officeDocument/2006/relationships/hyperlink" Target="https://live.staticflickr.com/65535/52199530172_d3b578df56_k.jpg" TargetMode="External"/><Relationship Id="rId561" Type="http://schemas.openxmlformats.org/officeDocument/2006/relationships/hyperlink" Target="https://live.staticflickr.com/65535/53045410631_dfd01b26ce_b.jpg" TargetMode="External"/><Relationship Id="rId617" Type="http://schemas.openxmlformats.org/officeDocument/2006/relationships/hyperlink" Target="https://www.youtube.com/watch?v=hB4EK6tBuRM" TargetMode="External"/><Relationship Id="rId659" Type="http://schemas.openxmlformats.org/officeDocument/2006/relationships/hyperlink" Target="https://live.staticflickr.com/65535/53850338201_2915bfcc07_h.jpg" TargetMode="External"/><Relationship Id="rId214" Type="http://schemas.openxmlformats.org/officeDocument/2006/relationships/hyperlink" Target="https://live.staticflickr.com/65535/50943476381_6afa09f5c9_b.jpg" TargetMode="External"/><Relationship Id="rId256" Type="http://schemas.openxmlformats.org/officeDocument/2006/relationships/hyperlink" Target="https://live.staticflickr.com/65535/51017511345_cc8e6a4b73_b.jpg" TargetMode="External"/><Relationship Id="rId298" Type="http://schemas.openxmlformats.org/officeDocument/2006/relationships/hyperlink" Target="https://live.staticflickr.com/65535/50943329127_25c9220690_b.jpg" TargetMode="External"/><Relationship Id="rId421" Type="http://schemas.openxmlformats.org/officeDocument/2006/relationships/hyperlink" Target="https://live.staticflickr.com/65535/52405147460_a387afa99a_k.jpg" TargetMode="External"/><Relationship Id="rId463" Type="http://schemas.openxmlformats.org/officeDocument/2006/relationships/hyperlink" Target="https://live.staticflickr.com/65535/52405114859_b1f5bed4dc_b.jpg" TargetMode="External"/><Relationship Id="rId519" Type="http://schemas.openxmlformats.org/officeDocument/2006/relationships/hyperlink" Target="https://live.staticflickr.com/65535/52793859559_25e074375f_h.jpg" TargetMode="External"/><Relationship Id="rId670" Type="http://schemas.openxmlformats.org/officeDocument/2006/relationships/hyperlink" Target="https://live.staticflickr.com/65535/53850815250_3c0ede5e21_h.jpg" TargetMode="External"/><Relationship Id="rId116" Type="http://schemas.openxmlformats.org/officeDocument/2006/relationships/hyperlink" Target="https://live.staticflickr.com/65535/50401878666_257d7f321d_k.jpg" TargetMode="External"/><Relationship Id="rId158" Type="http://schemas.openxmlformats.org/officeDocument/2006/relationships/hyperlink" Target="https://live.staticflickr.com/65535/51097456750_1549231309_k.jpg" TargetMode="External"/><Relationship Id="rId323" Type="http://schemas.openxmlformats.org/officeDocument/2006/relationships/hyperlink" Target="https://live.staticflickr.com/65535/51957194333_5c546a5fc2_h.jpg" TargetMode="External"/><Relationship Id="rId530" Type="http://schemas.openxmlformats.org/officeDocument/2006/relationships/hyperlink" Target="https://live.staticflickr.com/65535/52794104183_88361c6030_k.jpg" TargetMode="External"/><Relationship Id="rId20" Type="http://schemas.openxmlformats.org/officeDocument/2006/relationships/hyperlink" Target="https://live.staticflickr.com/65535/51540546155_f2a105705a_k.jpg" TargetMode="External"/><Relationship Id="rId62" Type="http://schemas.openxmlformats.org/officeDocument/2006/relationships/hyperlink" Target="https://live.staticflickr.com/65535/51269434382_d61a414a61_k.jpg" TargetMode="External"/><Relationship Id="rId365" Type="http://schemas.openxmlformats.org/officeDocument/2006/relationships/hyperlink" Target="https://live.staticflickr.com/65535/51967706635_7f2cbae102_k.jpg" TargetMode="External"/><Relationship Id="rId572" Type="http://schemas.openxmlformats.org/officeDocument/2006/relationships/hyperlink" Target="https://live.staticflickr.com/65535/53045086602_5c5b7be64a_h.jpg" TargetMode="External"/><Relationship Id="rId628" Type="http://schemas.openxmlformats.org/officeDocument/2006/relationships/hyperlink" Target="https://youtu.be/Irj5TynsHtY" TargetMode="External"/><Relationship Id="rId225" Type="http://schemas.openxmlformats.org/officeDocument/2006/relationships/hyperlink" Target="https://live.staticflickr.com/65535/50942529353_5387df24f8_b.jpg" TargetMode="External"/><Relationship Id="rId267" Type="http://schemas.openxmlformats.org/officeDocument/2006/relationships/hyperlink" Target="https://live.staticflickr.com/65535/51086602536_81010edbb5_k.jpg" TargetMode="External"/><Relationship Id="rId432" Type="http://schemas.openxmlformats.org/officeDocument/2006/relationships/hyperlink" Target="https://live.staticflickr.com/65535/52405173335_d8cabdb794_k.jpg" TargetMode="External"/><Relationship Id="rId474" Type="http://schemas.openxmlformats.org/officeDocument/2006/relationships/hyperlink" Target="https://live.staticflickr.com/65535/52404843911_854b589382_b.jpg" TargetMode="External"/><Relationship Id="rId127" Type="http://schemas.openxmlformats.org/officeDocument/2006/relationships/hyperlink" Target="https://live.staticflickr.com/65535/50401124418_e4688adfe3_k.jpg" TargetMode="External"/><Relationship Id="rId681" Type="http://schemas.openxmlformats.org/officeDocument/2006/relationships/hyperlink" Target="https://live.staticflickr.com/65535/53850655823_8b470d2fbf_b.jpg" TargetMode="External"/><Relationship Id="rId31" Type="http://schemas.openxmlformats.org/officeDocument/2006/relationships/hyperlink" Target="https://live.staticflickr.com/65535/51531842181_31aeb6f309_k.jpg" TargetMode="External"/><Relationship Id="rId73" Type="http://schemas.openxmlformats.org/officeDocument/2006/relationships/hyperlink" Target="https://live.staticflickr.com/65535/51270879914_1a54db8f43_k.jpg" TargetMode="External"/><Relationship Id="rId169" Type="http://schemas.openxmlformats.org/officeDocument/2006/relationships/hyperlink" Target="https://live.staticflickr.com/65535/51086687476_34db490ac3_k.jpg" TargetMode="External"/><Relationship Id="rId334" Type="http://schemas.openxmlformats.org/officeDocument/2006/relationships/hyperlink" Target="https://live.staticflickr.com/65535/51967256419_5df849540c_k.jpg" TargetMode="External"/><Relationship Id="rId376" Type="http://schemas.openxmlformats.org/officeDocument/2006/relationships/hyperlink" Target="https://live.staticflickr.com/65535/52200994785_0094a93b8a_b.jpg" TargetMode="External"/><Relationship Id="rId541" Type="http://schemas.openxmlformats.org/officeDocument/2006/relationships/hyperlink" Target="https://live.staticflickr.com/65535/53037344710_82fc2231be_b.jpg" TargetMode="External"/><Relationship Id="rId583" Type="http://schemas.openxmlformats.org/officeDocument/2006/relationships/hyperlink" Target="https://live.staticflickr.com/65535/53229742986_aff685372b_b.jpg" TargetMode="External"/><Relationship Id="rId639" Type="http://schemas.openxmlformats.org/officeDocument/2006/relationships/hyperlink" Target="https://live.staticflickr.com/65535/53658791659_9ca52e9605_h.jpg" TargetMode="External"/><Relationship Id="rId4" Type="http://schemas.openxmlformats.org/officeDocument/2006/relationships/hyperlink" Target="https://live.staticflickr.com/65535/51799661481_34097cfcb6_h.jpg" TargetMode="External"/><Relationship Id="rId180" Type="http://schemas.openxmlformats.org/officeDocument/2006/relationships/hyperlink" Target="https://live.staticflickr.com/65535/51083181243_9e2707e320_k.jpg" TargetMode="External"/><Relationship Id="rId236" Type="http://schemas.openxmlformats.org/officeDocument/2006/relationships/hyperlink" Target="https://live.staticflickr.com/65535/50941335381_3ae998719c_b.jpg" TargetMode="External"/><Relationship Id="rId278" Type="http://schemas.openxmlformats.org/officeDocument/2006/relationships/hyperlink" Target="https://live.staticflickr.com/65535/51001650364_31b2bd3dd5_k.jpg" TargetMode="External"/><Relationship Id="rId401" Type="http://schemas.openxmlformats.org/officeDocument/2006/relationships/hyperlink" Target="https://live.staticflickr.com/65535/52201116645_9ee09cdd95_k.jpg" TargetMode="External"/><Relationship Id="rId443" Type="http://schemas.openxmlformats.org/officeDocument/2006/relationships/hyperlink" Target="https://live.staticflickr.com/65535/52404250242_dcec87c387_k.jpg" TargetMode="External"/><Relationship Id="rId650" Type="http://schemas.openxmlformats.org/officeDocument/2006/relationships/hyperlink" Target="https://live.staticflickr.com/65535/53657884167_3c517960fe_h.jpg" TargetMode="External"/><Relationship Id="rId303" Type="http://schemas.openxmlformats.org/officeDocument/2006/relationships/hyperlink" Target="https://live.staticflickr.com/65535/50942529218_1c32cddfd3_b.jpg" TargetMode="External"/><Relationship Id="rId485" Type="http://schemas.openxmlformats.org/officeDocument/2006/relationships/hyperlink" Target="https://live.staticflickr.com/65535/52405298325_2aa4f4df6c_b.jpg" TargetMode="External"/><Relationship Id="rId692" Type="http://schemas.openxmlformats.org/officeDocument/2006/relationships/hyperlink" Target="https://live.staticflickr.com/65535/54041475777_5f27120442_h.jpg" TargetMode="External"/><Relationship Id="rId42" Type="http://schemas.openxmlformats.org/officeDocument/2006/relationships/hyperlink" Target="https://live.staticflickr.com/65535/51529297560_b78499c4ed_k.jpg" TargetMode="External"/><Relationship Id="rId84" Type="http://schemas.openxmlformats.org/officeDocument/2006/relationships/hyperlink" Target="https://live.staticflickr.com/65535/50707184286_5799f44702_k.jpg" TargetMode="External"/><Relationship Id="rId138" Type="http://schemas.openxmlformats.org/officeDocument/2006/relationships/hyperlink" Target="https://live.staticflickr.com/65535/50400996273_e30b12c5ac_k.jpg" TargetMode="External"/><Relationship Id="rId345" Type="http://schemas.openxmlformats.org/officeDocument/2006/relationships/hyperlink" Target="https://live.staticflickr.com/65535/51967057473_a0c04e3ca8_k.jpg" TargetMode="External"/><Relationship Id="rId387" Type="http://schemas.openxmlformats.org/officeDocument/2006/relationships/hyperlink" Target="https://live.staticflickr.com/65535/52200796654_438822b7f3_k.jpg" TargetMode="External"/><Relationship Id="rId510" Type="http://schemas.openxmlformats.org/officeDocument/2006/relationships/hyperlink" Target="https://live.staticflickr.com/65535/52793718294_50deeb2857_h.jpg" TargetMode="External"/><Relationship Id="rId552" Type="http://schemas.openxmlformats.org/officeDocument/2006/relationships/hyperlink" Target="https://live.staticflickr.com/65535/53037469498_98535ed795_h.jpg" TargetMode="External"/><Relationship Id="rId594" Type="http://schemas.openxmlformats.org/officeDocument/2006/relationships/hyperlink" Target="https://live.staticflickr.com/65535/53228904932_78d42e462f_b.jpg" TargetMode="External"/><Relationship Id="rId608" Type="http://schemas.openxmlformats.org/officeDocument/2006/relationships/hyperlink" Target="https://live.staticflickr.com/65535/53231312157_af3cf42eb1_h.jpg" TargetMode="External"/><Relationship Id="rId191" Type="http://schemas.openxmlformats.org/officeDocument/2006/relationships/hyperlink" Target="https://live.staticflickr.com/65535/51799942544_594ba00289_k.jpg" TargetMode="External"/><Relationship Id="rId205" Type="http://schemas.openxmlformats.org/officeDocument/2006/relationships/hyperlink" Target="https://live.staticflickr.com/65535/50943476081_5d593c10c6_b.jpg" TargetMode="External"/><Relationship Id="rId247" Type="http://schemas.openxmlformats.org/officeDocument/2006/relationships/hyperlink" Target="https://live.staticflickr.com/65535/50398721931_dc502458d5_k.jpg" TargetMode="External"/><Relationship Id="rId412" Type="http://schemas.openxmlformats.org/officeDocument/2006/relationships/hyperlink" Target="https://live.staticflickr.com/65535/52405126755_26051dda28_k.jpg" TargetMode="External"/><Relationship Id="rId107" Type="http://schemas.openxmlformats.org/officeDocument/2006/relationships/hyperlink" Target="https://live.staticflickr.com/65535/50401295283_f5501be951_k.jpg" TargetMode="External"/><Relationship Id="rId289" Type="http://schemas.openxmlformats.org/officeDocument/2006/relationships/hyperlink" Target="https://live.staticflickr.com/65535/51086651657_22d66f4b76_k.jpg" TargetMode="External"/><Relationship Id="rId454" Type="http://schemas.openxmlformats.org/officeDocument/2006/relationships/hyperlink" Target="https://live.staticflickr.com/65535/52405246050_9385d786ff_h.jpg" TargetMode="External"/><Relationship Id="rId496" Type="http://schemas.openxmlformats.org/officeDocument/2006/relationships/hyperlink" Target="https://live.staticflickr.com/65535/52784573000_d937082a06_b.jpg" TargetMode="External"/><Relationship Id="rId661" Type="http://schemas.openxmlformats.org/officeDocument/2006/relationships/hyperlink" Target="https://live.staticflickr.com/65535/53850605458_7c14552b55_b.jpg" TargetMode="External"/><Relationship Id="rId11" Type="http://schemas.openxmlformats.org/officeDocument/2006/relationships/hyperlink" Target="https://live.staticflickr.com/65535/51799603606_eb0d38a028_k.jpg" TargetMode="External"/><Relationship Id="rId53" Type="http://schemas.openxmlformats.org/officeDocument/2006/relationships/hyperlink" Target="https://live.staticflickr.com/65535/51270396523_e9de84c50d_h.jpg" TargetMode="External"/><Relationship Id="rId149" Type="http://schemas.openxmlformats.org/officeDocument/2006/relationships/hyperlink" Target="https://live.staticflickr.com/65535/50399007728_e6241defdb_k.jpg" TargetMode="External"/><Relationship Id="rId314" Type="http://schemas.openxmlformats.org/officeDocument/2006/relationships/hyperlink" Target="https://live.staticflickr.com/65535/51957087976_7c3bebe8cf_k.jpg" TargetMode="External"/><Relationship Id="rId356" Type="http://schemas.openxmlformats.org/officeDocument/2006/relationships/hyperlink" Target="https://live.staticflickr.com/65535/51967127658_2bfc02ee01_k.jpg" TargetMode="External"/><Relationship Id="rId398" Type="http://schemas.openxmlformats.org/officeDocument/2006/relationships/hyperlink" Target="https://live.staticflickr.com/65535/52200547898_f5ffcbedc3_k.jpg" TargetMode="External"/><Relationship Id="rId521" Type="http://schemas.openxmlformats.org/officeDocument/2006/relationships/hyperlink" Target="https://live.staticflickr.com/65535/52794074298_8805490d00_b.jpg" TargetMode="External"/><Relationship Id="rId563" Type="http://schemas.openxmlformats.org/officeDocument/2006/relationships/hyperlink" Target="https://live.staticflickr.com/65535/53045912653_b90ddf453b_h.jpg" TargetMode="External"/><Relationship Id="rId619" Type="http://schemas.openxmlformats.org/officeDocument/2006/relationships/hyperlink" Target="https://youtu.be/h3hRYIzWWKc" TargetMode="External"/><Relationship Id="rId95" Type="http://schemas.openxmlformats.org/officeDocument/2006/relationships/hyperlink" Target="https://live.staticflickr.com/65535/50706417243_ee3ac023fb_k.jpg" TargetMode="External"/><Relationship Id="rId160" Type="http://schemas.openxmlformats.org/officeDocument/2006/relationships/hyperlink" Target="https://live.staticflickr.com/65535/51096720972_86e2ec1576_b.jpg" TargetMode="External"/><Relationship Id="rId216" Type="http://schemas.openxmlformats.org/officeDocument/2006/relationships/hyperlink" Target="https://live.staticflickr.com/65535/50942528713_09bdac3aec_b.jpg" TargetMode="External"/><Relationship Id="rId423" Type="http://schemas.openxmlformats.org/officeDocument/2006/relationships/hyperlink" Target="https://live.staticflickr.com/65535/52405152190_d3de568df1_k.jpg" TargetMode="External"/><Relationship Id="rId258" Type="http://schemas.openxmlformats.org/officeDocument/2006/relationships/hyperlink" Target="https://live.staticflickr.com/65535/51083158203_cb56fe9aa0_k.jpg" TargetMode="External"/><Relationship Id="rId465" Type="http://schemas.openxmlformats.org/officeDocument/2006/relationships/hyperlink" Target="https://live.staticflickr.com/65535/52405333973_051ee769b1_k.jpg" TargetMode="External"/><Relationship Id="rId630" Type="http://schemas.openxmlformats.org/officeDocument/2006/relationships/hyperlink" Target="https://live.staticflickr.com/65535/53468885294_17a692d3e6_h.jpg" TargetMode="External"/><Relationship Id="rId672" Type="http://schemas.openxmlformats.org/officeDocument/2006/relationships/hyperlink" Target="https://live.staticflickr.com/65535/53849486832_3ae981a9f2_h.jpg" TargetMode="External"/><Relationship Id="rId22" Type="http://schemas.openxmlformats.org/officeDocument/2006/relationships/hyperlink" Target="https://live.staticflickr.com/65535/51532118588_2967ece354_k.jpg" TargetMode="External"/><Relationship Id="rId64" Type="http://schemas.openxmlformats.org/officeDocument/2006/relationships/hyperlink" Target="https://live.staticflickr.com/65535/51270895214_bd5e1ad0cb_k.jpg" TargetMode="External"/><Relationship Id="rId118" Type="http://schemas.openxmlformats.org/officeDocument/2006/relationships/hyperlink" Target="https://live.staticflickr.com/65535/50402035172_7f2c10c76d_k.jpg" TargetMode="External"/><Relationship Id="rId325" Type="http://schemas.openxmlformats.org/officeDocument/2006/relationships/hyperlink" Target="https://live.staticflickr.com/65535/51965951732_57cc656d73_k.jpg" TargetMode="External"/><Relationship Id="rId367" Type="http://schemas.openxmlformats.org/officeDocument/2006/relationships/hyperlink" Target="https://live.staticflickr.com/65535/51966141502_27827ee430_k.jpg" TargetMode="External"/><Relationship Id="rId532" Type="http://schemas.openxmlformats.org/officeDocument/2006/relationships/hyperlink" Target="https://live.staticflickr.com/65535/52794106893_c6d0036417_k.jpg" TargetMode="External"/><Relationship Id="rId574" Type="http://schemas.openxmlformats.org/officeDocument/2006/relationships/hyperlink" Target="https://live.staticflickr.com/65535/53228840062_5fd67ff388_h.jpg" TargetMode="External"/><Relationship Id="rId171" Type="http://schemas.openxmlformats.org/officeDocument/2006/relationships/hyperlink" Target="https://live.staticflickr.com/65535/51083223083_09e9b00401_k.jpg" TargetMode="External"/><Relationship Id="rId227" Type="http://schemas.openxmlformats.org/officeDocument/2006/relationships/hyperlink" Target="https://live.staticflickr.com/65535/50943226966_00055eb10d_b.jpg" TargetMode="External"/><Relationship Id="rId269" Type="http://schemas.openxmlformats.org/officeDocument/2006/relationships/hyperlink" Target="https://live.staticflickr.com/65535/51001673949_68bbe82e30_k.jpg" TargetMode="External"/><Relationship Id="rId434" Type="http://schemas.openxmlformats.org/officeDocument/2006/relationships/hyperlink" Target="https://live.staticflickr.com/65535/52404741521_f505f0893e_k.jpg" TargetMode="External"/><Relationship Id="rId476" Type="http://schemas.openxmlformats.org/officeDocument/2006/relationships/hyperlink" Target="https://live.staticflickr.com/65535/52404848351_b72e31ed04_b.jpg" TargetMode="External"/><Relationship Id="rId641" Type="http://schemas.openxmlformats.org/officeDocument/2006/relationships/hyperlink" Target="https://live.staticflickr.com/65535/53658916165_566d7d05ed_h.jpg" TargetMode="External"/><Relationship Id="rId683" Type="http://schemas.openxmlformats.org/officeDocument/2006/relationships/hyperlink" Target="https://live.staticflickr.com/65535/53849506702_1bddb66371_b.jpg" TargetMode="External"/><Relationship Id="rId33" Type="http://schemas.openxmlformats.org/officeDocument/2006/relationships/hyperlink" Target="https://live.staticflickr.com/65535/51532564824_65dcb803ee_k.jpg" TargetMode="External"/><Relationship Id="rId129" Type="http://schemas.openxmlformats.org/officeDocument/2006/relationships/hyperlink" Target="https://live.staticflickr.com/65535/50401095558_b213376073_k.jpg" TargetMode="External"/><Relationship Id="rId280" Type="http://schemas.openxmlformats.org/officeDocument/2006/relationships/hyperlink" Target="https://live.staticflickr.com/65535/51086669777_c2d71746cc_k.jpg" TargetMode="External"/><Relationship Id="rId336" Type="http://schemas.openxmlformats.org/officeDocument/2006/relationships/hyperlink" Target="https://live.staticflickr.com/65535/51965967727_7ce306feb9_k.jpg" TargetMode="External"/><Relationship Id="rId501" Type="http://schemas.openxmlformats.org/officeDocument/2006/relationships/hyperlink" Target="https://live.staticflickr.com/65535/52793702089_d905509db6_b.jpg" TargetMode="External"/><Relationship Id="rId543" Type="http://schemas.openxmlformats.org/officeDocument/2006/relationships/hyperlink" Target="https://live.staticflickr.com/65535/53037447093_3e641e309b_b.jpg" TargetMode="External"/><Relationship Id="rId75" Type="http://schemas.openxmlformats.org/officeDocument/2006/relationships/hyperlink" Target="https://live.staticflickr.com/65535/50723292146_d7904c7761_k.jpg" TargetMode="External"/><Relationship Id="rId140" Type="http://schemas.openxmlformats.org/officeDocument/2006/relationships/hyperlink" Target="https://live.staticflickr.com/65535/50401850172_82799eb187_k.jpg" TargetMode="External"/><Relationship Id="rId182" Type="http://schemas.openxmlformats.org/officeDocument/2006/relationships/hyperlink" Target="https://live.staticflickr.com/65535/51799941924_5ecead24a0_k.jpg" TargetMode="External"/><Relationship Id="rId378" Type="http://schemas.openxmlformats.org/officeDocument/2006/relationships/hyperlink" Target="https://live.staticflickr.com/65535/52200774064_be4cddbd7a_b.jpg" TargetMode="External"/><Relationship Id="rId403" Type="http://schemas.openxmlformats.org/officeDocument/2006/relationships/hyperlink" Target="https://live.staticflickr.com/65535/52199733617_a3c20eaa4d_k.jpg" TargetMode="External"/><Relationship Id="rId585" Type="http://schemas.openxmlformats.org/officeDocument/2006/relationships/hyperlink" Target="https://live.staticflickr.com/65535/53230130189_38b7347366_h.jpg" TargetMode="External"/><Relationship Id="rId6" Type="http://schemas.openxmlformats.org/officeDocument/2006/relationships/hyperlink" Target="https://live.staticflickr.com/65535/51799661441_94e99473c6_h.jpg" TargetMode="External"/><Relationship Id="rId238" Type="http://schemas.openxmlformats.org/officeDocument/2006/relationships/hyperlink" Target="https://live.staticflickr.com/65535/50940640218_e8d795d138_b.jpg" TargetMode="External"/><Relationship Id="rId445" Type="http://schemas.openxmlformats.org/officeDocument/2006/relationships/hyperlink" Target="https://live.staticflickr.com/65535/52405275913_d3de9f81d5_k.jpg" TargetMode="External"/><Relationship Id="rId487" Type="http://schemas.openxmlformats.org/officeDocument/2006/relationships/hyperlink" Target="https://live.staticflickr.com/65535/52405370888_f072f5430f_b.jpg" TargetMode="External"/><Relationship Id="rId610" Type="http://schemas.openxmlformats.org/officeDocument/2006/relationships/hyperlink" Target="https://www.youtube.com/watch?v=9bRo5m7HT2U" TargetMode="External"/><Relationship Id="rId652" Type="http://schemas.openxmlformats.org/officeDocument/2006/relationships/hyperlink" Target="https://live.staticflickr.com/65535/53658765686_78e4b1b018_h.jpg" TargetMode="External"/><Relationship Id="rId694" Type="http://schemas.openxmlformats.org/officeDocument/2006/relationships/hyperlink" Target="https://live.staticflickr.com/65535/54042666514_59b7c5f646_b.jpg" TargetMode="External"/><Relationship Id="rId291" Type="http://schemas.openxmlformats.org/officeDocument/2006/relationships/hyperlink" Target="https://live.staticflickr.com/65535/50943516581_0e3d4a973d_b.jpg" TargetMode="External"/><Relationship Id="rId305" Type="http://schemas.openxmlformats.org/officeDocument/2006/relationships/hyperlink" Target="https://live.staticflickr.com/65535/50943329592_7817a2bf18_b.jpg" TargetMode="External"/><Relationship Id="rId347" Type="http://schemas.openxmlformats.org/officeDocument/2006/relationships/hyperlink" Target="https://live.staticflickr.com/65535/51965994557_392f8f5012_k.jpg" TargetMode="External"/><Relationship Id="rId512" Type="http://schemas.openxmlformats.org/officeDocument/2006/relationships/hyperlink" Target="https://live.staticflickr.com/65535/52793874335_94fd1f384b_h.jpg" TargetMode="External"/><Relationship Id="rId44" Type="http://schemas.openxmlformats.org/officeDocument/2006/relationships/hyperlink" Target="https://live.staticflickr.com/65535/51528618788_d79559583d_k.jpg" TargetMode="External"/><Relationship Id="rId86" Type="http://schemas.openxmlformats.org/officeDocument/2006/relationships/hyperlink" Target="https://live.staticflickr.com/65535/50706430893_52b5fb4b32_k.jpg" TargetMode="External"/><Relationship Id="rId151" Type="http://schemas.openxmlformats.org/officeDocument/2006/relationships/hyperlink" Target="https://live.staticflickr.com/65535/50072192523_0cdba344a4_k.jpg" TargetMode="External"/><Relationship Id="rId389" Type="http://schemas.openxmlformats.org/officeDocument/2006/relationships/hyperlink" Target="https://live.staticflickr.com/65535/52200801699_37b6746c77_k.jpg" TargetMode="External"/><Relationship Id="rId554" Type="http://schemas.openxmlformats.org/officeDocument/2006/relationships/hyperlink" Target="https://live.staticflickr.com/65535/53036411432_ed38784305_h.jpg" TargetMode="External"/><Relationship Id="rId596" Type="http://schemas.openxmlformats.org/officeDocument/2006/relationships/hyperlink" Target="https://live.staticflickr.com/65535/53232417613_a92de87665_h.jpg" TargetMode="External"/><Relationship Id="rId193" Type="http://schemas.openxmlformats.org/officeDocument/2006/relationships/hyperlink" Target="https://live.staticflickr.com/65535/51270298413_6caa7c244d_b.jpg" TargetMode="External"/><Relationship Id="rId207" Type="http://schemas.openxmlformats.org/officeDocument/2006/relationships/hyperlink" Target="https://live.staticflickr.com/65535/50942776723_a6b058f945_b.jpg" TargetMode="External"/><Relationship Id="rId249" Type="http://schemas.openxmlformats.org/officeDocument/2006/relationships/hyperlink" Target="https://live.staticflickr.com/65535/50398722416_4c3054cf88_k.jpg" TargetMode="External"/><Relationship Id="rId414" Type="http://schemas.openxmlformats.org/officeDocument/2006/relationships/hyperlink" Target="https://live.staticflickr.com/65535/52405130900_c5412e433b_k.jpg" TargetMode="External"/><Relationship Id="rId456" Type="http://schemas.openxmlformats.org/officeDocument/2006/relationships/hyperlink" Target="https://live.staticflickr.com/65535/52405102649_15e2a93849_k.jpg" TargetMode="External"/><Relationship Id="rId498" Type="http://schemas.openxmlformats.org/officeDocument/2006/relationships/hyperlink" Target="https://live.staticflickr.com/65535/52784572985_10070b9c1a_b.jpg" TargetMode="External"/><Relationship Id="rId621" Type="http://schemas.openxmlformats.org/officeDocument/2006/relationships/hyperlink" Target="https://youtu.be/NkjkDLP4c_g" TargetMode="External"/><Relationship Id="rId663" Type="http://schemas.openxmlformats.org/officeDocument/2006/relationships/hyperlink" Target="https://live.staticflickr.com/65535/53849472022_cfd55c9d4e_b.jpg" TargetMode="External"/><Relationship Id="rId13" Type="http://schemas.openxmlformats.org/officeDocument/2006/relationships/hyperlink" Target="https://live.staticflickr.com/65535/51800333385_fa1ab025a4_k.jpg" TargetMode="External"/><Relationship Id="rId109" Type="http://schemas.openxmlformats.org/officeDocument/2006/relationships/hyperlink" Target="https://live.staticflickr.com/65535/50401915786_559da75143_k.jpg" TargetMode="External"/><Relationship Id="rId260" Type="http://schemas.openxmlformats.org/officeDocument/2006/relationships/hyperlink" Target="https://live.staticflickr.com/65535/51086703942_a690c57d54_k.jpg" TargetMode="External"/><Relationship Id="rId316" Type="http://schemas.openxmlformats.org/officeDocument/2006/relationships/hyperlink" Target="https://live.staticflickr.com/65535/51957165768_c23065a3ea_h.jpg" TargetMode="External"/><Relationship Id="rId523" Type="http://schemas.openxmlformats.org/officeDocument/2006/relationships/hyperlink" Target="https://live.staticflickr.com/65535/52794078913_5cb19ca7b7_b.jpg%5b" TargetMode="External"/><Relationship Id="rId55" Type="http://schemas.openxmlformats.org/officeDocument/2006/relationships/hyperlink" Target="https://live.staticflickr.com/65535/51269449672_4bdd92c31f_k.jpg" TargetMode="External"/><Relationship Id="rId97" Type="http://schemas.openxmlformats.org/officeDocument/2006/relationships/hyperlink" Target="https://live.staticflickr.com/65535/50707132836_46efa4489c_k.jpg" TargetMode="External"/><Relationship Id="rId120" Type="http://schemas.openxmlformats.org/officeDocument/2006/relationships/hyperlink" Target="https://live.staticflickr.com/65535/50402009157_4ce2e06e3c_k.jpg" TargetMode="External"/><Relationship Id="rId358" Type="http://schemas.openxmlformats.org/officeDocument/2006/relationships/hyperlink" Target="https://live.staticflickr.com/65535/51967348439_bcf9bec2d0_k.jpg" TargetMode="External"/><Relationship Id="rId565" Type="http://schemas.openxmlformats.org/officeDocument/2006/relationships/hyperlink" Target="https://live.staticflickr.com/65535/53044927932_69aff7a46e_b.jpg" TargetMode="External"/><Relationship Id="rId162" Type="http://schemas.openxmlformats.org/officeDocument/2006/relationships/hyperlink" Target="https://live.staticflickr.com/65535/51096629626_9fe20fd304_k.jpg" TargetMode="External"/><Relationship Id="rId218" Type="http://schemas.openxmlformats.org/officeDocument/2006/relationships/hyperlink" Target="https://live.staticflickr.com/65535/50943226556_80cd54a796_b.jpg" TargetMode="External"/><Relationship Id="rId425" Type="http://schemas.openxmlformats.org/officeDocument/2006/relationships/hyperlink" Target="https://live.staticflickr.com/65535/52404213647_4358c3596d_k.jpg" TargetMode="External"/><Relationship Id="rId467" Type="http://schemas.openxmlformats.org/officeDocument/2006/relationships/hyperlink" Target="https://live.staticflickr.com/65535/52404325237_dd77249b17_b.jpg" TargetMode="External"/><Relationship Id="rId632" Type="http://schemas.openxmlformats.org/officeDocument/2006/relationships/hyperlink" Target="https://live.staticflickr.com/65535/53468705853_74c29285b6_b.jpg" TargetMode="External"/><Relationship Id="rId271" Type="http://schemas.openxmlformats.org/officeDocument/2006/relationships/hyperlink" Target="https://live.staticflickr.com/65535/51001674049_390e6061cb_k.jpg" TargetMode="External"/><Relationship Id="rId674" Type="http://schemas.openxmlformats.org/officeDocument/2006/relationships/hyperlink" Target="https://live.staticflickr.com/65535/53850746599_962ce91a40_h.jpg" TargetMode="External"/><Relationship Id="rId24" Type="http://schemas.openxmlformats.org/officeDocument/2006/relationships/hyperlink" Target="https://live.staticflickr.com/65535/51531061097_0b22b43d96_k.jpg" TargetMode="External"/><Relationship Id="rId66" Type="http://schemas.openxmlformats.org/officeDocument/2006/relationships/hyperlink" Target="https://live.staticflickr.com/65535/51269413997_e2b40ed64f_k.jpg" TargetMode="External"/><Relationship Id="rId131" Type="http://schemas.openxmlformats.org/officeDocument/2006/relationships/hyperlink" Target="https://live.staticflickr.com/65535/50401085738_6c5beaaca2_k.jpg" TargetMode="External"/><Relationship Id="rId327" Type="http://schemas.openxmlformats.org/officeDocument/2006/relationships/hyperlink" Target="https://live.staticflickr.com/65535/51967516735_a2b4d6bd76_k.jpg" TargetMode="External"/><Relationship Id="rId369" Type="http://schemas.openxmlformats.org/officeDocument/2006/relationships/hyperlink" Target="https://live.staticflickr.com/65535/51967208933_26f7600764_k.jpg" TargetMode="External"/><Relationship Id="rId534" Type="http://schemas.openxmlformats.org/officeDocument/2006/relationships/hyperlink" Target="https://live.staticflickr.com/65535/52794059560_3edea1018c_h.jpg" TargetMode="External"/><Relationship Id="rId576" Type="http://schemas.openxmlformats.org/officeDocument/2006/relationships/hyperlink" Target="https://live.staticflickr.com/65535/53230213080_cb634abe90_h.jpg" TargetMode="External"/><Relationship Id="rId173" Type="http://schemas.openxmlformats.org/officeDocument/2006/relationships/hyperlink" Target="https://live.staticflickr.com/65535/51001727449_5aab7c4b73_b.jpg" TargetMode="External"/><Relationship Id="rId229" Type="http://schemas.openxmlformats.org/officeDocument/2006/relationships/hyperlink" Target="https://live.staticflickr.com/65535/50943227726_f34066b9bf_b.jpg" TargetMode="External"/><Relationship Id="rId380" Type="http://schemas.openxmlformats.org/officeDocument/2006/relationships/hyperlink" Target="https://live.staticflickr.com/65535/52200529428_283386f05f_k.jpg" TargetMode="External"/><Relationship Id="rId436" Type="http://schemas.openxmlformats.org/officeDocument/2006/relationships/hyperlink" Target="https://live.staticflickr.com/65535/52405251263_c83028b2da_b.jpg" TargetMode="External"/><Relationship Id="rId601" Type="http://schemas.openxmlformats.org/officeDocument/2006/relationships/hyperlink" Target="https://live.staticflickr.com/65535/53232649700_1630082d10_h.jpg" TargetMode="External"/><Relationship Id="rId643" Type="http://schemas.openxmlformats.org/officeDocument/2006/relationships/hyperlink" Target="https://live.staticflickr.com/65535/53658814804_265eb56d44_b.jpg" TargetMode="External"/><Relationship Id="rId240" Type="http://schemas.openxmlformats.org/officeDocument/2006/relationships/hyperlink" Target="https://live.staticflickr.com/65535/50941335331_7f488019cd_b.jpg" TargetMode="External"/><Relationship Id="rId478" Type="http://schemas.openxmlformats.org/officeDocument/2006/relationships/hyperlink" Target="https://live.staticflickr.com/65535/52404343932_ede03d7d27_b.jpg" TargetMode="External"/><Relationship Id="rId685" Type="http://schemas.openxmlformats.org/officeDocument/2006/relationships/hyperlink" Target="https://live.staticflickr.com/65535/53849506717_585ddc270e_b.jpg" TargetMode="External"/><Relationship Id="rId35" Type="http://schemas.openxmlformats.org/officeDocument/2006/relationships/hyperlink" Target="https://live.staticflickr.com/65535/51530868622_110186a029_k.jpg" TargetMode="External"/><Relationship Id="rId77" Type="http://schemas.openxmlformats.org/officeDocument/2006/relationships/hyperlink" Target="https://live.staticflickr.com/65535/50722557748_39dbcb86d4_k.jpg" TargetMode="External"/><Relationship Id="rId100" Type="http://schemas.openxmlformats.org/officeDocument/2006/relationships/hyperlink" Target="https://live.staticflickr.com/65535/50706328428_3fdab2db2f_k.jpg" TargetMode="External"/><Relationship Id="rId282" Type="http://schemas.openxmlformats.org/officeDocument/2006/relationships/hyperlink" Target="https://live.staticflickr.com/65535/51086578601_09b8569229_k.jpg" TargetMode="External"/><Relationship Id="rId338" Type="http://schemas.openxmlformats.org/officeDocument/2006/relationships/hyperlink" Target="https://live.staticflickr.com/65535/51967052038_747cd00ded_k.jpg" TargetMode="External"/><Relationship Id="rId503" Type="http://schemas.openxmlformats.org/officeDocument/2006/relationships/hyperlink" Target="https://live.staticflickr.com/65535/52793907918_fe3ef44ef3_b.jpg" TargetMode="External"/><Relationship Id="rId545" Type="http://schemas.openxmlformats.org/officeDocument/2006/relationships/hyperlink" Target="https://live.staticflickr.com/65535/53037146064_4abc2a410f_b.jpg" TargetMode="External"/><Relationship Id="rId587" Type="http://schemas.openxmlformats.org/officeDocument/2006/relationships/hyperlink" Target="https://live.staticflickr.com/65535/53229764091_94772fab46_b.jpg" TargetMode="External"/><Relationship Id="rId8" Type="http://schemas.openxmlformats.org/officeDocument/2006/relationships/hyperlink" Target="https://live.staticflickr.com/65535/51800015289_65c1488555_k.jpg" TargetMode="External"/><Relationship Id="rId142" Type="http://schemas.openxmlformats.org/officeDocument/2006/relationships/hyperlink" Target="https://live.staticflickr.com/65535/50399006428_6406f042db_k.jpg" TargetMode="External"/><Relationship Id="rId184" Type="http://schemas.openxmlformats.org/officeDocument/2006/relationships/hyperlink" Target="https://live.staticflickr.com/65535/51800310515_1c8ca33fc4_k.jpg" TargetMode="External"/><Relationship Id="rId391" Type="http://schemas.openxmlformats.org/officeDocument/2006/relationships/hyperlink" Target="https://live.staticflickr.com/65535/52200801639_faef2364a9_k.jpg" TargetMode="External"/><Relationship Id="rId405" Type="http://schemas.openxmlformats.org/officeDocument/2006/relationships/hyperlink" Target="https://live.staticflickr.com/65535/52200754148_fe646516fc_k.jpg" TargetMode="External"/><Relationship Id="rId447" Type="http://schemas.openxmlformats.org/officeDocument/2006/relationships/hyperlink" Target="https://live.staticflickr.com/65535/52405207520_cf3b5f49dc_k.jpg" TargetMode="External"/><Relationship Id="rId612" Type="http://schemas.openxmlformats.org/officeDocument/2006/relationships/hyperlink" Target="https://www.youtube.com/watch?v=qBMp_bFLid8" TargetMode="External"/><Relationship Id="rId251" Type="http://schemas.openxmlformats.org/officeDocument/2006/relationships/hyperlink" Target="https://live.staticflickr.com/65535/50398032333_20eb2d1f0f_k.jpg" TargetMode="External"/><Relationship Id="rId489" Type="http://schemas.openxmlformats.org/officeDocument/2006/relationships/hyperlink" Target="https://live.staticflickr.com/65535/52784560710_886650def6_h.jpg" TargetMode="External"/><Relationship Id="rId654" Type="http://schemas.openxmlformats.org/officeDocument/2006/relationships/hyperlink" Target="https://live.staticflickr.com/65535/53850690414_c5775f2987_k.jpg" TargetMode="External"/><Relationship Id="rId696" Type="http://schemas.openxmlformats.org/officeDocument/2006/relationships/hyperlink" Target="https://live.staticflickr.com/65535/54042389351_76adbeb461_h.jpg" TargetMode="External"/><Relationship Id="rId46" Type="http://schemas.openxmlformats.org/officeDocument/2006/relationships/hyperlink" Target="https://live.staticflickr.com/65535/51269831027_479fda2e10_b.jpg" TargetMode="External"/><Relationship Id="rId293" Type="http://schemas.openxmlformats.org/officeDocument/2006/relationships/hyperlink" Target="https://live.staticflickr.com/65535/50942816898_aef7d95325_b.jpg" TargetMode="External"/><Relationship Id="rId307" Type="http://schemas.openxmlformats.org/officeDocument/2006/relationships/hyperlink" Target="https://live.staticflickr.com/65535/50943227646_0f3722071d_b.jpg" TargetMode="External"/><Relationship Id="rId349" Type="http://schemas.openxmlformats.org/officeDocument/2006/relationships/hyperlink" Target="https://live.staticflickr.com/65535/51967063688_2a0352c7b7_k.jpg" TargetMode="External"/><Relationship Id="rId514" Type="http://schemas.openxmlformats.org/officeDocument/2006/relationships/hyperlink" Target="https://live.staticflickr.com/65535/52793844909_34ed27d71a_b.jpg" TargetMode="External"/><Relationship Id="rId556" Type="http://schemas.openxmlformats.org/officeDocument/2006/relationships/hyperlink" Target="https://live.staticflickr.com/65535/53037483843_7cef6db7ec_b.jpg" TargetMode="External"/><Relationship Id="rId88" Type="http://schemas.openxmlformats.org/officeDocument/2006/relationships/hyperlink" Target="https://live.staticflickr.com/65535/50707248887_78d300d87b_k.jpg" TargetMode="External"/><Relationship Id="rId111" Type="http://schemas.openxmlformats.org/officeDocument/2006/relationships/hyperlink" Target="https://live.staticflickr.com/65535/50401220108_a7012d9d1e_k.jpg" TargetMode="External"/><Relationship Id="rId153" Type="http://schemas.openxmlformats.org/officeDocument/2006/relationships/hyperlink" Target="https://live.staticflickr.com/65535/50072190723_47c06e9898_k.jpg" TargetMode="External"/><Relationship Id="rId195" Type="http://schemas.openxmlformats.org/officeDocument/2006/relationships/hyperlink" Target="https://live.staticflickr.com/65535/51269368387_28f0f5b8fb_b.jpg" TargetMode="External"/><Relationship Id="rId209" Type="http://schemas.openxmlformats.org/officeDocument/2006/relationships/hyperlink" Target="https://live.staticflickr.com/65535/50943576062_987f12486e_b.jpg" TargetMode="External"/><Relationship Id="rId360" Type="http://schemas.openxmlformats.org/officeDocument/2006/relationships/hyperlink" Target="https://live.staticflickr.com/65535/51967706845_a20141d367_k.jpg" TargetMode="External"/><Relationship Id="rId416" Type="http://schemas.openxmlformats.org/officeDocument/2006/relationships/hyperlink" Target="https://live.staticflickr.com/65535/52405205448_0acd33d716_k.jpg" TargetMode="External"/><Relationship Id="rId598" Type="http://schemas.openxmlformats.org/officeDocument/2006/relationships/hyperlink" Target="https://live.staticflickr.com/65535/53232622830_5019a6043d_h.jpg" TargetMode="External"/><Relationship Id="rId220" Type="http://schemas.openxmlformats.org/officeDocument/2006/relationships/hyperlink" Target="https://live.staticflickr.com/65535/50943329097_5398f5cdcc_b.jpg" TargetMode="External"/><Relationship Id="rId458" Type="http://schemas.openxmlformats.org/officeDocument/2006/relationships/hyperlink" Target="https://live.staticflickr.com/65535/52405322748_49986a84fa_k.jpg" TargetMode="External"/><Relationship Id="rId623" Type="http://schemas.openxmlformats.org/officeDocument/2006/relationships/hyperlink" Target="https://youtu.be/wO15rNLXvYI" TargetMode="External"/><Relationship Id="rId665" Type="http://schemas.openxmlformats.org/officeDocument/2006/relationships/hyperlink" Target="https://live.staticflickr.com/65535/53850626518_6fc2e81116_h.jpg" TargetMode="External"/><Relationship Id="rId15" Type="http://schemas.openxmlformats.org/officeDocument/2006/relationships/hyperlink" Target="https://live.staticflickr.com/65535/51799725183_233a128663_k.jpg" TargetMode="External"/><Relationship Id="rId57" Type="http://schemas.openxmlformats.org/officeDocument/2006/relationships/hyperlink" Target="https://live.staticflickr.com/65535/51270922474_6b26dca48d_b.jpg" TargetMode="External"/><Relationship Id="rId262" Type="http://schemas.openxmlformats.org/officeDocument/2006/relationships/hyperlink" Target="https://live.staticflickr.com/65535/51086704012_af222a05eb_k.jpg" TargetMode="External"/><Relationship Id="rId318" Type="http://schemas.openxmlformats.org/officeDocument/2006/relationships/hyperlink" Target="https://live.staticflickr.com/65535/51957719570_7822831c05_h.jpg" TargetMode="External"/><Relationship Id="rId525" Type="http://schemas.openxmlformats.org/officeDocument/2006/relationships/hyperlink" Target="https://live.staticflickr.com/65535/52793638191_70986d32c8_b.jpg" TargetMode="External"/><Relationship Id="rId567" Type="http://schemas.openxmlformats.org/officeDocument/2006/relationships/hyperlink" Target="https://live.staticflickr.com/65535/53045513351_38fa50a563_b.jpg" TargetMode="External"/><Relationship Id="rId99" Type="http://schemas.openxmlformats.org/officeDocument/2006/relationships/hyperlink" Target="https://live.staticflickr.com/65535/50707063921_4cc084e5e3_k.jpg" TargetMode="External"/><Relationship Id="rId122" Type="http://schemas.openxmlformats.org/officeDocument/2006/relationships/hyperlink" Target="https://live.staticflickr.com/65535/50401853156_9aedbf85b1_k.jpg" TargetMode="External"/><Relationship Id="rId164" Type="http://schemas.openxmlformats.org/officeDocument/2006/relationships/hyperlink" Target="https://live.staticflickr.com/65535/51096629676_7266b8b142_k.jpg" TargetMode="External"/><Relationship Id="rId371" Type="http://schemas.openxmlformats.org/officeDocument/2006/relationships/hyperlink" Target="https://live.staticflickr.com/65535/51966141287_96044a3878_k.jpg" TargetMode="External"/><Relationship Id="rId427" Type="http://schemas.openxmlformats.org/officeDocument/2006/relationships/hyperlink" Target="https://live.staticflickr.com/65535/52404725446_8e28b3930e_k.jpg" TargetMode="External"/><Relationship Id="rId469" Type="http://schemas.openxmlformats.org/officeDocument/2006/relationships/hyperlink" Target="https://live.staticflickr.com/65535/52404328267_7a8c533ffa_b.jpg" TargetMode="External"/><Relationship Id="rId634" Type="http://schemas.openxmlformats.org/officeDocument/2006/relationships/hyperlink" Target="https://live.staticflickr.com/65535/53468887059_eb337c9bd0_b.jpg" TargetMode="External"/><Relationship Id="rId676" Type="http://schemas.openxmlformats.org/officeDocument/2006/relationships/hyperlink" Target="https://live.staticflickr.com/65535/53850646868_1d30cbdb45_b.jpg" TargetMode="External"/><Relationship Id="rId26" Type="http://schemas.openxmlformats.org/officeDocument/2006/relationships/hyperlink" Target="https://live.staticflickr.com/65535/51532107258_31deac5615_k.jpg" TargetMode="External"/><Relationship Id="rId231" Type="http://schemas.openxmlformats.org/officeDocument/2006/relationships/hyperlink" Target="https://live.staticflickr.com/65535/50942528658_b5b1844a1f_b.jpg" TargetMode="External"/><Relationship Id="rId273" Type="http://schemas.openxmlformats.org/officeDocument/2006/relationships/hyperlink" Target="https://live.staticflickr.com/65535/51001650199_f1b60b4e43_k.jpg" TargetMode="External"/><Relationship Id="rId329" Type="http://schemas.openxmlformats.org/officeDocument/2006/relationships/hyperlink" Target="https://live.staticflickr.com/65535/51966967631_1bfcbed2bc_k.jpg" TargetMode="External"/><Relationship Id="rId480" Type="http://schemas.openxmlformats.org/officeDocument/2006/relationships/hyperlink" Target="https://live.staticflickr.com/65535/52404347457_861d96bfe6_h.jpg" TargetMode="External"/><Relationship Id="rId536" Type="http://schemas.openxmlformats.org/officeDocument/2006/relationships/hyperlink" Target="https://live.staticflickr.com/65535/52793912299_5dfb465efe_h.jpg" TargetMode="External"/><Relationship Id="rId701" Type="http://schemas.openxmlformats.org/officeDocument/2006/relationships/hyperlink" Target="https://live.staticflickr.com/65535/54042843675_dbe70e85c9_b.jpg" TargetMode="External"/><Relationship Id="rId68" Type="http://schemas.openxmlformats.org/officeDocument/2006/relationships/hyperlink" Target="https://live.staticflickr.com/65535/51271184930_8c17891f41_k.jpg" TargetMode="External"/><Relationship Id="rId133" Type="http://schemas.openxmlformats.org/officeDocument/2006/relationships/hyperlink" Target="https://live.staticflickr.com/65535/50401753896_47df9a9c43_k.jpg" TargetMode="External"/><Relationship Id="rId175" Type="http://schemas.openxmlformats.org/officeDocument/2006/relationships/hyperlink" Target="https://live.staticflickr.com/65535/51017462825_232f605359_k.jpg" TargetMode="External"/><Relationship Id="rId340" Type="http://schemas.openxmlformats.org/officeDocument/2006/relationships/hyperlink" Target="https://live.staticflickr.com/65535/51967051883_1b261e1e52_k.jpg" TargetMode="External"/><Relationship Id="rId578" Type="http://schemas.openxmlformats.org/officeDocument/2006/relationships/hyperlink" Target="https://live.staticflickr.com/65535/53229721341_5a52853b71_b.jpg" TargetMode="External"/><Relationship Id="rId200" Type="http://schemas.openxmlformats.org/officeDocument/2006/relationships/hyperlink" Target="https://live.staticflickr.com/65535/51270126116_16849d82a1_b.jpg" TargetMode="External"/><Relationship Id="rId382" Type="http://schemas.openxmlformats.org/officeDocument/2006/relationships/hyperlink" Target="https://live.staticflickr.com/65535/52199511652_0476cca2ff_k.jpg" TargetMode="External"/><Relationship Id="rId438" Type="http://schemas.openxmlformats.org/officeDocument/2006/relationships/hyperlink" Target="https://live.staticflickr.com/65535/52404748531_b84c31432a_b.jpg" TargetMode="External"/><Relationship Id="rId603" Type="http://schemas.openxmlformats.org/officeDocument/2006/relationships/hyperlink" Target="https://live.staticflickr.com/65535/53232535079_d4f5c90c0c_b.jpg" TargetMode="External"/><Relationship Id="rId645" Type="http://schemas.openxmlformats.org/officeDocument/2006/relationships/hyperlink" Target="https://live.staticflickr.com/65535/53658686533_878e1cec9f_b.jpg" TargetMode="External"/><Relationship Id="rId687" Type="http://schemas.openxmlformats.org/officeDocument/2006/relationships/hyperlink" Target="https://live.staticflickr.com/65535/54042592053_cd2fec3f2c_h.jpg" TargetMode="External"/><Relationship Id="rId242" Type="http://schemas.openxmlformats.org/officeDocument/2006/relationships/hyperlink" Target="https://live.staticflickr.com/65535/50706474518_3c7afd6171_k.jpg" TargetMode="External"/><Relationship Id="rId284" Type="http://schemas.openxmlformats.org/officeDocument/2006/relationships/hyperlink" Target="https://live.staticflickr.com/65535/51001650574_5f7268ace3_k.jpg" TargetMode="External"/><Relationship Id="rId491" Type="http://schemas.openxmlformats.org/officeDocument/2006/relationships/hyperlink" Target="https://live.staticflickr.com/65535/52784560665_c1dd199725_h.jpg" TargetMode="External"/><Relationship Id="rId505" Type="http://schemas.openxmlformats.org/officeDocument/2006/relationships/hyperlink" Target="https://live.staticflickr.com/65535/52793861585_148266526b_h.jpg" TargetMode="External"/><Relationship Id="rId37" Type="http://schemas.openxmlformats.org/officeDocument/2006/relationships/hyperlink" Target="https://live.staticflickr.com/65535/51531669221_cd5132a6f9_k.jpg" TargetMode="External"/><Relationship Id="rId79" Type="http://schemas.openxmlformats.org/officeDocument/2006/relationships/hyperlink" Target="https://live.staticflickr.com/65535/50707189906_728e22a4a9_k.jpg" TargetMode="External"/><Relationship Id="rId102" Type="http://schemas.openxmlformats.org/officeDocument/2006/relationships/hyperlink" Target="https://live.staticflickr.com/65535/50707064151_d8f0acf416_k.jpg" TargetMode="External"/><Relationship Id="rId144" Type="http://schemas.openxmlformats.org/officeDocument/2006/relationships/hyperlink" Target="https://live.staticflickr.com/65535/50399856092_d6c452d28f_k.jpg" TargetMode="External"/><Relationship Id="rId547" Type="http://schemas.openxmlformats.org/officeDocument/2006/relationships/hyperlink" Target="https://live.staticflickr.com/65535/53037146024_2646f92764_b.jpg" TargetMode="External"/><Relationship Id="rId589" Type="http://schemas.openxmlformats.org/officeDocument/2006/relationships/hyperlink" Target="https://live.staticflickr.com/65535/53230267515_9be9d40898_b.jpg" TargetMode="External"/><Relationship Id="rId90" Type="http://schemas.openxmlformats.org/officeDocument/2006/relationships/hyperlink" Target="https://live.staticflickr.com/65535/50707248987_62372a3bb2_k.jpg" TargetMode="External"/><Relationship Id="rId186" Type="http://schemas.openxmlformats.org/officeDocument/2006/relationships/hyperlink" Target="https://live.staticflickr.com/65535/51798630707_fc5b2f3ce7_k.jpg" TargetMode="External"/><Relationship Id="rId351" Type="http://schemas.openxmlformats.org/officeDocument/2006/relationships/hyperlink" Target="https://live.staticflickr.com/65535/51967283374_0aab11bf71_k.jpg" TargetMode="External"/><Relationship Id="rId393" Type="http://schemas.openxmlformats.org/officeDocument/2006/relationships/hyperlink" Target="https://live.staticflickr.com/65535/52201026560_88743dc9a9_k.jpg" TargetMode="External"/><Relationship Id="rId407" Type="http://schemas.openxmlformats.org/officeDocument/2006/relationships/hyperlink" Target="https://live.staticflickr.com/65535/52201226420_9afdad067f_k.jpg" TargetMode="External"/><Relationship Id="rId449" Type="http://schemas.openxmlformats.org/officeDocument/2006/relationships/hyperlink" Target="https://live.staticflickr.com/65535/52405222360_3b1d4640b0_k.jpg" TargetMode="External"/><Relationship Id="rId614" Type="http://schemas.openxmlformats.org/officeDocument/2006/relationships/hyperlink" Target="https://www.youtube.com/watch?v=L036TW1agWs" TargetMode="External"/><Relationship Id="rId656" Type="http://schemas.openxmlformats.org/officeDocument/2006/relationships/hyperlink" Target="https://live.staticflickr.com/65535/53850767190_b579e8c40e_b.jpg" TargetMode="External"/><Relationship Id="rId211" Type="http://schemas.openxmlformats.org/officeDocument/2006/relationships/hyperlink" Target="https://live.staticflickr.com/65535/50943476256_b0cf41ef59_b.jpg" TargetMode="External"/><Relationship Id="rId253" Type="http://schemas.openxmlformats.org/officeDocument/2006/relationships/hyperlink" Target="https://live.staticflickr.com/65535/51083240388_343bb5d977_b.jpg" TargetMode="External"/><Relationship Id="rId295" Type="http://schemas.openxmlformats.org/officeDocument/2006/relationships/hyperlink" Target="https://live.staticflickr.com/65535/50943227816_36bfabb782_b.jpg" TargetMode="External"/><Relationship Id="rId309" Type="http://schemas.openxmlformats.org/officeDocument/2006/relationships/hyperlink" Target="https://live.staticflickr.com/65535/50940640153_d31825c600_b.jpg" TargetMode="External"/><Relationship Id="rId460" Type="http://schemas.openxmlformats.org/officeDocument/2006/relationships/hyperlink" Target="https://live.staticflickr.com/65535/52405325588_8e12528564_h.jpg" TargetMode="External"/><Relationship Id="rId516" Type="http://schemas.openxmlformats.org/officeDocument/2006/relationships/hyperlink" Target="https://live.staticflickr.com/65535/52793851059_94d3439de5_b.jpg" TargetMode="External"/><Relationship Id="rId698" Type="http://schemas.openxmlformats.org/officeDocument/2006/relationships/hyperlink" Target="https://live.staticflickr.com/65535/54042392681_08e360e39b_b.jpg" TargetMode="External"/><Relationship Id="rId48" Type="http://schemas.openxmlformats.org/officeDocument/2006/relationships/hyperlink" Target="https://live.staticflickr.com/65535/51270747078_6710b542b6_b.jpg" TargetMode="External"/><Relationship Id="rId113" Type="http://schemas.openxmlformats.org/officeDocument/2006/relationships/hyperlink" Target="https://live.staticflickr.com/65535/50402060847_428b25ca25_k.jpg" TargetMode="External"/><Relationship Id="rId320" Type="http://schemas.openxmlformats.org/officeDocument/2006/relationships/hyperlink" Target="https://live.staticflickr.com/65535/51957131716_42cc1b1d70_h.jpg" TargetMode="External"/><Relationship Id="rId558" Type="http://schemas.openxmlformats.org/officeDocument/2006/relationships/hyperlink" Target="https://live.staticflickr.com/65535/53036428937_078481bb1b_b.jpg" TargetMode="External"/><Relationship Id="rId155" Type="http://schemas.openxmlformats.org/officeDocument/2006/relationships/hyperlink" Target="https://live.staticflickr.com/65535/51096655931_5679f21c2c_k.jpg" TargetMode="External"/><Relationship Id="rId197" Type="http://schemas.openxmlformats.org/officeDocument/2006/relationships/hyperlink" Target="https://live.staticflickr.com/65535/51270118441_8dcdeeaffb_b.jpg" TargetMode="External"/><Relationship Id="rId362" Type="http://schemas.openxmlformats.org/officeDocument/2006/relationships/hyperlink" Target="https://live.staticflickr.com/65535/51967209218_f3ec4746fa_k.jpg" TargetMode="External"/><Relationship Id="rId418" Type="http://schemas.openxmlformats.org/officeDocument/2006/relationships/hyperlink" Target="https://live.staticflickr.com/65535/52404197047_38d98ba5f1_k.jpg" TargetMode="External"/><Relationship Id="rId625" Type="http://schemas.openxmlformats.org/officeDocument/2006/relationships/hyperlink" Target="https://youtu.be/nlBzRMV-htw" TargetMode="External"/><Relationship Id="rId222" Type="http://schemas.openxmlformats.org/officeDocument/2006/relationships/hyperlink" Target="https://live.staticflickr.com/65535/50943329777_08327b608e_b.jpg" TargetMode="External"/><Relationship Id="rId264" Type="http://schemas.openxmlformats.org/officeDocument/2006/relationships/hyperlink" Target="https://live.staticflickr.com/65535/51017428495_8d8eb709fb_k.jpg" TargetMode="External"/><Relationship Id="rId471" Type="http://schemas.openxmlformats.org/officeDocument/2006/relationships/hyperlink" Target="https://live.staticflickr.com/65535/52404333152_d9be83bbce_k.jpg" TargetMode="External"/><Relationship Id="rId667" Type="http://schemas.openxmlformats.org/officeDocument/2006/relationships/hyperlink" Target="https://live.staticflickr.com/65535/53849481007_7078704b50_h.jpg" TargetMode="External"/><Relationship Id="rId17" Type="http://schemas.openxmlformats.org/officeDocument/2006/relationships/hyperlink" Target="https://live.staticflickr.com/65535/51540544465_c74148eade_h.jpg" TargetMode="External"/><Relationship Id="rId59" Type="http://schemas.openxmlformats.org/officeDocument/2006/relationships/hyperlink" Target="https://live.staticflickr.com/65535/51270367308_b33a9527f5_k.jpg" TargetMode="External"/><Relationship Id="rId124" Type="http://schemas.openxmlformats.org/officeDocument/2006/relationships/hyperlink" Target="https://live.staticflickr.com/65535/50401820281_8a66e501e9_k.jpg" TargetMode="External"/><Relationship Id="rId527" Type="http://schemas.openxmlformats.org/officeDocument/2006/relationships/hyperlink" Target="https://live.staticflickr.com/65535/52793644871_d46d340f6c_b.jpg" TargetMode="External"/><Relationship Id="rId569" Type="http://schemas.openxmlformats.org/officeDocument/2006/relationships/hyperlink" Target="https://live.staticflickr.com/65535/53045692584_67d092974a_h.jpg" TargetMode="External"/><Relationship Id="rId70" Type="http://schemas.openxmlformats.org/officeDocument/2006/relationships/hyperlink" Target="https://live.staticflickr.com/65535/51269408752_5a2c1224ed_k.jpg" TargetMode="External"/><Relationship Id="rId166" Type="http://schemas.openxmlformats.org/officeDocument/2006/relationships/hyperlink" Target="https://live.staticflickr.com/65535/51086778572_16845130f3_k.jpg" TargetMode="External"/><Relationship Id="rId331" Type="http://schemas.openxmlformats.org/officeDocument/2006/relationships/hyperlink" Target="https://live.staticflickr.com/65535/51967026253_208dc03789_k.jpg" TargetMode="External"/><Relationship Id="rId373" Type="http://schemas.openxmlformats.org/officeDocument/2006/relationships/hyperlink" Target="https://live.staticflickr.com/65535/52200511618_99327cc710_b.jpg" TargetMode="External"/><Relationship Id="rId429" Type="http://schemas.openxmlformats.org/officeDocument/2006/relationships/hyperlink" Target="https://live.staticflickr.com/65535/52405017769_fc4df6f4a0_k.jpg" TargetMode="External"/><Relationship Id="rId580" Type="http://schemas.openxmlformats.org/officeDocument/2006/relationships/hyperlink" Target="https://live.staticflickr.com/65535/53230106274_0071df0bcf_h.jpg" TargetMode="External"/><Relationship Id="rId636" Type="http://schemas.openxmlformats.org/officeDocument/2006/relationships/hyperlink" Target="https://live.staticflickr.com/65535/53468988535_a93fcfe008_b.jpg" TargetMode="External"/><Relationship Id="rId1" Type="http://schemas.openxmlformats.org/officeDocument/2006/relationships/hyperlink" Target="https://live.staticflickr.com/65535/51800405635_b6844faa49_h.jpg" TargetMode="External"/><Relationship Id="rId233" Type="http://schemas.openxmlformats.org/officeDocument/2006/relationships/hyperlink" Target="https://live.staticflickr.com/65535/50941366446_f635426200_b.jpg" TargetMode="External"/><Relationship Id="rId440" Type="http://schemas.openxmlformats.org/officeDocument/2006/relationships/hyperlink" Target="https://live.staticflickr.com/65535/52404253737_0de0c0c907_k.jpg" TargetMode="External"/><Relationship Id="rId678" Type="http://schemas.openxmlformats.org/officeDocument/2006/relationships/hyperlink" Target="https://live.staticflickr.com/65535/53850820090_9765c63cf8_b.jpg" TargetMode="External"/><Relationship Id="rId28" Type="http://schemas.openxmlformats.org/officeDocument/2006/relationships/hyperlink" Target="https://live.staticflickr.com/65535/51532098623_0c55e2379a_k.jpg" TargetMode="External"/><Relationship Id="rId275" Type="http://schemas.openxmlformats.org/officeDocument/2006/relationships/hyperlink" Target="https://live.staticflickr.com/65535/51083122838_fad16f4b0e_k.jpg" TargetMode="External"/><Relationship Id="rId300" Type="http://schemas.openxmlformats.org/officeDocument/2006/relationships/hyperlink" Target="https://live.staticflickr.com/65535/50942529088_14ec13febd_b.jpg" TargetMode="External"/><Relationship Id="rId482" Type="http://schemas.openxmlformats.org/officeDocument/2006/relationships/hyperlink" Target="https://live.staticflickr.com/65535/52405147854_33ee0fbdef_k.jpg" TargetMode="External"/><Relationship Id="rId538" Type="http://schemas.openxmlformats.org/officeDocument/2006/relationships/hyperlink" Target="https://live.staticflickr.com/65535/52794065030_504a246168_h.jpg" TargetMode="External"/><Relationship Id="rId703" Type="http://schemas.openxmlformats.org/officeDocument/2006/relationships/hyperlink" Target="https://live.staticflickr.com/65535/54042843615_6ac7f5cafc_h.jpg" TargetMode="External"/><Relationship Id="rId81" Type="http://schemas.openxmlformats.org/officeDocument/2006/relationships/hyperlink" Target="https://live.staticflickr.com/65535/50706453618_690fdb41a6_k.jpg" TargetMode="External"/><Relationship Id="rId135" Type="http://schemas.openxmlformats.org/officeDocument/2006/relationships/hyperlink" Target="https://live.staticflickr.com/65535/50401912042_d0caa05263_k.jpg" TargetMode="External"/><Relationship Id="rId177" Type="http://schemas.openxmlformats.org/officeDocument/2006/relationships/hyperlink" Target="https://live.staticflickr.com/65535/51017451365_ce11304e11_k.jpg" TargetMode="External"/><Relationship Id="rId342" Type="http://schemas.openxmlformats.org/officeDocument/2006/relationships/hyperlink" Target="https://live.staticflickr.com/65535/51967057643_2986f08a5f_k.jpg" TargetMode="External"/><Relationship Id="rId384" Type="http://schemas.openxmlformats.org/officeDocument/2006/relationships/hyperlink" Target="https://live.staticflickr.com/65535/52200539083_9482203f40_k.jpg" TargetMode="External"/><Relationship Id="rId591" Type="http://schemas.openxmlformats.org/officeDocument/2006/relationships/hyperlink" Target="https://live.staticflickr.com/65535/53230274450_4b39d2d598_h.jpg" TargetMode="External"/><Relationship Id="rId605" Type="http://schemas.openxmlformats.org/officeDocument/2006/relationships/hyperlink" Target="https://live.staticflickr.com/65535/53232166206_78faf36fc8_b.jpg" TargetMode="External"/><Relationship Id="rId202" Type="http://schemas.openxmlformats.org/officeDocument/2006/relationships/hyperlink" Target="https://live.staticflickr.com/65535/50073010012_4e3bd12020_k.jpg" TargetMode="External"/><Relationship Id="rId244" Type="http://schemas.openxmlformats.org/officeDocument/2006/relationships/hyperlink" Target="https://live.staticflickr.com/65535/50707293192_05c659979d_k.jpg" TargetMode="External"/><Relationship Id="rId647" Type="http://schemas.openxmlformats.org/officeDocument/2006/relationships/hyperlink" Target="https://live.staticflickr.com/65535/53657856807_2358d1be0c_h.jpg" TargetMode="External"/><Relationship Id="rId689" Type="http://schemas.openxmlformats.org/officeDocument/2006/relationships/hyperlink" Target="https://live.staticflickr.com/65535/54042666564_3d261d9ff2_h.jpg" TargetMode="External"/><Relationship Id="rId39" Type="http://schemas.openxmlformats.org/officeDocument/2006/relationships/hyperlink" Target="https://live.staticflickr.com/65535/51531669496_ff15f6636c_k.jpg" TargetMode="External"/><Relationship Id="rId286" Type="http://schemas.openxmlformats.org/officeDocument/2006/relationships/hyperlink" Target="https://live.staticflickr.com/65535/51001632839_4b5c4bb4e1_k.jpg" TargetMode="External"/><Relationship Id="rId451" Type="http://schemas.openxmlformats.org/officeDocument/2006/relationships/hyperlink" Target="https://live.staticflickr.com/65535/52404785531_b98a95c4b8_k.jpg" TargetMode="External"/><Relationship Id="rId493" Type="http://schemas.openxmlformats.org/officeDocument/2006/relationships/hyperlink" Target="https://live.staticflickr.com/65535/52783618877_48e61196eb_b.jpg" TargetMode="External"/><Relationship Id="rId507" Type="http://schemas.openxmlformats.org/officeDocument/2006/relationships/hyperlink" Target="https://live.staticflickr.com/65535/52793918708_abd15f6837_h.jpg" TargetMode="External"/><Relationship Id="rId549" Type="http://schemas.openxmlformats.org/officeDocument/2006/relationships/hyperlink" Target="https://live.staticflickr.com/65535/53036394062_7fa97526b7_h.jpg" TargetMode="External"/><Relationship Id="rId50" Type="http://schemas.openxmlformats.org/officeDocument/2006/relationships/hyperlink" Target="https://live.staticflickr.com/65535/51271279364_e32560204c_b.jpg" TargetMode="External"/><Relationship Id="rId104" Type="http://schemas.openxmlformats.org/officeDocument/2006/relationships/hyperlink" Target="https://live.staticflickr.com/65535/50707064336_02955819fe_k.jpg" TargetMode="External"/><Relationship Id="rId146" Type="http://schemas.openxmlformats.org/officeDocument/2006/relationships/hyperlink" Target="https://live.staticflickr.com/65535/50399007003_43f1f09af1_k.jpg" TargetMode="External"/><Relationship Id="rId188" Type="http://schemas.openxmlformats.org/officeDocument/2006/relationships/hyperlink" Target="https://live.staticflickr.com/65535/51800310830_cf80a609d3_k.jpg" TargetMode="External"/><Relationship Id="rId311" Type="http://schemas.openxmlformats.org/officeDocument/2006/relationships/hyperlink" Target="https://live.staticflickr.com/65535/50940640183_3bdd3dc139_b.jpg" TargetMode="External"/><Relationship Id="rId353" Type="http://schemas.openxmlformats.org/officeDocument/2006/relationships/hyperlink" Target="https://live.staticflickr.com/65535/51967348874_8ee6337d8a_k.jpg" TargetMode="External"/><Relationship Id="rId395" Type="http://schemas.openxmlformats.org/officeDocument/2006/relationships/hyperlink" Target="https://live.staticflickr.com/65535/52200527736_6942f2929c_k.jpg" TargetMode="External"/><Relationship Id="rId409" Type="http://schemas.openxmlformats.org/officeDocument/2006/relationships/hyperlink" Target="https://live.staticflickr.com/65535/52405111585_1515d3a639_k.jpg" TargetMode="External"/><Relationship Id="rId560" Type="http://schemas.openxmlformats.org/officeDocument/2006/relationships/hyperlink" Target="https://live.staticflickr.com/65535/53045894918_ca524efefe_h.jpg" TargetMode="External"/><Relationship Id="rId92" Type="http://schemas.openxmlformats.org/officeDocument/2006/relationships/hyperlink" Target="https://live.staticflickr.com/65535/50706410553_0423ec2188_k.jpg" TargetMode="External"/><Relationship Id="rId213" Type="http://schemas.openxmlformats.org/officeDocument/2006/relationships/hyperlink" Target="https://live.staticflickr.com/65535/50943576212_329cd536c6_b.jpg" TargetMode="External"/><Relationship Id="rId420" Type="http://schemas.openxmlformats.org/officeDocument/2006/relationships/hyperlink" Target="https://live.staticflickr.com/65535/52404712796_6c44f03bea_k.jpg" TargetMode="External"/><Relationship Id="rId616" Type="http://schemas.openxmlformats.org/officeDocument/2006/relationships/hyperlink" Target="https://www.youtube.com/watch?v=i-bHD7Uwego" TargetMode="External"/><Relationship Id="rId658" Type="http://schemas.openxmlformats.org/officeDocument/2006/relationships/hyperlink" Target="https://live.staticflickr.com/65535/53850772185_2ad40900ac_h.jpg" TargetMode="External"/><Relationship Id="rId255" Type="http://schemas.openxmlformats.org/officeDocument/2006/relationships/hyperlink" Target="https://live.staticflickr.com/65535/51086785962_97b32bacf8_b.jpg" TargetMode="External"/><Relationship Id="rId297" Type="http://schemas.openxmlformats.org/officeDocument/2006/relationships/hyperlink" Target="https://live.staticflickr.com/65535/50942530133_821659859d_b.jpg" TargetMode="External"/><Relationship Id="rId462" Type="http://schemas.openxmlformats.org/officeDocument/2006/relationships/hyperlink" Target="https://live.staticflickr.com/65535/52405114869_e7d6bce58d_h.jpg" TargetMode="External"/><Relationship Id="rId518" Type="http://schemas.openxmlformats.org/officeDocument/2006/relationships/hyperlink" Target="https://live.staticflickr.com/65535/52793856479_7f8eb7516f_b.jpg" TargetMode="External"/><Relationship Id="rId115" Type="http://schemas.openxmlformats.org/officeDocument/2006/relationships/hyperlink" Target="https://live.staticflickr.com/65535/50401181773_5ac737f0f2_k.jpg" TargetMode="External"/><Relationship Id="rId157" Type="http://schemas.openxmlformats.org/officeDocument/2006/relationships/hyperlink" Target="https://live.staticflickr.com/65535/51096731464_b7db6ea37d_k.jpg" TargetMode="External"/><Relationship Id="rId322" Type="http://schemas.openxmlformats.org/officeDocument/2006/relationships/hyperlink" Target="https://live.staticflickr.com/65535/51956142522_bedd0089d3_h.jpg" TargetMode="External"/><Relationship Id="rId364" Type="http://schemas.openxmlformats.org/officeDocument/2006/relationships/hyperlink" Target="https://live.staticflickr.com/65535/51967209118_60e31a7793_k.jpg" TargetMode="External"/><Relationship Id="rId61" Type="http://schemas.openxmlformats.org/officeDocument/2006/relationships/hyperlink" Target="https://live.staticflickr.com/65535/51270178211_a4da1d3d41_k.jpg" TargetMode="External"/><Relationship Id="rId199" Type="http://schemas.openxmlformats.org/officeDocument/2006/relationships/hyperlink" Target="https://live.staticflickr.com/65535/51271152690_76ec2e5609_b.jpg" TargetMode="External"/><Relationship Id="rId571" Type="http://schemas.openxmlformats.org/officeDocument/2006/relationships/hyperlink" Target="https://live.staticflickr.com/65535/53046057650_e38183852c_h.jpg" TargetMode="External"/><Relationship Id="rId627" Type="http://schemas.openxmlformats.org/officeDocument/2006/relationships/hyperlink" Target="https://youtu.be/n0rnfKG6m4c" TargetMode="External"/><Relationship Id="rId669" Type="http://schemas.openxmlformats.org/officeDocument/2006/relationships/hyperlink" Target="https://live.staticflickr.com/65535/53850815255_ab380491a0_h.jpg" TargetMode="External"/><Relationship Id="rId19" Type="http://schemas.openxmlformats.org/officeDocument/2006/relationships/hyperlink" Target="https://live.staticflickr.com/65535/51539616816_3e13ca5592_k.jpg" TargetMode="External"/><Relationship Id="rId224" Type="http://schemas.openxmlformats.org/officeDocument/2006/relationships/hyperlink" Target="https://live.staticflickr.com/65535/50943329732_7a733cb567_b.jpg" TargetMode="External"/><Relationship Id="rId266" Type="http://schemas.openxmlformats.org/officeDocument/2006/relationships/hyperlink" Target="https://live.staticflickr.com/65535/51001673769_a211679b40_k.jpg" TargetMode="External"/><Relationship Id="rId431" Type="http://schemas.openxmlformats.org/officeDocument/2006/relationships/hyperlink" Target="https://live.staticflickr.com/65535/52404224607_ace6f846d2_k.jpg" TargetMode="External"/><Relationship Id="rId473" Type="http://schemas.openxmlformats.org/officeDocument/2006/relationships/hyperlink" Target="https://live.staticflickr.com/65535/52405279975_31de497185_b.jpg" TargetMode="External"/><Relationship Id="rId529" Type="http://schemas.openxmlformats.org/officeDocument/2006/relationships/hyperlink" Target="https://live.staticflickr.com/65535/52793889069_f0522cfb10_h.jpg" TargetMode="External"/><Relationship Id="rId680" Type="http://schemas.openxmlformats.org/officeDocument/2006/relationships/hyperlink" Target="https://live.staticflickr.com/65535/53850384786_9a5deabc80_h.jpg" TargetMode="External"/><Relationship Id="rId30" Type="http://schemas.openxmlformats.org/officeDocument/2006/relationships/hyperlink" Target="https://live.staticflickr.com/65535/51531851666_2c224c129a_k.jpg" TargetMode="External"/><Relationship Id="rId126" Type="http://schemas.openxmlformats.org/officeDocument/2006/relationships/hyperlink" Target="https://live.staticflickr.com/65535/50401124278_abc669dab9_k.jpg" TargetMode="External"/><Relationship Id="rId168" Type="http://schemas.openxmlformats.org/officeDocument/2006/relationships/hyperlink" Target="https://live.staticflickr.com/65535/51017503765_5c93883848_k.jpg" TargetMode="External"/><Relationship Id="rId333" Type="http://schemas.openxmlformats.org/officeDocument/2006/relationships/hyperlink" Target="https://live.staticflickr.com/65535/51967026063_82df0352c2_k.jpg" TargetMode="External"/><Relationship Id="rId540" Type="http://schemas.openxmlformats.org/officeDocument/2006/relationships/hyperlink" Target="https://live.staticflickr.com/65535/53037120559_f3df7c5807_h.jpg" TargetMode="External"/><Relationship Id="rId72" Type="http://schemas.openxmlformats.org/officeDocument/2006/relationships/hyperlink" Target="https://live.staticflickr.com/65535/51270332433_f991bfc3ce_k.jpg" TargetMode="External"/><Relationship Id="rId375" Type="http://schemas.openxmlformats.org/officeDocument/2006/relationships/hyperlink" Target="https://live.staticflickr.com/65535/52200495751_7bff18f27f_b.jpg" TargetMode="External"/><Relationship Id="rId582" Type="http://schemas.openxmlformats.org/officeDocument/2006/relationships/hyperlink" Target="https://live.staticflickr.com/65535/53230047853_122c397e65_h.jpg" TargetMode="External"/><Relationship Id="rId638" Type="http://schemas.openxmlformats.org/officeDocument/2006/relationships/hyperlink" Target="https://live.staticflickr.com/65535/53658791664_bb6bcd6d49_h.jpg" TargetMode="External"/><Relationship Id="rId3" Type="http://schemas.openxmlformats.org/officeDocument/2006/relationships/hyperlink" Target="https://live.staticflickr.com/65535/51798726972_6b64a16584_h.jpg" TargetMode="External"/><Relationship Id="rId235" Type="http://schemas.openxmlformats.org/officeDocument/2006/relationships/hyperlink" Target="https://live.staticflickr.com/65535/50941473272_33000ef6e7_b.jpg" TargetMode="External"/><Relationship Id="rId277" Type="http://schemas.openxmlformats.org/officeDocument/2006/relationships/hyperlink" Target="https://live.staticflickr.com/65535/51086578411_c590d8d167_k.jpg" TargetMode="External"/><Relationship Id="rId400" Type="http://schemas.openxmlformats.org/officeDocument/2006/relationships/hyperlink" Target="https://live.staticflickr.com/65535/52199618417_14f8a1dfcf_k.jpg" TargetMode="External"/><Relationship Id="rId442" Type="http://schemas.openxmlformats.org/officeDocument/2006/relationships/hyperlink" Target="https://live.staticflickr.com/65535/52405049534_99fd437243_k.jpg" TargetMode="External"/><Relationship Id="rId484" Type="http://schemas.openxmlformats.org/officeDocument/2006/relationships/hyperlink" Target="https://live.staticflickr.com/65535/52404862941_1a0b0449a7_b.jpg" TargetMode="External"/><Relationship Id="rId705" Type="http://schemas.openxmlformats.org/officeDocument/2006/relationships/printerSettings" Target="../printerSettings/printerSettings1.bin"/><Relationship Id="rId137" Type="http://schemas.openxmlformats.org/officeDocument/2006/relationships/hyperlink" Target="https://live.staticflickr.com/65535/50401715241_ccbf8e26a4_k.jpg" TargetMode="External"/><Relationship Id="rId302" Type="http://schemas.openxmlformats.org/officeDocument/2006/relationships/hyperlink" Target="https://live.staticflickr.com/65535/50942529188_7c158f6407_b.jpg" TargetMode="External"/><Relationship Id="rId344" Type="http://schemas.openxmlformats.org/officeDocument/2006/relationships/hyperlink" Target="https://live.staticflickr.com/65535/51967277164_0095579fba_k.jpg" TargetMode="External"/><Relationship Id="rId691" Type="http://schemas.openxmlformats.org/officeDocument/2006/relationships/hyperlink" Target="https://live.staticflickr.com/65535/54041475782_ba91bbd258_h.jpg" TargetMode="External"/><Relationship Id="rId41" Type="http://schemas.openxmlformats.org/officeDocument/2006/relationships/hyperlink" Target="https://live.staticflickr.com/65535/51528618448_5c07f0e3f9_k.jpg" TargetMode="External"/><Relationship Id="rId83" Type="http://schemas.openxmlformats.org/officeDocument/2006/relationships/hyperlink" Target="https://live.staticflickr.com/65535/50707266402_ea3d926d6a_k.jpg" TargetMode="External"/><Relationship Id="rId179" Type="http://schemas.openxmlformats.org/officeDocument/2006/relationships/hyperlink" Target="https://live.staticflickr.com/65535/51001707719_090637b270_k.jpg" TargetMode="External"/><Relationship Id="rId386" Type="http://schemas.openxmlformats.org/officeDocument/2006/relationships/hyperlink" Target="https://live.staticflickr.com/65535/52199525562_659017f397_k.jpg" TargetMode="External"/><Relationship Id="rId551" Type="http://schemas.openxmlformats.org/officeDocument/2006/relationships/hyperlink" Target="https://live.staticflickr.com/65535/53036406272_e86d193ef9_h.jpg" TargetMode="External"/><Relationship Id="rId593" Type="http://schemas.openxmlformats.org/officeDocument/2006/relationships/hyperlink" Target="https://live.staticflickr.com/65535/53230156619_963b0ea02d_b.jpg" TargetMode="External"/><Relationship Id="rId607" Type="http://schemas.openxmlformats.org/officeDocument/2006/relationships/hyperlink" Target="https://live.staticflickr.com/65535/53232483138_0eef6598c7_h.jpg" TargetMode="External"/><Relationship Id="rId649" Type="http://schemas.openxmlformats.org/officeDocument/2006/relationships/hyperlink" Target="https://live.staticflickr.com/65535/53658948558_a428c30798_b.jpg" TargetMode="External"/><Relationship Id="rId190" Type="http://schemas.openxmlformats.org/officeDocument/2006/relationships/hyperlink" Target="https://live.staticflickr.com/65535/51798630982_fe5a327cc4_k.jpg" TargetMode="External"/><Relationship Id="rId204" Type="http://schemas.openxmlformats.org/officeDocument/2006/relationships/hyperlink" Target="https://live.staticflickr.com/65535/50072192953_0017269bd2_k.jpg" TargetMode="External"/><Relationship Id="rId246" Type="http://schemas.openxmlformats.org/officeDocument/2006/relationships/hyperlink" Target="https://live.staticflickr.com/65535/50398721816_6e8b27139a_k.jpg" TargetMode="External"/><Relationship Id="rId288" Type="http://schemas.openxmlformats.org/officeDocument/2006/relationships/hyperlink" Target="https://live.staticflickr.com/65535/51086651632_0fc8735da6_k.jpg" TargetMode="External"/><Relationship Id="rId411" Type="http://schemas.openxmlformats.org/officeDocument/2006/relationships/hyperlink" Target="https://live.staticflickr.com/65535/52404170907_69d05de2a9_k.jpg" TargetMode="External"/><Relationship Id="rId453" Type="http://schemas.openxmlformats.org/officeDocument/2006/relationships/hyperlink" Target="https://live.staticflickr.com/65535/52405288353_383a189862_k.jpg" TargetMode="External"/><Relationship Id="rId509" Type="http://schemas.openxmlformats.org/officeDocument/2006/relationships/hyperlink" Target="https://live.staticflickr.com/65535/52792919247_a0b0d5a8ce_h.jpg" TargetMode="External"/><Relationship Id="rId660" Type="http://schemas.openxmlformats.org/officeDocument/2006/relationships/hyperlink" Target="https://live.staticflickr.com/65535/53849445652_ee63b29248_h.jpg" TargetMode="External"/><Relationship Id="rId106" Type="http://schemas.openxmlformats.org/officeDocument/2006/relationships/hyperlink" Target="https://live.staticflickr.com/65535/50401990516_ac7e283642_k.jpg" TargetMode="External"/><Relationship Id="rId313" Type="http://schemas.openxmlformats.org/officeDocument/2006/relationships/hyperlink" Target="https://live.staticflickr.com/65535/51957088031_b0342b78a5_k.jpg" TargetMode="External"/><Relationship Id="rId495" Type="http://schemas.openxmlformats.org/officeDocument/2006/relationships/hyperlink" Target="https://live.staticflickr.com/65535/52783618837_8a9e30cf29_b.jpg" TargetMode="External"/><Relationship Id="rId10" Type="http://schemas.openxmlformats.org/officeDocument/2006/relationships/hyperlink" Target="https://live.staticflickr.com/65535/51798658277_106612fd84_k.jpg" TargetMode="External"/><Relationship Id="rId52" Type="http://schemas.openxmlformats.org/officeDocument/2006/relationships/hyperlink" Target="https://live.staticflickr.com/65535/51270521921_8f092764b7_h.jpg" TargetMode="External"/><Relationship Id="rId94" Type="http://schemas.openxmlformats.org/officeDocument/2006/relationships/hyperlink" Target="https://live.staticflickr.com/65535/50707235032_0165d8da8d_k.jpg" TargetMode="External"/><Relationship Id="rId148" Type="http://schemas.openxmlformats.org/officeDocument/2006/relationships/hyperlink" Target="https://live.staticflickr.com/65535/50399007493_dc7e658d50_k.jpg" TargetMode="External"/><Relationship Id="rId355" Type="http://schemas.openxmlformats.org/officeDocument/2006/relationships/hyperlink" Target="https://live.staticflickr.com/65535/51967348659_3b4e766eb5_k.jpg" TargetMode="External"/><Relationship Id="rId397" Type="http://schemas.openxmlformats.org/officeDocument/2006/relationships/hyperlink" Target="https://live.staticflickr.com/65535/52199530097_ecf241bbce_k.jpg" TargetMode="External"/><Relationship Id="rId520" Type="http://schemas.openxmlformats.org/officeDocument/2006/relationships/hyperlink" Target="https://live.staticflickr.com/65535/52794018815_a390e00d18_h.jpg" TargetMode="External"/><Relationship Id="rId562" Type="http://schemas.openxmlformats.org/officeDocument/2006/relationships/hyperlink" Target="https://live.staticflickr.com/65535/53045402891_6d2039ec68_h.jpg" TargetMode="External"/><Relationship Id="rId618" Type="http://schemas.openxmlformats.org/officeDocument/2006/relationships/hyperlink" Target="https://live.staticflickr.com/65535/53037146014_1e58239cb6_b.jpg" TargetMode="External"/><Relationship Id="rId215" Type="http://schemas.openxmlformats.org/officeDocument/2006/relationships/hyperlink" Target="https://live.staticflickr.com/65535/50942776648_da7af4b628_b.jpg" TargetMode="External"/><Relationship Id="rId257" Type="http://schemas.openxmlformats.org/officeDocument/2006/relationships/hyperlink" Target="https://live.staticflickr.com/65535/51083240433_e53d76864d_b.jpg" TargetMode="External"/><Relationship Id="rId422" Type="http://schemas.openxmlformats.org/officeDocument/2006/relationships/hyperlink" Target="https://live.staticflickr.com/65535/52404207452_fe40ca9112_k.jpg" TargetMode="External"/><Relationship Id="rId464" Type="http://schemas.openxmlformats.org/officeDocument/2006/relationships/hyperlink" Target="https://live.staticflickr.com/65535/52405118234_fafcedc72e_k.jpg" TargetMode="External"/><Relationship Id="rId299" Type="http://schemas.openxmlformats.org/officeDocument/2006/relationships/hyperlink" Target="https://live.staticflickr.com/65535/50942529088_14ec13febd_b.jpg" TargetMode="External"/><Relationship Id="rId63" Type="http://schemas.openxmlformats.org/officeDocument/2006/relationships/hyperlink" Target="https://live.staticflickr.com/65535/51270344043_c647cf7dc9_k.jpg" TargetMode="External"/><Relationship Id="rId159" Type="http://schemas.openxmlformats.org/officeDocument/2006/relationships/hyperlink" Target="https://live.staticflickr.com/65535/51096704484_c02996905d_k.jpg" TargetMode="External"/><Relationship Id="rId366" Type="http://schemas.openxmlformats.org/officeDocument/2006/relationships/hyperlink" Target="https://live.staticflickr.com/65535/51966141522_d03db69b03_k.jpg" TargetMode="External"/><Relationship Id="rId573" Type="http://schemas.openxmlformats.org/officeDocument/2006/relationships/hyperlink" Target="https://live.staticflickr.com/65535/53230090769_1f9f97c53b_h.jpg" TargetMode="External"/><Relationship Id="rId226" Type="http://schemas.openxmlformats.org/officeDocument/2006/relationships/hyperlink" Target="https://live.staticflickr.com/65535/50943227311_97d3131436_b.jpg" TargetMode="External"/><Relationship Id="rId433" Type="http://schemas.openxmlformats.org/officeDocument/2006/relationships/hyperlink" Target="https://live.staticflickr.com/65535/52405242573_6287b99221_k.jpg" TargetMode="External"/><Relationship Id="rId640" Type="http://schemas.openxmlformats.org/officeDocument/2006/relationships/hyperlink" Target="https://live.staticflickr.com/65535/53658663213_0b2710f92d_h.jpg" TargetMode="External"/><Relationship Id="rId74" Type="http://schemas.openxmlformats.org/officeDocument/2006/relationships/hyperlink" Target="https://live.staticflickr.com/65535/51271175005_41bdb2f20a_k.jpg" TargetMode="External"/><Relationship Id="rId377" Type="http://schemas.openxmlformats.org/officeDocument/2006/relationships/hyperlink" Target="https://live.staticflickr.com/65535/52200774079_2460f0c548_b.jpg" TargetMode="External"/><Relationship Id="rId500" Type="http://schemas.openxmlformats.org/officeDocument/2006/relationships/hyperlink" Target="https://live.staticflickr.com/65535/52784572955_aa51b0702d_b.jpg" TargetMode="External"/><Relationship Id="rId584" Type="http://schemas.openxmlformats.org/officeDocument/2006/relationships/hyperlink" Target="https://live.staticflickr.com/65535/53230124099_6e2dcfe023_h.jpg" TargetMode="External"/><Relationship Id="rId5" Type="http://schemas.openxmlformats.org/officeDocument/2006/relationships/hyperlink" Target="https://live.staticflickr.com/65535/51799786513_a745ba3687_h.jpg" TargetMode="External"/><Relationship Id="rId237" Type="http://schemas.openxmlformats.org/officeDocument/2006/relationships/hyperlink" Target="https://live.staticflickr.com/65535/50941441312_ddbd06e5b3_b.jpg" TargetMode="External"/><Relationship Id="rId444" Type="http://schemas.openxmlformats.org/officeDocument/2006/relationships/hyperlink" Target="https://live.staticflickr.com/65535/52405194550_d8dd183a8a_k.jpg" TargetMode="External"/><Relationship Id="rId651" Type="http://schemas.openxmlformats.org/officeDocument/2006/relationships/hyperlink" Target="https://live.staticflickr.com/65535/53658992713_c3bdeb80d7_h.jpg" TargetMode="External"/><Relationship Id="rId290" Type="http://schemas.openxmlformats.org/officeDocument/2006/relationships/hyperlink" Target="https://live.staticflickr.com/65535/50943516551_3011fe0f1c_b.jpg" TargetMode="External"/><Relationship Id="rId304" Type="http://schemas.openxmlformats.org/officeDocument/2006/relationships/hyperlink" Target="https://live.staticflickr.com/65535/50943227061_ac34764343_b.jpg" TargetMode="External"/><Relationship Id="rId388" Type="http://schemas.openxmlformats.org/officeDocument/2006/relationships/hyperlink" Target="https://live.staticflickr.com/65535/52200543203_b51c0fc6e5_k.jpg" TargetMode="External"/><Relationship Id="rId511" Type="http://schemas.openxmlformats.org/officeDocument/2006/relationships/hyperlink" Target="https://live.staticflickr.com/65535/52793926103_e0c5057f5e_h.jpg" TargetMode="External"/><Relationship Id="rId609" Type="http://schemas.openxmlformats.org/officeDocument/2006/relationships/hyperlink" Target="https://live.staticflickr.com/65535/53231312162_84954594be_h.jpg" TargetMode="External"/><Relationship Id="rId85" Type="http://schemas.openxmlformats.org/officeDocument/2006/relationships/hyperlink" Target="https://live.staticflickr.com/65535/50707248722_e26520fdbc_k.jpg" TargetMode="External"/><Relationship Id="rId150" Type="http://schemas.openxmlformats.org/officeDocument/2006/relationships/hyperlink" Target="https://live.staticflickr.com/65535/50073009932_6c3b1340d7_k.jpg" TargetMode="External"/><Relationship Id="rId595" Type="http://schemas.openxmlformats.org/officeDocument/2006/relationships/hyperlink" Target="https://live.staticflickr.com/65535/53230279060_ff83cfb28b_b.jpg" TargetMode="External"/><Relationship Id="rId248" Type="http://schemas.openxmlformats.org/officeDocument/2006/relationships/hyperlink" Target="https://live.staticflickr.com/65535/50398031673_333f3fb8e9_k.jpg" TargetMode="External"/><Relationship Id="rId455" Type="http://schemas.openxmlformats.org/officeDocument/2006/relationships/hyperlink" Target="https://live.staticflickr.com/65535/52404301977_4f9a34edc7_b.jpg" TargetMode="External"/><Relationship Id="rId662" Type="http://schemas.openxmlformats.org/officeDocument/2006/relationships/hyperlink" Target="https://live.staticflickr.com/65535/53850599728_99bb105a63_b.jpg" TargetMode="External"/><Relationship Id="rId12" Type="http://schemas.openxmlformats.org/officeDocument/2006/relationships/hyperlink" Target="https://live.staticflickr.com/65535/51799603676_3df66eeaad_k.jpg" TargetMode="External"/><Relationship Id="rId108" Type="http://schemas.openxmlformats.org/officeDocument/2006/relationships/hyperlink" Target="https://live.staticflickr.com/65535/50402148312_5973de1817_k.jpg" TargetMode="External"/><Relationship Id="rId315" Type="http://schemas.openxmlformats.org/officeDocument/2006/relationships/hyperlink" Target="https://live.staticflickr.com/65535/51957101731_5972e4d70c_h.jpg" TargetMode="External"/><Relationship Id="rId522" Type="http://schemas.openxmlformats.org/officeDocument/2006/relationships/hyperlink" Target="https://live.staticflickr.com/65535/52794024840_d086ea0318_b.jpg" TargetMode="External"/><Relationship Id="rId96" Type="http://schemas.openxmlformats.org/officeDocument/2006/relationships/hyperlink" Target="https://live.staticflickr.com/65535/50706396638_4aaf59c88e_k.jpg" TargetMode="External"/><Relationship Id="rId161" Type="http://schemas.openxmlformats.org/officeDocument/2006/relationships/hyperlink" Target="https://live.staticflickr.com/65535/51096704509_c536c1b0c6_k.jpg" TargetMode="External"/><Relationship Id="rId399" Type="http://schemas.openxmlformats.org/officeDocument/2006/relationships/hyperlink" Target="https://live.staticflickr.com/65535/52201026125_ab60bd9b80_k.jpg" TargetMode="External"/><Relationship Id="rId259" Type="http://schemas.openxmlformats.org/officeDocument/2006/relationships/hyperlink" Target="https://live.staticflickr.com/65535/51086703867_9a34ed1345_k.jpg" TargetMode="External"/><Relationship Id="rId466" Type="http://schemas.openxmlformats.org/officeDocument/2006/relationships/hyperlink" Target="https://live.staticflickr.com/65535/52405333958_23885c54a2_k.jpg" TargetMode="External"/><Relationship Id="rId673" Type="http://schemas.openxmlformats.org/officeDocument/2006/relationships/hyperlink" Target="https://live.staticflickr.com/65535/53850746609_75c6521fc9_b.jpg" TargetMode="External"/><Relationship Id="rId23" Type="http://schemas.openxmlformats.org/officeDocument/2006/relationships/hyperlink" Target="https://live.staticflickr.com/65535/51532797215_e8a46f30cb_k.jpg" TargetMode="External"/><Relationship Id="rId119" Type="http://schemas.openxmlformats.org/officeDocument/2006/relationships/hyperlink" Target="https://live.staticflickr.com/65535/50401170993_34317c29be_k.jpg" TargetMode="External"/><Relationship Id="rId326" Type="http://schemas.openxmlformats.org/officeDocument/2006/relationships/hyperlink" Target="https://live.staticflickr.com/65535/51966961971_6cdc006377_k.jpg" TargetMode="External"/><Relationship Id="rId533" Type="http://schemas.openxmlformats.org/officeDocument/2006/relationships/hyperlink" Target="https://live.staticflickr.com/65535/52793666581_e3cd1c1a13_h.jpg" TargetMode="External"/><Relationship Id="rId172" Type="http://schemas.openxmlformats.org/officeDocument/2006/relationships/hyperlink" Target="https://live.staticflickr.com/65535/51086654961_4c0bc1e48b_b.jpg" TargetMode="External"/><Relationship Id="rId477" Type="http://schemas.openxmlformats.org/officeDocument/2006/relationships/hyperlink" Target="https://live.staticflickr.com/65535/52405287665_d980d88b97_b.jpg" TargetMode="External"/><Relationship Id="rId600" Type="http://schemas.openxmlformats.org/officeDocument/2006/relationships/hyperlink" Target="https://live.staticflickr.com/65535/53232649695_cf61c590c7_h.jpg" TargetMode="External"/><Relationship Id="rId684" Type="http://schemas.openxmlformats.org/officeDocument/2006/relationships/hyperlink" Target="https://live.staticflickr.com/65535/53850661603_6257428833_b.jpg" TargetMode="External"/><Relationship Id="rId337" Type="http://schemas.openxmlformats.org/officeDocument/2006/relationships/hyperlink" Target="https://live.staticflickr.com/65535/51966978166_f03bd8ec52_k.jpg" TargetMode="External"/><Relationship Id="rId34" Type="http://schemas.openxmlformats.org/officeDocument/2006/relationships/hyperlink" Target="https://live.staticflickr.com/65535/51531842981_de624089b2_k.jpg" TargetMode="External"/><Relationship Id="rId544" Type="http://schemas.openxmlformats.org/officeDocument/2006/relationships/hyperlink" Target="https://live.staticflickr.com/65535/53036963441_1613c5dcc2_b.jpg" TargetMode="External"/><Relationship Id="rId183" Type="http://schemas.openxmlformats.org/officeDocument/2006/relationships/hyperlink" Target="https://live.staticflickr.com/65535/51799941924_5ecead24a0_k.jpg" TargetMode="External"/><Relationship Id="rId390" Type="http://schemas.openxmlformats.org/officeDocument/2006/relationships/hyperlink" Target="https://live.staticflickr.com/65535/52200528046_e9e46c3eff_k.jpg" TargetMode="External"/><Relationship Id="rId404" Type="http://schemas.openxmlformats.org/officeDocument/2006/relationships/hyperlink" Target="https://live.staticflickr.com/65535/52199733332_be544e2a3f_k.jpg" TargetMode="External"/><Relationship Id="rId611" Type="http://schemas.openxmlformats.org/officeDocument/2006/relationships/hyperlink" Target="https://www.youtube.com/watch?v=iIZC8wcbO9Y" TargetMode="External"/><Relationship Id="rId250" Type="http://schemas.openxmlformats.org/officeDocument/2006/relationships/hyperlink" Target="https://live.staticflickr.com/65535/50398881677_8e699583e9_k.jpg" TargetMode="External"/><Relationship Id="rId488" Type="http://schemas.openxmlformats.org/officeDocument/2006/relationships/hyperlink" Target="https://live.staticflickr.com/65535/52784619913_804f0a9130_b.jpg" TargetMode="External"/><Relationship Id="rId695" Type="http://schemas.openxmlformats.org/officeDocument/2006/relationships/hyperlink" Target="https://live.staticflickr.com/65535/54042340131_f7121c4348_h.jpg" TargetMode="External"/><Relationship Id="rId45" Type="http://schemas.openxmlformats.org/officeDocument/2006/relationships/hyperlink" Target="https://live.staticflickr.com/65535/51270756093_7238b51f80_b.jpg" TargetMode="External"/><Relationship Id="rId110" Type="http://schemas.openxmlformats.org/officeDocument/2006/relationships/hyperlink" Target="https://live.staticflickr.com/65535/50402072092_2d1289aa2d_k.jpg" TargetMode="External"/><Relationship Id="rId348" Type="http://schemas.openxmlformats.org/officeDocument/2006/relationships/hyperlink" Target="https://live.staticflickr.com/65535/51967063733_b4a20d64ee_k.jpg" TargetMode="External"/><Relationship Id="rId555" Type="http://schemas.openxmlformats.org/officeDocument/2006/relationships/hyperlink" Target="https://live.staticflickr.com/65535/53036999616_b308faf122_b.jpg" TargetMode="External"/><Relationship Id="rId194" Type="http://schemas.openxmlformats.org/officeDocument/2006/relationships/hyperlink" Target="https://live.staticflickr.com/65535/51270111356_2d347f15f8_b.jpg" TargetMode="External"/><Relationship Id="rId208" Type="http://schemas.openxmlformats.org/officeDocument/2006/relationships/hyperlink" Target="https://live.staticflickr.com/65535/50943576042_1d3f305d0b_b.jpg" TargetMode="External"/><Relationship Id="rId415" Type="http://schemas.openxmlformats.org/officeDocument/2006/relationships/hyperlink" Target="https://live.staticflickr.com/65535/52405131875_f052a016a9_k.jpg" TargetMode="External"/><Relationship Id="rId622" Type="http://schemas.openxmlformats.org/officeDocument/2006/relationships/hyperlink" Target="https://youtu.be/ukqdWzZsJOE" TargetMode="External"/><Relationship Id="rId261" Type="http://schemas.openxmlformats.org/officeDocument/2006/relationships/hyperlink" Target="https://live.staticflickr.com/65535/51083158438_0d2ca59d51_k.jpg" TargetMode="External"/><Relationship Id="rId499" Type="http://schemas.openxmlformats.org/officeDocument/2006/relationships/hyperlink" Target="https://live.staticflickr.com/65535/52784632108_85685682d0_b.jpg" TargetMode="External"/><Relationship Id="rId56" Type="http://schemas.openxmlformats.org/officeDocument/2006/relationships/hyperlink" Target="https://live.staticflickr.com/65535/51269449622_796b8824d7_k.jpg" TargetMode="External"/><Relationship Id="rId359" Type="http://schemas.openxmlformats.org/officeDocument/2006/relationships/hyperlink" Target="https://live.staticflickr.com/65535/51967150426_5c3a5a15b4_k.jpg" TargetMode="External"/><Relationship Id="rId566" Type="http://schemas.openxmlformats.org/officeDocument/2006/relationships/hyperlink" Target="https://live.staticflickr.com/65535/53045692554_495aa703f5_b.jpg" TargetMode="External"/><Relationship Id="rId121" Type="http://schemas.openxmlformats.org/officeDocument/2006/relationships/hyperlink" Target="https://live.staticflickr.com/65535/50401853601_5c5548960e_k.jpg" TargetMode="External"/><Relationship Id="rId219" Type="http://schemas.openxmlformats.org/officeDocument/2006/relationships/hyperlink" Target="https://live.staticflickr.com/65535/50943226466_8ef88084cb_b.jpg" TargetMode="External"/><Relationship Id="rId426" Type="http://schemas.openxmlformats.org/officeDocument/2006/relationships/hyperlink" Target="https://live.staticflickr.com/65535/52404725486_15a7f15b56_k.jpg" TargetMode="External"/><Relationship Id="rId633" Type="http://schemas.openxmlformats.org/officeDocument/2006/relationships/hyperlink" Target="https://live.staticflickr.com/65535/53468887094_1671276d6e_b.jpg" TargetMode="External"/><Relationship Id="rId67" Type="http://schemas.openxmlformats.org/officeDocument/2006/relationships/hyperlink" Target="https://live.staticflickr.com/65535/51270889469_bf00f32201_k.jpg" TargetMode="External"/><Relationship Id="rId272" Type="http://schemas.openxmlformats.org/officeDocument/2006/relationships/hyperlink" Target="https://live.staticflickr.com/65535/51086669542_10837b3595_k.jpg" TargetMode="External"/><Relationship Id="rId577" Type="http://schemas.openxmlformats.org/officeDocument/2006/relationships/hyperlink" Target="https://live.staticflickr.com/65535/53230029533_bc0410e050_b.jpg" TargetMode="External"/><Relationship Id="rId700" Type="http://schemas.openxmlformats.org/officeDocument/2006/relationships/hyperlink" Target="https://live.staticflickr.com/65535/54042392741_90806c35cf_h.jpg" TargetMode="External"/><Relationship Id="rId132" Type="http://schemas.openxmlformats.org/officeDocument/2006/relationships/hyperlink" Target="https://live.staticflickr.com/65535/50401911557_47e4ad1ba5_k.jpg" TargetMode="External"/><Relationship Id="rId437" Type="http://schemas.openxmlformats.org/officeDocument/2006/relationships/hyperlink" Target="https://live.staticflickr.com/65535/52405184005_5813655e97_b.jpg" TargetMode="External"/><Relationship Id="rId644" Type="http://schemas.openxmlformats.org/officeDocument/2006/relationships/hyperlink" Target="https://live.staticflickr.com/65535/53658929190_e60bc838dd_b.jpg" TargetMode="External"/><Relationship Id="rId283" Type="http://schemas.openxmlformats.org/officeDocument/2006/relationships/hyperlink" Target="https://live.staticflickr.com/65535/51017394540_9aeece20ed_k.jpg" TargetMode="External"/><Relationship Id="rId490" Type="http://schemas.openxmlformats.org/officeDocument/2006/relationships/hyperlink" Target="https://live.staticflickr.com/65535/52784164606_6c2ea54f5b_h.jpg" TargetMode="External"/><Relationship Id="rId504" Type="http://schemas.openxmlformats.org/officeDocument/2006/relationships/hyperlink" Target="https://live.staticflickr.com/65535/52793709294_2a76ad4e59_h.jpg" TargetMode="External"/><Relationship Id="rId78" Type="http://schemas.openxmlformats.org/officeDocument/2006/relationships/hyperlink" Target="https://live.staticflickr.com/65535/50707189851_cdc21e8d3a_k.jpg" TargetMode="External"/><Relationship Id="rId143" Type="http://schemas.openxmlformats.org/officeDocument/2006/relationships/hyperlink" Target="https://live.staticflickr.com/65535/50399006573_35d9805c46_k.jpg" TargetMode="External"/><Relationship Id="rId350" Type="http://schemas.openxmlformats.org/officeDocument/2006/relationships/hyperlink" Target="https://live.staticflickr.com/65535/51967063608_339b879138_k.jpg" TargetMode="External"/><Relationship Id="rId588" Type="http://schemas.openxmlformats.org/officeDocument/2006/relationships/hyperlink" Target="https://live.staticflickr.com/65535/53230267505_7de795d084_b.jpg" TargetMode="External"/><Relationship Id="rId9" Type="http://schemas.openxmlformats.org/officeDocument/2006/relationships/hyperlink" Target="https://live.staticflickr.com/65535/51799775063_28fe2e006d_k.jpg" TargetMode="External"/><Relationship Id="rId210" Type="http://schemas.openxmlformats.org/officeDocument/2006/relationships/hyperlink" Target="https://live.staticflickr.com/65535/50943576072_d2407417dd_b.jpg" TargetMode="External"/><Relationship Id="rId448" Type="http://schemas.openxmlformats.org/officeDocument/2006/relationships/hyperlink" Target="https://live.staticflickr.com/65535/52405292748_be85713094_k.jpg" TargetMode="External"/><Relationship Id="rId655" Type="http://schemas.openxmlformats.org/officeDocument/2006/relationships/hyperlink" Target="https://live.staticflickr.com/65535/53850332081_5c816d8044_h.jpg" TargetMode="External"/><Relationship Id="rId294" Type="http://schemas.openxmlformats.org/officeDocument/2006/relationships/hyperlink" Target="https://live.staticflickr.com/65535/50943516566_1c13af1303_b.jpg" TargetMode="External"/><Relationship Id="rId308" Type="http://schemas.openxmlformats.org/officeDocument/2006/relationships/hyperlink" Target="https://live.staticflickr.com/65535/50941441257_7a8a34e890_b.jpg" TargetMode="External"/><Relationship Id="rId515" Type="http://schemas.openxmlformats.org/officeDocument/2006/relationships/hyperlink" Target="https://live.staticflickr.com/65535/52794052823_958faab6e9_b.jpg" TargetMode="External"/><Relationship Id="rId89" Type="http://schemas.openxmlformats.org/officeDocument/2006/relationships/hyperlink" Target="https://live.staticflickr.com/65535/50706431183_b50a4b5134_k.jpg" TargetMode="External"/><Relationship Id="rId154" Type="http://schemas.openxmlformats.org/officeDocument/2006/relationships/hyperlink" Target="https://live.staticflickr.com/65535/51096655886_07aee2f95a_k.jpg" TargetMode="External"/><Relationship Id="rId361" Type="http://schemas.openxmlformats.org/officeDocument/2006/relationships/hyperlink" Target="https://live.staticflickr.com/65535/51967430399_e4d1fba373_k.jpg" TargetMode="External"/><Relationship Id="rId599" Type="http://schemas.openxmlformats.org/officeDocument/2006/relationships/hyperlink" Target="https://live.staticflickr.com/65535/53231252617_50523ec477_h.jpg" TargetMode="External"/><Relationship Id="rId459" Type="http://schemas.openxmlformats.org/officeDocument/2006/relationships/hyperlink" Target="https://live.staticflickr.com/65535/52404309762_15da9c9264_k.jpg" TargetMode="External"/><Relationship Id="rId666" Type="http://schemas.openxmlformats.org/officeDocument/2006/relationships/hyperlink" Target="https://live.staticflickr.com/65535/53850365256_33ceb9bec4_h.jpg" TargetMode="External"/><Relationship Id="rId16" Type="http://schemas.openxmlformats.org/officeDocument/2006/relationships/hyperlink" Target="https://live.staticflickr.com/65535/51540335224_eb6746c2ab_b.jpg" TargetMode="External"/><Relationship Id="rId221" Type="http://schemas.openxmlformats.org/officeDocument/2006/relationships/hyperlink" Target="https://live.staticflickr.com/65535/50943226366_c656f1c2bb_b.jpg" TargetMode="External"/><Relationship Id="rId319" Type="http://schemas.openxmlformats.org/officeDocument/2006/relationships/hyperlink" Target="https://live.staticflickr.com/65535/51957194388_e23099027e_h.jpg" TargetMode="External"/><Relationship Id="rId526" Type="http://schemas.openxmlformats.org/officeDocument/2006/relationships/hyperlink" Target="https://live.staticflickr.com/65535/52794087163_609ca1ce57_b.jpg" TargetMode="External"/><Relationship Id="rId165" Type="http://schemas.openxmlformats.org/officeDocument/2006/relationships/hyperlink" Target="https://live.staticflickr.com/65535/51097169193_bcee6db188_k.jpg" TargetMode="External"/><Relationship Id="rId372" Type="http://schemas.openxmlformats.org/officeDocument/2006/relationships/hyperlink" Target="https://live.staticflickr.com/65535/51967429699_53e75bb580_k.jpg" TargetMode="External"/><Relationship Id="rId677" Type="http://schemas.openxmlformats.org/officeDocument/2006/relationships/hyperlink" Target="https://live.staticflickr.com/65535/53849491782_c3bb45f520_b.jpg" TargetMode="External"/><Relationship Id="rId232" Type="http://schemas.openxmlformats.org/officeDocument/2006/relationships/hyperlink" Target="https://live.staticflickr.com/65535/50941366441_d0566a9684_b.jpg" TargetMode="External"/><Relationship Id="rId27" Type="http://schemas.openxmlformats.org/officeDocument/2006/relationships/hyperlink" Target="https://live.staticflickr.com/65535/51532098413_a772c6da03_k.jpg" TargetMode="External"/><Relationship Id="rId537" Type="http://schemas.openxmlformats.org/officeDocument/2006/relationships/hyperlink" Target="https://live.staticflickr.com/65535/52793912279_e0e5a3869e_h.jpg" TargetMode="External"/><Relationship Id="rId80" Type="http://schemas.openxmlformats.org/officeDocument/2006/relationships/hyperlink" Target="https://live.staticflickr.com/65535/50707272027_aa4cc43aef_k.jpg" TargetMode="External"/><Relationship Id="rId176" Type="http://schemas.openxmlformats.org/officeDocument/2006/relationships/hyperlink" Target="https://live.staticflickr.com/65535/51001719669_b06d9e9914_k.jpg" TargetMode="External"/><Relationship Id="rId383" Type="http://schemas.openxmlformats.org/officeDocument/2006/relationships/hyperlink" Target="https://live.staticflickr.com/65535/52200518866_8a9d683492_k.jpg" TargetMode="External"/><Relationship Id="rId590" Type="http://schemas.openxmlformats.org/officeDocument/2006/relationships/hyperlink" Target="https://live.staticflickr.com/65535/53230267510_6b99b11686_b.jpg" TargetMode="External"/><Relationship Id="rId604" Type="http://schemas.openxmlformats.org/officeDocument/2006/relationships/hyperlink" Target="https://live.staticflickr.com/65535/53231295262_1b87888769_b.jpg" TargetMode="External"/><Relationship Id="rId243" Type="http://schemas.openxmlformats.org/officeDocument/2006/relationships/hyperlink" Target="https://live.staticflickr.com/65535/50707210741_07d272c7d1_k.jpg" TargetMode="External"/><Relationship Id="rId450" Type="http://schemas.openxmlformats.org/officeDocument/2006/relationships/hyperlink" Target="https://live.staticflickr.com/65535/52405221775_097447b84f_k.jpg" TargetMode="External"/><Relationship Id="rId688" Type="http://schemas.openxmlformats.org/officeDocument/2006/relationships/hyperlink" Target="https://live.staticflickr.com/65535/54041475947_1c521ecc38_b.jpg" TargetMode="External"/><Relationship Id="rId38" Type="http://schemas.openxmlformats.org/officeDocument/2006/relationships/hyperlink" Target="https://live.staticflickr.com/65535/51532389589_0a887022f6_k.jpg" TargetMode="External"/><Relationship Id="rId103" Type="http://schemas.openxmlformats.org/officeDocument/2006/relationships/hyperlink" Target="https://live.staticflickr.com/65535/50707064261_272adda1fb_k.jpg" TargetMode="External"/><Relationship Id="rId310" Type="http://schemas.openxmlformats.org/officeDocument/2006/relationships/hyperlink" Target="https://live.staticflickr.com/65535/50940640178_1835a7cbb6_b.jpg" TargetMode="External"/><Relationship Id="rId548" Type="http://schemas.openxmlformats.org/officeDocument/2006/relationships/hyperlink" Target="https://live.staticflickr.com/65535/53037363490_292bcfea66_h.jpg" TargetMode="External"/><Relationship Id="rId91" Type="http://schemas.openxmlformats.org/officeDocument/2006/relationships/hyperlink" Target="https://live.staticflickr.com/65535/50707228337_995a7ed78b_k.jpg" TargetMode="External"/><Relationship Id="rId187" Type="http://schemas.openxmlformats.org/officeDocument/2006/relationships/hyperlink" Target="https://live.staticflickr.com/65535/51799575231_48f0bc67ec_k.jpg" TargetMode="External"/><Relationship Id="rId394" Type="http://schemas.openxmlformats.org/officeDocument/2006/relationships/hyperlink" Target="https://live.staticflickr.com/65535/52200801499_6daddcc369_k.jpg" TargetMode="External"/><Relationship Id="rId408" Type="http://schemas.openxmlformats.org/officeDocument/2006/relationships/hyperlink" Target="https://live.staticflickr.com/65535/52405178423_11454eb1cc_k.jpg" TargetMode="External"/><Relationship Id="rId615" Type="http://schemas.openxmlformats.org/officeDocument/2006/relationships/hyperlink" Target="https://www.youtube.com/watch?v=mLqk6l1n_co" TargetMode="External"/><Relationship Id="rId254" Type="http://schemas.openxmlformats.org/officeDocument/2006/relationships/hyperlink" Target="https://live.staticflickr.com/65535/51001767744_c81b807c88_b.jpg" TargetMode="External"/><Relationship Id="rId699" Type="http://schemas.openxmlformats.org/officeDocument/2006/relationships/hyperlink" Target="https://live.staticflickr.com/65535/54042843720_64970bd699_h.jpg" TargetMode="External"/><Relationship Id="rId49" Type="http://schemas.openxmlformats.org/officeDocument/2006/relationships/hyperlink" Target="https://live.staticflickr.com/65535/51270546931_09a9dc6ccc_b.jpg" TargetMode="External"/><Relationship Id="rId114" Type="http://schemas.openxmlformats.org/officeDocument/2006/relationships/hyperlink" Target="https://live.staticflickr.com/65535/50402061067_69bd876a90_k.jpg" TargetMode="External"/><Relationship Id="rId461" Type="http://schemas.openxmlformats.org/officeDocument/2006/relationships/hyperlink" Target="https://live.staticflickr.com/65535/52405109899_80bc64422e_h.jpg" TargetMode="External"/><Relationship Id="rId559" Type="http://schemas.openxmlformats.org/officeDocument/2006/relationships/hyperlink" Target="https://live.staticflickr.com/65535/53045573404_fd8624c98f_h.jpg" TargetMode="External"/><Relationship Id="rId198" Type="http://schemas.openxmlformats.org/officeDocument/2006/relationships/hyperlink" Target="https://live.staticflickr.com/65535/51269379122_5af2184830_b.jpg" TargetMode="External"/><Relationship Id="rId321" Type="http://schemas.openxmlformats.org/officeDocument/2006/relationships/hyperlink" Target="https://live.staticflickr.com/65535/51957131696_8d66a5e5a9_h.jpg" TargetMode="External"/><Relationship Id="rId419" Type="http://schemas.openxmlformats.org/officeDocument/2006/relationships/hyperlink" Target="https://live.staticflickr.com/65535/52404706641_964f62f25b_k.jpg" TargetMode="External"/><Relationship Id="rId626" Type="http://schemas.openxmlformats.org/officeDocument/2006/relationships/hyperlink" Target="https://youtu.be/krfpZbgJ0EI" TargetMode="External"/><Relationship Id="rId265" Type="http://schemas.openxmlformats.org/officeDocument/2006/relationships/hyperlink" Target="https://live.staticflickr.com/65535/51086704132_264885ec16_k.jpg" TargetMode="External"/><Relationship Id="rId472" Type="http://schemas.openxmlformats.org/officeDocument/2006/relationships/hyperlink" Target="https://live.staticflickr.com/65535/52404840901_7626e176c5_b.jpg"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live.staticflickr.com/65535/51270118441_8dcdeeaffb_b.jpg" TargetMode="External"/><Relationship Id="rId21" Type="http://schemas.openxmlformats.org/officeDocument/2006/relationships/hyperlink" Target="https://live.staticflickr.com/65535/50942528713_09bdac3aec_b.jpg" TargetMode="External"/><Relationship Id="rId42" Type="http://schemas.openxmlformats.org/officeDocument/2006/relationships/hyperlink" Target="https://live.staticflickr.com/65535/50941441312_ddbd06e5b3_b.jpg" TargetMode="External"/><Relationship Id="rId47" Type="http://schemas.openxmlformats.org/officeDocument/2006/relationships/hyperlink" Target="https://live.staticflickr.com/65535/50706474518_3c7afd6171_k.jpg" TargetMode="External"/><Relationship Id="rId63" Type="http://schemas.openxmlformats.org/officeDocument/2006/relationships/hyperlink" Target="https://live.staticflickr.com/65535/51017428495_8d8eb709fb_k.jpg" TargetMode="External"/><Relationship Id="rId68" Type="http://schemas.openxmlformats.org/officeDocument/2006/relationships/hyperlink" Target="https://live.staticflickr.com/65535/51001673949_68bbe82e30_k.jpg" TargetMode="External"/><Relationship Id="rId84" Type="http://schemas.openxmlformats.org/officeDocument/2006/relationships/hyperlink" Target="https://live.staticflickr.com/65535/51083123078_a51ab260a0_k.jpg" TargetMode="External"/><Relationship Id="rId89" Type="http://schemas.openxmlformats.org/officeDocument/2006/relationships/hyperlink" Target="https://live.staticflickr.com/65535/50943516551_3011fe0f1c_b.jpg" TargetMode="External"/><Relationship Id="rId112" Type="http://schemas.openxmlformats.org/officeDocument/2006/relationships/hyperlink" Target="https://live.staticflickr.com/65535/51270298413_6caa7c244d_b.jpg" TargetMode="External"/><Relationship Id="rId16" Type="http://schemas.openxmlformats.org/officeDocument/2006/relationships/hyperlink" Target="https://live.staticflickr.com/65535/50943476256_b0cf41ef59_b.jpg" TargetMode="External"/><Relationship Id="rId107" Type="http://schemas.openxmlformats.org/officeDocument/2006/relationships/hyperlink" Target="https://live.staticflickr.com/65535/50941441257_7a8a34e890_b.jpg" TargetMode="External"/><Relationship Id="rId11" Type="http://schemas.openxmlformats.org/officeDocument/2006/relationships/hyperlink" Target="https://live.staticflickr.com/65535/50943476191_412ace1869_b.jpg" TargetMode="External"/><Relationship Id="rId32" Type="http://schemas.openxmlformats.org/officeDocument/2006/relationships/hyperlink" Target="https://live.staticflickr.com/65535/50943226966_00055eb10d_b.jpg" TargetMode="External"/><Relationship Id="rId37" Type="http://schemas.openxmlformats.org/officeDocument/2006/relationships/hyperlink" Target="https://live.staticflickr.com/65535/50941366441_d0566a9684_b.jpg" TargetMode="External"/><Relationship Id="rId53" Type="http://schemas.openxmlformats.org/officeDocument/2006/relationships/hyperlink" Target="https://live.staticflickr.com/65535/51001767744_c81b807c88_b.jpg" TargetMode="External"/><Relationship Id="rId58" Type="http://schemas.openxmlformats.org/officeDocument/2006/relationships/hyperlink" Target="https://live.staticflickr.com/65535/51086703867_9a34ed1345_k.jpg" TargetMode="External"/><Relationship Id="rId74" Type="http://schemas.openxmlformats.org/officeDocument/2006/relationships/hyperlink" Target="https://live.staticflickr.com/65535/51083122838_fad16f4b0e_k.jpg" TargetMode="External"/><Relationship Id="rId79" Type="http://schemas.openxmlformats.org/officeDocument/2006/relationships/hyperlink" Target="https://live.staticflickr.com/65535/51086669777_c2d71746cc_k.jpg" TargetMode="External"/><Relationship Id="rId102" Type="http://schemas.openxmlformats.org/officeDocument/2006/relationships/hyperlink" Target="https://live.staticflickr.com/65535/50942529218_1c32cddfd3_b.jpg" TargetMode="External"/><Relationship Id="rId123" Type="http://schemas.openxmlformats.org/officeDocument/2006/relationships/hyperlink" Target="https://live.staticflickr.com/65535/51799941924_5ecead24a0_k.jpg" TargetMode="External"/><Relationship Id="rId128" Type="http://schemas.openxmlformats.org/officeDocument/2006/relationships/hyperlink" Target="https://live.staticflickr.com/65535/51800310830_cf80a609d3_k.jpg" TargetMode="External"/><Relationship Id="rId5" Type="http://schemas.openxmlformats.org/officeDocument/2006/relationships/hyperlink" Target="https://live.staticflickr.com/65535/50398721931_dc502458d5_k.jpg" TargetMode="External"/><Relationship Id="rId90" Type="http://schemas.openxmlformats.org/officeDocument/2006/relationships/hyperlink" Target="https://live.staticflickr.com/65535/50943516581_0e3d4a973d_b.jpg" TargetMode="External"/><Relationship Id="rId95" Type="http://schemas.openxmlformats.org/officeDocument/2006/relationships/hyperlink" Target="https://live.staticflickr.com/65535/50943227956_c0fd2101b5_b.jpg" TargetMode="External"/><Relationship Id="rId22" Type="http://schemas.openxmlformats.org/officeDocument/2006/relationships/hyperlink" Target="https://live.staticflickr.com/65535/50942528888_9848ffd457_b.jpg" TargetMode="External"/><Relationship Id="rId27" Type="http://schemas.openxmlformats.org/officeDocument/2006/relationships/hyperlink" Target="https://live.staticflickr.com/65535/50943329777_08327b608e_b.jpg" TargetMode="External"/><Relationship Id="rId43" Type="http://schemas.openxmlformats.org/officeDocument/2006/relationships/hyperlink" Target="https://live.staticflickr.com/65535/50940640218_e8d795d138_b.jpg" TargetMode="External"/><Relationship Id="rId48" Type="http://schemas.openxmlformats.org/officeDocument/2006/relationships/hyperlink" Target="https://live.staticflickr.com/65535/50707210741_07d272c7d1_k.jpg" TargetMode="External"/><Relationship Id="rId64" Type="http://schemas.openxmlformats.org/officeDocument/2006/relationships/hyperlink" Target="https://live.staticflickr.com/65535/51086704132_264885ec16_k.jpg" TargetMode="External"/><Relationship Id="rId69" Type="http://schemas.openxmlformats.org/officeDocument/2006/relationships/hyperlink" Target="https://live.staticflickr.com/65535/51083147563_2ff0242c57_k.jpg" TargetMode="External"/><Relationship Id="rId113" Type="http://schemas.openxmlformats.org/officeDocument/2006/relationships/hyperlink" Target="https://live.staticflickr.com/65535/51270298413_6caa7c244d_b.jpg" TargetMode="External"/><Relationship Id="rId118" Type="http://schemas.openxmlformats.org/officeDocument/2006/relationships/hyperlink" Target="https://live.staticflickr.com/65535/51269379122_5af2184830_b.jpg" TargetMode="External"/><Relationship Id="rId80" Type="http://schemas.openxmlformats.org/officeDocument/2006/relationships/hyperlink" Target="https://live.staticflickr.com/65535/51086578536_1dccac7f53_k.jpg" TargetMode="External"/><Relationship Id="rId85" Type="http://schemas.openxmlformats.org/officeDocument/2006/relationships/hyperlink" Target="https://live.staticflickr.com/65535/51001632839_4b5c4bb4e1_k.jpg" TargetMode="External"/><Relationship Id="rId12" Type="http://schemas.openxmlformats.org/officeDocument/2006/relationships/hyperlink" Target="https://live.staticflickr.com/65535/50942776723_a6b058f945_b.jpg" TargetMode="External"/><Relationship Id="rId17" Type="http://schemas.openxmlformats.org/officeDocument/2006/relationships/hyperlink" Target="https://live.staticflickr.com/65535/50943476376_12c11cefe0_b.jpg" TargetMode="External"/><Relationship Id="rId33" Type="http://schemas.openxmlformats.org/officeDocument/2006/relationships/hyperlink" Target="https://live.staticflickr.com/65535/50943330157_b2dea177bd_z.jpg" TargetMode="External"/><Relationship Id="rId38" Type="http://schemas.openxmlformats.org/officeDocument/2006/relationships/hyperlink" Target="https://live.staticflickr.com/65535/50941366446_f635426200_b.jpg" TargetMode="External"/><Relationship Id="rId59" Type="http://schemas.openxmlformats.org/officeDocument/2006/relationships/hyperlink" Target="https://live.staticflickr.com/65535/51086703942_a690c57d54_k.jpg" TargetMode="External"/><Relationship Id="rId103" Type="http://schemas.openxmlformats.org/officeDocument/2006/relationships/hyperlink" Target="https://live.staticflickr.com/65535/50943227061_ac34764343_b.jpg" TargetMode="External"/><Relationship Id="rId108" Type="http://schemas.openxmlformats.org/officeDocument/2006/relationships/hyperlink" Target="https://live.staticflickr.com/65535/50940640153_d31825c600_b.jpg" TargetMode="External"/><Relationship Id="rId124" Type="http://schemas.openxmlformats.org/officeDocument/2006/relationships/hyperlink" Target="https://live.staticflickr.com/65535/51800310515_1c8ca33fc4_k.jpg" TargetMode="External"/><Relationship Id="rId129" Type="http://schemas.openxmlformats.org/officeDocument/2006/relationships/hyperlink" Target="https://live.staticflickr.com/65535/51799942404_8766b75b5b_k.jpg" TargetMode="External"/><Relationship Id="rId54" Type="http://schemas.openxmlformats.org/officeDocument/2006/relationships/hyperlink" Target="https://live.staticflickr.com/65535/51086785962_97b32bacf8_b.jpg" TargetMode="External"/><Relationship Id="rId70" Type="http://schemas.openxmlformats.org/officeDocument/2006/relationships/hyperlink" Target="https://live.staticflickr.com/65535/51001674049_390e6061cb_k.jpg" TargetMode="External"/><Relationship Id="rId75" Type="http://schemas.openxmlformats.org/officeDocument/2006/relationships/hyperlink" Target="https://live.staticflickr.com/65535/51083122863_b832f9b0bb_k.jpg" TargetMode="External"/><Relationship Id="rId91" Type="http://schemas.openxmlformats.org/officeDocument/2006/relationships/hyperlink" Target="https://live.staticflickr.com/65535/50942816868_f434e09d57_b.jpg" TargetMode="External"/><Relationship Id="rId96" Type="http://schemas.openxmlformats.org/officeDocument/2006/relationships/hyperlink" Target="https://live.staticflickr.com/65535/50942530133_821659859d_b.jpg" TargetMode="External"/><Relationship Id="rId1" Type="http://schemas.openxmlformats.org/officeDocument/2006/relationships/hyperlink" Target="https://live.staticflickr.com/65535/50073006372_a361dd44c7_b.jpg" TargetMode="External"/><Relationship Id="rId6" Type="http://schemas.openxmlformats.org/officeDocument/2006/relationships/hyperlink" Target="https://live.staticflickr.com/65535/50398031673_333f3fb8e9_k.jpg" TargetMode="External"/><Relationship Id="rId23" Type="http://schemas.openxmlformats.org/officeDocument/2006/relationships/hyperlink" Target="https://live.staticflickr.com/65535/50943226556_80cd54a796_b.jpg" TargetMode="External"/><Relationship Id="rId28" Type="http://schemas.openxmlformats.org/officeDocument/2006/relationships/hyperlink" Target="https://live.staticflickr.com/65535/50942529308_057958894b_b.jpg" TargetMode="External"/><Relationship Id="rId49" Type="http://schemas.openxmlformats.org/officeDocument/2006/relationships/hyperlink" Target="https://live.staticflickr.com/65535/50707293192_05c659979d_k.jpg" TargetMode="External"/><Relationship Id="rId114" Type="http://schemas.openxmlformats.org/officeDocument/2006/relationships/hyperlink" Target="https://live.staticflickr.com/65535/51270111356_2d347f15f8_b.jpg" TargetMode="External"/><Relationship Id="rId119" Type="http://schemas.openxmlformats.org/officeDocument/2006/relationships/hyperlink" Target="https://live.staticflickr.com/65535/51271152690_76ec2e5609_b.jpg" TargetMode="External"/><Relationship Id="rId44" Type="http://schemas.openxmlformats.org/officeDocument/2006/relationships/hyperlink" Target="https://live.staticflickr.com/65535/50940640238_4d130eb277_b.jpg" TargetMode="External"/><Relationship Id="rId60" Type="http://schemas.openxmlformats.org/officeDocument/2006/relationships/hyperlink" Target="https://live.staticflickr.com/65535/51083158438_0d2ca59d51_k.jpg" TargetMode="External"/><Relationship Id="rId65" Type="http://schemas.openxmlformats.org/officeDocument/2006/relationships/hyperlink" Target="https://live.staticflickr.com/65535/51001673769_a211679b40_k.jpg" TargetMode="External"/><Relationship Id="rId81" Type="http://schemas.openxmlformats.org/officeDocument/2006/relationships/hyperlink" Target="https://live.staticflickr.com/65535/51086578601_09b8569229_k.jpg" TargetMode="External"/><Relationship Id="rId86" Type="http://schemas.openxmlformats.org/officeDocument/2006/relationships/hyperlink" Target="https://live.staticflickr.com/65535/51083105183_e1cef27bfd_k.jpg" TargetMode="External"/><Relationship Id="rId130" Type="http://schemas.openxmlformats.org/officeDocument/2006/relationships/hyperlink" Target="https://live.staticflickr.com/65535/51798630982_fe5a327cc4_k.jpg" TargetMode="External"/><Relationship Id="rId13" Type="http://schemas.openxmlformats.org/officeDocument/2006/relationships/hyperlink" Target="https://live.staticflickr.com/65535/50943576042_1d3f305d0b_b.jpg" TargetMode="External"/><Relationship Id="rId18" Type="http://schemas.openxmlformats.org/officeDocument/2006/relationships/hyperlink" Target="https://live.staticflickr.com/65535/50943576212_329cd536c6_b.jpg" TargetMode="External"/><Relationship Id="rId39" Type="http://schemas.openxmlformats.org/officeDocument/2006/relationships/hyperlink" Target="https://live.staticflickr.com/65535/50941366461_ae7e6fd682_b.jpg" TargetMode="External"/><Relationship Id="rId109" Type="http://schemas.openxmlformats.org/officeDocument/2006/relationships/hyperlink" Target="https://live.staticflickr.com/65535/50940640178_1835a7cbb6_b.jpg" TargetMode="External"/><Relationship Id="rId34" Type="http://schemas.openxmlformats.org/officeDocument/2006/relationships/hyperlink" Target="https://live.staticflickr.com/65535/50943227726_f34066b9bf_b.jpg" TargetMode="External"/><Relationship Id="rId50" Type="http://schemas.openxmlformats.org/officeDocument/2006/relationships/hyperlink" Target="https://live.staticflickr.com/65535/50706474753_cdd6059a85_k.jpg" TargetMode="External"/><Relationship Id="rId55" Type="http://schemas.openxmlformats.org/officeDocument/2006/relationships/hyperlink" Target="https://live.staticflickr.com/65535/51017511345_cc8e6a4b73_b.jpg" TargetMode="External"/><Relationship Id="rId76" Type="http://schemas.openxmlformats.org/officeDocument/2006/relationships/hyperlink" Target="https://live.staticflickr.com/65535/51086578411_c590d8d167_k.jpg" TargetMode="External"/><Relationship Id="rId97" Type="http://schemas.openxmlformats.org/officeDocument/2006/relationships/hyperlink" Target="https://live.staticflickr.com/65535/50943329127_25c9220690_b.jpg" TargetMode="External"/><Relationship Id="rId104" Type="http://schemas.openxmlformats.org/officeDocument/2006/relationships/hyperlink" Target="https://live.staticflickr.com/65535/50943329592_7817a2bf18_b.jpg" TargetMode="External"/><Relationship Id="rId120" Type="http://schemas.openxmlformats.org/officeDocument/2006/relationships/hyperlink" Target="https://live.staticflickr.com/65535/51270126116_16849d82a1_b.jpg" TargetMode="External"/><Relationship Id="rId125" Type="http://schemas.openxmlformats.org/officeDocument/2006/relationships/hyperlink" Target="https://live.staticflickr.com/65535/51800310585_73b86c7afd_k.jpg" TargetMode="External"/><Relationship Id="rId7" Type="http://schemas.openxmlformats.org/officeDocument/2006/relationships/hyperlink" Target="https://live.staticflickr.com/65535/50398722416_4c3054cf88_k.jpg" TargetMode="External"/><Relationship Id="rId71" Type="http://schemas.openxmlformats.org/officeDocument/2006/relationships/hyperlink" Target="https://live.staticflickr.com/65535/51086669542_10837b3595_k.jpg" TargetMode="External"/><Relationship Id="rId92" Type="http://schemas.openxmlformats.org/officeDocument/2006/relationships/hyperlink" Target="https://live.staticflickr.com/65535/50942816898_aef7d95325_b.jpg" TargetMode="External"/><Relationship Id="rId2" Type="http://schemas.openxmlformats.org/officeDocument/2006/relationships/hyperlink" Target="https://live.staticflickr.com/65535/50072192953_0017269bd2_k.jpg" TargetMode="External"/><Relationship Id="rId29" Type="http://schemas.openxmlformats.org/officeDocument/2006/relationships/hyperlink" Target="https://live.staticflickr.com/65535/50943329732_7a733cb567_b.jpg" TargetMode="External"/><Relationship Id="rId24" Type="http://schemas.openxmlformats.org/officeDocument/2006/relationships/hyperlink" Target="https://live.staticflickr.com/65535/50943226466_8ef88084cb_b.jpg" TargetMode="External"/><Relationship Id="rId40" Type="http://schemas.openxmlformats.org/officeDocument/2006/relationships/hyperlink" Target="https://live.staticflickr.com/65535/50941473272_33000ef6e7_b.jpg" TargetMode="External"/><Relationship Id="rId45" Type="http://schemas.openxmlformats.org/officeDocument/2006/relationships/hyperlink" Target="https://live.staticflickr.com/65535/50941335331_7f488019cd_b.jpg" TargetMode="External"/><Relationship Id="rId66" Type="http://schemas.openxmlformats.org/officeDocument/2006/relationships/hyperlink" Target="https://live.staticflickr.com/65535/51086602536_81010edbb5_k.jpg" TargetMode="External"/><Relationship Id="rId87" Type="http://schemas.openxmlformats.org/officeDocument/2006/relationships/hyperlink" Target="https://live.staticflickr.com/65535/51086651632_0fc8735da6_k.jpg" TargetMode="External"/><Relationship Id="rId110" Type="http://schemas.openxmlformats.org/officeDocument/2006/relationships/hyperlink" Target="https://live.staticflickr.com/65535/50940640183_3bdd3dc139_b.jpg" TargetMode="External"/><Relationship Id="rId115" Type="http://schemas.openxmlformats.org/officeDocument/2006/relationships/hyperlink" Target="https://live.staticflickr.com/65535/51269368387_28f0f5b8fb_b.jpg" TargetMode="External"/><Relationship Id="rId131" Type="http://schemas.openxmlformats.org/officeDocument/2006/relationships/hyperlink" Target="https://live.staticflickr.com/65535/51799942544_594ba00289_k.jpg" TargetMode="External"/><Relationship Id="rId61" Type="http://schemas.openxmlformats.org/officeDocument/2006/relationships/hyperlink" Target="https://live.staticflickr.com/65535/51086704012_af222a05eb_k.jpg" TargetMode="External"/><Relationship Id="rId82" Type="http://schemas.openxmlformats.org/officeDocument/2006/relationships/hyperlink" Target="https://live.staticflickr.com/65535/51017394540_9aeece20ed_k.jpg" TargetMode="External"/><Relationship Id="rId19" Type="http://schemas.openxmlformats.org/officeDocument/2006/relationships/hyperlink" Target="https://live.staticflickr.com/65535/50943476381_6afa09f5c9_b.jpg" TargetMode="External"/><Relationship Id="rId14" Type="http://schemas.openxmlformats.org/officeDocument/2006/relationships/hyperlink" Target="https://live.staticflickr.com/65535/50943576062_987f12486e_b.jpg" TargetMode="External"/><Relationship Id="rId30" Type="http://schemas.openxmlformats.org/officeDocument/2006/relationships/hyperlink" Target="https://live.staticflickr.com/65535/50942529353_5387df24f8_b.jpg" TargetMode="External"/><Relationship Id="rId35" Type="http://schemas.openxmlformats.org/officeDocument/2006/relationships/hyperlink" Target="https://live.staticflickr.com/65535/50943227926_5081b84489_b.jpg" TargetMode="External"/><Relationship Id="rId56" Type="http://schemas.openxmlformats.org/officeDocument/2006/relationships/hyperlink" Target="https://live.staticflickr.com/65535/51083240433_e53d76864d_b.jpg" TargetMode="External"/><Relationship Id="rId77" Type="http://schemas.openxmlformats.org/officeDocument/2006/relationships/hyperlink" Target="https://live.staticflickr.com/65535/51001650364_31b2bd3dd5_k.jpg" TargetMode="External"/><Relationship Id="rId100" Type="http://schemas.openxmlformats.org/officeDocument/2006/relationships/hyperlink" Target="https://live.staticflickr.com/65535/50942528998_ace8bc40ca_b.jpg" TargetMode="External"/><Relationship Id="rId105" Type="http://schemas.openxmlformats.org/officeDocument/2006/relationships/hyperlink" Target="https://live.staticflickr.com/65535/50942529548_67a844365b_b.jpg" TargetMode="External"/><Relationship Id="rId126" Type="http://schemas.openxmlformats.org/officeDocument/2006/relationships/hyperlink" Target="https://live.staticflickr.com/65535/51798630707_fc5b2f3ce7_k.jpg" TargetMode="External"/><Relationship Id="rId8" Type="http://schemas.openxmlformats.org/officeDocument/2006/relationships/hyperlink" Target="https://live.staticflickr.com/65535/50398881677_8e699583e9_k.jpg" TargetMode="External"/><Relationship Id="rId51" Type="http://schemas.openxmlformats.org/officeDocument/2006/relationships/hyperlink" Target="https://live.staticflickr.com/65535/51001767729_bf027115ce_b.jpg" TargetMode="External"/><Relationship Id="rId72" Type="http://schemas.openxmlformats.org/officeDocument/2006/relationships/hyperlink" Target="https://live.staticflickr.com/65535/51001650199_f1b60b4e43_k.jpg" TargetMode="External"/><Relationship Id="rId93" Type="http://schemas.openxmlformats.org/officeDocument/2006/relationships/hyperlink" Target="https://live.staticflickr.com/65535/50943516566_1c13af1303_b.jpg" TargetMode="External"/><Relationship Id="rId98" Type="http://schemas.openxmlformats.org/officeDocument/2006/relationships/hyperlink" Target="https://live.staticflickr.com/65535/50942529088_14ec13febd_b.jpg" TargetMode="External"/><Relationship Id="rId121" Type="http://schemas.openxmlformats.org/officeDocument/2006/relationships/hyperlink" Target="https://live.staticflickr.com/65535/51270859574_20a5bd23ca_b.jpg" TargetMode="External"/><Relationship Id="rId3" Type="http://schemas.openxmlformats.org/officeDocument/2006/relationships/hyperlink" Target="https://live.staticflickr.com/65535/50073010012_4e3bd12020_k.jpg" TargetMode="External"/><Relationship Id="rId25" Type="http://schemas.openxmlformats.org/officeDocument/2006/relationships/hyperlink" Target="https://live.staticflickr.com/65535/50943329097_5398f5cdcc_b.jpg" TargetMode="External"/><Relationship Id="rId46" Type="http://schemas.openxmlformats.org/officeDocument/2006/relationships/hyperlink" Target="https://live.staticflickr.com/65535/50941335446_acac337378_b.jpg" TargetMode="External"/><Relationship Id="rId67" Type="http://schemas.openxmlformats.org/officeDocument/2006/relationships/hyperlink" Target="https://live.staticflickr.com/65535/51086602626_4954ee45a6_k.jpg" TargetMode="External"/><Relationship Id="rId116" Type="http://schemas.openxmlformats.org/officeDocument/2006/relationships/hyperlink" Target="https://live.staticflickr.com/65535/51271148715_41423ca9a5_b.jpg" TargetMode="External"/><Relationship Id="rId20" Type="http://schemas.openxmlformats.org/officeDocument/2006/relationships/hyperlink" Target="https://live.staticflickr.com/65535/50942776648_da7af4b628_b.jpg" TargetMode="External"/><Relationship Id="rId41" Type="http://schemas.openxmlformats.org/officeDocument/2006/relationships/hyperlink" Target="https://live.staticflickr.com/65535/50941335381_3ae998719c_b.jpg" TargetMode="External"/><Relationship Id="rId62" Type="http://schemas.openxmlformats.org/officeDocument/2006/relationships/hyperlink" Target="https://live.staticflickr.com/65535/51017428450_f237b8978a_k.jpg" TargetMode="External"/><Relationship Id="rId83" Type="http://schemas.openxmlformats.org/officeDocument/2006/relationships/hyperlink" Target="https://live.staticflickr.com/65535/51001650574_5f7268ace3_k.jpg" TargetMode="External"/><Relationship Id="rId88" Type="http://schemas.openxmlformats.org/officeDocument/2006/relationships/hyperlink" Target="https://live.staticflickr.com/65535/51086651657_22d66f4b76_k.jpg" TargetMode="External"/><Relationship Id="rId111" Type="http://schemas.openxmlformats.org/officeDocument/2006/relationships/hyperlink" Target="https://live.staticflickr.com/65535/50940640278_3b447554e8_b.jpg" TargetMode="External"/><Relationship Id="rId132" Type="http://schemas.openxmlformats.org/officeDocument/2006/relationships/printerSettings" Target="../printerSettings/printerSettings2.bin"/><Relationship Id="rId15" Type="http://schemas.openxmlformats.org/officeDocument/2006/relationships/hyperlink" Target="https://live.staticflickr.com/65535/50943576072_d2407417dd_b.jpg" TargetMode="External"/><Relationship Id="rId36" Type="http://schemas.openxmlformats.org/officeDocument/2006/relationships/hyperlink" Target="https://live.staticflickr.com/65535/50942528658_b5b1844a1f_b.jpg" TargetMode="External"/><Relationship Id="rId57" Type="http://schemas.openxmlformats.org/officeDocument/2006/relationships/hyperlink" Target="https://live.staticflickr.com/65535/51083158203_cb56fe9aa0_k.jpg" TargetMode="External"/><Relationship Id="rId106" Type="http://schemas.openxmlformats.org/officeDocument/2006/relationships/hyperlink" Target="https://live.staticflickr.com/65535/50943227646_0f3722071d_b.jpg" TargetMode="External"/><Relationship Id="rId127" Type="http://schemas.openxmlformats.org/officeDocument/2006/relationships/hyperlink" Target="https://live.staticflickr.com/65535/51799575231_48f0bc67ec_k.jpg" TargetMode="External"/><Relationship Id="rId10" Type="http://schemas.openxmlformats.org/officeDocument/2006/relationships/hyperlink" Target="https://live.staticflickr.com/65535/50943476081_5d593c10c6_b.jpg" TargetMode="External"/><Relationship Id="rId31" Type="http://schemas.openxmlformats.org/officeDocument/2006/relationships/hyperlink" Target="https://live.staticflickr.com/65535/50943227311_97d3131436_b.jpg" TargetMode="External"/><Relationship Id="rId52" Type="http://schemas.openxmlformats.org/officeDocument/2006/relationships/hyperlink" Target="https://live.staticflickr.com/65535/51083240388_343bb5d977_b.jpg" TargetMode="External"/><Relationship Id="rId73" Type="http://schemas.openxmlformats.org/officeDocument/2006/relationships/hyperlink" Target="https://live.staticflickr.com/65535/51086578316_27b9bf2879_k.jpg" TargetMode="External"/><Relationship Id="rId78" Type="http://schemas.openxmlformats.org/officeDocument/2006/relationships/hyperlink" Target="https://live.staticflickr.com/65535/51086669717_fc59f41698_k.jpg" TargetMode="External"/><Relationship Id="rId94" Type="http://schemas.openxmlformats.org/officeDocument/2006/relationships/hyperlink" Target="https://live.staticflickr.com/65535/50943227816_36bfabb782_b.jpg" TargetMode="External"/><Relationship Id="rId99" Type="http://schemas.openxmlformats.org/officeDocument/2006/relationships/hyperlink" Target="https://live.staticflickr.com/65535/50942529088_14ec13febd_b.jpg" TargetMode="External"/><Relationship Id="rId101" Type="http://schemas.openxmlformats.org/officeDocument/2006/relationships/hyperlink" Target="https://live.staticflickr.com/65535/50942529188_7c158f6407_b.jpg" TargetMode="External"/><Relationship Id="rId122" Type="http://schemas.openxmlformats.org/officeDocument/2006/relationships/hyperlink" Target="https://live.staticflickr.com/65535/51799941924_5ecead24a0_k.jpg" TargetMode="External"/><Relationship Id="rId4" Type="http://schemas.openxmlformats.org/officeDocument/2006/relationships/hyperlink" Target="https://live.staticflickr.com/65535/50398721816_6e8b27139a_k.jpg" TargetMode="External"/><Relationship Id="rId9" Type="http://schemas.openxmlformats.org/officeDocument/2006/relationships/hyperlink" Target="https://live.staticflickr.com/65535/50398032333_20eb2d1f0f_k.jpg" TargetMode="External"/><Relationship Id="rId26" Type="http://schemas.openxmlformats.org/officeDocument/2006/relationships/hyperlink" Target="https://live.staticflickr.com/65535/50943226366_c656f1c2bb_b.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548"/>
  <sheetViews>
    <sheetView topLeftCell="C1" zoomScale="80" zoomScaleNormal="80" zoomScaleSheetLayoutView="70" workbookViewId="0">
      <pane ySplit="1" topLeftCell="A530" activePane="bottomLeft" state="frozen"/>
      <selection pane="bottomLeft" activeCell="AE513" sqref="G513:AE548"/>
    </sheetView>
  </sheetViews>
  <sheetFormatPr baseColWidth="10" defaultRowHeight="24.75" customHeight="1" x14ac:dyDescent="0.25"/>
  <cols>
    <col min="1" max="1" width="15" style="70" customWidth="1"/>
    <col min="2" max="2" width="23.42578125" style="8" customWidth="1"/>
    <col min="3" max="3" width="82.42578125" style="8" customWidth="1"/>
    <col min="4" max="4" width="22.7109375" style="8" customWidth="1"/>
    <col min="5" max="5" width="17.85546875" style="8" customWidth="1"/>
    <col min="6" max="6" width="22.42578125" style="8" customWidth="1"/>
    <col min="7" max="27" width="16.28515625" style="7" customWidth="1"/>
    <col min="28" max="28" width="16.28515625" style="8" customWidth="1"/>
    <col min="29" max="32" width="16.28515625" customWidth="1"/>
  </cols>
  <sheetData>
    <row r="1" spans="1:33" ht="24.75" customHeight="1" x14ac:dyDescent="0.25">
      <c r="A1" s="62" t="s">
        <v>105</v>
      </c>
      <c r="B1" s="1" t="s">
        <v>106</v>
      </c>
      <c r="C1" s="1" t="s">
        <v>107</v>
      </c>
      <c r="D1" s="1" t="s">
        <v>108</v>
      </c>
      <c r="E1" s="1" t="s">
        <v>109</v>
      </c>
      <c r="F1" s="1" t="s">
        <v>110</v>
      </c>
      <c r="G1" s="1" t="s">
        <v>111</v>
      </c>
      <c r="H1" s="1" t="s">
        <v>112</v>
      </c>
      <c r="I1" s="1" t="s">
        <v>113</v>
      </c>
      <c r="J1" s="1" t="s">
        <v>114</v>
      </c>
      <c r="K1" s="1" t="s">
        <v>115</v>
      </c>
      <c r="L1" s="1" t="s">
        <v>116</v>
      </c>
      <c r="M1" s="1" t="s">
        <v>117</v>
      </c>
      <c r="N1" s="1" t="s">
        <v>118</v>
      </c>
      <c r="O1" s="1" t="s">
        <v>119</v>
      </c>
      <c r="P1" s="1" t="s">
        <v>120</v>
      </c>
      <c r="Q1" s="1" t="s">
        <v>121</v>
      </c>
      <c r="R1" s="1" t="s">
        <v>122</v>
      </c>
      <c r="S1" s="1" t="s">
        <v>123</v>
      </c>
      <c r="T1" s="1" t="s">
        <v>124</v>
      </c>
      <c r="U1" s="1" t="s">
        <v>125</v>
      </c>
      <c r="V1" s="1" t="s">
        <v>126</v>
      </c>
      <c r="W1" s="1" t="s">
        <v>127</v>
      </c>
      <c r="X1" s="1" t="s">
        <v>128</v>
      </c>
      <c r="Y1" s="1" t="s">
        <v>129</v>
      </c>
      <c r="Z1" s="1" t="s">
        <v>130</v>
      </c>
      <c r="AA1" s="1" t="s">
        <v>131</v>
      </c>
      <c r="AB1" s="1" t="s">
        <v>132</v>
      </c>
      <c r="AC1" s="1" t="s">
        <v>133</v>
      </c>
      <c r="AD1" s="1" t="s">
        <v>134</v>
      </c>
      <c r="AE1" s="1" t="s">
        <v>135</v>
      </c>
      <c r="AF1" s="1" t="s">
        <v>324</v>
      </c>
    </row>
    <row r="2" spans="1:33" ht="24.75" customHeight="1" x14ac:dyDescent="0.25">
      <c r="A2" s="63">
        <v>30009</v>
      </c>
      <c r="B2" s="3" t="s">
        <v>149</v>
      </c>
      <c r="C2" s="4" t="s">
        <v>150</v>
      </c>
      <c r="D2" s="3">
        <v>400</v>
      </c>
      <c r="E2" s="5">
        <v>20</v>
      </c>
      <c r="F2" s="5" t="s">
        <v>151</v>
      </c>
      <c r="G2" s="6">
        <v>0</v>
      </c>
      <c r="H2" s="6">
        <v>0</v>
      </c>
      <c r="I2" s="6">
        <v>0</v>
      </c>
      <c r="J2" s="6">
        <v>0</v>
      </c>
      <c r="K2" s="6">
        <v>0</v>
      </c>
      <c r="L2" s="6">
        <v>0</v>
      </c>
      <c r="M2" s="6">
        <v>0</v>
      </c>
      <c r="N2" s="6">
        <v>0</v>
      </c>
      <c r="O2" s="6">
        <v>0</v>
      </c>
      <c r="P2" s="6">
        <v>0</v>
      </c>
      <c r="Q2" s="6">
        <v>0</v>
      </c>
      <c r="R2" s="6">
        <v>0</v>
      </c>
      <c r="S2" s="6">
        <v>0</v>
      </c>
      <c r="T2" s="6">
        <v>0</v>
      </c>
      <c r="U2" s="6">
        <v>0</v>
      </c>
      <c r="V2" s="6">
        <v>0</v>
      </c>
      <c r="W2" s="1">
        <v>0</v>
      </c>
      <c r="X2" s="3">
        <v>0</v>
      </c>
      <c r="Y2" s="3">
        <v>0</v>
      </c>
      <c r="Z2" s="3">
        <v>0</v>
      </c>
      <c r="AA2" s="3">
        <v>0</v>
      </c>
      <c r="AB2" s="13">
        <v>0</v>
      </c>
      <c r="AC2" s="9">
        <v>0</v>
      </c>
      <c r="AD2" s="9">
        <v>0</v>
      </c>
      <c r="AE2" s="9">
        <v>0</v>
      </c>
      <c r="AF2" s="9">
        <v>1</v>
      </c>
    </row>
    <row r="3" spans="1:33" ht="24.75" customHeight="1" x14ac:dyDescent="0.25">
      <c r="A3" s="63">
        <v>30009</v>
      </c>
      <c r="B3" s="3" t="s">
        <v>149</v>
      </c>
      <c r="C3" s="4" t="s">
        <v>152</v>
      </c>
      <c r="D3" s="3">
        <v>500</v>
      </c>
      <c r="E3" s="5">
        <v>25</v>
      </c>
      <c r="F3" s="5" t="s">
        <v>153</v>
      </c>
      <c r="G3" s="6">
        <v>0</v>
      </c>
      <c r="H3" s="6">
        <v>0</v>
      </c>
      <c r="I3" s="6">
        <v>0</v>
      </c>
      <c r="J3" s="6">
        <v>0</v>
      </c>
      <c r="K3" s="6">
        <v>0</v>
      </c>
      <c r="L3" s="6">
        <v>0</v>
      </c>
      <c r="M3" s="6">
        <v>0</v>
      </c>
      <c r="N3" s="6">
        <v>0</v>
      </c>
      <c r="O3" s="6">
        <v>0</v>
      </c>
      <c r="P3" s="6">
        <v>0</v>
      </c>
      <c r="Q3" s="6">
        <v>0</v>
      </c>
      <c r="R3" s="6">
        <v>0</v>
      </c>
      <c r="S3" s="6">
        <v>0</v>
      </c>
      <c r="T3" s="6">
        <v>0</v>
      </c>
      <c r="U3" s="6">
        <v>0</v>
      </c>
      <c r="V3" s="6">
        <v>0</v>
      </c>
      <c r="W3" s="1">
        <v>0</v>
      </c>
      <c r="X3" s="3">
        <v>0</v>
      </c>
      <c r="Y3" s="3">
        <v>0</v>
      </c>
      <c r="Z3" s="3">
        <v>0</v>
      </c>
      <c r="AA3" s="3">
        <v>0</v>
      </c>
      <c r="AB3" s="13">
        <v>0</v>
      </c>
      <c r="AC3" s="9">
        <v>0</v>
      </c>
      <c r="AD3" s="9">
        <v>0</v>
      </c>
      <c r="AE3" s="9">
        <v>0</v>
      </c>
      <c r="AF3" s="9">
        <v>2</v>
      </c>
    </row>
    <row r="4" spans="1:33" ht="24.75" customHeight="1" x14ac:dyDescent="0.25">
      <c r="A4" s="63">
        <v>30009</v>
      </c>
      <c r="B4" s="3" t="s">
        <v>149</v>
      </c>
      <c r="C4" s="4" t="s">
        <v>154</v>
      </c>
      <c r="D4" s="3">
        <v>140</v>
      </c>
      <c r="E4" s="5">
        <v>7</v>
      </c>
      <c r="F4" s="5" t="s">
        <v>155</v>
      </c>
      <c r="G4" s="6">
        <v>0</v>
      </c>
      <c r="H4" s="6">
        <v>0</v>
      </c>
      <c r="I4" s="6">
        <v>0</v>
      </c>
      <c r="J4" s="6">
        <v>0</v>
      </c>
      <c r="K4" s="6">
        <v>0</v>
      </c>
      <c r="L4" s="6">
        <v>0</v>
      </c>
      <c r="M4" s="6">
        <v>0</v>
      </c>
      <c r="N4" s="6">
        <v>0</v>
      </c>
      <c r="O4" s="6">
        <v>0</v>
      </c>
      <c r="P4" s="6">
        <v>0</v>
      </c>
      <c r="Q4" s="6">
        <v>0</v>
      </c>
      <c r="R4" s="6">
        <v>0</v>
      </c>
      <c r="S4" s="6">
        <v>0</v>
      </c>
      <c r="T4" s="6">
        <v>0</v>
      </c>
      <c r="U4" s="6">
        <v>0</v>
      </c>
      <c r="V4" s="6">
        <v>0</v>
      </c>
      <c r="W4" s="1">
        <v>0</v>
      </c>
      <c r="X4" s="3">
        <v>0</v>
      </c>
      <c r="Y4" s="3">
        <v>0</v>
      </c>
      <c r="Z4" s="3">
        <v>0</v>
      </c>
      <c r="AA4" s="3">
        <v>0</v>
      </c>
      <c r="AB4" s="13">
        <v>0</v>
      </c>
      <c r="AC4" s="9">
        <v>0</v>
      </c>
      <c r="AD4" s="9">
        <v>0</v>
      </c>
      <c r="AE4" s="9">
        <v>0</v>
      </c>
      <c r="AF4" s="9">
        <v>2</v>
      </c>
    </row>
    <row r="5" spans="1:33" ht="24.75" customHeight="1" x14ac:dyDescent="0.25">
      <c r="A5" s="63">
        <v>30009</v>
      </c>
      <c r="B5" s="3" t="s">
        <v>149</v>
      </c>
      <c r="C5" s="11" t="s">
        <v>156</v>
      </c>
      <c r="D5" s="3">
        <v>4693</v>
      </c>
      <c r="E5" s="3">
        <v>1</v>
      </c>
      <c r="F5" s="5" t="s">
        <v>155</v>
      </c>
      <c r="G5" s="6" t="s">
        <v>157</v>
      </c>
      <c r="H5" s="6">
        <v>0</v>
      </c>
      <c r="I5" s="6">
        <v>0</v>
      </c>
      <c r="J5" s="6">
        <v>0</v>
      </c>
      <c r="K5" s="6">
        <v>0</v>
      </c>
      <c r="L5" s="6">
        <v>0</v>
      </c>
      <c r="M5" s="6">
        <v>0</v>
      </c>
      <c r="N5" s="6">
        <v>0</v>
      </c>
      <c r="O5" s="6">
        <v>0</v>
      </c>
      <c r="P5" s="6">
        <v>0</v>
      </c>
      <c r="Q5" s="6">
        <v>0</v>
      </c>
      <c r="R5" s="6">
        <v>0</v>
      </c>
      <c r="S5" s="6">
        <v>0</v>
      </c>
      <c r="T5" s="6">
        <v>0</v>
      </c>
      <c r="U5" s="6">
        <v>0</v>
      </c>
      <c r="V5" s="6">
        <v>0</v>
      </c>
      <c r="W5" s="1">
        <v>0</v>
      </c>
      <c r="X5" s="3">
        <v>0</v>
      </c>
      <c r="Y5" s="3">
        <v>0</v>
      </c>
      <c r="Z5" s="3">
        <v>0</v>
      </c>
      <c r="AA5" s="3">
        <v>0</v>
      </c>
      <c r="AB5" s="13">
        <v>0</v>
      </c>
      <c r="AC5" s="9">
        <v>0</v>
      </c>
      <c r="AD5" s="9">
        <v>0</v>
      </c>
      <c r="AE5" s="9">
        <v>0</v>
      </c>
      <c r="AF5" s="9">
        <v>2</v>
      </c>
    </row>
    <row r="6" spans="1:33" ht="166.5" customHeight="1" x14ac:dyDescent="0.25">
      <c r="A6" s="63">
        <v>30207</v>
      </c>
      <c r="B6" s="3" t="s">
        <v>158</v>
      </c>
      <c r="C6" s="17" t="s">
        <v>159</v>
      </c>
      <c r="D6" s="3">
        <v>440</v>
      </c>
      <c r="E6" s="3">
        <v>1</v>
      </c>
      <c r="F6" s="5" t="s">
        <v>155</v>
      </c>
      <c r="G6" s="6" t="s">
        <v>160</v>
      </c>
      <c r="H6" s="6">
        <v>0</v>
      </c>
      <c r="I6" s="6">
        <v>0</v>
      </c>
      <c r="J6" s="6">
        <v>0</v>
      </c>
      <c r="K6" s="6">
        <v>0</v>
      </c>
      <c r="L6" s="6">
        <v>0</v>
      </c>
      <c r="M6" s="6">
        <v>0</v>
      </c>
      <c r="N6" s="6">
        <v>0</v>
      </c>
      <c r="O6" s="6">
        <v>0</v>
      </c>
      <c r="P6" s="6">
        <v>0</v>
      </c>
      <c r="Q6" s="6">
        <v>0</v>
      </c>
      <c r="R6" s="6">
        <v>0</v>
      </c>
      <c r="S6" s="6">
        <v>0</v>
      </c>
      <c r="T6" s="6">
        <v>0</v>
      </c>
      <c r="U6" s="6">
        <v>0</v>
      </c>
      <c r="V6" s="6">
        <v>0</v>
      </c>
      <c r="W6" s="1">
        <v>0</v>
      </c>
      <c r="X6" s="3">
        <v>0</v>
      </c>
      <c r="Y6" s="3">
        <v>0</v>
      </c>
      <c r="Z6" s="3">
        <v>0</v>
      </c>
      <c r="AA6" s="3">
        <v>0</v>
      </c>
      <c r="AB6" s="13">
        <v>0</v>
      </c>
      <c r="AC6" s="9">
        <v>0</v>
      </c>
      <c r="AD6" s="9">
        <v>0</v>
      </c>
      <c r="AE6" s="9">
        <v>0</v>
      </c>
      <c r="AF6" s="9">
        <v>2</v>
      </c>
      <c r="AG6" s="22"/>
    </row>
    <row r="7" spans="1:33" ht="83.25" customHeight="1" x14ac:dyDescent="0.25">
      <c r="A7" s="63">
        <v>30161</v>
      </c>
      <c r="B7" s="3" t="s">
        <v>161</v>
      </c>
      <c r="C7" s="11" t="s">
        <v>162</v>
      </c>
      <c r="D7" s="3">
        <v>2640</v>
      </c>
      <c r="E7" s="3">
        <v>1</v>
      </c>
      <c r="F7" s="5" t="s">
        <v>155</v>
      </c>
      <c r="G7" s="6" t="s">
        <v>163</v>
      </c>
      <c r="H7" s="6">
        <v>0</v>
      </c>
      <c r="I7" s="6">
        <v>0</v>
      </c>
      <c r="J7" s="6">
        <v>0</v>
      </c>
      <c r="K7" s="6">
        <v>0</v>
      </c>
      <c r="L7" s="6">
        <v>0</v>
      </c>
      <c r="M7" s="6">
        <v>0</v>
      </c>
      <c r="N7" s="6">
        <v>0</v>
      </c>
      <c r="O7" s="6">
        <v>0</v>
      </c>
      <c r="P7" s="6">
        <v>0</v>
      </c>
      <c r="Q7" s="6">
        <v>0</v>
      </c>
      <c r="R7" s="6">
        <v>0</v>
      </c>
      <c r="S7" s="6">
        <v>0</v>
      </c>
      <c r="T7" s="6">
        <v>0</v>
      </c>
      <c r="U7" s="6">
        <v>0</v>
      </c>
      <c r="V7" s="6">
        <v>0</v>
      </c>
      <c r="W7" s="1">
        <v>0</v>
      </c>
      <c r="X7" s="3">
        <v>0</v>
      </c>
      <c r="Y7" s="3">
        <v>0</v>
      </c>
      <c r="Z7" s="3">
        <v>0</v>
      </c>
      <c r="AA7" s="3">
        <v>0</v>
      </c>
      <c r="AB7" s="13">
        <v>0</v>
      </c>
      <c r="AC7" s="9">
        <v>0</v>
      </c>
      <c r="AD7" s="9">
        <v>0</v>
      </c>
      <c r="AE7" s="9">
        <v>0</v>
      </c>
      <c r="AF7" s="9">
        <v>2</v>
      </c>
    </row>
    <row r="8" spans="1:33" ht="24.75" customHeight="1" x14ac:dyDescent="0.25">
      <c r="A8" s="63">
        <v>30119</v>
      </c>
      <c r="B8" s="3" t="s">
        <v>164</v>
      </c>
      <c r="C8" s="11" t="s">
        <v>165</v>
      </c>
      <c r="D8" s="3">
        <v>4659</v>
      </c>
      <c r="E8" s="3">
        <v>1</v>
      </c>
      <c r="F8" s="5" t="s">
        <v>155</v>
      </c>
      <c r="G8" s="6" t="s">
        <v>166</v>
      </c>
      <c r="H8" s="6">
        <v>0</v>
      </c>
      <c r="I8" s="6">
        <v>0</v>
      </c>
      <c r="J8" s="6">
        <v>0</v>
      </c>
      <c r="K8" s="6">
        <v>0</v>
      </c>
      <c r="L8" s="6">
        <v>0</v>
      </c>
      <c r="M8" s="6">
        <v>0</v>
      </c>
      <c r="N8" s="6">
        <v>0</v>
      </c>
      <c r="O8" s="6">
        <v>0</v>
      </c>
      <c r="P8" s="6">
        <v>0</v>
      </c>
      <c r="Q8" s="6">
        <v>0</v>
      </c>
      <c r="R8" s="6">
        <v>0</v>
      </c>
      <c r="S8" s="6">
        <v>0</v>
      </c>
      <c r="T8" s="6">
        <v>0</v>
      </c>
      <c r="U8" s="6">
        <v>0</v>
      </c>
      <c r="V8" s="6">
        <v>0</v>
      </c>
      <c r="W8" s="1">
        <v>0</v>
      </c>
      <c r="X8" s="3">
        <v>0</v>
      </c>
      <c r="Y8" s="3">
        <v>0</v>
      </c>
      <c r="Z8" s="3">
        <v>0</v>
      </c>
      <c r="AA8" s="3">
        <v>0</v>
      </c>
      <c r="AB8" s="13">
        <v>0</v>
      </c>
      <c r="AC8" s="9">
        <v>0</v>
      </c>
      <c r="AD8" s="9">
        <v>0</v>
      </c>
      <c r="AE8" s="9">
        <v>0</v>
      </c>
      <c r="AF8" s="9">
        <v>2</v>
      </c>
    </row>
    <row r="9" spans="1:33" ht="53.25" customHeight="1" x14ac:dyDescent="0.25">
      <c r="A9" s="64">
        <v>30162</v>
      </c>
      <c r="B9" s="3" t="s">
        <v>167</v>
      </c>
      <c r="C9" s="11" t="s">
        <v>168</v>
      </c>
      <c r="D9" s="3">
        <v>1949</v>
      </c>
      <c r="E9" s="3">
        <v>1</v>
      </c>
      <c r="F9" s="5" t="s">
        <v>155</v>
      </c>
      <c r="G9" s="6" t="s">
        <v>169</v>
      </c>
      <c r="H9" s="6">
        <v>0</v>
      </c>
      <c r="I9" s="6">
        <v>0</v>
      </c>
      <c r="J9" s="6">
        <v>0</v>
      </c>
      <c r="K9" s="6">
        <v>0</v>
      </c>
      <c r="L9" s="6">
        <v>0</v>
      </c>
      <c r="M9" s="6">
        <v>0</v>
      </c>
      <c r="N9" s="6">
        <v>0</v>
      </c>
      <c r="O9" s="6">
        <v>0</v>
      </c>
      <c r="P9" s="6">
        <v>0</v>
      </c>
      <c r="Q9" s="6">
        <v>0</v>
      </c>
      <c r="R9" s="6">
        <v>0</v>
      </c>
      <c r="S9" s="6">
        <v>0</v>
      </c>
      <c r="T9" s="6">
        <v>0</v>
      </c>
      <c r="U9" s="6">
        <v>0</v>
      </c>
      <c r="V9" s="6">
        <v>0</v>
      </c>
      <c r="W9" s="1">
        <v>0</v>
      </c>
      <c r="X9" s="3">
        <v>0</v>
      </c>
      <c r="Y9" s="3">
        <v>0</v>
      </c>
      <c r="Z9" s="3">
        <v>0</v>
      </c>
      <c r="AA9" s="3">
        <v>0</v>
      </c>
      <c r="AB9" s="13">
        <v>0</v>
      </c>
      <c r="AC9" s="9">
        <v>0</v>
      </c>
      <c r="AD9" s="9">
        <v>0</v>
      </c>
      <c r="AE9" s="9">
        <v>0</v>
      </c>
      <c r="AF9" s="9">
        <v>2</v>
      </c>
    </row>
    <row r="10" spans="1:33" ht="24.75" customHeight="1" x14ac:dyDescent="0.25">
      <c r="A10" s="64">
        <v>30154</v>
      </c>
      <c r="B10" s="3" t="s">
        <v>0</v>
      </c>
      <c r="C10" s="11" t="s">
        <v>170</v>
      </c>
      <c r="D10" s="3">
        <v>1233</v>
      </c>
      <c r="E10" s="3">
        <v>1</v>
      </c>
      <c r="F10" s="5" t="s">
        <v>155</v>
      </c>
      <c r="G10" s="6" t="s">
        <v>171</v>
      </c>
      <c r="H10" s="6">
        <v>0</v>
      </c>
      <c r="I10" s="6">
        <v>0</v>
      </c>
      <c r="J10" s="6">
        <v>0</v>
      </c>
      <c r="K10" s="6">
        <v>0</v>
      </c>
      <c r="L10" s="6">
        <v>0</v>
      </c>
      <c r="M10" s="6">
        <v>0</v>
      </c>
      <c r="N10" s="6">
        <v>0</v>
      </c>
      <c r="O10" s="6">
        <v>0</v>
      </c>
      <c r="P10" s="6">
        <v>0</v>
      </c>
      <c r="Q10" s="6">
        <v>0</v>
      </c>
      <c r="R10" s="6">
        <v>0</v>
      </c>
      <c r="S10" s="6">
        <v>0</v>
      </c>
      <c r="T10" s="6">
        <v>0</v>
      </c>
      <c r="U10" s="6">
        <v>0</v>
      </c>
      <c r="V10" s="6">
        <v>0</v>
      </c>
      <c r="W10" s="1">
        <v>0</v>
      </c>
      <c r="X10" s="3">
        <v>0</v>
      </c>
      <c r="Y10" s="3">
        <v>0</v>
      </c>
      <c r="Z10" s="3">
        <v>0</v>
      </c>
      <c r="AA10" s="3">
        <v>0</v>
      </c>
      <c r="AB10" s="13">
        <v>0</v>
      </c>
      <c r="AC10" s="9">
        <v>0</v>
      </c>
      <c r="AD10" s="9">
        <v>0</v>
      </c>
      <c r="AE10" s="9">
        <v>0</v>
      </c>
      <c r="AF10" s="9">
        <v>2</v>
      </c>
    </row>
    <row r="11" spans="1:33" ht="24.75" customHeight="1" x14ac:dyDescent="0.25">
      <c r="A11" s="63">
        <v>30004</v>
      </c>
      <c r="B11" s="2" t="s">
        <v>9</v>
      </c>
      <c r="C11" s="11" t="s">
        <v>172</v>
      </c>
      <c r="D11" s="3">
        <v>4102</v>
      </c>
      <c r="E11" s="3">
        <v>1</v>
      </c>
      <c r="F11" s="5" t="s">
        <v>155</v>
      </c>
      <c r="G11" s="6" t="s">
        <v>173</v>
      </c>
      <c r="H11" s="6">
        <v>0</v>
      </c>
      <c r="I11" s="6">
        <v>0</v>
      </c>
      <c r="J11" s="6">
        <v>0</v>
      </c>
      <c r="K11" s="6">
        <v>0</v>
      </c>
      <c r="L11" s="6">
        <v>0</v>
      </c>
      <c r="M11" s="6">
        <v>0</v>
      </c>
      <c r="N11" s="6">
        <v>0</v>
      </c>
      <c r="O11" s="6">
        <v>0</v>
      </c>
      <c r="P11" s="6">
        <v>0</v>
      </c>
      <c r="Q11" s="6">
        <v>0</v>
      </c>
      <c r="R11" s="6">
        <v>0</v>
      </c>
      <c r="S11" s="6">
        <v>0</v>
      </c>
      <c r="T11" s="6">
        <v>0</v>
      </c>
      <c r="U11" s="6">
        <v>0</v>
      </c>
      <c r="V11" s="6">
        <v>0</v>
      </c>
      <c r="W11" s="1">
        <v>0</v>
      </c>
      <c r="X11" s="3">
        <v>0</v>
      </c>
      <c r="Y11" s="3">
        <v>0</v>
      </c>
      <c r="Z11" s="3">
        <v>0</v>
      </c>
      <c r="AA11" s="3">
        <v>0</v>
      </c>
      <c r="AB11" s="13">
        <v>0</v>
      </c>
      <c r="AC11" s="9">
        <v>0</v>
      </c>
      <c r="AD11" s="9">
        <v>0</v>
      </c>
      <c r="AE11" s="9">
        <v>0</v>
      </c>
      <c r="AF11" s="9">
        <v>2</v>
      </c>
    </row>
    <row r="12" spans="1:33" ht="24.75" customHeight="1" x14ac:dyDescent="0.25">
      <c r="A12" s="63">
        <v>30207</v>
      </c>
      <c r="B12" s="3" t="s">
        <v>158</v>
      </c>
      <c r="C12" s="4" t="s">
        <v>174</v>
      </c>
      <c r="D12" s="3">
        <v>220</v>
      </c>
      <c r="E12" s="5">
        <v>11</v>
      </c>
      <c r="F12" s="5" t="s">
        <v>155</v>
      </c>
      <c r="G12" s="6">
        <v>0</v>
      </c>
      <c r="H12" s="6">
        <v>0</v>
      </c>
      <c r="I12" s="6">
        <v>0</v>
      </c>
      <c r="J12" s="6">
        <v>0</v>
      </c>
      <c r="K12" s="6">
        <v>0</v>
      </c>
      <c r="L12" s="6">
        <v>0</v>
      </c>
      <c r="M12" s="6">
        <v>0</v>
      </c>
      <c r="N12" s="6">
        <v>0</v>
      </c>
      <c r="O12" s="6">
        <v>0</v>
      </c>
      <c r="P12" s="6">
        <v>0</v>
      </c>
      <c r="Q12" s="6">
        <v>0</v>
      </c>
      <c r="R12" s="6">
        <v>0</v>
      </c>
      <c r="S12" s="6">
        <v>0</v>
      </c>
      <c r="T12" s="6">
        <v>0</v>
      </c>
      <c r="U12" s="6">
        <v>0</v>
      </c>
      <c r="V12" s="6">
        <v>0</v>
      </c>
      <c r="W12" s="1">
        <v>0</v>
      </c>
      <c r="X12" s="3">
        <v>0</v>
      </c>
      <c r="Y12" s="3">
        <v>0</v>
      </c>
      <c r="Z12" s="3">
        <v>0</v>
      </c>
      <c r="AA12" s="3">
        <v>0</v>
      </c>
      <c r="AB12" s="13">
        <v>0</v>
      </c>
      <c r="AC12" s="9">
        <v>0</v>
      </c>
      <c r="AD12" s="9">
        <v>0</v>
      </c>
      <c r="AE12" s="9">
        <v>0</v>
      </c>
      <c r="AF12" s="9">
        <v>2</v>
      </c>
    </row>
    <row r="13" spans="1:33" ht="24.75" customHeight="1" x14ac:dyDescent="0.25">
      <c r="A13" s="63">
        <v>30087</v>
      </c>
      <c r="B13" s="3" t="s">
        <v>64</v>
      </c>
      <c r="C13" s="4" t="s">
        <v>793</v>
      </c>
      <c r="D13" s="3">
        <v>4500</v>
      </c>
      <c r="E13" s="3">
        <v>1</v>
      </c>
      <c r="F13" s="5" t="s">
        <v>175</v>
      </c>
      <c r="G13" s="6" t="s">
        <v>176</v>
      </c>
      <c r="H13" s="6" t="s">
        <v>177</v>
      </c>
      <c r="I13" s="6" t="s">
        <v>178</v>
      </c>
      <c r="J13" s="6" t="s">
        <v>179</v>
      </c>
      <c r="K13" s="6" t="s">
        <v>180</v>
      </c>
      <c r="L13" s="6" t="s">
        <v>181</v>
      </c>
      <c r="M13" s="6" t="s">
        <v>182</v>
      </c>
      <c r="N13" s="6" t="s">
        <v>183</v>
      </c>
      <c r="O13" s="6" t="s">
        <v>184</v>
      </c>
      <c r="P13" s="6" t="s">
        <v>185</v>
      </c>
      <c r="Q13" s="3">
        <v>0</v>
      </c>
      <c r="R13" s="3">
        <v>0</v>
      </c>
      <c r="S13" s="6">
        <v>0</v>
      </c>
      <c r="T13" s="6">
        <v>0</v>
      </c>
      <c r="U13" s="6">
        <v>0</v>
      </c>
      <c r="V13" s="6">
        <v>0</v>
      </c>
      <c r="W13" s="1">
        <v>0</v>
      </c>
      <c r="X13" s="3">
        <v>0</v>
      </c>
      <c r="Y13" s="3">
        <v>0</v>
      </c>
      <c r="Z13" s="3">
        <v>0</v>
      </c>
      <c r="AA13" s="3">
        <v>0</v>
      </c>
      <c r="AB13" s="13">
        <v>0</v>
      </c>
      <c r="AC13" s="9">
        <v>0</v>
      </c>
      <c r="AD13" s="9">
        <v>0</v>
      </c>
      <c r="AE13" s="9">
        <v>0</v>
      </c>
      <c r="AF13" s="9">
        <v>2</v>
      </c>
    </row>
    <row r="14" spans="1:33" ht="24.75" customHeight="1" x14ac:dyDescent="0.25">
      <c r="A14" s="63">
        <v>30087</v>
      </c>
      <c r="B14" s="2" t="s">
        <v>64</v>
      </c>
      <c r="C14" s="4" t="s">
        <v>794</v>
      </c>
      <c r="D14" s="3">
        <v>4500</v>
      </c>
      <c r="E14" s="3">
        <v>1</v>
      </c>
      <c r="F14" s="5" t="s">
        <v>175</v>
      </c>
      <c r="G14" s="6" t="s">
        <v>186</v>
      </c>
      <c r="H14" s="6" t="s">
        <v>187</v>
      </c>
      <c r="I14" s="6" t="s">
        <v>188</v>
      </c>
      <c r="J14" s="6" t="s">
        <v>189</v>
      </c>
      <c r="K14" s="6">
        <v>0</v>
      </c>
      <c r="L14" s="6">
        <v>0</v>
      </c>
      <c r="M14" s="6">
        <v>0</v>
      </c>
      <c r="N14" s="6">
        <v>0</v>
      </c>
      <c r="O14" s="6">
        <v>0</v>
      </c>
      <c r="P14" s="6">
        <v>0</v>
      </c>
      <c r="Q14" s="6">
        <v>0</v>
      </c>
      <c r="R14" s="6">
        <v>0</v>
      </c>
      <c r="S14" s="6">
        <v>0</v>
      </c>
      <c r="T14" s="6">
        <v>0</v>
      </c>
      <c r="U14" s="6">
        <v>0</v>
      </c>
      <c r="V14" s="6">
        <v>0</v>
      </c>
      <c r="W14" s="1">
        <v>0</v>
      </c>
      <c r="X14" s="3">
        <v>0</v>
      </c>
      <c r="Y14" s="3">
        <v>0</v>
      </c>
      <c r="Z14" s="3">
        <v>0</v>
      </c>
      <c r="AA14" s="3">
        <v>0</v>
      </c>
      <c r="AB14" s="13">
        <v>0</v>
      </c>
      <c r="AC14" s="9">
        <v>0</v>
      </c>
      <c r="AD14" s="9">
        <v>0</v>
      </c>
      <c r="AE14" s="9">
        <v>0</v>
      </c>
      <c r="AF14" s="9">
        <v>2</v>
      </c>
    </row>
    <row r="15" spans="1:33" ht="24.75" customHeight="1" x14ac:dyDescent="0.25">
      <c r="A15" s="63">
        <v>30087</v>
      </c>
      <c r="B15" s="2" t="s">
        <v>64</v>
      </c>
      <c r="C15" s="3" t="s">
        <v>795</v>
      </c>
      <c r="D15" s="3">
        <v>4500</v>
      </c>
      <c r="E15" s="3">
        <v>1</v>
      </c>
      <c r="F15" s="5" t="s">
        <v>175</v>
      </c>
      <c r="G15" s="6" t="s">
        <v>190</v>
      </c>
      <c r="H15" s="6" t="s">
        <v>191</v>
      </c>
      <c r="I15" s="6" t="s">
        <v>192</v>
      </c>
      <c r="J15" s="6" t="s">
        <v>193</v>
      </c>
      <c r="K15" s="6">
        <v>0</v>
      </c>
      <c r="L15" s="6">
        <v>0</v>
      </c>
      <c r="M15" s="6">
        <v>0</v>
      </c>
      <c r="N15" s="6">
        <v>0</v>
      </c>
      <c r="O15" s="6">
        <v>0</v>
      </c>
      <c r="P15" s="6">
        <v>0</v>
      </c>
      <c r="Q15" s="6">
        <v>0</v>
      </c>
      <c r="R15" s="6">
        <v>0</v>
      </c>
      <c r="S15" s="6">
        <v>0</v>
      </c>
      <c r="T15" s="6">
        <v>0</v>
      </c>
      <c r="U15" s="6">
        <v>0</v>
      </c>
      <c r="V15" s="6">
        <v>0</v>
      </c>
      <c r="W15" s="1">
        <v>0</v>
      </c>
      <c r="X15" s="3">
        <v>0</v>
      </c>
      <c r="Y15" s="3">
        <v>0</v>
      </c>
      <c r="Z15" s="3">
        <v>0</v>
      </c>
      <c r="AA15" s="3">
        <v>0</v>
      </c>
      <c r="AB15" s="13">
        <v>0</v>
      </c>
      <c r="AC15" s="9">
        <v>0</v>
      </c>
      <c r="AD15" s="9">
        <v>0</v>
      </c>
      <c r="AE15" s="9">
        <v>0</v>
      </c>
      <c r="AF15" s="9">
        <v>2</v>
      </c>
    </row>
    <row r="16" spans="1:33" ht="24.75" customHeight="1" x14ac:dyDescent="0.25">
      <c r="A16" s="63">
        <v>30087</v>
      </c>
      <c r="B16" s="2" t="s">
        <v>64</v>
      </c>
      <c r="C16" s="3" t="s">
        <v>194</v>
      </c>
      <c r="D16" s="3">
        <v>4500</v>
      </c>
      <c r="E16" s="3">
        <v>1</v>
      </c>
      <c r="F16" s="5" t="s">
        <v>175</v>
      </c>
      <c r="G16" s="6" t="s">
        <v>195</v>
      </c>
      <c r="H16" s="6" t="s">
        <v>196</v>
      </c>
      <c r="I16" s="6" t="s">
        <v>197</v>
      </c>
      <c r="J16" s="6">
        <v>0</v>
      </c>
      <c r="K16" s="6">
        <v>0</v>
      </c>
      <c r="L16" s="6">
        <v>0</v>
      </c>
      <c r="M16" s="6">
        <v>0</v>
      </c>
      <c r="N16" s="6">
        <v>0</v>
      </c>
      <c r="O16" s="6">
        <v>0</v>
      </c>
      <c r="P16" s="6">
        <v>0</v>
      </c>
      <c r="Q16" s="6">
        <v>0</v>
      </c>
      <c r="R16" s="6">
        <v>0</v>
      </c>
      <c r="S16" s="6">
        <v>0</v>
      </c>
      <c r="T16" s="6">
        <v>0</v>
      </c>
      <c r="U16" s="6">
        <v>0</v>
      </c>
      <c r="V16" s="6">
        <v>0</v>
      </c>
      <c r="W16" s="1">
        <v>0</v>
      </c>
      <c r="X16" s="3">
        <v>0</v>
      </c>
      <c r="Y16" s="3">
        <v>0</v>
      </c>
      <c r="Z16" s="3">
        <v>0</v>
      </c>
      <c r="AA16" s="3">
        <v>0</v>
      </c>
      <c r="AB16" s="13">
        <v>0</v>
      </c>
      <c r="AC16" s="9">
        <v>0</v>
      </c>
      <c r="AD16" s="9">
        <v>0</v>
      </c>
      <c r="AE16" s="9">
        <v>0</v>
      </c>
      <c r="AF16" s="9">
        <v>2</v>
      </c>
    </row>
    <row r="17" spans="1:32" ht="24.75" customHeight="1" x14ac:dyDescent="0.25">
      <c r="A17" s="63">
        <v>30087</v>
      </c>
      <c r="B17" s="2" t="s">
        <v>64</v>
      </c>
      <c r="C17" s="3" t="s">
        <v>198</v>
      </c>
      <c r="D17" s="3">
        <v>4500</v>
      </c>
      <c r="E17" s="3">
        <v>1</v>
      </c>
      <c r="F17" s="5" t="s">
        <v>175</v>
      </c>
      <c r="G17" s="6" t="s">
        <v>199</v>
      </c>
      <c r="H17" s="6" t="s">
        <v>200</v>
      </c>
      <c r="I17" s="6" t="s">
        <v>201</v>
      </c>
      <c r="J17" s="6" t="s">
        <v>202</v>
      </c>
      <c r="K17" s="6" t="s">
        <v>203</v>
      </c>
      <c r="L17" s="6">
        <v>0</v>
      </c>
      <c r="M17" s="6">
        <v>0</v>
      </c>
      <c r="N17" s="6">
        <v>0</v>
      </c>
      <c r="O17" s="6">
        <v>0</v>
      </c>
      <c r="P17" s="6">
        <v>0</v>
      </c>
      <c r="Q17" s="6">
        <v>0</v>
      </c>
      <c r="R17" s="6">
        <v>0</v>
      </c>
      <c r="S17" s="6">
        <v>0</v>
      </c>
      <c r="T17" s="6">
        <v>0</v>
      </c>
      <c r="U17" s="6">
        <v>0</v>
      </c>
      <c r="V17" s="6">
        <v>0</v>
      </c>
      <c r="W17" s="1">
        <v>0</v>
      </c>
      <c r="X17" s="3">
        <v>0</v>
      </c>
      <c r="Y17" s="3">
        <v>0</v>
      </c>
      <c r="Z17" s="3">
        <v>0</v>
      </c>
      <c r="AA17" s="3">
        <v>0</v>
      </c>
      <c r="AB17" s="13">
        <v>0</v>
      </c>
      <c r="AC17" s="9">
        <v>0</v>
      </c>
      <c r="AD17" s="9">
        <v>0</v>
      </c>
      <c r="AE17" s="9">
        <v>0</v>
      </c>
      <c r="AF17" s="9">
        <v>2</v>
      </c>
    </row>
    <row r="18" spans="1:32" ht="24.75" customHeight="1" x14ac:dyDescent="0.25">
      <c r="A18" s="63">
        <v>30087</v>
      </c>
      <c r="B18" s="2" t="s">
        <v>64</v>
      </c>
      <c r="C18" s="3" t="s">
        <v>204</v>
      </c>
      <c r="D18" s="3">
        <v>4500</v>
      </c>
      <c r="E18" s="3">
        <v>1</v>
      </c>
      <c r="F18" s="5" t="s">
        <v>175</v>
      </c>
      <c r="G18" s="6" t="s">
        <v>205</v>
      </c>
      <c r="H18" s="6" t="s">
        <v>206</v>
      </c>
      <c r="I18" s="6" t="s">
        <v>207</v>
      </c>
      <c r="J18" s="6" t="s">
        <v>208</v>
      </c>
      <c r="K18" s="6" t="s">
        <v>209</v>
      </c>
      <c r="L18" s="6">
        <v>0</v>
      </c>
      <c r="M18" s="6">
        <v>0</v>
      </c>
      <c r="N18" s="6">
        <v>0</v>
      </c>
      <c r="O18" s="6">
        <v>0</v>
      </c>
      <c r="P18" s="6">
        <v>0</v>
      </c>
      <c r="Q18" s="6">
        <v>0</v>
      </c>
      <c r="R18" s="6">
        <v>0</v>
      </c>
      <c r="S18" s="6">
        <v>0</v>
      </c>
      <c r="T18" s="6">
        <v>0</v>
      </c>
      <c r="U18" s="6">
        <v>0</v>
      </c>
      <c r="V18" s="6">
        <v>0</v>
      </c>
      <c r="W18" s="1">
        <v>0</v>
      </c>
      <c r="X18" s="3">
        <v>0</v>
      </c>
      <c r="Y18" s="3">
        <v>0</v>
      </c>
      <c r="Z18" s="3">
        <v>0</v>
      </c>
      <c r="AA18" s="3">
        <v>0</v>
      </c>
      <c r="AB18" s="13">
        <v>0</v>
      </c>
      <c r="AC18" s="9">
        <v>0</v>
      </c>
      <c r="AD18" s="9">
        <v>0</v>
      </c>
      <c r="AE18" s="9">
        <v>0</v>
      </c>
      <c r="AF18" s="9">
        <v>2</v>
      </c>
    </row>
    <row r="19" spans="1:32" ht="24.75" customHeight="1" x14ac:dyDescent="0.25">
      <c r="A19" s="63">
        <v>30193</v>
      </c>
      <c r="B19" s="2" t="s">
        <v>210</v>
      </c>
      <c r="C19" s="3" t="s">
        <v>796</v>
      </c>
      <c r="D19" s="3">
        <v>17132.920000000002</v>
      </c>
      <c r="E19" s="3">
        <v>1</v>
      </c>
      <c r="F19" s="5" t="s">
        <v>175</v>
      </c>
      <c r="G19" s="6" t="s">
        <v>211</v>
      </c>
      <c r="H19" s="6" t="s">
        <v>212</v>
      </c>
      <c r="I19" s="6" t="s">
        <v>213</v>
      </c>
      <c r="J19" s="6" t="s">
        <v>214</v>
      </c>
      <c r="K19" s="6">
        <v>0</v>
      </c>
      <c r="L19" s="6">
        <v>0</v>
      </c>
      <c r="M19" s="6">
        <v>0</v>
      </c>
      <c r="N19" s="6">
        <v>0</v>
      </c>
      <c r="O19" s="6">
        <v>0</v>
      </c>
      <c r="P19" s="6">
        <v>0</v>
      </c>
      <c r="Q19" s="6">
        <v>0</v>
      </c>
      <c r="R19" s="6">
        <v>0</v>
      </c>
      <c r="S19" s="6">
        <v>0</v>
      </c>
      <c r="T19" s="6">
        <v>0</v>
      </c>
      <c r="U19" s="6">
        <v>0</v>
      </c>
      <c r="V19" s="6">
        <v>0</v>
      </c>
      <c r="W19" s="1">
        <v>0</v>
      </c>
      <c r="X19" s="3">
        <v>0</v>
      </c>
      <c r="Y19" s="3">
        <v>0</v>
      </c>
      <c r="Z19" s="3">
        <v>0</v>
      </c>
      <c r="AA19" s="3">
        <v>0</v>
      </c>
      <c r="AB19" s="13">
        <v>0</v>
      </c>
      <c r="AC19" s="9">
        <v>0</v>
      </c>
      <c r="AD19" s="9">
        <v>0</v>
      </c>
      <c r="AE19" s="9">
        <v>0</v>
      </c>
      <c r="AF19" s="9">
        <v>2</v>
      </c>
    </row>
    <row r="20" spans="1:32" ht="24.75" customHeight="1" x14ac:dyDescent="0.25">
      <c r="A20" s="63">
        <v>30087</v>
      </c>
      <c r="B20" s="2" t="s">
        <v>64</v>
      </c>
      <c r="C20" s="3" t="s">
        <v>215</v>
      </c>
      <c r="D20" s="3">
        <v>4500</v>
      </c>
      <c r="E20" s="3">
        <v>1</v>
      </c>
      <c r="F20" s="5" t="s">
        <v>175</v>
      </c>
      <c r="G20" s="6" t="s">
        <v>216</v>
      </c>
      <c r="H20" s="6" t="s">
        <v>217</v>
      </c>
      <c r="I20" s="6" t="s">
        <v>218</v>
      </c>
      <c r="J20" s="6">
        <v>0</v>
      </c>
      <c r="K20" s="6">
        <v>0</v>
      </c>
      <c r="L20" s="6">
        <v>0</v>
      </c>
      <c r="M20" s="6">
        <v>0</v>
      </c>
      <c r="N20" s="6">
        <v>0</v>
      </c>
      <c r="O20" s="6">
        <v>0</v>
      </c>
      <c r="P20" s="6">
        <v>0</v>
      </c>
      <c r="Q20" s="6">
        <v>0</v>
      </c>
      <c r="R20" s="6">
        <v>0</v>
      </c>
      <c r="S20" s="6">
        <v>0</v>
      </c>
      <c r="T20" s="6">
        <v>0</v>
      </c>
      <c r="U20" s="6">
        <v>0</v>
      </c>
      <c r="V20" s="6">
        <v>0</v>
      </c>
      <c r="W20" s="1">
        <v>0</v>
      </c>
      <c r="X20" s="3">
        <v>0</v>
      </c>
      <c r="Y20" s="3">
        <v>0</v>
      </c>
      <c r="Z20" s="3">
        <v>0</v>
      </c>
      <c r="AA20" s="3">
        <v>0</v>
      </c>
      <c r="AB20" s="13">
        <v>0</v>
      </c>
      <c r="AC20" s="9">
        <v>0</v>
      </c>
      <c r="AD20" s="9">
        <v>0</v>
      </c>
      <c r="AE20" s="9">
        <v>0</v>
      </c>
      <c r="AF20" s="9">
        <v>2</v>
      </c>
    </row>
    <row r="21" spans="1:32" ht="24.75" customHeight="1" x14ac:dyDescent="0.25">
      <c r="A21" s="63">
        <v>30087</v>
      </c>
      <c r="B21" s="2" t="s">
        <v>64</v>
      </c>
      <c r="C21" s="3" t="s">
        <v>219</v>
      </c>
      <c r="D21" s="3">
        <v>4500</v>
      </c>
      <c r="E21" s="3">
        <v>1</v>
      </c>
      <c r="F21" s="5" t="s">
        <v>175</v>
      </c>
      <c r="G21" s="6" t="s">
        <v>220</v>
      </c>
      <c r="H21" s="6" t="s">
        <v>221</v>
      </c>
      <c r="I21" s="6" t="s">
        <v>222</v>
      </c>
      <c r="J21" s="6">
        <v>0</v>
      </c>
      <c r="K21" s="6">
        <v>0</v>
      </c>
      <c r="L21" s="6">
        <v>0</v>
      </c>
      <c r="M21" s="6">
        <v>0</v>
      </c>
      <c r="N21" s="6">
        <v>0</v>
      </c>
      <c r="O21" s="6">
        <v>0</v>
      </c>
      <c r="P21" s="6">
        <v>0</v>
      </c>
      <c r="Q21" s="6">
        <v>0</v>
      </c>
      <c r="R21" s="6">
        <v>0</v>
      </c>
      <c r="S21" s="6">
        <v>0</v>
      </c>
      <c r="T21" s="6">
        <v>0</v>
      </c>
      <c r="U21" s="6">
        <v>0</v>
      </c>
      <c r="V21" s="6">
        <v>0</v>
      </c>
      <c r="W21" s="1">
        <v>0</v>
      </c>
      <c r="X21" s="3">
        <v>0</v>
      </c>
      <c r="Y21" s="3">
        <v>0</v>
      </c>
      <c r="Z21" s="3">
        <v>0</v>
      </c>
      <c r="AA21" s="3">
        <v>0</v>
      </c>
      <c r="AB21" s="13">
        <v>0</v>
      </c>
      <c r="AC21" s="9">
        <v>0</v>
      </c>
      <c r="AD21" s="9">
        <v>0</v>
      </c>
      <c r="AE21" s="9">
        <v>0</v>
      </c>
      <c r="AF21" s="9">
        <v>2</v>
      </c>
    </row>
    <row r="22" spans="1:32" ht="24.75" customHeight="1" x14ac:dyDescent="0.25">
      <c r="A22" s="63">
        <v>30087</v>
      </c>
      <c r="B22" s="2" t="s">
        <v>223</v>
      </c>
      <c r="C22" s="3" t="s">
        <v>224</v>
      </c>
      <c r="D22" s="3">
        <v>1936</v>
      </c>
      <c r="E22" s="3">
        <v>1</v>
      </c>
      <c r="F22" s="5" t="s">
        <v>175</v>
      </c>
      <c r="G22" s="6" t="s">
        <v>225</v>
      </c>
      <c r="H22" s="6" t="s">
        <v>226</v>
      </c>
      <c r="I22" s="6" t="s">
        <v>227</v>
      </c>
      <c r="J22" s="6">
        <v>0</v>
      </c>
      <c r="K22" s="6">
        <v>0</v>
      </c>
      <c r="L22" s="6">
        <v>0</v>
      </c>
      <c r="M22" s="6">
        <v>0</v>
      </c>
      <c r="N22" s="6">
        <v>0</v>
      </c>
      <c r="O22" s="6">
        <v>0</v>
      </c>
      <c r="P22" s="6">
        <v>0</v>
      </c>
      <c r="Q22" s="6">
        <v>0</v>
      </c>
      <c r="R22" s="6">
        <v>0</v>
      </c>
      <c r="S22" s="6">
        <v>0</v>
      </c>
      <c r="T22" s="6">
        <v>0</v>
      </c>
      <c r="U22" s="6">
        <v>0</v>
      </c>
      <c r="V22" s="6">
        <v>0</v>
      </c>
      <c r="W22" s="1">
        <v>0</v>
      </c>
      <c r="X22" s="3">
        <v>0</v>
      </c>
      <c r="Y22" s="3">
        <v>0</v>
      </c>
      <c r="Z22" s="3">
        <v>0</v>
      </c>
      <c r="AA22" s="3">
        <v>0</v>
      </c>
      <c r="AB22" s="13">
        <v>0</v>
      </c>
      <c r="AC22" s="9">
        <v>0</v>
      </c>
      <c r="AD22" s="9">
        <v>0</v>
      </c>
      <c r="AE22" s="9">
        <v>0</v>
      </c>
      <c r="AF22" s="9">
        <v>2</v>
      </c>
    </row>
    <row r="23" spans="1:32" ht="24.75" customHeight="1" x14ac:dyDescent="0.25">
      <c r="A23" s="63">
        <v>30207</v>
      </c>
      <c r="B23" s="3" t="s">
        <v>158</v>
      </c>
      <c r="C23" s="4" t="s">
        <v>174</v>
      </c>
      <c r="D23" s="3">
        <v>220</v>
      </c>
      <c r="E23" s="5">
        <v>11</v>
      </c>
      <c r="F23" s="5" t="s">
        <v>175</v>
      </c>
      <c r="G23" s="6" t="s">
        <v>228</v>
      </c>
      <c r="H23" s="6" t="s">
        <v>229</v>
      </c>
      <c r="I23" s="6" t="s">
        <v>230</v>
      </c>
      <c r="J23" s="6" t="s">
        <v>231</v>
      </c>
      <c r="K23" s="6" t="s">
        <v>232</v>
      </c>
      <c r="L23" s="6" t="s">
        <v>233</v>
      </c>
      <c r="M23" s="6">
        <v>0</v>
      </c>
      <c r="N23" s="6">
        <v>0</v>
      </c>
      <c r="O23" s="6">
        <v>0</v>
      </c>
      <c r="P23" s="6">
        <v>0</v>
      </c>
      <c r="Q23" s="6">
        <v>0</v>
      </c>
      <c r="R23" s="6">
        <v>0</v>
      </c>
      <c r="S23" s="6">
        <v>0</v>
      </c>
      <c r="T23" s="6">
        <v>0</v>
      </c>
      <c r="U23" s="6">
        <v>0</v>
      </c>
      <c r="V23" s="6">
        <v>0</v>
      </c>
      <c r="W23" s="1">
        <v>0</v>
      </c>
      <c r="X23" s="3">
        <v>0</v>
      </c>
      <c r="Y23" s="3">
        <v>0</v>
      </c>
      <c r="Z23" s="3">
        <v>0</v>
      </c>
      <c r="AA23" s="3">
        <v>0</v>
      </c>
      <c r="AB23" s="13">
        <v>0</v>
      </c>
      <c r="AC23" s="9">
        <v>0</v>
      </c>
      <c r="AD23" s="9">
        <v>0</v>
      </c>
      <c r="AE23" s="9">
        <v>0</v>
      </c>
      <c r="AF23" s="9">
        <v>2</v>
      </c>
    </row>
    <row r="24" spans="1:32" ht="24.75" customHeight="1" x14ac:dyDescent="0.25">
      <c r="A24" s="63">
        <v>30060</v>
      </c>
      <c r="B24" s="3" t="s">
        <v>31</v>
      </c>
      <c r="C24" s="4" t="s">
        <v>234</v>
      </c>
      <c r="D24" s="3">
        <v>140</v>
      </c>
      <c r="E24" s="5">
        <v>7</v>
      </c>
      <c r="F24" s="5" t="s">
        <v>175</v>
      </c>
      <c r="G24" s="6">
        <v>0</v>
      </c>
      <c r="H24" s="6">
        <v>0</v>
      </c>
      <c r="I24" s="6">
        <v>0</v>
      </c>
      <c r="J24" s="6">
        <v>0</v>
      </c>
      <c r="K24" s="6">
        <v>0</v>
      </c>
      <c r="L24" s="6">
        <v>0</v>
      </c>
      <c r="M24" s="6">
        <v>0</v>
      </c>
      <c r="N24" s="6">
        <v>0</v>
      </c>
      <c r="O24" s="6">
        <v>0</v>
      </c>
      <c r="P24" s="6">
        <v>0</v>
      </c>
      <c r="Q24" s="6">
        <v>0</v>
      </c>
      <c r="R24" s="6">
        <v>0</v>
      </c>
      <c r="S24" s="6">
        <v>0</v>
      </c>
      <c r="T24" s="6">
        <v>0</v>
      </c>
      <c r="U24" s="6">
        <v>0</v>
      </c>
      <c r="V24" s="6">
        <v>0</v>
      </c>
      <c r="W24" s="1">
        <v>0</v>
      </c>
      <c r="X24" s="3">
        <v>0</v>
      </c>
      <c r="Y24" s="3">
        <v>0</v>
      </c>
      <c r="Z24" s="3">
        <v>0</v>
      </c>
      <c r="AA24" s="3">
        <v>0</v>
      </c>
      <c r="AB24" s="13">
        <v>0</v>
      </c>
      <c r="AC24" s="9">
        <v>0</v>
      </c>
      <c r="AD24" s="9">
        <v>0</v>
      </c>
      <c r="AE24" s="9">
        <v>0</v>
      </c>
      <c r="AF24" s="9">
        <v>2</v>
      </c>
    </row>
    <row r="25" spans="1:32" ht="24.75" customHeight="1" x14ac:dyDescent="0.25">
      <c r="A25" s="63">
        <v>30154</v>
      </c>
      <c r="B25" s="3" t="s">
        <v>0</v>
      </c>
      <c r="C25" s="4" t="s">
        <v>235</v>
      </c>
      <c r="D25" s="3">
        <v>60</v>
      </c>
      <c r="E25" s="5">
        <v>2</v>
      </c>
      <c r="F25" s="5" t="s">
        <v>175</v>
      </c>
      <c r="G25" s="6">
        <v>0</v>
      </c>
      <c r="H25" s="6">
        <v>0</v>
      </c>
      <c r="I25" s="6">
        <v>0</v>
      </c>
      <c r="J25" s="6">
        <v>0</v>
      </c>
      <c r="K25" s="6">
        <v>0</v>
      </c>
      <c r="L25" s="6">
        <v>0</v>
      </c>
      <c r="M25" s="6">
        <v>0</v>
      </c>
      <c r="N25" s="6">
        <v>0</v>
      </c>
      <c r="O25" s="6">
        <v>0</v>
      </c>
      <c r="P25" s="6">
        <v>0</v>
      </c>
      <c r="Q25" s="6">
        <v>0</v>
      </c>
      <c r="R25" s="6">
        <v>0</v>
      </c>
      <c r="S25" s="6">
        <v>0</v>
      </c>
      <c r="T25" s="6">
        <v>0</v>
      </c>
      <c r="U25" s="6">
        <v>0</v>
      </c>
      <c r="V25" s="6">
        <v>0</v>
      </c>
      <c r="W25" s="1">
        <v>0</v>
      </c>
      <c r="X25" s="3">
        <v>0</v>
      </c>
      <c r="Y25" s="3">
        <v>0</v>
      </c>
      <c r="Z25" s="3">
        <v>0</v>
      </c>
      <c r="AA25" s="3">
        <v>0</v>
      </c>
      <c r="AB25" s="13">
        <v>0</v>
      </c>
      <c r="AC25" s="9">
        <v>0</v>
      </c>
      <c r="AD25" s="9">
        <v>0</v>
      </c>
      <c r="AE25" s="9">
        <v>0</v>
      </c>
      <c r="AF25" s="9">
        <v>2</v>
      </c>
    </row>
    <row r="26" spans="1:32" ht="24.75" customHeight="1" x14ac:dyDescent="0.25">
      <c r="A26" s="63">
        <v>30087</v>
      </c>
      <c r="B26" s="3" t="s">
        <v>64</v>
      </c>
      <c r="C26" s="3" t="s">
        <v>236</v>
      </c>
      <c r="D26" s="3">
        <v>4500</v>
      </c>
      <c r="E26" s="3">
        <v>1</v>
      </c>
      <c r="F26" s="5" t="s">
        <v>237</v>
      </c>
      <c r="G26" s="6" t="s">
        <v>238</v>
      </c>
      <c r="H26" s="6" t="s">
        <v>239</v>
      </c>
      <c r="I26" s="6" t="s">
        <v>240</v>
      </c>
      <c r="J26" s="6" t="s">
        <v>241</v>
      </c>
      <c r="K26" s="6" t="s">
        <v>242</v>
      </c>
      <c r="L26" s="6" t="s">
        <v>243</v>
      </c>
      <c r="M26" s="6" t="s">
        <v>244</v>
      </c>
      <c r="N26" s="6">
        <v>0</v>
      </c>
      <c r="O26" s="6">
        <v>0</v>
      </c>
      <c r="P26" s="6">
        <v>0</v>
      </c>
      <c r="Q26" s="6">
        <v>0</v>
      </c>
      <c r="R26" s="6">
        <v>0</v>
      </c>
      <c r="S26" s="6">
        <v>0</v>
      </c>
      <c r="T26" s="6">
        <v>0</v>
      </c>
      <c r="U26" s="6">
        <v>0</v>
      </c>
      <c r="V26" s="6">
        <v>0</v>
      </c>
      <c r="W26" s="1">
        <v>0</v>
      </c>
      <c r="X26" s="3">
        <v>0</v>
      </c>
      <c r="Y26" s="3">
        <v>0</v>
      </c>
      <c r="Z26" s="3">
        <v>0</v>
      </c>
      <c r="AA26" s="3">
        <v>0</v>
      </c>
      <c r="AB26" s="13">
        <v>0</v>
      </c>
      <c r="AC26" s="9">
        <v>0</v>
      </c>
      <c r="AD26" s="9">
        <v>0</v>
      </c>
      <c r="AE26" s="9">
        <v>0</v>
      </c>
      <c r="AF26" s="9">
        <v>2</v>
      </c>
    </row>
    <row r="27" spans="1:32" ht="24.75" customHeight="1" x14ac:dyDescent="0.25">
      <c r="A27" s="63">
        <v>30087</v>
      </c>
      <c r="B27" s="3" t="s">
        <v>64</v>
      </c>
      <c r="C27" s="3" t="s">
        <v>245</v>
      </c>
      <c r="D27" s="3">
        <v>4500</v>
      </c>
      <c r="E27" s="3">
        <v>1</v>
      </c>
      <c r="F27" s="5" t="s">
        <v>237</v>
      </c>
      <c r="G27" s="6" t="s">
        <v>246</v>
      </c>
      <c r="H27" s="6" t="s">
        <v>247</v>
      </c>
      <c r="I27" s="6" t="s">
        <v>248</v>
      </c>
      <c r="J27" s="6">
        <v>0</v>
      </c>
      <c r="K27" s="6">
        <v>0</v>
      </c>
      <c r="L27" s="6">
        <v>0</v>
      </c>
      <c r="M27" s="6">
        <v>0</v>
      </c>
      <c r="N27" s="6">
        <v>0</v>
      </c>
      <c r="O27" s="6">
        <v>0</v>
      </c>
      <c r="P27" s="6">
        <v>0</v>
      </c>
      <c r="Q27" s="6">
        <v>0</v>
      </c>
      <c r="R27" s="6">
        <v>0</v>
      </c>
      <c r="S27" s="6">
        <v>0</v>
      </c>
      <c r="T27" s="6">
        <v>0</v>
      </c>
      <c r="U27" s="6">
        <v>0</v>
      </c>
      <c r="V27" s="6">
        <v>0</v>
      </c>
      <c r="W27" s="1">
        <v>0</v>
      </c>
      <c r="X27" s="3">
        <v>0</v>
      </c>
      <c r="Y27" s="3">
        <v>0</v>
      </c>
      <c r="Z27" s="3">
        <v>0</v>
      </c>
      <c r="AA27" s="3">
        <v>0</v>
      </c>
      <c r="AB27" s="13">
        <v>0</v>
      </c>
      <c r="AC27" s="9">
        <v>0</v>
      </c>
      <c r="AD27" s="9">
        <v>0</v>
      </c>
      <c r="AE27" s="9">
        <v>0</v>
      </c>
      <c r="AF27" s="9">
        <v>2</v>
      </c>
    </row>
    <row r="28" spans="1:32" ht="24.75" customHeight="1" x14ac:dyDescent="0.25">
      <c r="A28" s="63">
        <v>30087</v>
      </c>
      <c r="B28" s="2" t="s">
        <v>64</v>
      </c>
      <c r="C28" s="3" t="s">
        <v>249</v>
      </c>
      <c r="D28" s="3">
        <v>4500</v>
      </c>
      <c r="E28" s="3">
        <v>1</v>
      </c>
      <c r="F28" s="5" t="s">
        <v>237</v>
      </c>
      <c r="G28" s="6" t="s">
        <v>250</v>
      </c>
      <c r="H28" s="6" t="s">
        <v>251</v>
      </c>
      <c r="I28" s="6" t="s">
        <v>252</v>
      </c>
      <c r="J28" s="6" t="s">
        <v>253</v>
      </c>
      <c r="K28" s="6" t="s">
        <v>254</v>
      </c>
      <c r="L28" s="6">
        <v>0</v>
      </c>
      <c r="M28" s="6">
        <v>0</v>
      </c>
      <c r="N28" s="6">
        <v>0</v>
      </c>
      <c r="O28" s="6">
        <v>0</v>
      </c>
      <c r="P28" s="6">
        <v>0</v>
      </c>
      <c r="Q28" s="6">
        <v>0</v>
      </c>
      <c r="R28" s="6">
        <v>0</v>
      </c>
      <c r="S28" s="6">
        <v>0</v>
      </c>
      <c r="T28" s="6">
        <v>0</v>
      </c>
      <c r="U28" s="6">
        <v>0</v>
      </c>
      <c r="V28" s="6">
        <v>0</v>
      </c>
      <c r="W28" s="1">
        <v>0</v>
      </c>
      <c r="X28" s="3">
        <v>0</v>
      </c>
      <c r="Y28" s="3">
        <v>0</v>
      </c>
      <c r="Z28" s="3">
        <v>0</v>
      </c>
      <c r="AA28" s="3">
        <v>0</v>
      </c>
      <c r="AB28" s="13">
        <v>0</v>
      </c>
      <c r="AC28" s="9">
        <v>0</v>
      </c>
      <c r="AD28" s="9">
        <v>0</v>
      </c>
      <c r="AE28" s="9">
        <v>0</v>
      </c>
      <c r="AF28" s="9">
        <v>2</v>
      </c>
    </row>
    <row r="29" spans="1:32" ht="24.75" customHeight="1" x14ac:dyDescent="0.25">
      <c r="A29" s="63">
        <v>30087</v>
      </c>
      <c r="B29" s="2" t="s">
        <v>64</v>
      </c>
      <c r="C29" s="3" t="s">
        <v>255</v>
      </c>
      <c r="D29" s="3">
        <v>4500</v>
      </c>
      <c r="E29" s="3">
        <v>1</v>
      </c>
      <c r="F29" s="5" t="s">
        <v>237</v>
      </c>
      <c r="G29" s="6" t="s">
        <v>256</v>
      </c>
      <c r="H29" s="6" t="s">
        <v>257</v>
      </c>
      <c r="I29" s="6" t="s">
        <v>258</v>
      </c>
      <c r="J29" s="6" t="s">
        <v>259</v>
      </c>
      <c r="K29" s="6" t="s">
        <v>260</v>
      </c>
      <c r="L29" s="6" t="s">
        <v>261</v>
      </c>
      <c r="M29" s="6">
        <v>0</v>
      </c>
      <c r="N29" s="6">
        <v>0</v>
      </c>
      <c r="O29" s="6">
        <v>0</v>
      </c>
      <c r="P29" s="6">
        <v>0</v>
      </c>
      <c r="Q29" s="6">
        <v>0</v>
      </c>
      <c r="R29" s="6">
        <v>0</v>
      </c>
      <c r="S29" s="6">
        <v>0</v>
      </c>
      <c r="T29" s="6">
        <v>0</v>
      </c>
      <c r="U29" s="6">
        <v>0</v>
      </c>
      <c r="V29" s="6">
        <v>0</v>
      </c>
      <c r="W29" s="1">
        <v>0</v>
      </c>
      <c r="X29" s="3">
        <v>0</v>
      </c>
      <c r="Y29" s="3">
        <v>0</v>
      </c>
      <c r="Z29" s="3">
        <v>0</v>
      </c>
      <c r="AA29" s="3">
        <v>0</v>
      </c>
      <c r="AB29" s="13">
        <v>0</v>
      </c>
      <c r="AC29" s="9">
        <v>0</v>
      </c>
      <c r="AD29" s="9">
        <v>0</v>
      </c>
      <c r="AE29" s="9">
        <v>0</v>
      </c>
      <c r="AF29" s="9">
        <v>2</v>
      </c>
    </row>
    <row r="30" spans="1:32" ht="24.75" customHeight="1" x14ac:dyDescent="0.25">
      <c r="A30" s="63">
        <v>30087</v>
      </c>
      <c r="B30" s="2" t="s">
        <v>64</v>
      </c>
      <c r="C30" s="3" t="s">
        <v>262</v>
      </c>
      <c r="D30" s="3">
        <v>4500</v>
      </c>
      <c r="E30" s="3">
        <v>1</v>
      </c>
      <c r="F30" s="5" t="s">
        <v>237</v>
      </c>
      <c r="G30" s="6" t="s">
        <v>263</v>
      </c>
      <c r="H30" s="6" t="s">
        <v>264</v>
      </c>
      <c r="I30" s="6" t="s">
        <v>265</v>
      </c>
      <c r="J30" s="6">
        <v>0</v>
      </c>
      <c r="K30" s="6">
        <v>0</v>
      </c>
      <c r="L30" s="6">
        <v>0</v>
      </c>
      <c r="M30" s="6">
        <v>0</v>
      </c>
      <c r="N30" s="6">
        <v>0</v>
      </c>
      <c r="O30" s="6">
        <v>0</v>
      </c>
      <c r="P30" s="6">
        <v>0</v>
      </c>
      <c r="Q30" s="6">
        <v>0</v>
      </c>
      <c r="R30" s="6">
        <v>0</v>
      </c>
      <c r="S30" s="6">
        <v>0</v>
      </c>
      <c r="T30" s="6">
        <v>0</v>
      </c>
      <c r="U30" s="6">
        <v>0</v>
      </c>
      <c r="V30" s="6">
        <v>0</v>
      </c>
      <c r="W30" s="1">
        <v>0</v>
      </c>
      <c r="X30" s="3">
        <v>0</v>
      </c>
      <c r="Y30" s="3">
        <v>0</v>
      </c>
      <c r="Z30" s="3">
        <v>0</v>
      </c>
      <c r="AA30" s="3">
        <v>0</v>
      </c>
      <c r="AB30" s="13">
        <v>0</v>
      </c>
      <c r="AC30" s="9">
        <v>0</v>
      </c>
      <c r="AD30" s="9">
        <v>0</v>
      </c>
      <c r="AE30" s="9">
        <v>0</v>
      </c>
      <c r="AF30" s="9">
        <v>2</v>
      </c>
    </row>
    <row r="31" spans="1:32" ht="24.75" customHeight="1" x14ac:dyDescent="0.25">
      <c r="A31" s="63">
        <v>30087</v>
      </c>
      <c r="B31" s="2" t="s">
        <v>64</v>
      </c>
      <c r="C31" s="3" t="s">
        <v>266</v>
      </c>
      <c r="D31" s="3">
        <v>4500</v>
      </c>
      <c r="E31" s="3">
        <v>1</v>
      </c>
      <c r="F31" s="5" t="s">
        <v>237</v>
      </c>
      <c r="G31" s="6" t="s">
        <v>267</v>
      </c>
      <c r="H31" s="6" t="s">
        <v>268</v>
      </c>
      <c r="I31" s="6" t="s">
        <v>269</v>
      </c>
      <c r="J31" s="6" t="s">
        <v>270</v>
      </c>
      <c r="K31" s="6">
        <v>0</v>
      </c>
      <c r="L31" s="6">
        <v>0</v>
      </c>
      <c r="M31" s="6">
        <v>0</v>
      </c>
      <c r="N31" s="6">
        <v>0</v>
      </c>
      <c r="O31" s="6">
        <v>0</v>
      </c>
      <c r="P31" s="6">
        <v>0</v>
      </c>
      <c r="Q31" s="6">
        <v>0</v>
      </c>
      <c r="R31" s="6">
        <v>0</v>
      </c>
      <c r="S31" s="6">
        <v>0</v>
      </c>
      <c r="T31" s="6">
        <v>0</v>
      </c>
      <c r="U31" s="6">
        <v>0</v>
      </c>
      <c r="V31" s="6">
        <v>0</v>
      </c>
      <c r="W31" s="1">
        <v>0</v>
      </c>
      <c r="X31" s="3">
        <v>0</v>
      </c>
      <c r="Y31" s="3">
        <v>0</v>
      </c>
      <c r="Z31" s="3">
        <v>0</v>
      </c>
      <c r="AA31" s="3">
        <v>0</v>
      </c>
      <c r="AB31" s="13">
        <v>0</v>
      </c>
      <c r="AC31" s="9">
        <v>0</v>
      </c>
      <c r="AD31" s="9">
        <v>0</v>
      </c>
      <c r="AE31" s="9">
        <v>0</v>
      </c>
      <c r="AF31" s="9">
        <v>2</v>
      </c>
    </row>
    <row r="32" spans="1:32" ht="24.75" customHeight="1" x14ac:dyDescent="0.25">
      <c r="A32" s="63">
        <v>30119</v>
      </c>
      <c r="B32" s="2" t="s">
        <v>271</v>
      </c>
      <c r="C32" s="3" t="s">
        <v>272</v>
      </c>
      <c r="D32" s="3">
        <v>4659</v>
      </c>
      <c r="E32" s="3">
        <v>1</v>
      </c>
      <c r="F32" s="5" t="s">
        <v>237</v>
      </c>
      <c r="G32" s="6" t="s">
        <v>273</v>
      </c>
      <c r="H32" s="6" t="s">
        <v>274</v>
      </c>
      <c r="I32" s="6" t="s">
        <v>275</v>
      </c>
      <c r="J32" s="6">
        <v>0</v>
      </c>
      <c r="K32" s="6">
        <v>0</v>
      </c>
      <c r="L32" s="6">
        <v>0</v>
      </c>
      <c r="M32" s="6">
        <v>0</v>
      </c>
      <c r="N32" s="6">
        <v>0</v>
      </c>
      <c r="O32" s="6">
        <v>0</v>
      </c>
      <c r="P32" s="6">
        <v>0</v>
      </c>
      <c r="Q32" s="6">
        <v>0</v>
      </c>
      <c r="R32" s="6">
        <v>0</v>
      </c>
      <c r="S32" s="6">
        <v>0</v>
      </c>
      <c r="T32" s="6">
        <v>0</v>
      </c>
      <c r="U32" s="6">
        <v>0</v>
      </c>
      <c r="V32" s="6">
        <v>0</v>
      </c>
      <c r="W32" s="1">
        <v>0</v>
      </c>
      <c r="X32" s="3">
        <v>0</v>
      </c>
      <c r="Y32" s="3">
        <v>0</v>
      </c>
      <c r="Z32" s="3">
        <v>0</v>
      </c>
      <c r="AA32" s="3">
        <v>0</v>
      </c>
      <c r="AB32" s="13">
        <v>0</v>
      </c>
      <c r="AC32" s="9">
        <v>0</v>
      </c>
      <c r="AD32" s="9">
        <v>0</v>
      </c>
      <c r="AE32" s="9">
        <v>0</v>
      </c>
      <c r="AF32" s="9">
        <v>2</v>
      </c>
    </row>
    <row r="33" spans="1:32" ht="24.75" customHeight="1" x14ac:dyDescent="0.25">
      <c r="A33" s="63">
        <v>30060</v>
      </c>
      <c r="B33" s="3" t="s">
        <v>31</v>
      </c>
      <c r="C33" s="4" t="s">
        <v>234</v>
      </c>
      <c r="D33" s="3">
        <v>140</v>
      </c>
      <c r="E33" s="5">
        <v>7</v>
      </c>
      <c r="F33" s="5" t="s">
        <v>237</v>
      </c>
      <c r="G33" s="6" t="s">
        <v>276</v>
      </c>
      <c r="H33" s="6" t="s">
        <v>277</v>
      </c>
      <c r="I33" s="6" t="s">
        <v>278</v>
      </c>
      <c r="J33" s="6" t="s">
        <v>279</v>
      </c>
      <c r="K33" s="6">
        <v>0</v>
      </c>
      <c r="L33" s="6">
        <v>0</v>
      </c>
      <c r="M33" s="6">
        <v>0</v>
      </c>
      <c r="N33" s="6">
        <v>0</v>
      </c>
      <c r="O33" s="6">
        <v>0</v>
      </c>
      <c r="P33" s="6">
        <v>0</v>
      </c>
      <c r="Q33" s="6">
        <v>0</v>
      </c>
      <c r="R33" s="6">
        <v>0</v>
      </c>
      <c r="S33" s="6">
        <v>0</v>
      </c>
      <c r="T33" s="6">
        <v>0</v>
      </c>
      <c r="U33" s="6">
        <v>0</v>
      </c>
      <c r="V33" s="6">
        <v>0</v>
      </c>
      <c r="W33" s="1">
        <v>0</v>
      </c>
      <c r="X33" s="3">
        <v>0</v>
      </c>
      <c r="Y33" s="3">
        <v>0</v>
      </c>
      <c r="Z33" s="3">
        <v>0</v>
      </c>
      <c r="AA33" s="3">
        <v>0</v>
      </c>
      <c r="AB33" s="13">
        <v>0</v>
      </c>
      <c r="AC33" s="9">
        <v>0</v>
      </c>
      <c r="AD33" s="9">
        <v>0</v>
      </c>
      <c r="AE33" s="9">
        <v>0</v>
      </c>
      <c r="AF33" s="9">
        <v>2</v>
      </c>
    </row>
    <row r="34" spans="1:32" ht="24.75" customHeight="1" x14ac:dyDescent="0.25">
      <c r="A34" s="63">
        <v>30154</v>
      </c>
      <c r="B34" s="3" t="s">
        <v>0</v>
      </c>
      <c r="C34" s="4" t="s">
        <v>280</v>
      </c>
      <c r="D34" s="3">
        <v>460</v>
      </c>
      <c r="E34" s="5">
        <v>24</v>
      </c>
      <c r="F34" s="5" t="s">
        <v>237</v>
      </c>
      <c r="G34" s="6">
        <v>0</v>
      </c>
      <c r="H34" s="6">
        <v>0</v>
      </c>
      <c r="I34" s="6">
        <v>0</v>
      </c>
      <c r="J34" s="6">
        <v>0</v>
      </c>
      <c r="K34" s="6">
        <v>0</v>
      </c>
      <c r="L34" s="6">
        <v>0</v>
      </c>
      <c r="M34" s="6">
        <v>0</v>
      </c>
      <c r="N34" s="6">
        <v>0</v>
      </c>
      <c r="O34" s="6">
        <v>0</v>
      </c>
      <c r="P34" s="6">
        <v>0</v>
      </c>
      <c r="Q34" s="6">
        <v>0</v>
      </c>
      <c r="R34" s="6">
        <v>0</v>
      </c>
      <c r="S34" s="6">
        <v>0</v>
      </c>
      <c r="T34" s="6">
        <v>0</v>
      </c>
      <c r="U34" s="6">
        <v>0</v>
      </c>
      <c r="V34" s="6">
        <v>0</v>
      </c>
      <c r="W34" s="1">
        <v>0</v>
      </c>
      <c r="X34" s="3">
        <v>0</v>
      </c>
      <c r="Y34" s="3">
        <v>0</v>
      </c>
      <c r="Z34" s="3">
        <v>0</v>
      </c>
      <c r="AA34" s="3">
        <v>0</v>
      </c>
      <c r="AB34" s="13">
        <v>0</v>
      </c>
      <c r="AC34" s="9">
        <v>0</v>
      </c>
      <c r="AD34" s="9">
        <v>0</v>
      </c>
      <c r="AE34" s="9">
        <v>0</v>
      </c>
      <c r="AF34" s="9">
        <v>2</v>
      </c>
    </row>
    <row r="35" spans="1:32" ht="24.75" customHeight="1" x14ac:dyDescent="0.25">
      <c r="A35" s="63">
        <v>30150</v>
      </c>
      <c r="B35" s="3" t="s">
        <v>1</v>
      </c>
      <c r="C35" s="4" t="s">
        <v>281</v>
      </c>
      <c r="D35" s="3">
        <v>160</v>
      </c>
      <c r="E35" s="5">
        <v>8</v>
      </c>
      <c r="F35" s="5" t="s">
        <v>237</v>
      </c>
      <c r="G35" s="6">
        <v>0</v>
      </c>
      <c r="H35" s="6">
        <v>0</v>
      </c>
      <c r="I35" s="6">
        <v>0</v>
      </c>
      <c r="J35" s="6">
        <v>0</v>
      </c>
      <c r="K35" s="6">
        <v>0</v>
      </c>
      <c r="L35" s="6">
        <v>0</v>
      </c>
      <c r="M35" s="6">
        <v>0</v>
      </c>
      <c r="N35" s="6">
        <v>0</v>
      </c>
      <c r="O35" s="6">
        <v>0</v>
      </c>
      <c r="P35" s="6">
        <v>0</v>
      </c>
      <c r="Q35" s="6">
        <v>0</v>
      </c>
      <c r="R35" s="6">
        <v>0</v>
      </c>
      <c r="S35" s="6">
        <v>0</v>
      </c>
      <c r="T35" s="6">
        <v>0</v>
      </c>
      <c r="U35" s="6">
        <v>0</v>
      </c>
      <c r="V35" s="6">
        <v>0</v>
      </c>
      <c r="W35" s="1">
        <v>0</v>
      </c>
      <c r="X35" s="3">
        <v>0</v>
      </c>
      <c r="Y35" s="3">
        <v>0</v>
      </c>
      <c r="Z35" s="3">
        <v>0</v>
      </c>
      <c r="AA35" s="3">
        <v>0</v>
      </c>
      <c r="AB35" s="13">
        <v>0</v>
      </c>
      <c r="AC35" s="9">
        <v>0</v>
      </c>
      <c r="AD35" s="9">
        <v>0</v>
      </c>
      <c r="AE35" s="9">
        <v>0</v>
      </c>
      <c r="AF35" s="9">
        <v>2</v>
      </c>
    </row>
    <row r="36" spans="1:32" ht="24.75" customHeight="1" x14ac:dyDescent="0.25">
      <c r="A36" s="63">
        <v>30152</v>
      </c>
      <c r="B36" s="3" t="s">
        <v>2</v>
      </c>
      <c r="C36" s="4" t="s">
        <v>282</v>
      </c>
      <c r="D36" s="3">
        <v>440</v>
      </c>
      <c r="E36" s="5">
        <v>22</v>
      </c>
      <c r="F36" s="5" t="s">
        <v>237</v>
      </c>
      <c r="G36" s="6" t="s">
        <v>283</v>
      </c>
      <c r="H36" s="6" t="s">
        <v>284</v>
      </c>
      <c r="I36" s="6" t="s">
        <v>285</v>
      </c>
      <c r="J36" s="6" t="s">
        <v>286</v>
      </c>
      <c r="K36" s="6" t="s">
        <v>287</v>
      </c>
      <c r="L36" s="6" t="s">
        <v>288</v>
      </c>
      <c r="M36" s="6">
        <v>0</v>
      </c>
      <c r="N36" s="6">
        <v>0</v>
      </c>
      <c r="O36" s="6">
        <v>0</v>
      </c>
      <c r="P36" s="6">
        <v>0</v>
      </c>
      <c r="Q36" s="6">
        <v>0</v>
      </c>
      <c r="R36" s="6">
        <v>0</v>
      </c>
      <c r="S36" s="6">
        <v>0</v>
      </c>
      <c r="T36" s="6">
        <v>0</v>
      </c>
      <c r="U36" s="6">
        <v>0</v>
      </c>
      <c r="V36" s="6">
        <v>0</v>
      </c>
      <c r="W36" s="3">
        <v>0</v>
      </c>
      <c r="X36" s="3">
        <v>0</v>
      </c>
      <c r="Y36" s="3">
        <v>0</v>
      </c>
      <c r="Z36" s="3">
        <v>0</v>
      </c>
      <c r="AA36" s="3">
        <v>0</v>
      </c>
      <c r="AB36" s="14" t="s">
        <v>419</v>
      </c>
      <c r="AC36" s="9">
        <v>0</v>
      </c>
      <c r="AD36" s="9">
        <v>0</v>
      </c>
      <c r="AE36" s="9">
        <v>0</v>
      </c>
      <c r="AF36" s="9">
        <v>2</v>
      </c>
    </row>
    <row r="37" spans="1:32" ht="24.75" customHeight="1" x14ac:dyDescent="0.25">
      <c r="A37" s="63">
        <v>30161</v>
      </c>
      <c r="B37" s="3" t="s">
        <v>8</v>
      </c>
      <c r="C37" s="4" t="s">
        <v>289</v>
      </c>
      <c r="D37" s="3">
        <v>460</v>
      </c>
      <c r="E37" s="5">
        <v>23</v>
      </c>
      <c r="F37" s="5" t="s">
        <v>237</v>
      </c>
      <c r="G37" s="6" t="s">
        <v>290</v>
      </c>
      <c r="H37" s="6" t="s">
        <v>291</v>
      </c>
      <c r="I37" s="6" t="s">
        <v>292</v>
      </c>
      <c r="J37" s="6" t="s">
        <v>293</v>
      </c>
      <c r="K37" s="6">
        <v>0</v>
      </c>
      <c r="L37" s="6">
        <v>0</v>
      </c>
      <c r="M37" s="6">
        <v>0</v>
      </c>
      <c r="N37" s="6">
        <v>0</v>
      </c>
      <c r="O37" s="6">
        <v>0</v>
      </c>
      <c r="P37" s="6">
        <v>0</v>
      </c>
      <c r="Q37" s="6">
        <v>0</v>
      </c>
      <c r="R37" s="6">
        <v>0</v>
      </c>
      <c r="S37" s="6">
        <v>0</v>
      </c>
      <c r="T37" s="6">
        <v>0</v>
      </c>
      <c r="U37" s="6">
        <v>0</v>
      </c>
      <c r="V37" s="6">
        <v>0</v>
      </c>
      <c r="W37" s="3">
        <v>0</v>
      </c>
      <c r="X37" s="3">
        <v>0</v>
      </c>
      <c r="Y37" s="3">
        <v>0</v>
      </c>
      <c r="Z37" s="3">
        <v>0</v>
      </c>
      <c r="AA37" s="3">
        <v>0</v>
      </c>
      <c r="AB37" s="14">
        <v>0</v>
      </c>
      <c r="AC37" s="9">
        <v>0</v>
      </c>
      <c r="AD37" s="9">
        <v>0</v>
      </c>
      <c r="AE37" s="9">
        <v>0</v>
      </c>
      <c r="AF37" s="9">
        <v>2</v>
      </c>
    </row>
    <row r="38" spans="1:32" ht="24.75" customHeight="1" x14ac:dyDescent="0.25">
      <c r="A38" s="63">
        <v>30004</v>
      </c>
      <c r="B38" s="3" t="s">
        <v>9</v>
      </c>
      <c r="C38" s="4" t="s">
        <v>294</v>
      </c>
      <c r="D38" s="3">
        <v>320</v>
      </c>
      <c r="E38" s="5">
        <v>16</v>
      </c>
      <c r="F38" s="5" t="s">
        <v>237</v>
      </c>
      <c r="G38" s="6" t="s">
        <v>295</v>
      </c>
      <c r="H38" s="6" t="s">
        <v>296</v>
      </c>
      <c r="I38" s="6" t="s">
        <v>297</v>
      </c>
      <c r="J38" s="6" t="s">
        <v>298</v>
      </c>
      <c r="K38" s="6" t="s">
        <v>299</v>
      </c>
      <c r="L38" s="6" t="s">
        <v>300</v>
      </c>
      <c r="M38" s="6" t="s">
        <v>301</v>
      </c>
      <c r="N38" s="6" t="s">
        <v>302</v>
      </c>
      <c r="O38" s="6" t="s">
        <v>303</v>
      </c>
      <c r="P38" s="6" t="s">
        <v>304</v>
      </c>
      <c r="Q38" s="6" t="s">
        <v>305</v>
      </c>
      <c r="R38" s="6" t="s">
        <v>306</v>
      </c>
      <c r="S38" s="6" t="s">
        <v>307</v>
      </c>
      <c r="T38" s="6" t="s">
        <v>308</v>
      </c>
      <c r="U38" s="6" t="s">
        <v>309</v>
      </c>
      <c r="V38" s="6" t="s">
        <v>310</v>
      </c>
      <c r="W38" s="3">
        <v>0</v>
      </c>
      <c r="X38" s="3">
        <v>0</v>
      </c>
      <c r="Y38" s="3">
        <v>0</v>
      </c>
      <c r="Z38" s="3">
        <v>0</v>
      </c>
      <c r="AA38" s="3">
        <v>0</v>
      </c>
      <c r="AB38" s="14" t="s">
        <v>420</v>
      </c>
      <c r="AC38" s="9">
        <v>0</v>
      </c>
      <c r="AD38" s="9">
        <v>0</v>
      </c>
      <c r="AE38" s="9">
        <v>0</v>
      </c>
      <c r="AF38" s="9">
        <v>2</v>
      </c>
    </row>
    <row r="39" spans="1:32" ht="24.75" customHeight="1" x14ac:dyDescent="0.25">
      <c r="A39" s="63">
        <v>30013</v>
      </c>
      <c r="B39" s="3" t="s">
        <v>22</v>
      </c>
      <c r="C39" s="4" t="s">
        <v>311</v>
      </c>
      <c r="D39" s="3">
        <v>320</v>
      </c>
      <c r="E39" s="5">
        <v>16</v>
      </c>
      <c r="F39" s="5" t="s">
        <v>237</v>
      </c>
      <c r="G39" s="6">
        <v>0</v>
      </c>
      <c r="H39" s="6">
        <v>0</v>
      </c>
      <c r="I39" s="6">
        <v>0</v>
      </c>
      <c r="J39" s="6">
        <v>0</v>
      </c>
      <c r="K39" s="6">
        <v>0</v>
      </c>
      <c r="L39" s="6">
        <v>0</v>
      </c>
      <c r="M39" s="6">
        <v>0</v>
      </c>
      <c r="N39" s="6">
        <v>0</v>
      </c>
      <c r="O39" s="6">
        <v>0</v>
      </c>
      <c r="P39" s="6">
        <v>0</v>
      </c>
      <c r="Q39" s="6">
        <v>0</v>
      </c>
      <c r="R39" s="6">
        <v>0</v>
      </c>
      <c r="S39" s="6">
        <v>0</v>
      </c>
      <c r="T39" s="6">
        <v>0</v>
      </c>
      <c r="U39" s="6">
        <v>0</v>
      </c>
      <c r="V39" s="6">
        <v>0</v>
      </c>
      <c r="W39" s="3">
        <v>0</v>
      </c>
      <c r="X39" s="3">
        <v>0</v>
      </c>
      <c r="Y39" s="3">
        <v>0</v>
      </c>
      <c r="Z39" s="3">
        <v>0</v>
      </c>
      <c r="AA39" s="3">
        <v>0</v>
      </c>
      <c r="AB39" s="14">
        <v>0</v>
      </c>
      <c r="AC39" s="9">
        <v>0</v>
      </c>
      <c r="AD39" s="9">
        <v>0</v>
      </c>
      <c r="AE39" s="9">
        <v>0</v>
      </c>
      <c r="AF39" s="9">
        <v>2</v>
      </c>
    </row>
    <row r="40" spans="1:32" ht="24.75" customHeight="1" x14ac:dyDescent="0.25">
      <c r="A40" s="63">
        <v>30153</v>
      </c>
      <c r="B40" s="3" t="s">
        <v>23</v>
      </c>
      <c r="C40" s="4" t="s">
        <v>312</v>
      </c>
      <c r="D40" s="3">
        <v>220</v>
      </c>
      <c r="E40" s="5">
        <v>11</v>
      </c>
      <c r="F40" s="5" t="s">
        <v>237</v>
      </c>
      <c r="G40" s="6" t="s">
        <v>313</v>
      </c>
      <c r="H40" s="6" t="s">
        <v>314</v>
      </c>
      <c r="I40" s="6" t="s">
        <v>315</v>
      </c>
      <c r="J40" s="6" t="s">
        <v>316</v>
      </c>
      <c r="K40" s="6" t="s">
        <v>317</v>
      </c>
      <c r="L40" s="6" t="s">
        <v>318</v>
      </c>
      <c r="M40" s="6" t="s">
        <v>319</v>
      </c>
      <c r="N40" s="6" t="s">
        <v>320</v>
      </c>
      <c r="O40" s="6" t="s">
        <v>321</v>
      </c>
      <c r="P40" s="6" t="s">
        <v>322</v>
      </c>
      <c r="Q40" s="6" t="s">
        <v>323</v>
      </c>
      <c r="R40" s="6">
        <v>0</v>
      </c>
      <c r="S40" s="6">
        <v>0</v>
      </c>
      <c r="T40" s="6">
        <v>0</v>
      </c>
      <c r="U40" s="6">
        <v>0</v>
      </c>
      <c r="V40" s="6">
        <v>0</v>
      </c>
      <c r="W40" s="3">
        <v>0</v>
      </c>
      <c r="X40" s="3">
        <v>0</v>
      </c>
      <c r="Y40" s="3">
        <v>0</v>
      </c>
      <c r="Z40" s="3">
        <v>0</v>
      </c>
      <c r="AA40" s="3">
        <v>0</v>
      </c>
      <c r="AB40" s="14" t="s">
        <v>421</v>
      </c>
      <c r="AC40" s="9">
        <v>0</v>
      </c>
      <c r="AD40" s="9">
        <v>0</v>
      </c>
      <c r="AE40" s="9">
        <v>0</v>
      </c>
      <c r="AF40" s="9">
        <v>2</v>
      </c>
    </row>
    <row r="41" spans="1:32" ht="24.75" customHeight="1" x14ac:dyDescent="0.25">
      <c r="A41" s="63">
        <v>30060</v>
      </c>
      <c r="B41" s="3" t="s">
        <v>31</v>
      </c>
      <c r="C41" s="4" t="s">
        <v>148</v>
      </c>
      <c r="D41" s="3">
        <v>20</v>
      </c>
      <c r="E41" s="3">
        <v>1</v>
      </c>
      <c r="F41" s="5" t="s">
        <v>136</v>
      </c>
      <c r="G41" s="1">
        <v>0</v>
      </c>
      <c r="H41" s="1">
        <v>0</v>
      </c>
      <c r="I41" s="1">
        <v>0</v>
      </c>
      <c r="J41" s="1">
        <v>0</v>
      </c>
      <c r="K41" s="1">
        <v>0</v>
      </c>
      <c r="L41" s="1">
        <v>0</v>
      </c>
      <c r="M41" s="1">
        <v>0</v>
      </c>
      <c r="N41" s="1">
        <v>0</v>
      </c>
      <c r="O41" s="1">
        <v>0</v>
      </c>
      <c r="P41" s="1">
        <v>0</v>
      </c>
      <c r="Q41" s="1">
        <v>0</v>
      </c>
      <c r="R41" s="1">
        <v>0</v>
      </c>
      <c r="S41" s="1">
        <v>0</v>
      </c>
      <c r="T41" s="1">
        <v>0</v>
      </c>
      <c r="U41" s="1">
        <v>0</v>
      </c>
      <c r="V41" s="1">
        <v>0</v>
      </c>
      <c r="W41" s="1">
        <v>0</v>
      </c>
      <c r="X41" s="1">
        <v>0</v>
      </c>
      <c r="Y41" s="1">
        <v>0</v>
      </c>
      <c r="Z41" s="1">
        <v>0</v>
      </c>
      <c r="AA41" s="1">
        <v>0</v>
      </c>
      <c r="AB41" s="14">
        <v>0</v>
      </c>
      <c r="AC41" s="1">
        <v>0</v>
      </c>
      <c r="AD41" s="4">
        <v>0</v>
      </c>
      <c r="AE41" s="10">
        <v>0</v>
      </c>
      <c r="AF41" s="9">
        <v>3</v>
      </c>
    </row>
    <row r="42" spans="1:32" ht="24.75" customHeight="1" x14ac:dyDescent="0.25">
      <c r="A42" s="63">
        <v>30154</v>
      </c>
      <c r="B42" s="3" t="s">
        <v>0</v>
      </c>
      <c r="C42" s="4" t="s">
        <v>147</v>
      </c>
      <c r="D42" s="3">
        <v>140</v>
      </c>
      <c r="E42" s="5">
        <v>7</v>
      </c>
      <c r="F42" s="5" t="s">
        <v>136</v>
      </c>
      <c r="G42" s="6">
        <v>0</v>
      </c>
      <c r="H42" s="6">
        <v>0</v>
      </c>
      <c r="I42" s="6">
        <v>0</v>
      </c>
      <c r="J42" s="6">
        <v>0</v>
      </c>
      <c r="K42" s="6">
        <v>0</v>
      </c>
      <c r="L42" s="6">
        <v>0</v>
      </c>
      <c r="M42" s="6">
        <v>0</v>
      </c>
      <c r="N42" s="6">
        <v>0</v>
      </c>
      <c r="O42" s="6">
        <v>0</v>
      </c>
      <c r="P42" s="6">
        <v>0</v>
      </c>
      <c r="Q42" s="6">
        <v>0</v>
      </c>
      <c r="R42" s="6">
        <v>0</v>
      </c>
      <c r="S42" s="6">
        <v>0</v>
      </c>
      <c r="T42" s="6">
        <v>0</v>
      </c>
      <c r="U42" s="6">
        <v>0</v>
      </c>
      <c r="V42" s="6">
        <v>0</v>
      </c>
      <c r="W42" s="6">
        <v>0</v>
      </c>
      <c r="X42" s="6">
        <v>0</v>
      </c>
      <c r="Y42" s="6">
        <v>0</v>
      </c>
      <c r="Z42" s="6">
        <v>0</v>
      </c>
      <c r="AA42" s="6">
        <v>0</v>
      </c>
      <c r="AB42" s="14">
        <v>0</v>
      </c>
      <c r="AC42" s="1">
        <v>0</v>
      </c>
      <c r="AD42" s="4">
        <v>0</v>
      </c>
      <c r="AE42" s="10">
        <v>0</v>
      </c>
      <c r="AF42" s="9">
        <v>3</v>
      </c>
    </row>
    <row r="43" spans="1:32" ht="84" customHeight="1" x14ac:dyDescent="0.25">
      <c r="A43" s="63">
        <v>30154</v>
      </c>
      <c r="B43" s="3" t="s">
        <v>0</v>
      </c>
      <c r="C43" s="4" t="s">
        <v>379</v>
      </c>
      <c r="D43" s="3">
        <v>0</v>
      </c>
      <c r="E43" s="5">
        <v>0</v>
      </c>
      <c r="F43" s="5" t="s">
        <v>136</v>
      </c>
      <c r="G43" s="3">
        <v>0</v>
      </c>
      <c r="H43" s="6">
        <v>0</v>
      </c>
      <c r="I43" s="6">
        <v>0</v>
      </c>
      <c r="J43" s="6">
        <v>0</v>
      </c>
      <c r="K43" s="6">
        <v>0</v>
      </c>
      <c r="L43" s="6">
        <v>0</v>
      </c>
      <c r="M43" s="6">
        <v>0</v>
      </c>
      <c r="N43" s="6">
        <v>0</v>
      </c>
      <c r="O43" s="6">
        <v>0</v>
      </c>
      <c r="P43" s="6">
        <v>0</v>
      </c>
      <c r="Q43" s="6">
        <v>0</v>
      </c>
      <c r="R43" s="6">
        <v>0</v>
      </c>
      <c r="S43" s="6">
        <v>0</v>
      </c>
      <c r="T43" s="6">
        <v>0</v>
      </c>
      <c r="U43" s="6">
        <v>0</v>
      </c>
      <c r="V43" s="6">
        <v>0</v>
      </c>
      <c r="W43" s="6">
        <v>0</v>
      </c>
      <c r="X43" s="6">
        <v>0</v>
      </c>
      <c r="Y43" s="6">
        <v>0</v>
      </c>
      <c r="Z43" s="6">
        <v>0</v>
      </c>
      <c r="AA43" s="6">
        <v>0</v>
      </c>
      <c r="AB43" s="14" t="s">
        <v>422</v>
      </c>
      <c r="AC43" s="6" t="s">
        <v>429</v>
      </c>
      <c r="AD43" s="4">
        <v>0</v>
      </c>
      <c r="AE43" s="10">
        <v>0</v>
      </c>
      <c r="AF43" s="9">
        <v>3</v>
      </c>
    </row>
    <row r="44" spans="1:32" ht="24.75" customHeight="1" x14ac:dyDescent="0.25">
      <c r="A44" s="63">
        <v>30150</v>
      </c>
      <c r="B44" s="3" t="s">
        <v>1</v>
      </c>
      <c r="C44" s="4" t="s">
        <v>146</v>
      </c>
      <c r="D44" s="3">
        <v>140</v>
      </c>
      <c r="E44" s="5">
        <v>7</v>
      </c>
      <c r="F44" s="5" t="s">
        <v>136</v>
      </c>
      <c r="G44" s="6">
        <v>0</v>
      </c>
      <c r="H44" s="6">
        <v>0</v>
      </c>
      <c r="I44" s="6">
        <v>0</v>
      </c>
      <c r="J44" s="6">
        <v>0</v>
      </c>
      <c r="K44" s="6">
        <v>0</v>
      </c>
      <c r="L44" s="6">
        <v>0</v>
      </c>
      <c r="M44" s="6">
        <v>0</v>
      </c>
      <c r="N44" s="6">
        <v>0</v>
      </c>
      <c r="O44" s="6">
        <v>0</v>
      </c>
      <c r="P44" s="6">
        <v>0</v>
      </c>
      <c r="Q44" s="6">
        <v>0</v>
      </c>
      <c r="R44" s="6">
        <v>0</v>
      </c>
      <c r="S44" s="6">
        <v>0</v>
      </c>
      <c r="T44" s="6">
        <v>0</v>
      </c>
      <c r="U44" s="6">
        <v>0</v>
      </c>
      <c r="V44" s="6">
        <v>0</v>
      </c>
      <c r="W44" s="6">
        <v>0</v>
      </c>
      <c r="X44" s="6">
        <v>0</v>
      </c>
      <c r="Y44" s="6">
        <v>0</v>
      </c>
      <c r="Z44" s="6">
        <v>0</v>
      </c>
      <c r="AA44" s="6">
        <v>0</v>
      </c>
      <c r="AB44" s="14">
        <v>0</v>
      </c>
      <c r="AC44" s="1">
        <v>0</v>
      </c>
      <c r="AD44" s="4">
        <v>0</v>
      </c>
      <c r="AE44" s="10">
        <v>0</v>
      </c>
      <c r="AF44" s="9">
        <v>3</v>
      </c>
    </row>
    <row r="45" spans="1:32" ht="24.75" customHeight="1" x14ac:dyDescent="0.25">
      <c r="A45" s="63">
        <v>30152</v>
      </c>
      <c r="B45" s="3" t="s">
        <v>2</v>
      </c>
      <c r="C45" s="4" t="s">
        <v>145</v>
      </c>
      <c r="D45" s="3">
        <v>200</v>
      </c>
      <c r="E45" s="5">
        <v>10</v>
      </c>
      <c r="F45" s="5" t="s">
        <v>136</v>
      </c>
      <c r="G45" s="6" t="s">
        <v>3</v>
      </c>
      <c r="H45" s="6" t="s">
        <v>4</v>
      </c>
      <c r="I45" s="6" t="s">
        <v>5</v>
      </c>
      <c r="J45" s="6" t="s">
        <v>6</v>
      </c>
      <c r="K45" s="6" t="s">
        <v>7</v>
      </c>
      <c r="L45" s="6">
        <v>0</v>
      </c>
      <c r="M45" s="6">
        <v>0</v>
      </c>
      <c r="N45" s="6">
        <v>0</v>
      </c>
      <c r="O45" s="6">
        <v>0</v>
      </c>
      <c r="P45" s="6">
        <v>0</v>
      </c>
      <c r="Q45" s="6">
        <v>0</v>
      </c>
      <c r="R45" s="6">
        <v>0</v>
      </c>
      <c r="S45" s="6">
        <v>0</v>
      </c>
      <c r="T45" s="6">
        <v>0</v>
      </c>
      <c r="U45" s="6">
        <v>0</v>
      </c>
      <c r="V45" s="6">
        <v>0</v>
      </c>
      <c r="W45" s="6">
        <v>0</v>
      </c>
      <c r="X45" s="6">
        <v>0</v>
      </c>
      <c r="Y45" s="6">
        <v>0</v>
      </c>
      <c r="Z45" s="6">
        <v>0</v>
      </c>
      <c r="AA45" s="6">
        <v>0</v>
      </c>
      <c r="AB45" s="14" t="s">
        <v>423</v>
      </c>
      <c r="AC45" s="1">
        <v>0</v>
      </c>
      <c r="AD45" s="4">
        <v>0</v>
      </c>
      <c r="AE45" s="10">
        <v>0</v>
      </c>
      <c r="AF45" s="9">
        <v>3</v>
      </c>
    </row>
    <row r="46" spans="1:32" ht="24.75" customHeight="1" x14ac:dyDescent="0.25">
      <c r="A46" s="63">
        <v>30161</v>
      </c>
      <c r="B46" s="3" t="s">
        <v>8</v>
      </c>
      <c r="C46" s="4" t="s">
        <v>144</v>
      </c>
      <c r="D46" s="3">
        <v>140</v>
      </c>
      <c r="E46" s="5">
        <v>7</v>
      </c>
      <c r="F46" s="5" t="s">
        <v>136</v>
      </c>
      <c r="G46" s="3">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14">
        <v>0</v>
      </c>
      <c r="AC46" s="1">
        <v>0</v>
      </c>
      <c r="AD46" s="4">
        <v>0</v>
      </c>
      <c r="AE46" s="10">
        <v>0</v>
      </c>
      <c r="AF46" s="9">
        <v>3</v>
      </c>
    </row>
    <row r="47" spans="1:32" ht="24.75" customHeight="1" x14ac:dyDescent="0.25">
      <c r="A47" s="63">
        <v>30004</v>
      </c>
      <c r="B47" s="3" t="s">
        <v>9</v>
      </c>
      <c r="C47" s="4" t="s">
        <v>143</v>
      </c>
      <c r="D47" s="3">
        <v>1080</v>
      </c>
      <c r="E47" s="5">
        <v>54</v>
      </c>
      <c r="F47" s="5" t="s">
        <v>136</v>
      </c>
      <c r="G47" s="6" t="s">
        <v>10</v>
      </c>
      <c r="H47" s="6" t="s">
        <v>11</v>
      </c>
      <c r="I47" s="6" t="s">
        <v>12</v>
      </c>
      <c r="J47" s="6" t="s">
        <v>13</v>
      </c>
      <c r="K47" s="6" t="s">
        <v>14</v>
      </c>
      <c r="L47" s="6" t="s">
        <v>15</v>
      </c>
      <c r="M47" s="6" t="s">
        <v>16</v>
      </c>
      <c r="N47" s="6" t="s">
        <v>17</v>
      </c>
      <c r="O47" s="6" t="s">
        <v>17</v>
      </c>
      <c r="P47" s="6" t="s">
        <v>18</v>
      </c>
      <c r="Q47" s="6" t="s">
        <v>19</v>
      </c>
      <c r="R47" s="6" t="s">
        <v>20</v>
      </c>
      <c r="S47" s="6" t="s">
        <v>21</v>
      </c>
      <c r="T47" s="6" t="s">
        <v>56</v>
      </c>
      <c r="U47" s="6" t="s">
        <v>57</v>
      </c>
      <c r="V47" s="6" t="s">
        <v>58</v>
      </c>
      <c r="W47" s="6" t="s">
        <v>59</v>
      </c>
      <c r="X47" s="6" t="s">
        <v>60</v>
      </c>
      <c r="Y47" s="6" t="s">
        <v>61</v>
      </c>
      <c r="Z47" s="6" t="s">
        <v>62</v>
      </c>
      <c r="AA47" s="6" t="s">
        <v>63</v>
      </c>
      <c r="AB47" s="14" t="s">
        <v>424</v>
      </c>
      <c r="AC47" s="1" t="s">
        <v>430</v>
      </c>
      <c r="AD47" s="1" t="s">
        <v>432</v>
      </c>
      <c r="AE47" s="1" t="s">
        <v>433</v>
      </c>
      <c r="AF47" s="9">
        <v>3</v>
      </c>
    </row>
    <row r="48" spans="1:32" ht="24.75" customHeight="1" x14ac:dyDescent="0.25">
      <c r="A48" s="63">
        <v>30013</v>
      </c>
      <c r="B48" s="3" t="s">
        <v>22</v>
      </c>
      <c r="C48" s="4" t="s">
        <v>142</v>
      </c>
      <c r="D48" s="3">
        <v>320</v>
      </c>
      <c r="E48" s="5">
        <v>16</v>
      </c>
      <c r="F48" s="5" t="s">
        <v>136</v>
      </c>
      <c r="G48" s="6">
        <v>0</v>
      </c>
      <c r="H48" s="6">
        <v>0</v>
      </c>
      <c r="I48" s="6">
        <v>0</v>
      </c>
      <c r="J48" s="6">
        <v>0</v>
      </c>
      <c r="K48" s="6">
        <v>0</v>
      </c>
      <c r="L48" s="6">
        <v>0</v>
      </c>
      <c r="M48" s="6">
        <v>0</v>
      </c>
      <c r="N48" s="6">
        <v>0</v>
      </c>
      <c r="O48" s="6">
        <v>0</v>
      </c>
      <c r="P48" s="6">
        <v>0</v>
      </c>
      <c r="Q48" s="6">
        <v>0</v>
      </c>
      <c r="R48" s="6">
        <v>0</v>
      </c>
      <c r="S48" s="6">
        <v>0</v>
      </c>
      <c r="T48" s="6">
        <v>0</v>
      </c>
      <c r="U48" s="6">
        <v>0</v>
      </c>
      <c r="V48" s="6">
        <v>0</v>
      </c>
      <c r="W48" s="6">
        <v>0</v>
      </c>
      <c r="X48" s="6">
        <v>0</v>
      </c>
      <c r="Y48" s="6">
        <v>0</v>
      </c>
      <c r="Z48" s="6">
        <v>0</v>
      </c>
      <c r="AA48" s="6">
        <v>0</v>
      </c>
      <c r="AB48" s="14">
        <v>0</v>
      </c>
      <c r="AC48" s="1">
        <v>0</v>
      </c>
      <c r="AD48" s="4">
        <v>0</v>
      </c>
      <c r="AE48" s="10">
        <v>0</v>
      </c>
      <c r="AF48" s="9">
        <v>3</v>
      </c>
    </row>
    <row r="49" spans="1:32" ht="24.75" customHeight="1" x14ac:dyDescent="0.25">
      <c r="A49" s="63">
        <v>30153</v>
      </c>
      <c r="B49" s="3" t="s">
        <v>23</v>
      </c>
      <c r="C49" s="4" t="s">
        <v>141</v>
      </c>
      <c r="D49" s="3">
        <v>200</v>
      </c>
      <c r="E49" s="5">
        <v>10</v>
      </c>
      <c r="F49" s="5" t="s">
        <v>136</v>
      </c>
      <c r="G49" s="6">
        <v>0</v>
      </c>
      <c r="H49" s="6">
        <v>0</v>
      </c>
      <c r="I49" s="6">
        <v>0</v>
      </c>
      <c r="J49" s="6">
        <v>0</v>
      </c>
      <c r="K49" s="6">
        <v>0</v>
      </c>
      <c r="L49" s="6">
        <v>0</v>
      </c>
      <c r="M49" s="6">
        <v>0</v>
      </c>
      <c r="N49" s="6">
        <v>0</v>
      </c>
      <c r="O49" s="6">
        <v>0</v>
      </c>
      <c r="P49" s="6">
        <v>0</v>
      </c>
      <c r="Q49" s="6">
        <v>0</v>
      </c>
      <c r="R49" s="6">
        <v>0</v>
      </c>
      <c r="S49" s="6">
        <v>0</v>
      </c>
      <c r="T49" s="6">
        <v>0</v>
      </c>
      <c r="U49" s="6">
        <v>0</v>
      </c>
      <c r="V49" s="6">
        <v>0</v>
      </c>
      <c r="W49" s="6">
        <v>0</v>
      </c>
      <c r="X49" s="6">
        <v>0</v>
      </c>
      <c r="Y49" s="6">
        <v>0</v>
      </c>
      <c r="Z49" s="6">
        <v>0</v>
      </c>
      <c r="AA49" s="6">
        <v>0</v>
      </c>
      <c r="AB49" s="14">
        <v>0</v>
      </c>
      <c r="AC49" s="1">
        <v>0</v>
      </c>
      <c r="AD49" s="4">
        <v>0</v>
      </c>
      <c r="AE49" s="10">
        <v>0</v>
      </c>
      <c r="AF49" s="9">
        <v>3</v>
      </c>
    </row>
    <row r="50" spans="1:32" ht="24.75" customHeight="1" x14ac:dyDescent="0.25">
      <c r="A50" s="63">
        <v>30078</v>
      </c>
      <c r="B50" s="3" t="s">
        <v>24</v>
      </c>
      <c r="C50" s="4" t="s">
        <v>140</v>
      </c>
      <c r="D50" s="3">
        <v>460</v>
      </c>
      <c r="E50" s="5">
        <v>23</v>
      </c>
      <c r="F50" s="5" t="s">
        <v>136</v>
      </c>
      <c r="G50" s="6" t="s">
        <v>25</v>
      </c>
      <c r="H50" s="6" t="s">
        <v>26</v>
      </c>
      <c r="I50" s="6" t="s">
        <v>27</v>
      </c>
      <c r="J50" s="6" t="s">
        <v>28</v>
      </c>
      <c r="K50" s="6" t="s">
        <v>29</v>
      </c>
      <c r="L50" s="6" t="s">
        <v>50</v>
      </c>
      <c r="M50" s="6" t="s">
        <v>51</v>
      </c>
      <c r="N50" s="6" t="s">
        <v>52</v>
      </c>
      <c r="O50" s="6" t="s">
        <v>53</v>
      </c>
      <c r="P50" s="6" t="s">
        <v>54</v>
      </c>
      <c r="Q50" s="6" t="s">
        <v>55</v>
      </c>
      <c r="R50" s="6">
        <v>0</v>
      </c>
      <c r="S50" s="6">
        <v>0</v>
      </c>
      <c r="T50" s="6">
        <v>0</v>
      </c>
      <c r="U50" s="6">
        <v>0</v>
      </c>
      <c r="V50" s="6">
        <v>0</v>
      </c>
      <c r="W50" s="6">
        <v>0</v>
      </c>
      <c r="X50" s="6">
        <v>0</v>
      </c>
      <c r="Y50" s="6">
        <v>0</v>
      </c>
      <c r="Z50" s="6">
        <v>0</v>
      </c>
      <c r="AA50" s="6">
        <v>0</v>
      </c>
      <c r="AB50" s="14">
        <v>0</v>
      </c>
      <c r="AC50" s="1">
        <v>0</v>
      </c>
      <c r="AD50" s="4">
        <v>0</v>
      </c>
      <c r="AE50" s="10">
        <v>0</v>
      </c>
      <c r="AF50" s="9">
        <v>3</v>
      </c>
    </row>
    <row r="51" spans="1:32" ht="24.75" customHeight="1" x14ac:dyDescent="0.25">
      <c r="A51" s="63">
        <v>30161</v>
      </c>
      <c r="B51" s="3" t="s">
        <v>8</v>
      </c>
      <c r="C51" s="4" t="s">
        <v>139</v>
      </c>
      <c r="D51" s="3">
        <v>1580</v>
      </c>
      <c r="E51" s="5">
        <v>79</v>
      </c>
      <c r="F51" s="5" t="s">
        <v>136</v>
      </c>
      <c r="G51" s="6" t="s">
        <v>32</v>
      </c>
      <c r="H51" s="6" t="s">
        <v>33</v>
      </c>
      <c r="I51" s="6" t="s">
        <v>34</v>
      </c>
      <c r="J51" s="6" t="s">
        <v>35</v>
      </c>
      <c r="K51" s="6">
        <v>0</v>
      </c>
      <c r="L51" s="6">
        <v>0</v>
      </c>
      <c r="M51" s="6">
        <v>0</v>
      </c>
      <c r="N51" s="6">
        <v>0</v>
      </c>
      <c r="O51" s="6">
        <v>0</v>
      </c>
      <c r="P51" s="6">
        <v>0</v>
      </c>
      <c r="Q51" s="6">
        <v>0</v>
      </c>
      <c r="R51" s="6">
        <v>0</v>
      </c>
      <c r="S51" s="6">
        <v>0</v>
      </c>
      <c r="T51" s="6">
        <v>0</v>
      </c>
      <c r="U51" s="6">
        <v>0</v>
      </c>
      <c r="V51" s="6">
        <v>0</v>
      </c>
      <c r="W51" s="6">
        <v>0</v>
      </c>
      <c r="X51" s="6">
        <v>0</v>
      </c>
      <c r="Y51" s="6">
        <v>0</v>
      </c>
      <c r="Z51" s="6">
        <v>0</v>
      </c>
      <c r="AA51" s="6">
        <v>0</v>
      </c>
      <c r="AB51" s="14" t="s">
        <v>425</v>
      </c>
      <c r="AC51" s="1">
        <v>0</v>
      </c>
      <c r="AD51" s="4">
        <v>0</v>
      </c>
      <c r="AE51" s="10">
        <v>0</v>
      </c>
      <c r="AF51" s="9">
        <v>3</v>
      </c>
    </row>
    <row r="52" spans="1:32" ht="24.75" customHeight="1" x14ac:dyDescent="0.25">
      <c r="A52" s="63">
        <v>30161</v>
      </c>
      <c r="B52" s="3" t="s">
        <v>8</v>
      </c>
      <c r="C52" s="4" t="s">
        <v>138</v>
      </c>
      <c r="D52" s="3">
        <v>120</v>
      </c>
      <c r="E52" s="5">
        <v>6</v>
      </c>
      <c r="F52" s="5" t="s">
        <v>136</v>
      </c>
      <c r="G52" s="6" t="s">
        <v>85</v>
      </c>
      <c r="H52" s="6" t="s">
        <v>86</v>
      </c>
      <c r="I52" s="6" t="s">
        <v>87</v>
      </c>
      <c r="J52" s="6" t="s">
        <v>88</v>
      </c>
      <c r="K52" s="6" t="s">
        <v>89</v>
      </c>
      <c r="L52" s="6" t="s">
        <v>90</v>
      </c>
      <c r="M52" s="6">
        <v>0</v>
      </c>
      <c r="N52" s="6">
        <v>0</v>
      </c>
      <c r="O52" s="6">
        <v>0</v>
      </c>
      <c r="P52" s="6">
        <v>0</v>
      </c>
      <c r="Q52" s="6">
        <v>0</v>
      </c>
      <c r="R52" s="6">
        <v>0</v>
      </c>
      <c r="S52" s="6">
        <v>0</v>
      </c>
      <c r="T52" s="6">
        <v>0</v>
      </c>
      <c r="U52" s="6">
        <v>0</v>
      </c>
      <c r="V52" s="6">
        <v>0</v>
      </c>
      <c r="W52" s="6">
        <v>0</v>
      </c>
      <c r="X52" s="6">
        <v>0</v>
      </c>
      <c r="Y52" s="6">
        <v>0</v>
      </c>
      <c r="Z52" s="6">
        <v>0</v>
      </c>
      <c r="AA52" s="6">
        <v>0</v>
      </c>
      <c r="AB52" s="14">
        <v>0</v>
      </c>
      <c r="AC52" s="1">
        <v>0</v>
      </c>
      <c r="AD52" s="4">
        <v>0</v>
      </c>
      <c r="AE52" s="10">
        <v>0</v>
      </c>
      <c r="AF52" s="9">
        <v>3</v>
      </c>
    </row>
    <row r="53" spans="1:32" ht="24.75" customHeight="1" x14ac:dyDescent="0.25">
      <c r="A53" s="63">
        <v>30121</v>
      </c>
      <c r="B53" s="3" t="s">
        <v>30</v>
      </c>
      <c r="C53" s="4" t="s">
        <v>137</v>
      </c>
      <c r="D53" s="3">
        <v>420</v>
      </c>
      <c r="E53" s="5">
        <v>21</v>
      </c>
      <c r="F53" s="5" t="s">
        <v>136</v>
      </c>
      <c r="G53" s="6" t="s">
        <v>36</v>
      </c>
      <c r="H53" s="6" t="s">
        <v>37</v>
      </c>
      <c r="I53" s="6" t="s">
        <v>38</v>
      </c>
      <c r="J53" s="6" t="s">
        <v>39</v>
      </c>
      <c r="K53" s="6" t="s">
        <v>40</v>
      </c>
      <c r="L53" s="6" t="s">
        <v>41</v>
      </c>
      <c r="M53" s="6" t="s">
        <v>42</v>
      </c>
      <c r="N53" s="6" t="s">
        <v>43</v>
      </c>
      <c r="O53" s="6" t="s">
        <v>44</v>
      </c>
      <c r="P53" s="6" t="s">
        <v>45</v>
      </c>
      <c r="Q53" s="6" t="s">
        <v>46</v>
      </c>
      <c r="R53" s="6" t="s">
        <v>47</v>
      </c>
      <c r="S53" s="6" t="s">
        <v>48</v>
      </c>
      <c r="T53" s="6" t="s">
        <v>49</v>
      </c>
      <c r="U53" s="6">
        <v>0</v>
      </c>
      <c r="V53" s="6">
        <v>0</v>
      </c>
      <c r="W53" s="6">
        <v>0</v>
      </c>
      <c r="X53" s="6">
        <v>0</v>
      </c>
      <c r="Y53" s="6">
        <v>0</v>
      </c>
      <c r="Z53" s="6">
        <v>0</v>
      </c>
      <c r="AA53" s="6">
        <v>0</v>
      </c>
      <c r="AB53" s="15" t="s">
        <v>426</v>
      </c>
      <c r="AC53" s="3" t="s">
        <v>431</v>
      </c>
      <c r="AD53" s="4">
        <v>0</v>
      </c>
      <c r="AE53" s="10">
        <v>0</v>
      </c>
      <c r="AF53" s="9">
        <v>3</v>
      </c>
    </row>
    <row r="54" spans="1:32" ht="24.75" customHeight="1" x14ac:dyDescent="0.25">
      <c r="A54" s="63">
        <v>30087</v>
      </c>
      <c r="B54" s="3" t="s">
        <v>64</v>
      </c>
      <c r="C54" s="4" t="s">
        <v>65</v>
      </c>
      <c r="D54" s="3">
        <v>4500</v>
      </c>
      <c r="E54" s="5">
        <v>1</v>
      </c>
      <c r="F54" s="5" t="s">
        <v>136</v>
      </c>
      <c r="G54" s="6" t="s">
        <v>66</v>
      </c>
      <c r="H54" s="6" t="s">
        <v>67</v>
      </c>
      <c r="I54" s="6" t="s">
        <v>68</v>
      </c>
      <c r="J54" s="6" t="s">
        <v>69</v>
      </c>
      <c r="K54" s="6" t="s">
        <v>70</v>
      </c>
      <c r="L54" s="3">
        <v>0</v>
      </c>
      <c r="M54" s="3">
        <v>0</v>
      </c>
      <c r="N54" s="3">
        <v>0</v>
      </c>
      <c r="O54" s="3">
        <v>0</v>
      </c>
      <c r="P54" s="3">
        <v>0</v>
      </c>
      <c r="Q54" s="3">
        <v>0</v>
      </c>
      <c r="R54" s="3">
        <v>0</v>
      </c>
      <c r="S54" s="3">
        <v>0</v>
      </c>
      <c r="T54" s="3">
        <v>0</v>
      </c>
      <c r="U54" s="3">
        <v>0</v>
      </c>
      <c r="V54" s="3">
        <v>0</v>
      </c>
      <c r="W54" s="3">
        <v>0</v>
      </c>
      <c r="X54" s="3">
        <v>0</v>
      </c>
      <c r="Y54" s="3">
        <v>0</v>
      </c>
      <c r="Z54" s="3">
        <v>0</v>
      </c>
      <c r="AA54" s="3">
        <v>0</v>
      </c>
      <c r="AB54" s="13">
        <v>0</v>
      </c>
      <c r="AC54" s="9">
        <v>0</v>
      </c>
      <c r="AD54" s="4">
        <v>0</v>
      </c>
      <c r="AE54" s="10">
        <v>0</v>
      </c>
      <c r="AF54" s="9">
        <v>3</v>
      </c>
    </row>
    <row r="55" spans="1:32" ht="24.75" customHeight="1" x14ac:dyDescent="0.25">
      <c r="A55" s="63">
        <v>30087</v>
      </c>
      <c r="B55" s="3" t="s">
        <v>64</v>
      </c>
      <c r="C55" s="4" t="s">
        <v>71</v>
      </c>
      <c r="D55" s="3">
        <v>4500</v>
      </c>
      <c r="E55" s="5">
        <v>1</v>
      </c>
      <c r="F55" s="5" t="s">
        <v>136</v>
      </c>
      <c r="G55" s="6" t="s">
        <v>72</v>
      </c>
      <c r="H55" s="6" t="s">
        <v>73</v>
      </c>
      <c r="I55" s="6" t="s">
        <v>74</v>
      </c>
      <c r="J55" s="6" t="s">
        <v>75</v>
      </c>
      <c r="K55" s="6" t="s">
        <v>76</v>
      </c>
      <c r="L55" s="3">
        <v>0</v>
      </c>
      <c r="M55" s="3">
        <v>0</v>
      </c>
      <c r="N55" s="3">
        <v>0</v>
      </c>
      <c r="O55" s="3">
        <v>0</v>
      </c>
      <c r="P55" s="3">
        <v>0</v>
      </c>
      <c r="Q55" s="3">
        <v>0</v>
      </c>
      <c r="R55" s="3">
        <v>0</v>
      </c>
      <c r="S55" s="3">
        <v>0</v>
      </c>
      <c r="T55" s="3">
        <v>0</v>
      </c>
      <c r="U55" s="3">
        <v>0</v>
      </c>
      <c r="V55" s="3">
        <v>0</v>
      </c>
      <c r="W55" s="3">
        <v>0</v>
      </c>
      <c r="X55" s="3">
        <v>0</v>
      </c>
      <c r="Y55" s="3">
        <v>0</v>
      </c>
      <c r="Z55" s="3">
        <v>0</v>
      </c>
      <c r="AA55" s="3">
        <v>0</v>
      </c>
      <c r="AB55" s="13">
        <v>0</v>
      </c>
      <c r="AC55" s="9">
        <v>0</v>
      </c>
      <c r="AD55" s="4">
        <v>0</v>
      </c>
      <c r="AE55" s="10">
        <v>0</v>
      </c>
      <c r="AF55" s="9">
        <v>3</v>
      </c>
    </row>
    <row r="56" spans="1:32" ht="24.75" customHeight="1" x14ac:dyDescent="0.25">
      <c r="A56" s="63">
        <v>30087</v>
      </c>
      <c r="B56" s="3" t="s">
        <v>64</v>
      </c>
      <c r="C56" s="4" t="s">
        <v>77</v>
      </c>
      <c r="D56" s="3">
        <v>4500</v>
      </c>
      <c r="E56" s="5">
        <v>1</v>
      </c>
      <c r="F56" s="5" t="s">
        <v>136</v>
      </c>
      <c r="G56" s="6" t="s">
        <v>79</v>
      </c>
      <c r="H56" s="6" t="s">
        <v>80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13">
        <v>0</v>
      </c>
      <c r="AC56" s="9">
        <v>0</v>
      </c>
      <c r="AD56" s="4">
        <v>0</v>
      </c>
      <c r="AE56" s="10">
        <v>0</v>
      </c>
      <c r="AF56" s="9">
        <v>3</v>
      </c>
    </row>
    <row r="57" spans="1:32" ht="24.75" customHeight="1" x14ac:dyDescent="0.25">
      <c r="A57" s="63">
        <v>30087</v>
      </c>
      <c r="B57" s="3" t="s">
        <v>64</v>
      </c>
      <c r="C57" s="4" t="s">
        <v>78</v>
      </c>
      <c r="D57" s="3">
        <v>4500</v>
      </c>
      <c r="E57" s="5">
        <v>1</v>
      </c>
      <c r="F57" s="5" t="s">
        <v>136</v>
      </c>
      <c r="G57" s="6" t="s">
        <v>81</v>
      </c>
      <c r="H57" s="6" t="s">
        <v>82</v>
      </c>
      <c r="I57" s="6" t="s">
        <v>83</v>
      </c>
      <c r="J57" s="6" t="s">
        <v>84</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13">
        <v>0</v>
      </c>
      <c r="AC57" s="9">
        <v>0</v>
      </c>
      <c r="AD57" s="4">
        <v>0</v>
      </c>
      <c r="AE57" s="10">
        <v>0</v>
      </c>
      <c r="AF57" s="9">
        <v>3</v>
      </c>
    </row>
    <row r="58" spans="1:32" ht="24.75" customHeight="1" x14ac:dyDescent="0.25">
      <c r="A58" s="63">
        <v>30087</v>
      </c>
      <c r="B58" s="3" t="s">
        <v>64</v>
      </c>
      <c r="C58" s="4" t="s">
        <v>91</v>
      </c>
      <c r="D58" s="3">
        <v>4500</v>
      </c>
      <c r="E58" s="5">
        <v>1</v>
      </c>
      <c r="F58" s="5" t="s">
        <v>136</v>
      </c>
      <c r="G58" s="6" t="s">
        <v>93</v>
      </c>
      <c r="H58" s="6" t="s">
        <v>94</v>
      </c>
      <c r="I58" s="6" t="s">
        <v>95</v>
      </c>
      <c r="J58" s="6" t="s">
        <v>96</v>
      </c>
      <c r="K58" s="6" t="s">
        <v>97</v>
      </c>
      <c r="L58" s="6" t="s">
        <v>98</v>
      </c>
      <c r="M58" s="6" t="s">
        <v>99</v>
      </c>
      <c r="N58" s="3">
        <v>0</v>
      </c>
      <c r="O58" s="3">
        <v>0</v>
      </c>
      <c r="P58" s="3">
        <v>0</v>
      </c>
      <c r="Q58" s="3">
        <v>0</v>
      </c>
      <c r="R58" s="3">
        <v>0</v>
      </c>
      <c r="S58" s="3">
        <v>0</v>
      </c>
      <c r="T58" s="3">
        <v>0</v>
      </c>
      <c r="U58" s="3">
        <v>0</v>
      </c>
      <c r="V58" s="3">
        <v>0</v>
      </c>
      <c r="W58" s="3">
        <v>0</v>
      </c>
      <c r="X58" s="3">
        <v>0</v>
      </c>
      <c r="Y58" s="3">
        <v>0</v>
      </c>
      <c r="Z58" s="3">
        <v>0</v>
      </c>
      <c r="AA58" s="3">
        <v>0</v>
      </c>
      <c r="AB58" s="13">
        <v>0</v>
      </c>
      <c r="AC58" s="9">
        <v>0</v>
      </c>
      <c r="AD58" s="4">
        <v>0</v>
      </c>
      <c r="AE58" s="10">
        <v>0</v>
      </c>
      <c r="AF58" s="9">
        <v>3</v>
      </c>
    </row>
    <row r="59" spans="1:32" ht="24.75" customHeight="1" x14ac:dyDescent="0.25">
      <c r="A59" s="63">
        <v>30087</v>
      </c>
      <c r="B59" s="3" t="s">
        <v>64</v>
      </c>
      <c r="C59" s="4" t="s">
        <v>92</v>
      </c>
      <c r="D59" s="3">
        <v>4500</v>
      </c>
      <c r="E59" s="5">
        <v>1</v>
      </c>
      <c r="F59" s="5" t="s">
        <v>136</v>
      </c>
      <c r="G59" s="6" t="s">
        <v>100</v>
      </c>
      <c r="H59" s="6" t="s">
        <v>101</v>
      </c>
      <c r="I59" s="6" t="s">
        <v>102</v>
      </c>
      <c r="J59" s="6" t="s">
        <v>103</v>
      </c>
      <c r="K59" s="6" t="s">
        <v>104</v>
      </c>
      <c r="L59" s="3">
        <v>0</v>
      </c>
      <c r="M59" s="3">
        <v>0</v>
      </c>
      <c r="N59" s="3">
        <v>0</v>
      </c>
      <c r="O59" s="3">
        <v>0</v>
      </c>
      <c r="P59" s="3">
        <v>0</v>
      </c>
      <c r="Q59" s="3">
        <v>0</v>
      </c>
      <c r="R59" s="3">
        <v>0</v>
      </c>
      <c r="S59" s="3">
        <v>0</v>
      </c>
      <c r="T59" s="3">
        <v>0</v>
      </c>
      <c r="U59" s="3">
        <v>0</v>
      </c>
      <c r="V59" s="3">
        <v>0</v>
      </c>
      <c r="W59" s="3">
        <v>0</v>
      </c>
      <c r="X59" s="3">
        <v>0</v>
      </c>
      <c r="Y59" s="3">
        <v>0</v>
      </c>
      <c r="Z59" s="3">
        <v>0</v>
      </c>
      <c r="AA59" s="3">
        <v>0</v>
      </c>
      <c r="AB59" s="13">
        <v>0</v>
      </c>
      <c r="AC59" s="9">
        <v>0</v>
      </c>
      <c r="AD59" s="4">
        <v>0</v>
      </c>
      <c r="AE59" s="10">
        <v>0</v>
      </c>
      <c r="AF59" s="9">
        <v>3</v>
      </c>
    </row>
    <row r="60" spans="1:32" ht="24.75" customHeight="1" x14ac:dyDescent="0.25">
      <c r="A60" s="63">
        <v>30060</v>
      </c>
      <c r="B60" s="3" t="s">
        <v>31</v>
      </c>
      <c r="C60" s="4" t="s">
        <v>325</v>
      </c>
      <c r="D60" s="3">
        <v>240</v>
      </c>
      <c r="E60" s="3">
        <v>12</v>
      </c>
      <c r="F60" s="5" t="s">
        <v>326</v>
      </c>
      <c r="G60" s="6" t="s">
        <v>327</v>
      </c>
      <c r="H60" s="6" t="s">
        <v>327</v>
      </c>
      <c r="I60" s="6">
        <v>0</v>
      </c>
      <c r="J60" s="6">
        <v>0</v>
      </c>
      <c r="K60" s="6">
        <v>0</v>
      </c>
      <c r="L60" s="6">
        <v>0</v>
      </c>
      <c r="M60" s="6">
        <v>0</v>
      </c>
      <c r="N60" s="6">
        <v>0</v>
      </c>
      <c r="O60" s="6">
        <v>0</v>
      </c>
      <c r="P60" s="6">
        <v>0</v>
      </c>
      <c r="Q60" s="6">
        <v>0</v>
      </c>
      <c r="R60" s="6">
        <v>0</v>
      </c>
      <c r="S60" s="6">
        <v>0</v>
      </c>
      <c r="T60" s="6">
        <v>0</v>
      </c>
      <c r="U60" s="6">
        <v>0</v>
      </c>
      <c r="V60" s="6">
        <v>0</v>
      </c>
      <c r="W60" s="6">
        <v>0</v>
      </c>
      <c r="X60" s="6">
        <v>0</v>
      </c>
      <c r="Y60" s="6">
        <v>0</v>
      </c>
      <c r="Z60" s="6">
        <v>0</v>
      </c>
      <c r="AA60" s="6">
        <v>0</v>
      </c>
      <c r="AB60" s="14">
        <v>0</v>
      </c>
      <c r="AC60" s="3">
        <v>0</v>
      </c>
      <c r="AD60" s="3">
        <v>0</v>
      </c>
      <c r="AE60" s="3">
        <v>0</v>
      </c>
      <c r="AF60" s="9">
        <v>3</v>
      </c>
    </row>
    <row r="61" spans="1:32" ht="24.75" customHeight="1" x14ac:dyDescent="0.25">
      <c r="A61" s="63">
        <v>30004</v>
      </c>
      <c r="B61" s="3" t="s">
        <v>9</v>
      </c>
      <c r="C61" s="4" t="s">
        <v>364</v>
      </c>
      <c r="D61" s="3">
        <v>900</v>
      </c>
      <c r="E61" s="5">
        <v>45</v>
      </c>
      <c r="F61" s="5" t="s">
        <v>326</v>
      </c>
      <c r="G61" s="6" t="s">
        <v>328</v>
      </c>
      <c r="H61" s="6" t="s">
        <v>329</v>
      </c>
      <c r="I61" s="6">
        <v>0</v>
      </c>
      <c r="J61" s="6">
        <v>0</v>
      </c>
      <c r="K61" s="6">
        <v>0</v>
      </c>
      <c r="L61" s="6">
        <v>0</v>
      </c>
      <c r="M61" s="6">
        <v>0</v>
      </c>
      <c r="N61" s="6">
        <v>0</v>
      </c>
      <c r="O61" s="6">
        <v>0</v>
      </c>
      <c r="P61" s="6">
        <v>0</v>
      </c>
      <c r="Q61" s="6">
        <v>0</v>
      </c>
      <c r="R61" s="6">
        <v>0</v>
      </c>
      <c r="S61" s="6">
        <v>0</v>
      </c>
      <c r="T61" s="6">
        <v>0</v>
      </c>
      <c r="U61" s="6">
        <v>0</v>
      </c>
      <c r="V61" s="6">
        <v>0</v>
      </c>
      <c r="W61" s="6">
        <v>0</v>
      </c>
      <c r="X61" s="6">
        <v>0</v>
      </c>
      <c r="Y61" s="6">
        <v>0</v>
      </c>
      <c r="Z61" s="6">
        <v>0</v>
      </c>
      <c r="AA61" s="6">
        <v>0</v>
      </c>
      <c r="AB61" s="14">
        <v>0</v>
      </c>
      <c r="AC61" s="3">
        <v>0</v>
      </c>
      <c r="AD61" s="3">
        <v>0</v>
      </c>
      <c r="AE61" s="3">
        <v>0</v>
      </c>
      <c r="AF61" s="9">
        <v>3</v>
      </c>
    </row>
    <row r="62" spans="1:32" ht="24.75" customHeight="1" x14ac:dyDescent="0.25">
      <c r="A62" s="63">
        <v>30004</v>
      </c>
      <c r="B62" s="3" t="s">
        <v>9</v>
      </c>
      <c r="C62" s="4" t="s">
        <v>365</v>
      </c>
      <c r="D62" s="3">
        <v>350</v>
      </c>
      <c r="E62" s="5">
        <v>1</v>
      </c>
      <c r="F62" s="5" t="s">
        <v>326</v>
      </c>
      <c r="G62" s="6" t="s">
        <v>366</v>
      </c>
      <c r="H62" s="6" t="s">
        <v>367</v>
      </c>
      <c r="I62" s="6">
        <v>0</v>
      </c>
      <c r="J62" s="6">
        <v>0</v>
      </c>
      <c r="K62" s="6">
        <v>0</v>
      </c>
      <c r="L62" s="6">
        <v>0</v>
      </c>
      <c r="M62" s="6">
        <v>0</v>
      </c>
      <c r="N62" s="6">
        <v>0</v>
      </c>
      <c r="O62" s="6">
        <v>0</v>
      </c>
      <c r="P62" s="6">
        <v>0</v>
      </c>
      <c r="Q62" s="6">
        <v>0</v>
      </c>
      <c r="R62" s="6">
        <v>0</v>
      </c>
      <c r="S62" s="6">
        <v>0</v>
      </c>
      <c r="T62" s="6">
        <v>0</v>
      </c>
      <c r="U62" s="6">
        <v>0</v>
      </c>
      <c r="V62" s="6">
        <v>0</v>
      </c>
      <c r="W62" s="6">
        <v>0</v>
      </c>
      <c r="X62" s="6">
        <v>0</v>
      </c>
      <c r="Y62" s="6">
        <v>0</v>
      </c>
      <c r="Z62" s="6">
        <v>0</v>
      </c>
      <c r="AA62" s="6">
        <v>0</v>
      </c>
      <c r="AB62" s="14">
        <v>0</v>
      </c>
      <c r="AC62" s="3">
        <v>0</v>
      </c>
      <c r="AD62" s="3">
        <v>0</v>
      </c>
      <c r="AE62" s="3">
        <v>0</v>
      </c>
      <c r="AF62" s="9">
        <v>3</v>
      </c>
    </row>
    <row r="63" spans="1:32" ht="24.75" customHeight="1" x14ac:dyDescent="0.25">
      <c r="A63" s="63">
        <v>30078</v>
      </c>
      <c r="B63" s="3" t="s">
        <v>24</v>
      </c>
      <c r="C63" s="4" t="s">
        <v>330</v>
      </c>
      <c r="D63" s="3">
        <v>160</v>
      </c>
      <c r="E63" s="5">
        <v>8</v>
      </c>
      <c r="F63" s="5" t="s">
        <v>326</v>
      </c>
      <c r="G63" s="6" t="s">
        <v>331</v>
      </c>
      <c r="H63" s="6" t="s">
        <v>332</v>
      </c>
      <c r="I63" s="6">
        <v>0</v>
      </c>
      <c r="J63" s="6">
        <v>0</v>
      </c>
      <c r="K63" s="6">
        <v>0</v>
      </c>
      <c r="L63" s="6">
        <v>0</v>
      </c>
      <c r="M63" s="6">
        <v>0</v>
      </c>
      <c r="N63" s="6">
        <v>0</v>
      </c>
      <c r="O63" s="6">
        <v>0</v>
      </c>
      <c r="P63" s="6">
        <v>0</v>
      </c>
      <c r="Q63" s="6">
        <v>0</v>
      </c>
      <c r="R63" s="6">
        <v>0</v>
      </c>
      <c r="S63" s="6">
        <v>0</v>
      </c>
      <c r="T63" s="6">
        <v>0</v>
      </c>
      <c r="U63" s="6">
        <v>0</v>
      </c>
      <c r="V63" s="6">
        <v>0</v>
      </c>
      <c r="W63" s="6">
        <v>0</v>
      </c>
      <c r="X63" s="6">
        <v>0</v>
      </c>
      <c r="Y63" s="6">
        <v>0</v>
      </c>
      <c r="Z63" s="6">
        <v>0</v>
      </c>
      <c r="AA63" s="6">
        <v>0</v>
      </c>
      <c r="AB63" s="14">
        <v>0</v>
      </c>
      <c r="AC63" s="3">
        <v>0</v>
      </c>
      <c r="AD63" s="3">
        <v>0</v>
      </c>
      <c r="AE63" s="3">
        <v>0</v>
      </c>
      <c r="AF63" s="9">
        <v>3</v>
      </c>
    </row>
    <row r="64" spans="1:32" ht="24.75" customHeight="1" x14ac:dyDescent="0.25">
      <c r="A64" s="63">
        <v>30161</v>
      </c>
      <c r="B64" s="3" t="s">
        <v>8</v>
      </c>
      <c r="C64" s="4" t="s">
        <v>333</v>
      </c>
      <c r="D64" s="3">
        <v>680</v>
      </c>
      <c r="E64" s="5">
        <v>34</v>
      </c>
      <c r="F64" s="5" t="s">
        <v>326</v>
      </c>
      <c r="G64" s="6" t="s">
        <v>334</v>
      </c>
      <c r="H64" s="6" t="s">
        <v>335</v>
      </c>
      <c r="I64" s="6">
        <v>0</v>
      </c>
      <c r="J64" s="6">
        <v>0</v>
      </c>
      <c r="K64" s="6">
        <v>0</v>
      </c>
      <c r="L64" s="6">
        <v>0</v>
      </c>
      <c r="M64" s="6">
        <v>0</v>
      </c>
      <c r="N64" s="6">
        <v>0</v>
      </c>
      <c r="O64" s="6">
        <v>0</v>
      </c>
      <c r="P64" s="6">
        <v>0</v>
      </c>
      <c r="Q64" s="6">
        <v>0</v>
      </c>
      <c r="R64" s="6">
        <v>0</v>
      </c>
      <c r="S64" s="6">
        <v>0</v>
      </c>
      <c r="T64" s="6">
        <v>0</v>
      </c>
      <c r="U64" s="6">
        <v>0</v>
      </c>
      <c r="V64" s="6">
        <v>0</v>
      </c>
      <c r="W64" s="6">
        <v>0</v>
      </c>
      <c r="X64" s="6">
        <v>0</v>
      </c>
      <c r="Y64" s="6">
        <v>0</v>
      </c>
      <c r="Z64" s="6">
        <v>0</v>
      </c>
      <c r="AA64" s="6">
        <v>0</v>
      </c>
      <c r="AB64" s="14">
        <v>0</v>
      </c>
      <c r="AC64" s="3">
        <v>0</v>
      </c>
      <c r="AD64" s="3">
        <v>0</v>
      </c>
      <c r="AE64" s="3">
        <v>0</v>
      </c>
      <c r="AF64" s="9">
        <v>3</v>
      </c>
    </row>
    <row r="65" spans="1:32" ht="24.75" customHeight="1" x14ac:dyDescent="0.25">
      <c r="A65" s="63">
        <v>30121</v>
      </c>
      <c r="B65" s="3" t="s">
        <v>30</v>
      </c>
      <c r="C65" s="4" t="s">
        <v>368</v>
      </c>
      <c r="D65" s="3">
        <v>780</v>
      </c>
      <c r="E65" s="5">
        <v>39</v>
      </c>
      <c r="F65" s="5" t="s">
        <v>326</v>
      </c>
      <c r="G65" s="6" t="s">
        <v>336</v>
      </c>
      <c r="H65" s="6" t="s">
        <v>337</v>
      </c>
      <c r="I65" s="6">
        <v>0</v>
      </c>
      <c r="J65" s="6">
        <v>0</v>
      </c>
      <c r="K65" s="6">
        <v>0</v>
      </c>
      <c r="L65" s="6">
        <v>0</v>
      </c>
      <c r="M65" s="6">
        <v>0</v>
      </c>
      <c r="N65" s="6">
        <v>0</v>
      </c>
      <c r="O65" s="6">
        <v>0</v>
      </c>
      <c r="P65" s="6">
        <v>0</v>
      </c>
      <c r="Q65" s="6">
        <v>0</v>
      </c>
      <c r="R65" s="6">
        <v>0</v>
      </c>
      <c r="S65" s="6">
        <v>0</v>
      </c>
      <c r="T65" s="6">
        <v>0</v>
      </c>
      <c r="U65" s="6">
        <v>0</v>
      </c>
      <c r="V65" s="6">
        <v>0</v>
      </c>
      <c r="W65" s="6">
        <v>0</v>
      </c>
      <c r="X65" s="6">
        <v>0</v>
      </c>
      <c r="Y65" s="6">
        <v>0</v>
      </c>
      <c r="Z65" s="6">
        <v>0</v>
      </c>
      <c r="AA65" s="6">
        <v>0</v>
      </c>
      <c r="AB65" s="15" t="s">
        <v>427</v>
      </c>
      <c r="AC65" s="3">
        <v>0</v>
      </c>
      <c r="AD65" s="3">
        <v>0</v>
      </c>
      <c r="AE65" s="3">
        <v>0</v>
      </c>
      <c r="AF65" s="9">
        <v>3</v>
      </c>
    </row>
    <row r="66" spans="1:32" ht="24.75" customHeight="1" x14ac:dyDescent="0.25">
      <c r="A66" s="63">
        <v>30087</v>
      </c>
      <c r="B66" s="3" t="s">
        <v>64</v>
      </c>
      <c r="C66" s="4" t="s">
        <v>65</v>
      </c>
      <c r="D66" s="3">
        <v>4500</v>
      </c>
      <c r="E66" s="5">
        <v>1</v>
      </c>
      <c r="F66" s="5" t="s">
        <v>326</v>
      </c>
      <c r="G66" s="6">
        <v>0</v>
      </c>
      <c r="H66" s="6">
        <v>0</v>
      </c>
      <c r="I66" s="6">
        <v>0</v>
      </c>
      <c r="J66" s="6">
        <v>0</v>
      </c>
      <c r="K66" s="6">
        <v>0</v>
      </c>
      <c r="L66" s="6">
        <v>0</v>
      </c>
      <c r="M66" s="6">
        <v>0</v>
      </c>
      <c r="N66" s="6">
        <v>0</v>
      </c>
      <c r="O66" s="6">
        <v>0</v>
      </c>
      <c r="P66" s="6">
        <v>0</v>
      </c>
      <c r="Q66" s="6">
        <v>0</v>
      </c>
      <c r="R66" s="6">
        <v>0</v>
      </c>
      <c r="S66" s="6">
        <v>0</v>
      </c>
      <c r="T66" s="6">
        <v>0</v>
      </c>
      <c r="U66" s="6">
        <v>0</v>
      </c>
      <c r="V66" s="6">
        <v>0</v>
      </c>
      <c r="W66" s="6">
        <v>0</v>
      </c>
      <c r="X66" s="6">
        <v>0</v>
      </c>
      <c r="Y66" s="6">
        <v>0</v>
      </c>
      <c r="Z66" s="6">
        <v>0</v>
      </c>
      <c r="AA66" s="6">
        <v>0</v>
      </c>
      <c r="AB66" s="13">
        <v>0</v>
      </c>
      <c r="AC66" s="3">
        <v>0</v>
      </c>
      <c r="AD66" s="3">
        <v>0</v>
      </c>
      <c r="AE66" s="3">
        <v>0</v>
      </c>
      <c r="AF66" s="9">
        <v>3</v>
      </c>
    </row>
    <row r="67" spans="1:32" ht="24.75" customHeight="1" x14ac:dyDescent="0.25">
      <c r="A67" s="63">
        <v>30087</v>
      </c>
      <c r="B67" s="3" t="s">
        <v>64</v>
      </c>
      <c r="C67" s="4" t="s">
        <v>71</v>
      </c>
      <c r="D67" s="3">
        <v>4500</v>
      </c>
      <c r="E67" s="5">
        <v>1</v>
      </c>
      <c r="F67" s="5" t="s">
        <v>326</v>
      </c>
      <c r="G67" s="6" t="s">
        <v>338</v>
      </c>
      <c r="H67" s="6" t="s">
        <v>339</v>
      </c>
      <c r="I67" s="6">
        <v>0</v>
      </c>
      <c r="J67" s="6">
        <v>0</v>
      </c>
      <c r="K67" s="6">
        <v>0</v>
      </c>
      <c r="L67" s="6">
        <v>0</v>
      </c>
      <c r="M67" s="6">
        <v>0</v>
      </c>
      <c r="N67" s="6">
        <v>0</v>
      </c>
      <c r="O67" s="6">
        <v>0</v>
      </c>
      <c r="P67" s="6">
        <v>0</v>
      </c>
      <c r="Q67" s="6">
        <v>0</v>
      </c>
      <c r="R67" s="6">
        <v>0</v>
      </c>
      <c r="S67" s="6">
        <v>0</v>
      </c>
      <c r="T67" s="6">
        <v>0</v>
      </c>
      <c r="U67" s="6">
        <v>0</v>
      </c>
      <c r="V67" s="6">
        <v>0</v>
      </c>
      <c r="W67" s="6">
        <v>0</v>
      </c>
      <c r="X67" s="6">
        <v>0</v>
      </c>
      <c r="Y67" s="6">
        <v>0</v>
      </c>
      <c r="Z67" s="6">
        <v>0</v>
      </c>
      <c r="AA67" s="6">
        <v>0</v>
      </c>
      <c r="AB67" s="13">
        <v>0</v>
      </c>
      <c r="AC67" s="3">
        <v>0</v>
      </c>
      <c r="AD67" s="3">
        <v>0</v>
      </c>
      <c r="AE67" s="3">
        <v>0</v>
      </c>
      <c r="AF67" s="9">
        <v>3</v>
      </c>
    </row>
    <row r="68" spans="1:32" ht="24.75" customHeight="1" x14ac:dyDescent="0.25">
      <c r="A68" s="63">
        <v>30087</v>
      </c>
      <c r="B68" s="3" t="s">
        <v>64</v>
      </c>
      <c r="C68" s="4" t="s">
        <v>77</v>
      </c>
      <c r="D68" s="3">
        <v>4500</v>
      </c>
      <c r="E68" s="5">
        <v>1</v>
      </c>
      <c r="F68" s="5" t="s">
        <v>326</v>
      </c>
      <c r="G68" s="6" t="s">
        <v>340</v>
      </c>
      <c r="H68" s="6" t="s">
        <v>341</v>
      </c>
      <c r="I68" s="6">
        <v>0</v>
      </c>
      <c r="J68" s="6">
        <v>0</v>
      </c>
      <c r="K68" s="6">
        <v>0</v>
      </c>
      <c r="L68" s="6">
        <v>0</v>
      </c>
      <c r="M68" s="6">
        <v>0</v>
      </c>
      <c r="N68" s="6">
        <v>0</v>
      </c>
      <c r="O68" s="6">
        <v>0</v>
      </c>
      <c r="P68" s="6">
        <v>0</v>
      </c>
      <c r="Q68" s="6">
        <v>0</v>
      </c>
      <c r="R68" s="6">
        <v>0</v>
      </c>
      <c r="S68" s="6">
        <v>0</v>
      </c>
      <c r="T68" s="6">
        <v>0</v>
      </c>
      <c r="U68" s="6">
        <v>0</v>
      </c>
      <c r="V68" s="6">
        <v>0</v>
      </c>
      <c r="W68" s="6">
        <v>0</v>
      </c>
      <c r="X68" s="6">
        <v>0</v>
      </c>
      <c r="Y68" s="6">
        <v>0</v>
      </c>
      <c r="Z68" s="6">
        <v>0</v>
      </c>
      <c r="AA68" s="6">
        <v>0</v>
      </c>
      <c r="AB68" s="13">
        <v>0</v>
      </c>
      <c r="AC68" s="3">
        <v>0</v>
      </c>
      <c r="AD68" s="3">
        <v>0</v>
      </c>
      <c r="AE68" s="3">
        <v>0</v>
      </c>
      <c r="AF68" s="9">
        <v>3</v>
      </c>
    </row>
    <row r="69" spans="1:32" ht="24.75" customHeight="1" x14ac:dyDescent="0.25">
      <c r="A69" s="63">
        <v>30087</v>
      </c>
      <c r="B69" s="3" t="s">
        <v>64</v>
      </c>
      <c r="C69" s="4" t="s">
        <v>78</v>
      </c>
      <c r="D69" s="3">
        <v>4500</v>
      </c>
      <c r="E69" s="5">
        <v>1</v>
      </c>
      <c r="F69" s="5" t="s">
        <v>326</v>
      </c>
      <c r="G69" s="6">
        <v>0</v>
      </c>
      <c r="H69" s="6">
        <v>0</v>
      </c>
      <c r="I69" s="6">
        <v>0</v>
      </c>
      <c r="J69" s="6">
        <v>0</v>
      </c>
      <c r="K69" s="6">
        <v>0</v>
      </c>
      <c r="L69" s="6">
        <v>0</v>
      </c>
      <c r="M69" s="6">
        <v>0</v>
      </c>
      <c r="N69" s="6">
        <v>0</v>
      </c>
      <c r="O69" s="6">
        <v>0</v>
      </c>
      <c r="P69" s="6">
        <v>0</v>
      </c>
      <c r="Q69" s="6">
        <v>0</v>
      </c>
      <c r="R69" s="6">
        <v>0</v>
      </c>
      <c r="S69" s="6">
        <v>0</v>
      </c>
      <c r="T69" s="6">
        <v>0</v>
      </c>
      <c r="U69" s="6">
        <v>0</v>
      </c>
      <c r="V69" s="6">
        <v>0</v>
      </c>
      <c r="W69" s="6">
        <v>0</v>
      </c>
      <c r="X69" s="6">
        <v>0</v>
      </c>
      <c r="Y69" s="6">
        <v>0</v>
      </c>
      <c r="Z69" s="6">
        <v>0</v>
      </c>
      <c r="AA69" s="6">
        <v>0</v>
      </c>
      <c r="AB69" s="13">
        <v>0</v>
      </c>
      <c r="AC69" s="3">
        <v>0</v>
      </c>
      <c r="AD69" s="3">
        <v>0</v>
      </c>
      <c r="AE69" s="3">
        <v>0</v>
      </c>
      <c r="AF69" s="9">
        <v>3</v>
      </c>
    </row>
    <row r="70" spans="1:32" ht="24.75" customHeight="1" x14ac:dyDescent="0.25">
      <c r="A70" s="63">
        <v>30087</v>
      </c>
      <c r="B70" s="3" t="s">
        <v>64</v>
      </c>
      <c r="C70" s="4" t="s">
        <v>91</v>
      </c>
      <c r="D70" s="3">
        <v>4500</v>
      </c>
      <c r="E70" s="5">
        <v>1</v>
      </c>
      <c r="F70" s="5" t="s">
        <v>326</v>
      </c>
      <c r="G70" s="6" t="s">
        <v>342</v>
      </c>
      <c r="H70" s="6" t="s">
        <v>343</v>
      </c>
      <c r="I70" s="6">
        <v>0</v>
      </c>
      <c r="J70" s="6">
        <v>0</v>
      </c>
      <c r="K70" s="6">
        <v>0</v>
      </c>
      <c r="L70" s="6">
        <v>0</v>
      </c>
      <c r="M70" s="6">
        <v>0</v>
      </c>
      <c r="N70" s="6">
        <v>0</v>
      </c>
      <c r="O70" s="6">
        <v>0</v>
      </c>
      <c r="P70" s="6">
        <v>0</v>
      </c>
      <c r="Q70" s="6">
        <v>0</v>
      </c>
      <c r="R70" s="6">
        <v>0</v>
      </c>
      <c r="S70" s="6">
        <v>0</v>
      </c>
      <c r="T70" s="6">
        <v>0</v>
      </c>
      <c r="U70" s="6">
        <v>0</v>
      </c>
      <c r="V70" s="6">
        <v>0</v>
      </c>
      <c r="W70" s="6">
        <v>0</v>
      </c>
      <c r="X70" s="6">
        <v>0</v>
      </c>
      <c r="Y70" s="6">
        <v>0</v>
      </c>
      <c r="Z70" s="6">
        <v>0</v>
      </c>
      <c r="AA70" s="6">
        <v>0</v>
      </c>
      <c r="AB70" s="13">
        <v>0</v>
      </c>
      <c r="AC70" s="3">
        <v>0</v>
      </c>
      <c r="AD70" s="3">
        <v>0</v>
      </c>
      <c r="AE70" s="3">
        <v>0</v>
      </c>
      <c r="AF70" s="9">
        <v>3</v>
      </c>
    </row>
    <row r="71" spans="1:32" ht="24.75" customHeight="1" x14ac:dyDescent="0.25">
      <c r="A71" s="63">
        <v>30087</v>
      </c>
      <c r="B71" s="3" t="s">
        <v>64</v>
      </c>
      <c r="C71" s="4" t="s">
        <v>92</v>
      </c>
      <c r="D71" s="3">
        <v>4500</v>
      </c>
      <c r="E71" s="5">
        <v>1</v>
      </c>
      <c r="F71" s="5" t="s">
        <v>326</v>
      </c>
      <c r="G71" s="6" t="s">
        <v>344</v>
      </c>
      <c r="H71" s="6" t="s">
        <v>345</v>
      </c>
      <c r="I71" s="6">
        <v>0</v>
      </c>
      <c r="J71" s="6">
        <v>0</v>
      </c>
      <c r="K71" s="6">
        <v>0</v>
      </c>
      <c r="L71" s="6">
        <v>0</v>
      </c>
      <c r="M71" s="6">
        <v>0</v>
      </c>
      <c r="N71" s="6">
        <v>0</v>
      </c>
      <c r="O71" s="6">
        <v>0</v>
      </c>
      <c r="P71" s="6">
        <v>0</v>
      </c>
      <c r="Q71" s="6">
        <v>0</v>
      </c>
      <c r="R71" s="6">
        <v>0</v>
      </c>
      <c r="S71" s="6">
        <v>0</v>
      </c>
      <c r="T71" s="6">
        <v>0</v>
      </c>
      <c r="U71" s="6">
        <v>0</v>
      </c>
      <c r="V71" s="6">
        <v>0</v>
      </c>
      <c r="W71" s="6">
        <v>0</v>
      </c>
      <c r="X71" s="6">
        <v>0</v>
      </c>
      <c r="Y71" s="6">
        <v>0</v>
      </c>
      <c r="Z71" s="6">
        <v>0</v>
      </c>
      <c r="AA71" s="6">
        <v>0</v>
      </c>
      <c r="AB71" s="13">
        <v>0</v>
      </c>
      <c r="AC71" s="3">
        <v>0</v>
      </c>
      <c r="AD71" s="3">
        <v>0</v>
      </c>
      <c r="AE71" s="3">
        <v>0</v>
      </c>
      <c r="AF71" s="9">
        <v>3</v>
      </c>
    </row>
    <row r="72" spans="1:32" ht="24.75" customHeight="1" x14ac:dyDescent="0.25">
      <c r="A72" s="63">
        <v>30087</v>
      </c>
      <c r="B72" s="3" t="s">
        <v>64</v>
      </c>
      <c r="C72" s="4" t="s">
        <v>346</v>
      </c>
      <c r="D72" s="3">
        <v>4500</v>
      </c>
      <c r="E72" s="5">
        <v>1</v>
      </c>
      <c r="F72" s="5" t="s">
        <v>326</v>
      </c>
      <c r="G72" s="6" t="s">
        <v>347</v>
      </c>
      <c r="H72" s="6" t="s">
        <v>348</v>
      </c>
      <c r="I72" s="3">
        <v>0</v>
      </c>
      <c r="J72" s="3">
        <v>0</v>
      </c>
      <c r="K72" s="3">
        <v>0</v>
      </c>
      <c r="L72" s="3">
        <v>0</v>
      </c>
      <c r="M72" s="3">
        <v>0</v>
      </c>
      <c r="N72" s="3">
        <v>0</v>
      </c>
      <c r="O72" s="3">
        <v>0</v>
      </c>
      <c r="P72" s="3">
        <v>0</v>
      </c>
      <c r="Q72" s="3">
        <v>0</v>
      </c>
      <c r="R72" s="3">
        <v>0</v>
      </c>
      <c r="S72" s="3">
        <v>0</v>
      </c>
      <c r="T72" s="3">
        <v>0</v>
      </c>
      <c r="U72" s="3">
        <v>0</v>
      </c>
      <c r="V72" s="3">
        <v>0</v>
      </c>
      <c r="W72" s="3">
        <v>0</v>
      </c>
      <c r="X72" s="3">
        <v>0</v>
      </c>
      <c r="Y72" s="3">
        <v>0</v>
      </c>
      <c r="Z72" s="3">
        <v>0</v>
      </c>
      <c r="AA72" s="3">
        <v>0</v>
      </c>
      <c r="AB72" s="13">
        <v>0</v>
      </c>
      <c r="AC72" s="3">
        <v>0</v>
      </c>
      <c r="AD72" s="3">
        <v>0</v>
      </c>
      <c r="AE72" s="3">
        <v>0</v>
      </c>
      <c r="AF72" s="9">
        <v>3</v>
      </c>
    </row>
    <row r="73" spans="1:32" ht="24.75" customHeight="1" x14ac:dyDescent="0.25">
      <c r="A73" s="63">
        <v>30087</v>
      </c>
      <c r="B73" s="3" t="s">
        <v>64</v>
      </c>
      <c r="C73" s="4" t="s">
        <v>349</v>
      </c>
      <c r="D73" s="3">
        <v>4500</v>
      </c>
      <c r="E73" s="5">
        <v>1</v>
      </c>
      <c r="F73" s="5" t="s">
        <v>326</v>
      </c>
      <c r="G73" s="3">
        <v>0</v>
      </c>
      <c r="H73" s="3">
        <v>0</v>
      </c>
      <c r="I73" s="6">
        <v>0</v>
      </c>
      <c r="J73" s="6">
        <v>0</v>
      </c>
      <c r="K73" s="6">
        <v>0</v>
      </c>
      <c r="L73" s="6">
        <v>0</v>
      </c>
      <c r="M73" s="6">
        <v>0</v>
      </c>
      <c r="N73" s="6">
        <v>0</v>
      </c>
      <c r="O73" s="6">
        <v>0</v>
      </c>
      <c r="P73" s="6">
        <v>0</v>
      </c>
      <c r="Q73" s="6">
        <v>0</v>
      </c>
      <c r="R73" s="6">
        <v>0</v>
      </c>
      <c r="S73" s="6">
        <v>0</v>
      </c>
      <c r="T73" s="6">
        <v>0</v>
      </c>
      <c r="U73" s="6">
        <v>0</v>
      </c>
      <c r="V73" s="6">
        <v>0</v>
      </c>
      <c r="W73" s="6">
        <v>0</v>
      </c>
      <c r="X73" s="6">
        <v>0</v>
      </c>
      <c r="Y73" s="6">
        <v>0</v>
      </c>
      <c r="Z73" s="6">
        <v>0</v>
      </c>
      <c r="AA73" s="6">
        <v>0</v>
      </c>
      <c r="AB73" s="13">
        <v>0</v>
      </c>
      <c r="AC73" s="3">
        <v>0</v>
      </c>
      <c r="AD73" s="3">
        <v>0</v>
      </c>
      <c r="AE73" s="3">
        <v>0</v>
      </c>
      <c r="AF73" s="9">
        <v>3</v>
      </c>
    </row>
    <row r="74" spans="1:32" ht="24.75" customHeight="1" x14ac:dyDescent="0.25">
      <c r="A74" s="63">
        <v>30087</v>
      </c>
      <c r="B74" s="3" t="s">
        <v>64</v>
      </c>
      <c r="C74" s="4" t="s">
        <v>350</v>
      </c>
      <c r="D74" s="3">
        <v>4500</v>
      </c>
      <c r="E74" s="5">
        <v>1</v>
      </c>
      <c r="F74" s="5" t="s">
        <v>326</v>
      </c>
      <c r="G74" s="6" t="s">
        <v>351</v>
      </c>
      <c r="H74" s="6" t="s">
        <v>352</v>
      </c>
      <c r="I74" s="6">
        <v>0</v>
      </c>
      <c r="J74" s="6">
        <v>0</v>
      </c>
      <c r="K74" s="6">
        <v>0</v>
      </c>
      <c r="L74" s="6">
        <v>0</v>
      </c>
      <c r="M74" s="6">
        <v>0</v>
      </c>
      <c r="N74" s="6">
        <v>0</v>
      </c>
      <c r="O74" s="6">
        <v>0</v>
      </c>
      <c r="P74" s="6">
        <v>0</v>
      </c>
      <c r="Q74" s="6">
        <v>0</v>
      </c>
      <c r="R74" s="6">
        <v>0</v>
      </c>
      <c r="S74" s="6">
        <v>0</v>
      </c>
      <c r="T74" s="6">
        <v>0</v>
      </c>
      <c r="U74" s="6">
        <v>0</v>
      </c>
      <c r="V74" s="6">
        <v>0</v>
      </c>
      <c r="W74" s="6">
        <v>0</v>
      </c>
      <c r="X74" s="6">
        <v>0</v>
      </c>
      <c r="Y74" s="6">
        <v>0</v>
      </c>
      <c r="Z74" s="6">
        <v>0</v>
      </c>
      <c r="AA74" s="6">
        <v>0</v>
      </c>
      <c r="AB74" s="13">
        <v>0</v>
      </c>
      <c r="AC74" s="3">
        <v>0</v>
      </c>
      <c r="AD74" s="3">
        <v>0</v>
      </c>
      <c r="AE74" s="3">
        <v>0</v>
      </c>
      <c r="AF74" s="9">
        <v>3</v>
      </c>
    </row>
    <row r="75" spans="1:32" ht="24.75" customHeight="1" x14ac:dyDescent="0.25">
      <c r="A75" s="63">
        <v>30087</v>
      </c>
      <c r="B75" s="3" t="s">
        <v>64</v>
      </c>
      <c r="C75" s="4" t="s">
        <v>353</v>
      </c>
      <c r="D75" s="3">
        <v>4500</v>
      </c>
      <c r="E75" s="5">
        <v>1</v>
      </c>
      <c r="F75" s="5" t="s">
        <v>326</v>
      </c>
      <c r="G75" s="6" t="s">
        <v>354</v>
      </c>
      <c r="H75" s="6" t="s">
        <v>355</v>
      </c>
      <c r="I75" s="6">
        <v>0</v>
      </c>
      <c r="J75" s="6">
        <v>0</v>
      </c>
      <c r="K75" s="6">
        <v>0</v>
      </c>
      <c r="L75" s="6">
        <v>0</v>
      </c>
      <c r="M75" s="6">
        <v>0</v>
      </c>
      <c r="N75" s="6">
        <v>0</v>
      </c>
      <c r="O75" s="6">
        <v>0</v>
      </c>
      <c r="P75" s="6">
        <v>0</v>
      </c>
      <c r="Q75" s="6">
        <v>0</v>
      </c>
      <c r="R75" s="6">
        <v>0</v>
      </c>
      <c r="S75" s="6">
        <v>0</v>
      </c>
      <c r="T75" s="6">
        <v>0</v>
      </c>
      <c r="U75" s="6">
        <v>0</v>
      </c>
      <c r="V75" s="6">
        <v>0</v>
      </c>
      <c r="W75" s="6">
        <v>0</v>
      </c>
      <c r="X75" s="6">
        <v>0</v>
      </c>
      <c r="Y75" s="6">
        <v>0</v>
      </c>
      <c r="Z75" s="6">
        <v>0</v>
      </c>
      <c r="AA75" s="6">
        <v>0</v>
      </c>
      <c r="AB75" s="13">
        <v>0</v>
      </c>
      <c r="AC75" s="3">
        <v>0</v>
      </c>
      <c r="AD75" s="3">
        <v>0</v>
      </c>
      <c r="AE75" s="3">
        <v>0</v>
      </c>
      <c r="AF75" s="9">
        <v>3</v>
      </c>
    </row>
    <row r="76" spans="1:32" ht="24.75" customHeight="1" x14ac:dyDescent="0.25">
      <c r="A76" s="63">
        <v>30004</v>
      </c>
      <c r="B76" s="3" t="s">
        <v>9</v>
      </c>
      <c r="C76" s="4" t="s">
        <v>369</v>
      </c>
      <c r="D76" s="3">
        <v>2492</v>
      </c>
      <c r="E76" s="5">
        <v>1</v>
      </c>
      <c r="F76" s="5" t="s">
        <v>326</v>
      </c>
      <c r="G76" s="6" t="s">
        <v>356</v>
      </c>
      <c r="H76" s="6" t="s">
        <v>357</v>
      </c>
      <c r="I76" s="6">
        <v>0</v>
      </c>
      <c r="J76" s="6">
        <v>0</v>
      </c>
      <c r="K76" s="6">
        <v>0</v>
      </c>
      <c r="L76" s="6">
        <v>0</v>
      </c>
      <c r="M76" s="6">
        <v>0</v>
      </c>
      <c r="N76" s="6">
        <v>0</v>
      </c>
      <c r="O76" s="6">
        <v>0</v>
      </c>
      <c r="P76" s="6">
        <v>0</v>
      </c>
      <c r="Q76" s="6">
        <v>0</v>
      </c>
      <c r="R76" s="6">
        <v>0</v>
      </c>
      <c r="S76" s="6">
        <v>0</v>
      </c>
      <c r="T76" s="6">
        <v>0</v>
      </c>
      <c r="U76" s="6">
        <v>0</v>
      </c>
      <c r="V76" s="6">
        <v>0</v>
      </c>
      <c r="W76" s="6">
        <v>0</v>
      </c>
      <c r="X76" s="6">
        <v>0</v>
      </c>
      <c r="Y76" s="6">
        <v>0</v>
      </c>
      <c r="Z76" s="6">
        <v>0</v>
      </c>
      <c r="AA76" s="6">
        <v>0</v>
      </c>
      <c r="AB76" s="23" t="s">
        <v>428</v>
      </c>
      <c r="AC76" s="3">
        <v>0</v>
      </c>
      <c r="AD76" s="3">
        <v>0</v>
      </c>
      <c r="AE76" s="3">
        <v>0</v>
      </c>
      <c r="AF76" s="9">
        <v>3</v>
      </c>
    </row>
    <row r="77" spans="1:32" ht="24.75" customHeight="1" x14ac:dyDescent="0.25">
      <c r="A77" s="63">
        <v>30004</v>
      </c>
      <c r="B77" s="3" t="s">
        <v>9</v>
      </c>
      <c r="C77" s="4" t="s">
        <v>797</v>
      </c>
      <c r="D77" s="3">
        <v>2394</v>
      </c>
      <c r="E77" s="5">
        <v>1</v>
      </c>
      <c r="F77" s="5" t="s">
        <v>326</v>
      </c>
      <c r="G77" s="6" t="s">
        <v>358</v>
      </c>
      <c r="H77" s="6" t="s">
        <v>359</v>
      </c>
      <c r="I77" s="6">
        <v>0</v>
      </c>
      <c r="J77" s="6">
        <v>0</v>
      </c>
      <c r="K77" s="6">
        <v>0</v>
      </c>
      <c r="L77" s="6">
        <v>0</v>
      </c>
      <c r="M77" s="6">
        <v>0</v>
      </c>
      <c r="N77" s="6">
        <v>0</v>
      </c>
      <c r="O77" s="6">
        <v>0</v>
      </c>
      <c r="P77" s="6">
        <v>0</v>
      </c>
      <c r="Q77" s="6">
        <v>0</v>
      </c>
      <c r="R77" s="6">
        <v>0</v>
      </c>
      <c r="S77" s="6">
        <v>0</v>
      </c>
      <c r="T77" s="6">
        <v>0</v>
      </c>
      <c r="U77" s="6">
        <v>0</v>
      </c>
      <c r="V77" s="6">
        <v>0</v>
      </c>
      <c r="W77" s="6">
        <v>0</v>
      </c>
      <c r="X77" s="6">
        <v>0</v>
      </c>
      <c r="Y77" s="6">
        <v>0</v>
      </c>
      <c r="Z77" s="6">
        <v>0</v>
      </c>
      <c r="AA77" s="6">
        <v>0</v>
      </c>
      <c r="AB77" s="13">
        <v>0</v>
      </c>
      <c r="AC77" s="3">
        <v>0</v>
      </c>
      <c r="AD77" s="3">
        <v>0</v>
      </c>
      <c r="AE77" s="3">
        <v>0</v>
      </c>
      <c r="AF77" s="9">
        <v>3</v>
      </c>
    </row>
    <row r="78" spans="1:32" ht="24.75" customHeight="1" x14ac:dyDescent="0.25">
      <c r="A78" s="63">
        <v>30004</v>
      </c>
      <c r="B78" s="3" t="s">
        <v>9</v>
      </c>
      <c r="C78" s="4" t="s">
        <v>798</v>
      </c>
      <c r="D78" s="3">
        <v>225</v>
      </c>
      <c r="E78" s="5">
        <v>1</v>
      </c>
      <c r="F78" s="5" t="s">
        <v>326</v>
      </c>
      <c r="G78" s="6" t="s">
        <v>370</v>
      </c>
      <c r="H78" s="6" t="s">
        <v>371</v>
      </c>
      <c r="I78" s="6">
        <v>0</v>
      </c>
      <c r="J78" s="6">
        <v>0</v>
      </c>
      <c r="K78" s="6">
        <v>0</v>
      </c>
      <c r="L78" s="6">
        <v>0</v>
      </c>
      <c r="M78" s="6">
        <v>0</v>
      </c>
      <c r="N78" s="6">
        <v>0</v>
      </c>
      <c r="O78" s="6">
        <v>0</v>
      </c>
      <c r="P78" s="6">
        <v>0</v>
      </c>
      <c r="Q78" s="6">
        <v>0</v>
      </c>
      <c r="R78" s="6">
        <v>0</v>
      </c>
      <c r="S78" s="6">
        <v>0</v>
      </c>
      <c r="T78" s="6">
        <v>0</v>
      </c>
      <c r="U78" s="6">
        <v>0</v>
      </c>
      <c r="V78" s="6">
        <v>0</v>
      </c>
      <c r="W78" s="6">
        <v>0</v>
      </c>
      <c r="X78" s="6">
        <v>0</v>
      </c>
      <c r="Y78" s="6">
        <v>0</v>
      </c>
      <c r="Z78" s="6">
        <v>0</v>
      </c>
      <c r="AA78" s="6">
        <v>0</v>
      </c>
      <c r="AB78" s="13">
        <v>0</v>
      </c>
      <c r="AC78" s="3">
        <v>0</v>
      </c>
      <c r="AD78" s="3">
        <v>0</v>
      </c>
      <c r="AE78" s="3">
        <v>0</v>
      </c>
      <c r="AF78" s="9">
        <v>3</v>
      </c>
    </row>
    <row r="79" spans="1:32" ht="24.75" customHeight="1" x14ac:dyDescent="0.25">
      <c r="A79" s="63">
        <v>30004</v>
      </c>
      <c r="B79" s="3" t="s">
        <v>9</v>
      </c>
      <c r="C79" s="4" t="s">
        <v>799</v>
      </c>
      <c r="D79" s="3">
        <v>42</v>
      </c>
      <c r="E79" s="5">
        <v>1</v>
      </c>
      <c r="F79" s="5" t="s">
        <v>326</v>
      </c>
      <c r="G79" s="6" t="s">
        <v>372</v>
      </c>
      <c r="H79" s="6" t="s">
        <v>373</v>
      </c>
      <c r="I79" s="3">
        <v>0</v>
      </c>
      <c r="J79" s="3">
        <v>0</v>
      </c>
      <c r="K79" s="3">
        <v>0</v>
      </c>
      <c r="L79" s="3">
        <v>0</v>
      </c>
      <c r="M79" s="3">
        <v>0</v>
      </c>
      <c r="N79" s="3">
        <v>0</v>
      </c>
      <c r="O79" s="3">
        <v>0</v>
      </c>
      <c r="P79" s="3">
        <v>0</v>
      </c>
      <c r="Q79" s="3">
        <v>0</v>
      </c>
      <c r="R79" s="3">
        <v>0</v>
      </c>
      <c r="S79" s="3">
        <v>0</v>
      </c>
      <c r="T79" s="3">
        <v>0</v>
      </c>
      <c r="U79" s="3">
        <v>0</v>
      </c>
      <c r="V79" s="3">
        <v>0</v>
      </c>
      <c r="W79" s="3">
        <v>0</v>
      </c>
      <c r="X79" s="3">
        <v>0</v>
      </c>
      <c r="Y79" s="3">
        <v>0</v>
      </c>
      <c r="Z79" s="3">
        <v>0</v>
      </c>
      <c r="AA79" s="3">
        <v>0</v>
      </c>
      <c r="AB79" s="13">
        <v>0</v>
      </c>
      <c r="AC79" s="9">
        <v>0</v>
      </c>
      <c r="AD79" s="9">
        <v>0</v>
      </c>
      <c r="AE79" s="9">
        <v>0</v>
      </c>
      <c r="AF79" s="9">
        <v>3</v>
      </c>
    </row>
    <row r="80" spans="1:32" ht="24.75" customHeight="1" x14ac:dyDescent="0.25">
      <c r="A80" s="63">
        <v>30004</v>
      </c>
      <c r="B80" s="3" t="s">
        <v>9</v>
      </c>
      <c r="C80" s="4" t="s">
        <v>374</v>
      </c>
      <c r="D80" s="3">
        <v>789</v>
      </c>
      <c r="E80" s="5">
        <v>1</v>
      </c>
      <c r="F80" s="5" t="s">
        <v>326</v>
      </c>
      <c r="G80" s="6" t="s">
        <v>360</v>
      </c>
      <c r="H80" s="6" t="s">
        <v>361</v>
      </c>
      <c r="I80" s="3">
        <v>0</v>
      </c>
      <c r="J80" s="3">
        <v>0</v>
      </c>
      <c r="K80" s="3">
        <v>0</v>
      </c>
      <c r="L80" s="3">
        <v>0</v>
      </c>
      <c r="M80" s="3">
        <v>0</v>
      </c>
      <c r="N80" s="3">
        <v>0</v>
      </c>
      <c r="O80" s="3">
        <v>0</v>
      </c>
      <c r="P80" s="3">
        <v>0</v>
      </c>
      <c r="Q80" s="3">
        <v>0</v>
      </c>
      <c r="R80" s="3">
        <v>0</v>
      </c>
      <c r="S80" s="3">
        <v>0</v>
      </c>
      <c r="T80" s="3">
        <v>0</v>
      </c>
      <c r="U80" s="3">
        <v>0</v>
      </c>
      <c r="V80" s="3">
        <v>0</v>
      </c>
      <c r="W80" s="3">
        <v>0</v>
      </c>
      <c r="X80" s="3">
        <v>0</v>
      </c>
      <c r="Y80" s="3">
        <v>0</v>
      </c>
      <c r="Z80" s="3">
        <v>0</v>
      </c>
      <c r="AA80" s="3">
        <v>0</v>
      </c>
      <c r="AB80" s="13">
        <v>0</v>
      </c>
      <c r="AC80" s="9">
        <v>0</v>
      </c>
      <c r="AD80" s="9">
        <v>0</v>
      </c>
      <c r="AE80" s="9">
        <v>0</v>
      </c>
      <c r="AF80" s="9">
        <v>3</v>
      </c>
    </row>
    <row r="81" spans="1:32" ht="24.75" customHeight="1" x14ac:dyDescent="0.25">
      <c r="A81" s="63">
        <v>30004</v>
      </c>
      <c r="B81" s="3" t="s">
        <v>9</v>
      </c>
      <c r="C81" s="4" t="s">
        <v>375</v>
      </c>
      <c r="D81" s="3">
        <v>3061</v>
      </c>
      <c r="E81" s="5">
        <v>1</v>
      </c>
      <c r="F81" s="5" t="s">
        <v>326</v>
      </c>
      <c r="G81" s="6" t="s">
        <v>376</v>
      </c>
      <c r="H81" s="6" t="s">
        <v>377</v>
      </c>
      <c r="I81" s="3">
        <v>0</v>
      </c>
      <c r="J81" s="3">
        <v>0</v>
      </c>
      <c r="K81" s="3">
        <v>0</v>
      </c>
      <c r="L81" s="3">
        <v>0</v>
      </c>
      <c r="M81" s="3">
        <v>0</v>
      </c>
      <c r="N81" s="3">
        <v>0</v>
      </c>
      <c r="O81" s="3">
        <v>0</v>
      </c>
      <c r="P81" s="3">
        <v>0</v>
      </c>
      <c r="Q81" s="3">
        <v>0</v>
      </c>
      <c r="R81" s="3">
        <v>0</v>
      </c>
      <c r="S81" s="3">
        <v>0</v>
      </c>
      <c r="T81" s="3">
        <v>0</v>
      </c>
      <c r="U81" s="3">
        <v>0</v>
      </c>
      <c r="V81" s="3">
        <v>0</v>
      </c>
      <c r="W81" s="3">
        <v>0</v>
      </c>
      <c r="X81" s="3">
        <v>0</v>
      </c>
      <c r="Y81" s="3">
        <v>0</v>
      </c>
      <c r="Z81" s="3">
        <v>0</v>
      </c>
      <c r="AA81" s="3">
        <v>0</v>
      </c>
      <c r="AB81" s="13">
        <v>0</v>
      </c>
      <c r="AC81" s="9">
        <v>0</v>
      </c>
      <c r="AD81" s="9">
        <v>0</v>
      </c>
      <c r="AE81" s="9">
        <v>0</v>
      </c>
      <c r="AF81" s="9">
        <v>3</v>
      </c>
    </row>
    <row r="82" spans="1:32" ht="24.75" customHeight="1" x14ac:dyDescent="0.25">
      <c r="A82" s="63">
        <v>30004</v>
      </c>
      <c r="B82" s="3" t="s">
        <v>9</v>
      </c>
      <c r="C82" s="4" t="s">
        <v>378</v>
      </c>
      <c r="D82" s="3">
        <v>3061</v>
      </c>
      <c r="E82" s="5">
        <v>1</v>
      </c>
      <c r="F82" s="5" t="s">
        <v>326</v>
      </c>
      <c r="G82" s="6" t="s">
        <v>362</v>
      </c>
      <c r="H82" s="6" t="s">
        <v>363</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v>0</v>
      </c>
      <c r="AA82" s="3">
        <v>0</v>
      </c>
      <c r="AB82" s="13">
        <v>0</v>
      </c>
      <c r="AC82" s="9">
        <v>0</v>
      </c>
      <c r="AD82" s="9">
        <v>0</v>
      </c>
      <c r="AE82" s="9">
        <v>0</v>
      </c>
      <c r="AF82" s="9">
        <v>3</v>
      </c>
    </row>
    <row r="83" spans="1:32" ht="24.75" customHeight="1" x14ac:dyDescent="0.25">
      <c r="A83" s="63">
        <v>30004</v>
      </c>
      <c r="B83" s="3" t="s">
        <v>9</v>
      </c>
      <c r="C83" s="4" t="s">
        <v>380</v>
      </c>
      <c r="D83" s="3">
        <f>E83*20</f>
        <v>100</v>
      </c>
      <c r="E83" s="5">
        <v>5</v>
      </c>
      <c r="F83" s="5" t="s">
        <v>381</v>
      </c>
      <c r="G83" s="6">
        <v>0</v>
      </c>
      <c r="H83" s="6">
        <v>0</v>
      </c>
      <c r="I83" s="6">
        <v>0</v>
      </c>
      <c r="J83" s="1">
        <v>0</v>
      </c>
      <c r="K83" s="1">
        <v>0</v>
      </c>
      <c r="L83" s="3">
        <v>0</v>
      </c>
      <c r="M83" s="3">
        <v>0</v>
      </c>
      <c r="N83" s="3">
        <v>0</v>
      </c>
      <c r="O83" s="3">
        <v>0</v>
      </c>
      <c r="P83" s="3">
        <v>0</v>
      </c>
      <c r="Q83" s="3">
        <v>0</v>
      </c>
      <c r="R83" s="3">
        <v>0</v>
      </c>
      <c r="S83" s="3">
        <v>0</v>
      </c>
      <c r="T83" s="3">
        <v>0</v>
      </c>
      <c r="U83" s="3">
        <v>0</v>
      </c>
      <c r="V83" s="3">
        <v>0</v>
      </c>
      <c r="W83" s="3">
        <v>0</v>
      </c>
      <c r="X83" s="3">
        <v>0</v>
      </c>
      <c r="Y83" s="3">
        <v>0</v>
      </c>
      <c r="Z83" s="3">
        <v>0</v>
      </c>
      <c r="AA83" s="3">
        <v>0</v>
      </c>
      <c r="AB83" s="13">
        <v>0</v>
      </c>
      <c r="AC83" s="9">
        <v>0</v>
      </c>
      <c r="AD83" s="9">
        <v>0</v>
      </c>
      <c r="AE83" s="9">
        <v>0</v>
      </c>
      <c r="AF83" s="9">
        <v>3</v>
      </c>
    </row>
    <row r="84" spans="1:32" ht="24.75" customHeight="1" x14ac:dyDescent="0.25">
      <c r="A84" s="63">
        <v>30161</v>
      </c>
      <c r="B84" s="3" t="s">
        <v>8</v>
      </c>
      <c r="C84" s="4" t="s">
        <v>382</v>
      </c>
      <c r="D84" s="3">
        <f>E84*20</f>
        <v>200</v>
      </c>
      <c r="E84" s="5">
        <v>10</v>
      </c>
      <c r="F84" s="5" t="s">
        <v>381</v>
      </c>
      <c r="G84" s="6">
        <v>0</v>
      </c>
      <c r="H84" s="6">
        <v>0</v>
      </c>
      <c r="I84" s="6">
        <v>0</v>
      </c>
      <c r="J84" s="1">
        <v>0</v>
      </c>
      <c r="K84" s="1">
        <v>0</v>
      </c>
      <c r="L84" s="3">
        <v>0</v>
      </c>
      <c r="M84" s="3">
        <v>0</v>
      </c>
      <c r="N84" s="3">
        <v>0</v>
      </c>
      <c r="O84" s="3">
        <v>0</v>
      </c>
      <c r="P84" s="3">
        <v>0</v>
      </c>
      <c r="Q84" s="3">
        <v>0</v>
      </c>
      <c r="R84" s="3">
        <v>0</v>
      </c>
      <c r="S84" s="3">
        <v>0</v>
      </c>
      <c r="T84" s="3">
        <v>0</v>
      </c>
      <c r="U84" s="3">
        <v>0</v>
      </c>
      <c r="V84" s="3">
        <v>0</v>
      </c>
      <c r="W84" s="3">
        <v>0</v>
      </c>
      <c r="X84" s="3">
        <v>0</v>
      </c>
      <c r="Y84" s="3">
        <v>0</v>
      </c>
      <c r="Z84" s="3">
        <v>0</v>
      </c>
      <c r="AA84" s="3">
        <v>0</v>
      </c>
      <c r="AB84" s="13">
        <v>0</v>
      </c>
      <c r="AC84" s="9">
        <v>0</v>
      </c>
      <c r="AD84" s="9">
        <v>0</v>
      </c>
      <c r="AE84" s="9">
        <v>0</v>
      </c>
      <c r="AF84" s="9">
        <v>3</v>
      </c>
    </row>
    <row r="85" spans="1:32" ht="24.75" customHeight="1" x14ac:dyDescent="0.25">
      <c r="A85" s="63">
        <v>30121</v>
      </c>
      <c r="B85" s="3" t="s">
        <v>30</v>
      </c>
      <c r="C85" s="4" t="s">
        <v>383</v>
      </c>
      <c r="D85" s="3">
        <f>E85*20</f>
        <v>80</v>
      </c>
      <c r="E85" s="5">
        <v>4</v>
      </c>
      <c r="F85" s="5" t="s">
        <v>381</v>
      </c>
      <c r="G85" s="6">
        <v>0</v>
      </c>
      <c r="H85" s="6">
        <v>0</v>
      </c>
      <c r="I85" s="6">
        <v>0</v>
      </c>
      <c r="J85" s="6">
        <v>0</v>
      </c>
      <c r="K85" s="6">
        <v>0</v>
      </c>
      <c r="L85" s="3">
        <v>0</v>
      </c>
      <c r="M85" s="3">
        <v>0</v>
      </c>
      <c r="N85" s="3">
        <v>0</v>
      </c>
      <c r="O85" s="3">
        <v>0</v>
      </c>
      <c r="P85" s="3">
        <v>0</v>
      </c>
      <c r="Q85" s="3">
        <v>0</v>
      </c>
      <c r="R85" s="3">
        <v>0</v>
      </c>
      <c r="S85" s="3">
        <v>0</v>
      </c>
      <c r="T85" s="3">
        <v>0</v>
      </c>
      <c r="U85" s="3">
        <v>0</v>
      </c>
      <c r="V85" s="3">
        <v>0</v>
      </c>
      <c r="W85" s="3">
        <v>0</v>
      </c>
      <c r="X85" s="3">
        <v>0</v>
      </c>
      <c r="Y85" s="3">
        <v>0</v>
      </c>
      <c r="Z85" s="3">
        <v>0</v>
      </c>
      <c r="AA85" s="3">
        <v>0</v>
      </c>
      <c r="AB85" s="13">
        <v>0</v>
      </c>
      <c r="AC85" s="9">
        <v>0</v>
      </c>
      <c r="AD85" s="9">
        <v>0</v>
      </c>
      <c r="AE85" s="9">
        <v>0</v>
      </c>
      <c r="AF85" s="9">
        <v>3</v>
      </c>
    </row>
    <row r="86" spans="1:32" ht="24.75" customHeight="1" x14ac:dyDescent="0.25">
      <c r="A86" s="63">
        <v>30153</v>
      </c>
      <c r="B86" s="3" t="s">
        <v>23</v>
      </c>
      <c r="C86" s="4" t="s">
        <v>384</v>
      </c>
      <c r="D86" s="3">
        <f>E86*20</f>
        <v>200</v>
      </c>
      <c r="E86" s="5">
        <v>10</v>
      </c>
      <c r="F86" s="5" t="s">
        <v>381</v>
      </c>
      <c r="G86" s="6">
        <v>0</v>
      </c>
      <c r="H86" s="6">
        <v>0</v>
      </c>
      <c r="I86" s="6">
        <v>0</v>
      </c>
      <c r="J86" s="6">
        <v>0</v>
      </c>
      <c r="K86" s="6">
        <v>0</v>
      </c>
      <c r="L86" s="3">
        <v>0</v>
      </c>
      <c r="M86" s="3">
        <v>0</v>
      </c>
      <c r="N86" s="3">
        <v>0</v>
      </c>
      <c r="O86" s="3">
        <v>0</v>
      </c>
      <c r="P86" s="3">
        <v>0</v>
      </c>
      <c r="Q86" s="3">
        <v>0</v>
      </c>
      <c r="R86" s="3">
        <v>0</v>
      </c>
      <c r="S86" s="3">
        <v>0</v>
      </c>
      <c r="T86" s="3">
        <v>0</v>
      </c>
      <c r="U86" s="3">
        <v>0</v>
      </c>
      <c r="V86" s="3">
        <v>0</v>
      </c>
      <c r="W86" s="3">
        <v>0</v>
      </c>
      <c r="X86" s="3">
        <v>0</v>
      </c>
      <c r="Y86" s="3">
        <v>0</v>
      </c>
      <c r="Z86" s="3">
        <v>0</v>
      </c>
      <c r="AA86" s="3">
        <v>0</v>
      </c>
      <c r="AB86" s="13">
        <v>0</v>
      </c>
      <c r="AC86" s="9">
        <v>0</v>
      </c>
      <c r="AD86" s="9">
        <v>0</v>
      </c>
      <c r="AE86" s="9">
        <v>0</v>
      </c>
      <c r="AF86" s="9">
        <v>3</v>
      </c>
    </row>
    <row r="87" spans="1:32" ht="24.75" customHeight="1" x14ac:dyDescent="0.25">
      <c r="A87" s="63">
        <v>30087</v>
      </c>
      <c r="B87" s="3" t="s">
        <v>64</v>
      </c>
      <c r="C87" s="4" t="s">
        <v>65</v>
      </c>
      <c r="D87" s="3">
        <v>4500</v>
      </c>
      <c r="E87" s="5">
        <v>1</v>
      </c>
      <c r="F87" s="5" t="s">
        <v>381</v>
      </c>
      <c r="G87" s="6" t="s">
        <v>385</v>
      </c>
      <c r="H87" s="6" t="s">
        <v>386</v>
      </c>
      <c r="I87" s="6" t="s">
        <v>387</v>
      </c>
      <c r="J87" s="24" t="s">
        <v>388</v>
      </c>
      <c r="K87" s="24" t="s">
        <v>389</v>
      </c>
      <c r="L87" s="3">
        <v>0</v>
      </c>
      <c r="M87" s="3">
        <v>0</v>
      </c>
      <c r="N87" s="3">
        <v>0</v>
      </c>
      <c r="O87" s="3">
        <v>0</v>
      </c>
      <c r="P87" s="3">
        <v>0</v>
      </c>
      <c r="Q87" s="3">
        <v>0</v>
      </c>
      <c r="R87" s="3">
        <v>0</v>
      </c>
      <c r="S87" s="3">
        <v>0</v>
      </c>
      <c r="T87" s="3">
        <v>0</v>
      </c>
      <c r="U87" s="3">
        <v>0</v>
      </c>
      <c r="V87" s="3">
        <v>0</v>
      </c>
      <c r="W87" s="3">
        <v>0</v>
      </c>
      <c r="X87" s="3">
        <v>0</v>
      </c>
      <c r="Y87" s="3">
        <v>0</v>
      </c>
      <c r="Z87" s="3">
        <v>0</v>
      </c>
      <c r="AA87" s="3">
        <v>0</v>
      </c>
      <c r="AB87" s="13">
        <v>0</v>
      </c>
      <c r="AC87" s="9">
        <v>0</v>
      </c>
      <c r="AD87" s="9">
        <v>0</v>
      </c>
      <c r="AE87" s="9">
        <v>0</v>
      </c>
      <c r="AF87" s="9">
        <v>3</v>
      </c>
    </row>
    <row r="88" spans="1:32" ht="24.75" customHeight="1" x14ac:dyDescent="0.25">
      <c r="A88" s="63">
        <v>30087</v>
      </c>
      <c r="B88" s="3" t="s">
        <v>64</v>
      </c>
      <c r="C88" s="4" t="s">
        <v>71</v>
      </c>
      <c r="D88" s="3">
        <v>4500</v>
      </c>
      <c r="E88" s="5">
        <v>1</v>
      </c>
      <c r="F88" s="5" t="s">
        <v>381</v>
      </c>
      <c r="G88" s="6" t="s">
        <v>390</v>
      </c>
      <c r="H88" s="6" t="s">
        <v>391</v>
      </c>
      <c r="I88" s="6" t="s">
        <v>392</v>
      </c>
      <c r="J88" s="2">
        <v>0</v>
      </c>
      <c r="K88" s="2">
        <v>0</v>
      </c>
      <c r="L88" s="3">
        <v>0</v>
      </c>
      <c r="M88" s="3">
        <v>0</v>
      </c>
      <c r="N88" s="3">
        <v>0</v>
      </c>
      <c r="O88" s="3">
        <v>0</v>
      </c>
      <c r="P88" s="3">
        <v>0</v>
      </c>
      <c r="Q88" s="3">
        <v>0</v>
      </c>
      <c r="R88" s="3">
        <v>0</v>
      </c>
      <c r="S88" s="3">
        <v>0</v>
      </c>
      <c r="T88" s="3">
        <v>0</v>
      </c>
      <c r="U88" s="3">
        <v>0</v>
      </c>
      <c r="V88" s="3">
        <v>0</v>
      </c>
      <c r="W88" s="3">
        <v>0</v>
      </c>
      <c r="X88" s="3">
        <v>0</v>
      </c>
      <c r="Y88" s="3">
        <v>0</v>
      </c>
      <c r="Z88" s="3">
        <v>0</v>
      </c>
      <c r="AA88" s="3">
        <v>0</v>
      </c>
      <c r="AB88" s="13">
        <v>0</v>
      </c>
      <c r="AC88" s="9">
        <v>0</v>
      </c>
      <c r="AD88" s="9">
        <v>0</v>
      </c>
      <c r="AE88" s="9">
        <v>0</v>
      </c>
      <c r="AF88" s="9">
        <v>3</v>
      </c>
    </row>
    <row r="89" spans="1:32" ht="24.75" customHeight="1" x14ac:dyDescent="0.25">
      <c r="A89" s="63">
        <v>30087</v>
      </c>
      <c r="B89" s="3" t="s">
        <v>64</v>
      </c>
      <c r="C89" s="4" t="s">
        <v>77</v>
      </c>
      <c r="D89" s="3">
        <v>4500</v>
      </c>
      <c r="E89" s="5">
        <v>1</v>
      </c>
      <c r="F89" s="5" t="s">
        <v>381</v>
      </c>
      <c r="G89" s="6" t="s">
        <v>393</v>
      </c>
      <c r="H89" s="6" t="s">
        <v>394</v>
      </c>
      <c r="I89" s="6" t="s">
        <v>395</v>
      </c>
      <c r="J89" s="2">
        <v>0</v>
      </c>
      <c r="K89" s="2">
        <v>0</v>
      </c>
      <c r="L89" s="3">
        <v>0</v>
      </c>
      <c r="M89" s="3">
        <v>0</v>
      </c>
      <c r="N89" s="3">
        <v>0</v>
      </c>
      <c r="O89" s="3">
        <v>0</v>
      </c>
      <c r="P89" s="3">
        <v>0</v>
      </c>
      <c r="Q89" s="3">
        <v>0</v>
      </c>
      <c r="R89" s="3">
        <v>0</v>
      </c>
      <c r="S89" s="3">
        <v>0</v>
      </c>
      <c r="T89" s="3">
        <v>0</v>
      </c>
      <c r="U89" s="3">
        <v>0</v>
      </c>
      <c r="V89" s="3">
        <v>0</v>
      </c>
      <c r="W89" s="3">
        <v>0</v>
      </c>
      <c r="X89" s="3">
        <v>0</v>
      </c>
      <c r="Y89" s="3">
        <v>0</v>
      </c>
      <c r="Z89" s="3">
        <v>0</v>
      </c>
      <c r="AA89" s="3">
        <v>0</v>
      </c>
      <c r="AB89" s="13">
        <v>0</v>
      </c>
      <c r="AC89" s="9">
        <v>0</v>
      </c>
      <c r="AD89" s="9">
        <v>0</v>
      </c>
      <c r="AE89" s="9">
        <v>0</v>
      </c>
      <c r="AF89" s="9">
        <v>3</v>
      </c>
    </row>
    <row r="90" spans="1:32" ht="24.75" customHeight="1" x14ac:dyDescent="0.25">
      <c r="A90" s="63">
        <v>30087</v>
      </c>
      <c r="B90" s="3" t="s">
        <v>64</v>
      </c>
      <c r="C90" s="4" t="s">
        <v>78</v>
      </c>
      <c r="D90" s="3">
        <v>4500</v>
      </c>
      <c r="E90" s="5">
        <v>1</v>
      </c>
      <c r="F90" s="5" t="s">
        <v>381</v>
      </c>
      <c r="G90" s="6">
        <v>0</v>
      </c>
      <c r="H90" s="6">
        <v>0</v>
      </c>
      <c r="I90" s="6">
        <v>0</v>
      </c>
      <c r="J90" s="2">
        <v>0</v>
      </c>
      <c r="K90" s="2">
        <v>0</v>
      </c>
      <c r="L90" s="3">
        <v>0</v>
      </c>
      <c r="M90" s="3">
        <v>0</v>
      </c>
      <c r="N90" s="3">
        <v>0</v>
      </c>
      <c r="O90" s="3">
        <v>0</v>
      </c>
      <c r="P90" s="3">
        <v>0</v>
      </c>
      <c r="Q90" s="3">
        <v>0</v>
      </c>
      <c r="R90" s="3">
        <v>0</v>
      </c>
      <c r="S90" s="3">
        <v>0</v>
      </c>
      <c r="T90" s="3">
        <v>0</v>
      </c>
      <c r="U90" s="3">
        <v>0</v>
      </c>
      <c r="V90" s="3">
        <v>0</v>
      </c>
      <c r="W90" s="3">
        <v>0</v>
      </c>
      <c r="X90" s="3">
        <v>0</v>
      </c>
      <c r="Y90" s="3">
        <v>0</v>
      </c>
      <c r="Z90" s="3">
        <v>0</v>
      </c>
      <c r="AA90" s="3">
        <v>0</v>
      </c>
      <c r="AB90" s="13">
        <v>0</v>
      </c>
      <c r="AC90" s="9">
        <v>0</v>
      </c>
      <c r="AD90" s="9">
        <v>0</v>
      </c>
      <c r="AE90" s="9">
        <v>0</v>
      </c>
      <c r="AF90" s="9">
        <v>3</v>
      </c>
    </row>
    <row r="91" spans="1:32" ht="24.75" customHeight="1" x14ac:dyDescent="0.25">
      <c r="A91" s="63">
        <v>30087</v>
      </c>
      <c r="B91" s="3" t="s">
        <v>64</v>
      </c>
      <c r="C91" s="4" t="s">
        <v>91</v>
      </c>
      <c r="D91" s="3">
        <v>4500</v>
      </c>
      <c r="E91" s="5">
        <v>1</v>
      </c>
      <c r="F91" s="5" t="s">
        <v>381</v>
      </c>
      <c r="G91" s="6">
        <v>0</v>
      </c>
      <c r="H91" s="6">
        <v>0</v>
      </c>
      <c r="I91" s="6">
        <v>0</v>
      </c>
      <c r="J91" s="2">
        <v>0</v>
      </c>
      <c r="K91" s="2">
        <v>0</v>
      </c>
      <c r="L91" s="3">
        <v>0</v>
      </c>
      <c r="M91" s="3">
        <v>0</v>
      </c>
      <c r="N91" s="3">
        <v>0</v>
      </c>
      <c r="O91" s="3">
        <v>0</v>
      </c>
      <c r="P91" s="3">
        <v>0</v>
      </c>
      <c r="Q91" s="3">
        <v>0</v>
      </c>
      <c r="R91" s="3">
        <v>0</v>
      </c>
      <c r="S91" s="3">
        <v>0</v>
      </c>
      <c r="T91" s="3">
        <v>0</v>
      </c>
      <c r="U91" s="3">
        <v>0</v>
      </c>
      <c r="V91" s="3">
        <v>0</v>
      </c>
      <c r="W91" s="3">
        <v>0</v>
      </c>
      <c r="X91" s="3">
        <v>0</v>
      </c>
      <c r="Y91" s="3">
        <v>0</v>
      </c>
      <c r="Z91" s="3">
        <v>0</v>
      </c>
      <c r="AA91" s="3">
        <v>0</v>
      </c>
      <c r="AB91" s="13">
        <v>0</v>
      </c>
      <c r="AC91" s="9">
        <v>0</v>
      </c>
      <c r="AD91" s="9">
        <v>0</v>
      </c>
      <c r="AE91" s="9">
        <v>0</v>
      </c>
      <c r="AF91" s="9">
        <v>3</v>
      </c>
    </row>
    <row r="92" spans="1:32" ht="24.75" customHeight="1" x14ac:dyDescent="0.25">
      <c r="A92" s="63">
        <v>300065</v>
      </c>
      <c r="B92" s="3" t="s">
        <v>223</v>
      </c>
      <c r="C92" s="4" t="s">
        <v>396</v>
      </c>
      <c r="D92" s="3">
        <v>2156</v>
      </c>
      <c r="E92" s="5">
        <v>1</v>
      </c>
      <c r="F92" s="5" t="s">
        <v>381</v>
      </c>
      <c r="G92" s="6" t="s">
        <v>397</v>
      </c>
      <c r="H92" s="6" t="s">
        <v>398</v>
      </c>
      <c r="I92" s="24" t="s">
        <v>399</v>
      </c>
      <c r="J92" s="24" t="s">
        <v>400</v>
      </c>
      <c r="K92" s="24" t="s">
        <v>401</v>
      </c>
      <c r="L92" s="3">
        <v>0</v>
      </c>
      <c r="M92" s="3">
        <v>0</v>
      </c>
      <c r="N92" s="3">
        <v>0</v>
      </c>
      <c r="O92" s="3">
        <v>0</v>
      </c>
      <c r="P92" s="3">
        <v>0</v>
      </c>
      <c r="Q92" s="3">
        <v>0</v>
      </c>
      <c r="R92" s="3">
        <v>0</v>
      </c>
      <c r="S92" s="3">
        <v>0</v>
      </c>
      <c r="T92" s="3">
        <v>0</v>
      </c>
      <c r="U92" s="3">
        <v>0</v>
      </c>
      <c r="V92" s="3">
        <v>0</v>
      </c>
      <c r="W92" s="3">
        <v>0</v>
      </c>
      <c r="X92" s="3">
        <v>0</v>
      </c>
      <c r="Y92" s="3">
        <v>0</v>
      </c>
      <c r="Z92" s="3">
        <v>0</v>
      </c>
      <c r="AA92" s="3">
        <v>0</v>
      </c>
      <c r="AB92" s="13">
        <v>0</v>
      </c>
      <c r="AC92" s="9">
        <v>0</v>
      </c>
      <c r="AD92" s="9">
        <v>0</v>
      </c>
      <c r="AE92" s="9">
        <v>0</v>
      </c>
      <c r="AF92" s="9">
        <v>3</v>
      </c>
    </row>
    <row r="93" spans="1:32" ht="24.75" customHeight="1" x14ac:dyDescent="0.25">
      <c r="A93" s="63">
        <v>300119</v>
      </c>
      <c r="B93" s="3" t="s">
        <v>271</v>
      </c>
      <c r="C93" s="4" t="s">
        <v>402</v>
      </c>
      <c r="D93" s="3">
        <v>5060</v>
      </c>
      <c r="E93" s="5">
        <v>1</v>
      </c>
      <c r="F93" s="5" t="s">
        <v>381</v>
      </c>
      <c r="G93" s="6" t="s">
        <v>403</v>
      </c>
      <c r="H93" s="6" t="s">
        <v>404</v>
      </c>
      <c r="I93" s="6" t="s">
        <v>405</v>
      </c>
      <c r="J93" s="24" t="s">
        <v>406</v>
      </c>
      <c r="K93" s="24" t="s">
        <v>407</v>
      </c>
      <c r="L93" s="3">
        <v>0</v>
      </c>
      <c r="M93" s="3">
        <v>0</v>
      </c>
      <c r="N93" s="3">
        <v>0</v>
      </c>
      <c r="O93" s="3">
        <v>0</v>
      </c>
      <c r="P93" s="3">
        <v>0</v>
      </c>
      <c r="Q93" s="3">
        <v>0</v>
      </c>
      <c r="R93" s="3">
        <v>0</v>
      </c>
      <c r="S93" s="3">
        <v>0</v>
      </c>
      <c r="T93" s="3">
        <v>0</v>
      </c>
      <c r="U93" s="3">
        <v>0</v>
      </c>
      <c r="V93" s="3">
        <v>0</v>
      </c>
      <c r="W93" s="3">
        <v>0</v>
      </c>
      <c r="X93" s="3">
        <v>0</v>
      </c>
      <c r="Y93" s="3">
        <v>0</v>
      </c>
      <c r="Z93" s="3">
        <v>0</v>
      </c>
      <c r="AA93" s="3">
        <v>0</v>
      </c>
      <c r="AB93" s="13">
        <v>0</v>
      </c>
      <c r="AC93" s="9">
        <v>0</v>
      </c>
      <c r="AD93" s="9">
        <v>0</v>
      </c>
      <c r="AE93" s="9">
        <v>0</v>
      </c>
      <c r="AF93" s="9">
        <v>3</v>
      </c>
    </row>
    <row r="94" spans="1:32" ht="24.75" customHeight="1" x14ac:dyDescent="0.25">
      <c r="A94" s="63">
        <v>30087</v>
      </c>
      <c r="B94" s="3" t="s">
        <v>64</v>
      </c>
      <c r="C94" s="4" t="s">
        <v>408</v>
      </c>
      <c r="D94" s="3">
        <v>4500</v>
      </c>
      <c r="E94" s="5">
        <v>1</v>
      </c>
      <c r="F94" s="5" t="s">
        <v>381</v>
      </c>
      <c r="G94" s="6" t="s">
        <v>409</v>
      </c>
      <c r="H94" s="6" t="s">
        <v>410</v>
      </c>
      <c r="I94" s="6" t="s">
        <v>411</v>
      </c>
      <c r="J94" s="24" t="s">
        <v>412</v>
      </c>
      <c r="K94" s="2">
        <v>0</v>
      </c>
      <c r="L94" s="3">
        <v>0</v>
      </c>
      <c r="M94" s="3">
        <v>0</v>
      </c>
      <c r="N94" s="3">
        <v>0</v>
      </c>
      <c r="O94" s="3">
        <v>0</v>
      </c>
      <c r="P94" s="3">
        <v>0</v>
      </c>
      <c r="Q94" s="3">
        <v>0</v>
      </c>
      <c r="R94" s="3">
        <v>0</v>
      </c>
      <c r="S94" s="3">
        <v>0</v>
      </c>
      <c r="T94" s="3">
        <v>0</v>
      </c>
      <c r="U94" s="3">
        <v>0</v>
      </c>
      <c r="V94" s="3">
        <v>0</v>
      </c>
      <c r="W94" s="3">
        <v>0</v>
      </c>
      <c r="X94" s="3">
        <v>0</v>
      </c>
      <c r="Y94" s="3">
        <v>0</v>
      </c>
      <c r="Z94" s="3">
        <v>0</v>
      </c>
      <c r="AA94" s="3">
        <v>0</v>
      </c>
      <c r="AB94" s="13">
        <v>0</v>
      </c>
      <c r="AC94" s="9">
        <v>0</v>
      </c>
      <c r="AD94" s="9">
        <v>0</v>
      </c>
      <c r="AE94" s="9">
        <v>0</v>
      </c>
      <c r="AF94" s="9">
        <v>3</v>
      </c>
    </row>
    <row r="95" spans="1:32" ht="24.75" customHeight="1" x14ac:dyDescent="0.25">
      <c r="A95" s="63">
        <v>30100</v>
      </c>
      <c r="B95" s="3" t="s">
        <v>413</v>
      </c>
      <c r="C95" s="4" t="s">
        <v>414</v>
      </c>
      <c r="D95" s="3">
        <v>6076</v>
      </c>
      <c r="E95" s="5">
        <v>1</v>
      </c>
      <c r="F95" s="5" t="s">
        <v>381</v>
      </c>
      <c r="G95" s="6" t="s">
        <v>415</v>
      </c>
      <c r="H95" s="6" t="s">
        <v>416</v>
      </c>
      <c r="I95" s="6" t="s">
        <v>417</v>
      </c>
      <c r="J95" s="24" t="s">
        <v>418</v>
      </c>
      <c r="K95" s="2">
        <v>0</v>
      </c>
      <c r="L95" s="3">
        <v>0</v>
      </c>
      <c r="M95" s="3">
        <v>0</v>
      </c>
      <c r="N95" s="3">
        <v>0</v>
      </c>
      <c r="O95" s="3">
        <v>0</v>
      </c>
      <c r="P95" s="3">
        <v>0</v>
      </c>
      <c r="Q95" s="3">
        <v>0</v>
      </c>
      <c r="R95" s="3">
        <v>0</v>
      </c>
      <c r="S95" s="3">
        <v>0</v>
      </c>
      <c r="T95" s="3">
        <v>0</v>
      </c>
      <c r="U95" s="3">
        <v>0</v>
      </c>
      <c r="V95" s="3">
        <v>0</v>
      </c>
      <c r="W95" s="3">
        <v>0</v>
      </c>
      <c r="X95" s="3">
        <v>0</v>
      </c>
      <c r="Y95" s="3">
        <v>0</v>
      </c>
      <c r="Z95" s="3">
        <v>0</v>
      </c>
      <c r="AA95" s="3">
        <v>0</v>
      </c>
      <c r="AB95" s="13">
        <v>0</v>
      </c>
      <c r="AC95" s="9">
        <v>0</v>
      </c>
      <c r="AD95" s="9">
        <v>0</v>
      </c>
      <c r="AE95" s="9">
        <v>0</v>
      </c>
      <c r="AF95" s="9">
        <v>3</v>
      </c>
    </row>
    <row r="96" spans="1:32" ht="24.75" customHeight="1" x14ac:dyDescent="0.25">
      <c r="A96" s="63">
        <v>30060</v>
      </c>
      <c r="B96" s="3" t="s">
        <v>31</v>
      </c>
      <c r="C96" s="4" t="s">
        <v>434</v>
      </c>
      <c r="D96" s="3">
        <f>E96*20</f>
        <v>600</v>
      </c>
      <c r="E96" s="3">
        <v>30</v>
      </c>
      <c r="F96" s="5" t="s">
        <v>438</v>
      </c>
      <c r="G96" s="6" t="s">
        <v>439</v>
      </c>
      <c r="H96" s="6" t="s">
        <v>440</v>
      </c>
      <c r="I96" s="6" t="s">
        <v>441</v>
      </c>
      <c r="J96" s="6" t="s">
        <v>442</v>
      </c>
      <c r="K96" s="6" t="s">
        <v>443</v>
      </c>
      <c r="L96" s="3">
        <v>0</v>
      </c>
      <c r="M96" s="3">
        <v>0</v>
      </c>
      <c r="N96" s="3">
        <v>0</v>
      </c>
      <c r="O96" s="3">
        <v>0</v>
      </c>
      <c r="P96" s="3">
        <v>0</v>
      </c>
      <c r="Q96" s="3">
        <v>0</v>
      </c>
      <c r="R96" s="3">
        <v>0</v>
      </c>
      <c r="S96" s="3">
        <v>0</v>
      </c>
      <c r="T96" s="3">
        <v>0</v>
      </c>
      <c r="U96" s="3">
        <v>0</v>
      </c>
      <c r="V96" s="3">
        <v>0</v>
      </c>
      <c r="W96" s="3">
        <v>0</v>
      </c>
      <c r="X96" s="3">
        <v>0</v>
      </c>
      <c r="Y96" s="3">
        <v>0</v>
      </c>
      <c r="Z96" s="3">
        <v>0</v>
      </c>
      <c r="AA96" s="3">
        <v>0</v>
      </c>
      <c r="AB96" s="13">
        <v>0</v>
      </c>
      <c r="AC96" s="9">
        <v>0</v>
      </c>
      <c r="AD96" s="9">
        <v>0</v>
      </c>
      <c r="AE96" s="9">
        <v>0</v>
      </c>
      <c r="AF96" s="9">
        <v>3</v>
      </c>
    </row>
    <row r="97" spans="1:32" ht="24.75" customHeight="1" x14ac:dyDescent="0.25">
      <c r="A97" s="63">
        <v>30161</v>
      </c>
      <c r="B97" s="3" t="s">
        <v>8</v>
      </c>
      <c r="C97" s="4" t="s">
        <v>435</v>
      </c>
      <c r="D97" s="3">
        <f>E97*20</f>
        <v>300</v>
      </c>
      <c r="E97" s="5">
        <v>15</v>
      </c>
      <c r="F97" s="5" t="s">
        <v>438</v>
      </c>
      <c r="G97" s="6" t="s">
        <v>444</v>
      </c>
      <c r="H97" s="6" t="s">
        <v>445</v>
      </c>
      <c r="I97" s="6" t="s">
        <v>446</v>
      </c>
      <c r="J97" s="6" t="s">
        <v>447</v>
      </c>
      <c r="K97" s="6" t="s">
        <v>447</v>
      </c>
      <c r="L97" s="3">
        <v>0</v>
      </c>
      <c r="M97" s="3">
        <v>0</v>
      </c>
      <c r="N97" s="3">
        <v>0</v>
      </c>
      <c r="O97" s="3">
        <v>0</v>
      </c>
      <c r="P97" s="3">
        <v>0</v>
      </c>
      <c r="Q97" s="3">
        <v>0</v>
      </c>
      <c r="R97" s="3">
        <v>0</v>
      </c>
      <c r="S97" s="3">
        <v>0</v>
      </c>
      <c r="T97" s="3">
        <v>0</v>
      </c>
      <c r="U97" s="3">
        <v>0</v>
      </c>
      <c r="V97" s="3">
        <v>0</v>
      </c>
      <c r="W97" s="3">
        <v>0</v>
      </c>
      <c r="X97" s="3">
        <v>0</v>
      </c>
      <c r="Y97" s="3">
        <v>0</v>
      </c>
      <c r="Z97" s="3">
        <v>0</v>
      </c>
      <c r="AA97" s="3">
        <v>0</v>
      </c>
      <c r="AB97" s="13">
        <v>0</v>
      </c>
      <c r="AC97" s="9">
        <v>0</v>
      </c>
      <c r="AD97" s="9">
        <v>0</v>
      </c>
      <c r="AE97" s="9">
        <v>0</v>
      </c>
      <c r="AF97" s="9">
        <v>3</v>
      </c>
    </row>
    <row r="98" spans="1:32" ht="24.75" customHeight="1" x14ac:dyDescent="0.25">
      <c r="A98" s="63">
        <v>30087</v>
      </c>
      <c r="B98" s="3" t="s">
        <v>64</v>
      </c>
      <c r="C98" s="4" t="s">
        <v>65</v>
      </c>
      <c r="D98" s="3">
        <v>4500</v>
      </c>
      <c r="E98" s="5">
        <v>1</v>
      </c>
      <c r="F98" s="5" t="s">
        <v>438</v>
      </c>
      <c r="G98" s="6" t="s">
        <v>448</v>
      </c>
      <c r="H98" s="6" t="s">
        <v>449</v>
      </c>
      <c r="I98" s="6" t="s">
        <v>450</v>
      </c>
      <c r="J98" s="6">
        <v>0</v>
      </c>
      <c r="K98" s="6">
        <v>0</v>
      </c>
      <c r="L98" s="3">
        <v>0</v>
      </c>
      <c r="M98" s="3">
        <v>0</v>
      </c>
      <c r="N98" s="3">
        <v>0</v>
      </c>
      <c r="O98" s="3">
        <v>0</v>
      </c>
      <c r="P98" s="3">
        <v>0</v>
      </c>
      <c r="Q98" s="3">
        <v>0</v>
      </c>
      <c r="R98" s="3">
        <v>0</v>
      </c>
      <c r="S98" s="3">
        <v>0</v>
      </c>
      <c r="T98" s="3">
        <v>0</v>
      </c>
      <c r="U98" s="3">
        <v>0</v>
      </c>
      <c r="V98" s="3">
        <v>0</v>
      </c>
      <c r="W98" s="3">
        <v>0</v>
      </c>
      <c r="X98" s="3">
        <v>0</v>
      </c>
      <c r="Y98" s="3">
        <v>0</v>
      </c>
      <c r="Z98" s="3">
        <v>0</v>
      </c>
      <c r="AA98" s="3">
        <v>0</v>
      </c>
      <c r="AB98" s="13">
        <v>0</v>
      </c>
      <c r="AC98" s="9">
        <v>0</v>
      </c>
      <c r="AD98" s="9">
        <v>0</v>
      </c>
      <c r="AE98" s="9">
        <v>0</v>
      </c>
      <c r="AF98" s="9">
        <v>3</v>
      </c>
    </row>
    <row r="99" spans="1:32" ht="24.75" customHeight="1" x14ac:dyDescent="0.25">
      <c r="A99" s="63">
        <v>30087</v>
      </c>
      <c r="B99" s="3" t="s">
        <v>64</v>
      </c>
      <c r="C99" s="4" t="s">
        <v>71</v>
      </c>
      <c r="D99" s="3">
        <v>4500</v>
      </c>
      <c r="E99" s="5">
        <v>1</v>
      </c>
      <c r="F99" s="5" t="s">
        <v>438</v>
      </c>
      <c r="G99" s="6" t="s">
        <v>451</v>
      </c>
      <c r="H99" s="6" t="s">
        <v>452</v>
      </c>
      <c r="I99" s="6" t="s">
        <v>453</v>
      </c>
      <c r="J99" s="6">
        <v>0</v>
      </c>
      <c r="K99" s="6">
        <v>0</v>
      </c>
      <c r="L99" s="3">
        <v>0</v>
      </c>
      <c r="M99" s="3">
        <v>0</v>
      </c>
      <c r="N99" s="3">
        <v>0</v>
      </c>
      <c r="O99" s="3">
        <v>0</v>
      </c>
      <c r="P99" s="3">
        <v>0</v>
      </c>
      <c r="Q99" s="3">
        <v>0</v>
      </c>
      <c r="R99" s="3">
        <v>0</v>
      </c>
      <c r="S99" s="3">
        <v>0</v>
      </c>
      <c r="T99" s="3">
        <v>0</v>
      </c>
      <c r="U99" s="3">
        <v>0</v>
      </c>
      <c r="V99" s="3">
        <v>0</v>
      </c>
      <c r="W99" s="3">
        <v>0</v>
      </c>
      <c r="X99" s="3">
        <v>0</v>
      </c>
      <c r="Y99" s="3">
        <v>0</v>
      </c>
      <c r="Z99" s="3">
        <v>0</v>
      </c>
      <c r="AA99" s="3">
        <v>0</v>
      </c>
      <c r="AB99" s="13">
        <v>0</v>
      </c>
      <c r="AC99" s="9">
        <v>0</v>
      </c>
      <c r="AD99" s="9">
        <v>0</v>
      </c>
      <c r="AE99" s="9">
        <v>0</v>
      </c>
      <c r="AF99" s="9">
        <v>3</v>
      </c>
    </row>
    <row r="100" spans="1:32" ht="24.75" customHeight="1" x14ac:dyDescent="0.25">
      <c r="A100" s="63">
        <v>30087</v>
      </c>
      <c r="B100" s="3" t="s">
        <v>64</v>
      </c>
      <c r="C100" s="4" t="s">
        <v>77</v>
      </c>
      <c r="D100" s="3">
        <v>4500</v>
      </c>
      <c r="E100" s="5">
        <v>1</v>
      </c>
      <c r="F100" s="5" t="s">
        <v>438</v>
      </c>
      <c r="G100" s="6">
        <v>0</v>
      </c>
      <c r="H100" s="6">
        <v>0</v>
      </c>
      <c r="I100" s="6">
        <v>0</v>
      </c>
      <c r="J100" s="6">
        <v>0</v>
      </c>
      <c r="K100" s="6">
        <v>0</v>
      </c>
      <c r="L100" s="3">
        <v>0</v>
      </c>
      <c r="M100" s="3">
        <v>0</v>
      </c>
      <c r="N100" s="3">
        <v>0</v>
      </c>
      <c r="O100" s="3">
        <v>0</v>
      </c>
      <c r="P100" s="3">
        <v>0</v>
      </c>
      <c r="Q100" s="3">
        <v>0</v>
      </c>
      <c r="R100" s="3">
        <v>0</v>
      </c>
      <c r="S100" s="3">
        <v>0</v>
      </c>
      <c r="T100" s="3">
        <v>0</v>
      </c>
      <c r="U100" s="3">
        <v>0</v>
      </c>
      <c r="V100" s="3">
        <v>0</v>
      </c>
      <c r="W100" s="3">
        <v>0</v>
      </c>
      <c r="X100" s="3">
        <v>0</v>
      </c>
      <c r="Y100" s="3">
        <v>0</v>
      </c>
      <c r="Z100" s="3">
        <v>0</v>
      </c>
      <c r="AA100" s="3">
        <v>0</v>
      </c>
      <c r="AB100" s="13">
        <v>0</v>
      </c>
      <c r="AC100" s="9">
        <v>0</v>
      </c>
      <c r="AD100" s="9">
        <v>0</v>
      </c>
      <c r="AE100" s="9">
        <v>0</v>
      </c>
      <c r="AF100" s="9">
        <v>3</v>
      </c>
    </row>
    <row r="101" spans="1:32" ht="24.75" customHeight="1" x14ac:dyDescent="0.25">
      <c r="A101" s="63">
        <v>30087</v>
      </c>
      <c r="B101" s="3" t="s">
        <v>64</v>
      </c>
      <c r="C101" s="4" t="s">
        <v>78</v>
      </c>
      <c r="D101" s="3">
        <v>4500</v>
      </c>
      <c r="E101" s="5">
        <v>1</v>
      </c>
      <c r="F101" s="5" t="s">
        <v>438</v>
      </c>
      <c r="G101" s="6">
        <v>0</v>
      </c>
      <c r="H101" s="6">
        <v>0</v>
      </c>
      <c r="I101" s="6">
        <v>0</v>
      </c>
      <c r="J101" s="6">
        <v>0</v>
      </c>
      <c r="K101" s="6">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13">
        <v>0</v>
      </c>
      <c r="AC101" s="9">
        <v>0</v>
      </c>
      <c r="AD101" s="9">
        <v>0</v>
      </c>
      <c r="AE101" s="9">
        <v>0</v>
      </c>
      <c r="AF101" s="9">
        <v>3</v>
      </c>
    </row>
    <row r="102" spans="1:32" ht="24.75" customHeight="1" x14ac:dyDescent="0.25">
      <c r="A102" s="63">
        <v>30087</v>
      </c>
      <c r="B102" s="3" t="s">
        <v>64</v>
      </c>
      <c r="C102" s="4" t="s">
        <v>91</v>
      </c>
      <c r="D102" s="3">
        <v>4500</v>
      </c>
      <c r="E102" s="5">
        <v>1</v>
      </c>
      <c r="F102" s="5" t="s">
        <v>438</v>
      </c>
      <c r="G102" s="6" t="s">
        <v>454</v>
      </c>
      <c r="H102" s="6" t="s">
        <v>455</v>
      </c>
      <c r="I102" s="6" t="s">
        <v>456</v>
      </c>
      <c r="J102" s="6">
        <v>0</v>
      </c>
      <c r="K102" s="6">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13">
        <v>0</v>
      </c>
      <c r="AC102" s="9">
        <v>0</v>
      </c>
      <c r="AD102" s="9">
        <v>0</v>
      </c>
      <c r="AE102" s="9">
        <v>0</v>
      </c>
      <c r="AF102" s="9">
        <v>3</v>
      </c>
    </row>
    <row r="103" spans="1:32" ht="24.75" customHeight="1" x14ac:dyDescent="0.25">
      <c r="A103" s="63">
        <v>30087</v>
      </c>
      <c r="B103" s="3" t="s">
        <v>64</v>
      </c>
      <c r="C103" s="4" t="s">
        <v>436</v>
      </c>
      <c r="D103" s="3">
        <v>4500</v>
      </c>
      <c r="E103" s="5">
        <v>1</v>
      </c>
      <c r="F103" s="5" t="s">
        <v>438</v>
      </c>
      <c r="G103" s="6" t="s">
        <v>457</v>
      </c>
      <c r="H103" s="6" t="s">
        <v>458</v>
      </c>
      <c r="I103" s="6" t="s">
        <v>459</v>
      </c>
      <c r="J103" s="6">
        <v>0</v>
      </c>
      <c r="K103" s="6">
        <v>0</v>
      </c>
      <c r="L103" s="3">
        <v>0</v>
      </c>
      <c r="M103" s="3">
        <v>0</v>
      </c>
      <c r="N103" s="3">
        <v>0</v>
      </c>
      <c r="O103" s="3">
        <v>0</v>
      </c>
      <c r="P103" s="3">
        <v>0</v>
      </c>
      <c r="Q103" s="3">
        <v>0</v>
      </c>
      <c r="R103" s="3">
        <v>0</v>
      </c>
      <c r="S103" s="3">
        <v>0</v>
      </c>
      <c r="T103" s="3">
        <v>0</v>
      </c>
      <c r="U103" s="3">
        <v>0</v>
      </c>
      <c r="V103" s="3">
        <v>0</v>
      </c>
      <c r="W103" s="3">
        <v>0</v>
      </c>
      <c r="X103" s="3">
        <v>0</v>
      </c>
      <c r="Y103" s="3">
        <v>0</v>
      </c>
      <c r="Z103" s="3">
        <v>0</v>
      </c>
      <c r="AA103" s="3">
        <v>0</v>
      </c>
      <c r="AB103" s="13">
        <v>0</v>
      </c>
      <c r="AC103" s="9">
        <v>0</v>
      </c>
      <c r="AD103" s="9">
        <v>0</v>
      </c>
      <c r="AE103" s="9">
        <v>0</v>
      </c>
      <c r="AF103" s="9">
        <v>3</v>
      </c>
    </row>
    <row r="104" spans="1:32" ht="24.75" customHeight="1" x14ac:dyDescent="0.25">
      <c r="A104" s="63">
        <v>30087</v>
      </c>
      <c r="B104" s="3" t="s">
        <v>64</v>
      </c>
      <c r="C104" s="4" t="s">
        <v>437</v>
      </c>
      <c r="D104" s="3">
        <v>4500</v>
      </c>
      <c r="E104" s="5">
        <v>1</v>
      </c>
      <c r="F104" s="5" t="s">
        <v>438</v>
      </c>
      <c r="G104" s="6" t="s">
        <v>460</v>
      </c>
      <c r="H104" s="6" t="s">
        <v>461</v>
      </c>
      <c r="I104" s="6" t="s">
        <v>462</v>
      </c>
      <c r="J104" s="6">
        <v>0</v>
      </c>
      <c r="K104" s="6">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13">
        <v>0</v>
      </c>
      <c r="AC104" s="9">
        <v>0</v>
      </c>
      <c r="AD104" s="9">
        <v>0</v>
      </c>
      <c r="AE104" s="9">
        <v>0</v>
      </c>
      <c r="AF104" s="9">
        <v>3</v>
      </c>
    </row>
    <row r="105" spans="1:32" ht="24.75" customHeight="1" x14ac:dyDescent="0.25">
      <c r="A105" s="65">
        <v>30087</v>
      </c>
      <c r="B105" s="26" t="s">
        <v>64</v>
      </c>
      <c r="C105" s="27" t="s">
        <v>71</v>
      </c>
      <c r="D105" s="26">
        <v>4500</v>
      </c>
      <c r="E105" s="28">
        <v>3</v>
      </c>
      <c r="F105" s="28" t="s">
        <v>553</v>
      </c>
      <c r="G105" s="29" t="s">
        <v>465</v>
      </c>
      <c r="H105" s="29" t="s">
        <v>466</v>
      </c>
      <c r="I105" s="29" t="s">
        <v>467</v>
      </c>
      <c r="J105" s="29" t="s">
        <v>468</v>
      </c>
      <c r="K105" s="29" t="s">
        <v>469</v>
      </c>
      <c r="L105" s="25">
        <v>0</v>
      </c>
      <c r="M105" s="26">
        <v>0</v>
      </c>
      <c r="N105" s="26">
        <v>0</v>
      </c>
      <c r="O105" s="26">
        <v>0</v>
      </c>
      <c r="P105" s="26">
        <v>0</v>
      </c>
      <c r="Q105" s="26">
        <v>0</v>
      </c>
      <c r="R105" s="26">
        <v>0</v>
      </c>
      <c r="S105" s="26">
        <v>0</v>
      </c>
      <c r="T105" s="26">
        <v>0</v>
      </c>
      <c r="U105" s="26">
        <v>0</v>
      </c>
      <c r="V105" s="26">
        <v>0</v>
      </c>
      <c r="W105" s="26">
        <v>0</v>
      </c>
      <c r="X105" s="26">
        <v>0</v>
      </c>
      <c r="Y105" s="26">
        <v>0</v>
      </c>
      <c r="Z105" s="26">
        <v>0</v>
      </c>
      <c r="AA105" s="26">
        <v>0</v>
      </c>
      <c r="AB105" s="25">
        <v>0</v>
      </c>
      <c r="AC105" s="26">
        <v>0</v>
      </c>
      <c r="AD105" s="26">
        <v>0</v>
      </c>
      <c r="AE105" s="26">
        <v>0</v>
      </c>
      <c r="AF105" s="30">
        <v>4</v>
      </c>
    </row>
    <row r="106" spans="1:32" ht="24.75" customHeight="1" x14ac:dyDescent="0.25">
      <c r="A106" s="65">
        <v>30087</v>
      </c>
      <c r="B106" s="26" t="s">
        <v>64</v>
      </c>
      <c r="C106" s="27" t="s">
        <v>91</v>
      </c>
      <c r="D106" s="26">
        <v>4500</v>
      </c>
      <c r="E106" s="28">
        <v>3</v>
      </c>
      <c r="F106" s="28" t="s">
        <v>553</v>
      </c>
      <c r="G106" s="29">
        <v>0</v>
      </c>
      <c r="H106" s="29">
        <v>0</v>
      </c>
      <c r="I106" s="29">
        <v>0</v>
      </c>
      <c r="J106" s="29">
        <v>0</v>
      </c>
      <c r="K106" s="29">
        <v>0</v>
      </c>
      <c r="L106" s="25">
        <v>0</v>
      </c>
      <c r="M106" s="26">
        <v>0</v>
      </c>
      <c r="N106" s="26">
        <v>0</v>
      </c>
      <c r="O106" s="26">
        <v>0</v>
      </c>
      <c r="P106" s="26">
        <v>0</v>
      </c>
      <c r="Q106" s="26">
        <v>0</v>
      </c>
      <c r="R106" s="26">
        <v>0</v>
      </c>
      <c r="S106" s="26">
        <v>0</v>
      </c>
      <c r="T106" s="26">
        <v>0</v>
      </c>
      <c r="U106" s="26">
        <v>0</v>
      </c>
      <c r="V106" s="26">
        <v>0</v>
      </c>
      <c r="W106" s="26">
        <v>0</v>
      </c>
      <c r="X106" s="26">
        <v>0</v>
      </c>
      <c r="Y106" s="26">
        <v>0</v>
      </c>
      <c r="Z106" s="26">
        <v>0</v>
      </c>
      <c r="AA106" s="26">
        <v>0</v>
      </c>
      <c r="AB106" s="25">
        <v>0</v>
      </c>
      <c r="AC106" s="26">
        <v>0</v>
      </c>
      <c r="AD106" s="26">
        <v>0</v>
      </c>
      <c r="AE106" s="26">
        <v>0</v>
      </c>
      <c r="AF106" s="30">
        <v>4</v>
      </c>
    </row>
    <row r="107" spans="1:32" ht="24.75" customHeight="1" x14ac:dyDescent="0.25">
      <c r="A107" s="65">
        <v>30087</v>
      </c>
      <c r="B107" s="26" t="s">
        <v>64</v>
      </c>
      <c r="C107" s="27" t="s">
        <v>65</v>
      </c>
      <c r="D107" s="26">
        <v>4500</v>
      </c>
      <c r="E107" s="28">
        <v>3</v>
      </c>
      <c r="F107" s="28" t="s">
        <v>553</v>
      </c>
      <c r="G107" s="29" t="s">
        <v>470</v>
      </c>
      <c r="H107" s="29" t="s">
        <v>471</v>
      </c>
      <c r="I107" s="29" t="s">
        <v>472</v>
      </c>
      <c r="J107" s="29" t="s">
        <v>473</v>
      </c>
      <c r="K107" s="29" t="e">
        <f>+L107:LK119</f>
        <v>#VALUE!</v>
      </c>
      <c r="L107" s="25">
        <v>0</v>
      </c>
      <c r="M107" s="26">
        <v>0</v>
      </c>
      <c r="N107" s="26">
        <v>0</v>
      </c>
      <c r="O107" s="26">
        <v>0</v>
      </c>
      <c r="P107" s="26">
        <v>0</v>
      </c>
      <c r="Q107" s="26">
        <v>0</v>
      </c>
      <c r="R107" s="26">
        <v>0</v>
      </c>
      <c r="S107" s="26">
        <v>0</v>
      </c>
      <c r="T107" s="26">
        <v>0</v>
      </c>
      <c r="U107" s="26">
        <v>0</v>
      </c>
      <c r="V107" s="26">
        <v>0</v>
      </c>
      <c r="W107" s="26">
        <v>0</v>
      </c>
      <c r="X107" s="26">
        <v>0</v>
      </c>
      <c r="Y107" s="26">
        <v>0</v>
      </c>
      <c r="Z107" s="26">
        <v>0</v>
      </c>
      <c r="AA107" s="26">
        <v>0</v>
      </c>
      <c r="AB107" s="25">
        <v>0</v>
      </c>
      <c r="AC107" s="26">
        <v>0</v>
      </c>
      <c r="AD107" s="26">
        <v>0</v>
      </c>
      <c r="AE107" s="26">
        <v>0</v>
      </c>
      <c r="AF107" s="30">
        <v>4</v>
      </c>
    </row>
    <row r="108" spans="1:32" ht="24.75" customHeight="1" x14ac:dyDescent="0.25">
      <c r="A108" s="65">
        <v>30087</v>
      </c>
      <c r="B108" s="26" t="s">
        <v>64</v>
      </c>
      <c r="C108" s="27" t="s">
        <v>436</v>
      </c>
      <c r="D108" s="26">
        <v>4500</v>
      </c>
      <c r="E108" s="28">
        <v>3</v>
      </c>
      <c r="F108" s="28" t="s">
        <v>553</v>
      </c>
      <c r="G108" s="29">
        <v>0</v>
      </c>
      <c r="H108" s="29">
        <v>0</v>
      </c>
      <c r="I108" s="29">
        <v>0</v>
      </c>
      <c r="J108" s="29">
        <v>0</v>
      </c>
      <c r="K108" s="29">
        <v>0</v>
      </c>
      <c r="L108" s="25">
        <v>0</v>
      </c>
      <c r="M108" s="26">
        <v>0</v>
      </c>
      <c r="N108" s="26">
        <v>0</v>
      </c>
      <c r="O108" s="26">
        <v>0</v>
      </c>
      <c r="P108" s="26">
        <v>0</v>
      </c>
      <c r="Q108" s="26">
        <v>0</v>
      </c>
      <c r="R108" s="26">
        <v>0</v>
      </c>
      <c r="S108" s="26">
        <v>0</v>
      </c>
      <c r="T108" s="26">
        <v>0</v>
      </c>
      <c r="U108" s="26">
        <v>0</v>
      </c>
      <c r="V108" s="26">
        <v>0</v>
      </c>
      <c r="W108" s="26">
        <v>0</v>
      </c>
      <c r="X108" s="26">
        <v>0</v>
      </c>
      <c r="Y108" s="26">
        <v>0</v>
      </c>
      <c r="Z108" s="26">
        <v>0</v>
      </c>
      <c r="AA108" s="26">
        <v>0</v>
      </c>
      <c r="AB108" s="25">
        <v>0</v>
      </c>
      <c r="AC108" s="26">
        <v>0</v>
      </c>
      <c r="AD108" s="26">
        <v>0</v>
      </c>
      <c r="AE108" s="26">
        <v>0</v>
      </c>
      <c r="AF108" s="30">
        <v>4</v>
      </c>
    </row>
    <row r="109" spans="1:32" ht="24.75" customHeight="1" x14ac:dyDescent="0.25">
      <c r="A109" s="65">
        <v>30088</v>
      </c>
      <c r="B109" s="26" t="s">
        <v>64</v>
      </c>
      <c r="C109" s="27" t="s">
        <v>474</v>
      </c>
      <c r="D109" s="26">
        <v>4500</v>
      </c>
      <c r="E109" s="28">
        <v>1</v>
      </c>
      <c r="F109" s="28" t="s">
        <v>553</v>
      </c>
      <c r="G109" s="29" t="s">
        <v>475</v>
      </c>
      <c r="H109" s="29" t="s">
        <v>476</v>
      </c>
      <c r="I109" s="29" t="s">
        <v>477</v>
      </c>
      <c r="J109" s="29" t="s">
        <v>478</v>
      </c>
      <c r="K109" s="29" t="s">
        <v>479</v>
      </c>
      <c r="L109" s="31" t="s">
        <v>480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5">
        <v>0</v>
      </c>
      <c r="AC109" s="26">
        <v>0</v>
      </c>
      <c r="AD109" s="26">
        <v>0</v>
      </c>
      <c r="AE109" s="26">
        <v>0</v>
      </c>
      <c r="AF109" s="30">
        <v>4</v>
      </c>
    </row>
    <row r="110" spans="1:32" ht="24.75" customHeight="1" x14ac:dyDescent="0.25">
      <c r="A110" s="65">
        <v>30087</v>
      </c>
      <c r="B110" s="26" t="s">
        <v>64</v>
      </c>
      <c r="C110" s="27" t="s">
        <v>481</v>
      </c>
      <c r="D110" s="26">
        <v>4500</v>
      </c>
      <c r="E110" s="28">
        <v>4</v>
      </c>
      <c r="F110" s="28" t="s">
        <v>553</v>
      </c>
      <c r="G110" s="29" t="s">
        <v>482</v>
      </c>
      <c r="H110" s="29" t="s">
        <v>483</v>
      </c>
      <c r="I110" s="29" t="s">
        <v>484</v>
      </c>
      <c r="J110" s="29" t="s">
        <v>485</v>
      </c>
      <c r="K110" s="29">
        <v>0</v>
      </c>
      <c r="L110" s="25">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5">
        <v>0</v>
      </c>
      <c r="AC110" s="26">
        <v>0</v>
      </c>
      <c r="AD110" s="26">
        <v>0</v>
      </c>
      <c r="AE110" s="26">
        <v>0</v>
      </c>
      <c r="AF110" s="30">
        <v>4</v>
      </c>
    </row>
    <row r="111" spans="1:32" ht="24.75" customHeight="1" x14ac:dyDescent="0.25">
      <c r="A111" s="65">
        <v>30087</v>
      </c>
      <c r="B111" s="26" t="s">
        <v>64</v>
      </c>
      <c r="C111" s="27" t="s">
        <v>78</v>
      </c>
      <c r="D111" s="26">
        <v>4500</v>
      </c>
      <c r="E111" s="28">
        <v>4</v>
      </c>
      <c r="F111" s="28" t="s">
        <v>553</v>
      </c>
      <c r="G111" s="29">
        <v>0</v>
      </c>
      <c r="H111" s="29">
        <v>0</v>
      </c>
      <c r="I111" s="29">
        <v>0</v>
      </c>
      <c r="J111" s="29">
        <v>0</v>
      </c>
      <c r="K111" s="29">
        <v>0</v>
      </c>
      <c r="L111" s="25">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5">
        <v>0</v>
      </c>
      <c r="AC111" s="26">
        <v>0</v>
      </c>
      <c r="AD111" s="26">
        <v>0</v>
      </c>
      <c r="AE111" s="26">
        <v>0</v>
      </c>
      <c r="AF111" s="30">
        <v>4</v>
      </c>
    </row>
    <row r="112" spans="1:32" ht="24.75" customHeight="1" x14ac:dyDescent="0.25">
      <c r="A112" s="65">
        <v>30124</v>
      </c>
      <c r="B112" s="26" t="s">
        <v>486</v>
      </c>
      <c r="C112" s="27" t="s">
        <v>487</v>
      </c>
      <c r="D112" s="26">
        <f>55452*0.1</f>
        <v>5545.2000000000007</v>
      </c>
      <c r="E112" s="28">
        <v>1</v>
      </c>
      <c r="F112" s="28" t="s">
        <v>553</v>
      </c>
      <c r="G112" s="29" t="s">
        <v>488</v>
      </c>
      <c r="H112" s="29" t="s">
        <v>489</v>
      </c>
      <c r="I112" s="29" t="s">
        <v>490</v>
      </c>
      <c r="J112" s="29" t="s">
        <v>491</v>
      </c>
      <c r="K112" s="29">
        <v>0</v>
      </c>
      <c r="L112" s="25">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5">
        <v>0</v>
      </c>
      <c r="AC112" s="26">
        <v>0</v>
      </c>
      <c r="AD112" s="26">
        <v>0</v>
      </c>
      <c r="AE112" s="26">
        <v>0</v>
      </c>
      <c r="AF112" s="30">
        <v>4</v>
      </c>
    </row>
    <row r="113" spans="1:32" ht="24.75" customHeight="1" x14ac:dyDescent="0.25">
      <c r="A113" s="65">
        <v>30123</v>
      </c>
      <c r="B113" s="26" t="s">
        <v>492</v>
      </c>
      <c r="C113" s="27" t="s">
        <v>493</v>
      </c>
      <c r="D113" s="26">
        <v>41588</v>
      </c>
      <c r="E113" s="28">
        <v>1</v>
      </c>
      <c r="F113" s="28" t="s">
        <v>553</v>
      </c>
      <c r="G113" s="29">
        <v>0</v>
      </c>
      <c r="H113" s="29">
        <v>0</v>
      </c>
      <c r="I113" s="29">
        <v>0</v>
      </c>
      <c r="J113" s="29">
        <v>0</v>
      </c>
      <c r="K113" s="29">
        <v>0</v>
      </c>
      <c r="L113" s="25">
        <v>0</v>
      </c>
      <c r="M113" s="26">
        <v>0</v>
      </c>
      <c r="N113" s="26">
        <v>0</v>
      </c>
      <c r="O113" s="26">
        <v>0</v>
      </c>
      <c r="P113" s="26">
        <v>0</v>
      </c>
      <c r="Q113" s="26">
        <v>0</v>
      </c>
      <c r="R113" s="26">
        <v>0</v>
      </c>
      <c r="S113" s="26">
        <v>0</v>
      </c>
      <c r="T113" s="26">
        <v>0</v>
      </c>
      <c r="U113" s="26">
        <v>0</v>
      </c>
      <c r="V113" s="26">
        <v>0</v>
      </c>
      <c r="W113" s="26">
        <v>0</v>
      </c>
      <c r="X113" s="26">
        <v>0</v>
      </c>
      <c r="Y113" s="26">
        <v>0</v>
      </c>
      <c r="Z113" s="26">
        <v>0</v>
      </c>
      <c r="AA113" s="26">
        <v>0</v>
      </c>
      <c r="AB113" s="25">
        <v>0</v>
      </c>
      <c r="AC113" s="26">
        <v>0</v>
      </c>
      <c r="AD113" s="26">
        <v>0</v>
      </c>
      <c r="AE113" s="26">
        <v>0</v>
      </c>
      <c r="AF113" s="30">
        <v>4</v>
      </c>
    </row>
    <row r="114" spans="1:32" ht="24.75" customHeight="1" x14ac:dyDescent="0.25">
      <c r="A114" s="65">
        <v>30123</v>
      </c>
      <c r="B114" s="26" t="s">
        <v>492</v>
      </c>
      <c r="C114" s="27" t="s">
        <v>494</v>
      </c>
      <c r="D114" s="26">
        <v>10737</v>
      </c>
      <c r="E114" s="28">
        <v>1</v>
      </c>
      <c r="F114" s="28" t="s">
        <v>553</v>
      </c>
      <c r="G114" s="29" t="s">
        <v>495</v>
      </c>
      <c r="H114" s="29" t="s">
        <v>496</v>
      </c>
      <c r="I114" s="29" t="s">
        <v>497</v>
      </c>
      <c r="J114" s="29" t="s">
        <v>498</v>
      </c>
      <c r="K114" s="29" t="s">
        <v>499</v>
      </c>
      <c r="L114" s="25">
        <v>0</v>
      </c>
      <c r="M114" s="26">
        <v>0</v>
      </c>
      <c r="N114" s="26">
        <v>0</v>
      </c>
      <c r="O114" s="26">
        <v>0</v>
      </c>
      <c r="P114" s="26">
        <v>0</v>
      </c>
      <c r="Q114" s="26">
        <v>0</v>
      </c>
      <c r="R114" s="26">
        <v>0</v>
      </c>
      <c r="S114" s="26">
        <v>0</v>
      </c>
      <c r="T114" s="26">
        <v>0</v>
      </c>
      <c r="U114" s="26">
        <v>0</v>
      </c>
      <c r="V114" s="26">
        <v>0</v>
      </c>
      <c r="W114" s="26">
        <v>0</v>
      </c>
      <c r="X114" s="26">
        <v>0</v>
      </c>
      <c r="Y114" s="26">
        <v>0</v>
      </c>
      <c r="Z114" s="26">
        <v>0</v>
      </c>
      <c r="AA114" s="26">
        <v>0</v>
      </c>
      <c r="AB114" s="25">
        <v>0</v>
      </c>
      <c r="AC114" s="26">
        <v>0</v>
      </c>
      <c r="AD114" s="26">
        <v>0</v>
      </c>
      <c r="AE114" s="26">
        <v>0</v>
      </c>
      <c r="AF114" s="30">
        <v>4</v>
      </c>
    </row>
    <row r="115" spans="1:32" ht="24.75" customHeight="1" x14ac:dyDescent="0.25">
      <c r="A115" s="65">
        <v>30045</v>
      </c>
      <c r="B115" s="26" t="s">
        <v>500</v>
      </c>
      <c r="C115" s="27" t="s">
        <v>501</v>
      </c>
      <c r="D115" s="26">
        <v>29081</v>
      </c>
      <c r="E115" s="28">
        <v>1</v>
      </c>
      <c r="F115" s="28" t="s">
        <v>553</v>
      </c>
      <c r="G115" s="29" t="s">
        <v>502</v>
      </c>
      <c r="H115" s="29" t="s">
        <v>503</v>
      </c>
      <c r="I115" s="29" t="s">
        <v>504</v>
      </c>
      <c r="J115" s="29" t="s">
        <v>505</v>
      </c>
      <c r="K115" s="29" t="s">
        <v>506</v>
      </c>
      <c r="L115" s="31" t="s">
        <v>507</v>
      </c>
      <c r="M115" s="26">
        <v>0</v>
      </c>
      <c r="N115" s="26">
        <v>0</v>
      </c>
      <c r="O115" s="26">
        <v>0</v>
      </c>
      <c r="P115" s="26">
        <v>0</v>
      </c>
      <c r="Q115" s="26">
        <v>0</v>
      </c>
      <c r="R115" s="26">
        <v>0</v>
      </c>
      <c r="S115" s="26">
        <v>0</v>
      </c>
      <c r="T115" s="26">
        <v>0</v>
      </c>
      <c r="U115" s="26">
        <v>0</v>
      </c>
      <c r="V115" s="26">
        <v>0</v>
      </c>
      <c r="W115" s="26">
        <v>0</v>
      </c>
      <c r="X115" s="26">
        <v>0</v>
      </c>
      <c r="Y115" s="26">
        <v>0</v>
      </c>
      <c r="Z115" s="26">
        <v>0</v>
      </c>
      <c r="AA115" s="26">
        <v>0</v>
      </c>
      <c r="AB115" s="25">
        <v>0</v>
      </c>
      <c r="AC115" s="26">
        <v>0</v>
      </c>
      <c r="AD115" s="26">
        <v>0</v>
      </c>
      <c r="AE115" s="26">
        <v>0</v>
      </c>
      <c r="AF115" s="30">
        <v>4</v>
      </c>
    </row>
    <row r="116" spans="1:32" ht="24.75" customHeight="1" x14ac:dyDescent="0.25">
      <c r="A116" s="65">
        <v>30161</v>
      </c>
      <c r="B116" s="26" t="s">
        <v>8</v>
      </c>
      <c r="C116" s="27" t="s">
        <v>508</v>
      </c>
      <c r="D116" s="26">
        <f t="shared" ref="D116:D119" si="0">E116*20</f>
        <v>300</v>
      </c>
      <c r="E116" s="28">
        <v>15</v>
      </c>
      <c r="F116" s="28" t="s">
        <v>553</v>
      </c>
      <c r="G116" s="29">
        <v>0</v>
      </c>
      <c r="H116" s="29">
        <v>0</v>
      </c>
      <c r="I116" s="29">
        <v>0</v>
      </c>
      <c r="J116" s="29">
        <v>0</v>
      </c>
      <c r="K116" s="29">
        <v>0</v>
      </c>
      <c r="L116" s="32">
        <v>0</v>
      </c>
      <c r="M116" s="26">
        <v>0</v>
      </c>
      <c r="N116" s="26">
        <v>0</v>
      </c>
      <c r="O116" s="26">
        <v>0</v>
      </c>
      <c r="P116" s="26">
        <v>0</v>
      </c>
      <c r="Q116" s="26">
        <v>0</v>
      </c>
      <c r="R116" s="26">
        <v>0</v>
      </c>
      <c r="S116" s="26">
        <v>0</v>
      </c>
      <c r="T116" s="26">
        <v>0</v>
      </c>
      <c r="U116" s="26">
        <v>0</v>
      </c>
      <c r="V116" s="26">
        <v>0</v>
      </c>
      <c r="W116" s="26">
        <v>0</v>
      </c>
      <c r="X116" s="26">
        <v>0</v>
      </c>
      <c r="Y116" s="26">
        <v>0</v>
      </c>
      <c r="Z116" s="26">
        <v>0</v>
      </c>
      <c r="AA116" s="26">
        <v>0</v>
      </c>
      <c r="AB116" s="25">
        <v>0</v>
      </c>
      <c r="AC116" s="26">
        <v>0</v>
      </c>
      <c r="AD116" s="26">
        <v>0</v>
      </c>
      <c r="AE116" s="26">
        <v>0</v>
      </c>
      <c r="AF116" s="30">
        <v>4</v>
      </c>
    </row>
    <row r="117" spans="1:32" ht="24.75" customHeight="1" x14ac:dyDescent="0.25">
      <c r="A117" s="65">
        <v>30161</v>
      </c>
      <c r="B117" s="26" t="s">
        <v>8</v>
      </c>
      <c r="C117" s="27" t="s">
        <v>509</v>
      </c>
      <c r="D117" s="26">
        <f t="shared" si="0"/>
        <v>600</v>
      </c>
      <c r="E117" s="28">
        <v>30</v>
      </c>
      <c r="F117" s="28" t="s">
        <v>553</v>
      </c>
      <c r="G117" s="29">
        <v>0</v>
      </c>
      <c r="H117" s="29">
        <v>0</v>
      </c>
      <c r="I117" s="29">
        <v>0</v>
      </c>
      <c r="J117" s="29">
        <v>0</v>
      </c>
      <c r="K117" s="29">
        <v>0</v>
      </c>
      <c r="L117" s="32">
        <v>0</v>
      </c>
      <c r="M117" s="26">
        <v>0</v>
      </c>
      <c r="N117" s="26">
        <v>0</v>
      </c>
      <c r="O117" s="26">
        <v>0</v>
      </c>
      <c r="P117" s="26">
        <v>0</v>
      </c>
      <c r="Q117" s="26">
        <v>0</v>
      </c>
      <c r="R117" s="26">
        <v>0</v>
      </c>
      <c r="S117" s="26">
        <v>0</v>
      </c>
      <c r="T117" s="26">
        <v>0</v>
      </c>
      <c r="U117" s="26">
        <v>0</v>
      </c>
      <c r="V117" s="26">
        <v>0</v>
      </c>
      <c r="W117" s="26">
        <v>0</v>
      </c>
      <c r="X117" s="26">
        <v>0</v>
      </c>
      <c r="Y117" s="26">
        <v>0</v>
      </c>
      <c r="Z117" s="26">
        <v>0</v>
      </c>
      <c r="AA117" s="26">
        <v>0</v>
      </c>
      <c r="AB117" s="25">
        <v>0</v>
      </c>
      <c r="AC117" s="26">
        <v>0</v>
      </c>
      <c r="AD117" s="26">
        <v>0</v>
      </c>
      <c r="AE117" s="26">
        <v>0</v>
      </c>
      <c r="AF117" s="30">
        <v>4</v>
      </c>
    </row>
    <row r="118" spans="1:32" ht="24.75" customHeight="1" x14ac:dyDescent="0.25">
      <c r="A118" s="65">
        <v>30121</v>
      </c>
      <c r="B118" s="26" t="s">
        <v>30</v>
      </c>
      <c r="C118" s="27" t="s">
        <v>510</v>
      </c>
      <c r="D118" s="26">
        <f t="shared" si="0"/>
        <v>20</v>
      </c>
      <c r="E118" s="26">
        <v>1</v>
      </c>
      <c r="F118" s="28" t="s">
        <v>553</v>
      </c>
      <c r="G118" s="29">
        <v>0</v>
      </c>
      <c r="H118" s="29">
        <v>0</v>
      </c>
      <c r="I118" s="29">
        <v>0</v>
      </c>
      <c r="J118" s="29">
        <v>0</v>
      </c>
      <c r="K118" s="29">
        <v>0</v>
      </c>
      <c r="L118" s="32">
        <v>0</v>
      </c>
      <c r="M118" s="26">
        <v>0</v>
      </c>
      <c r="N118" s="26">
        <v>0</v>
      </c>
      <c r="O118" s="26">
        <v>0</v>
      </c>
      <c r="P118" s="26">
        <v>0</v>
      </c>
      <c r="Q118" s="26">
        <v>0</v>
      </c>
      <c r="R118" s="26">
        <v>0</v>
      </c>
      <c r="S118" s="26">
        <v>0</v>
      </c>
      <c r="T118" s="26">
        <v>0</v>
      </c>
      <c r="U118" s="26">
        <v>0</v>
      </c>
      <c r="V118" s="26">
        <v>0</v>
      </c>
      <c r="W118" s="26">
        <v>0</v>
      </c>
      <c r="X118" s="26">
        <v>0</v>
      </c>
      <c r="Y118" s="26">
        <v>0</v>
      </c>
      <c r="Z118" s="26">
        <v>0</v>
      </c>
      <c r="AA118" s="26">
        <v>0</v>
      </c>
      <c r="AB118" s="25">
        <v>0</v>
      </c>
      <c r="AC118" s="26">
        <v>0</v>
      </c>
      <c r="AD118" s="26">
        <v>0</v>
      </c>
      <c r="AE118" s="26">
        <v>0</v>
      </c>
      <c r="AF118" s="30">
        <v>4</v>
      </c>
    </row>
    <row r="119" spans="1:32" ht="24.75" customHeight="1" x14ac:dyDescent="0.25">
      <c r="A119" s="65">
        <v>30152</v>
      </c>
      <c r="B119" s="26" t="s">
        <v>2</v>
      </c>
      <c r="C119" s="27" t="s">
        <v>511</v>
      </c>
      <c r="D119" s="26">
        <f t="shared" si="0"/>
        <v>260</v>
      </c>
      <c r="E119" s="28">
        <v>13</v>
      </c>
      <c r="F119" s="28" t="s">
        <v>553</v>
      </c>
      <c r="G119" s="29" t="s">
        <v>512</v>
      </c>
      <c r="H119" s="29" t="s">
        <v>513</v>
      </c>
      <c r="I119" s="29" t="s">
        <v>514</v>
      </c>
      <c r="J119" s="29" t="s">
        <v>515</v>
      </c>
      <c r="K119" s="29" t="s">
        <v>516</v>
      </c>
      <c r="L119" s="29" t="s">
        <v>517</v>
      </c>
      <c r="M119" s="26">
        <v>0</v>
      </c>
      <c r="N119" s="26">
        <v>0</v>
      </c>
      <c r="O119" s="26">
        <v>0</v>
      </c>
      <c r="P119" s="26">
        <v>0</v>
      </c>
      <c r="Q119" s="26">
        <v>0</v>
      </c>
      <c r="R119" s="26">
        <v>0</v>
      </c>
      <c r="S119" s="26">
        <v>0</v>
      </c>
      <c r="T119" s="26">
        <v>0</v>
      </c>
      <c r="U119" s="26">
        <v>0</v>
      </c>
      <c r="V119" s="26">
        <v>0</v>
      </c>
      <c r="W119" s="26">
        <v>0</v>
      </c>
      <c r="X119" s="26">
        <v>0</v>
      </c>
      <c r="Y119" s="26">
        <v>0</v>
      </c>
      <c r="Z119" s="26">
        <v>0</v>
      </c>
      <c r="AA119" s="26">
        <v>0</v>
      </c>
      <c r="AB119" s="25">
        <v>0</v>
      </c>
      <c r="AC119" s="26">
        <v>0</v>
      </c>
      <c r="AD119" s="26">
        <v>0</v>
      </c>
      <c r="AE119" s="26">
        <v>0</v>
      </c>
      <c r="AF119" s="30">
        <v>4</v>
      </c>
    </row>
    <row r="120" spans="1:32" ht="24.75" customHeight="1" x14ac:dyDescent="0.25">
      <c r="A120" s="65">
        <v>30191</v>
      </c>
      <c r="B120" s="26" t="s">
        <v>518</v>
      </c>
      <c r="C120" s="27" t="s">
        <v>519</v>
      </c>
      <c r="D120" s="26">
        <f>20*4</f>
        <v>80</v>
      </c>
      <c r="E120" s="28">
        <v>1</v>
      </c>
      <c r="F120" s="28" t="s">
        <v>553</v>
      </c>
      <c r="G120" s="29" t="s">
        <v>520</v>
      </c>
      <c r="H120" s="29" t="s">
        <v>521</v>
      </c>
      <c r="I120" s="29" t="s">
        <v>522</v>
      </c>
      <c r="J120" s="29" t="s">
        <v>523</v>
      </c>
      <c r="K120" s="29" t="s">
        <v>524</v>
      </c>
      <c r="L120" s="31" t="s">
        <v>525</v>
      </c>
      <c r="M120" s="26">
        <v>0</v>
      </c>
      <c r="N120" s="26">
        <v>0</v>
      </c>
      <c r="O120" s="26">
        <v>0</v>
      </c>
      <c r="P120" s="26">
        <v>0</v>
      </c>
      <c r="Q120" s="26">
        <v>0</v>
      </c>
      <c r="R120" s="26">
        <v>0</v>
      </c>
      <c r="S120" s="26">
        <v>0</v>
      </c>
      <c r="T120" s="26">
        <v>0</v>
      </c>
      <c r="U120" s="26">
        <v>0</v>
      </c>
      <c r="V120" s="26">
        <v>0</v>
      </c>
      <c r="W120" s="26">
        <v>0</v>
      </c>
      <c r="X120" s="26">
        <v>0</v>
      </c>
      <c r="Y120" s="26">
        <v>0</v>
      </c>
      <c r="Z120" s="26">
        <v>0</v>
      </c>
      <c r="AA120" s="26">
        <v>0</v>
      </c>
      <c r="AB120" s="25">
        <v>0</v>
      </c>
      <c r="AC120" s="26">
        <v>0</v>
      </c>
      <c r="AD120" s="26">
        <v>0</v>
      </c>
      <c r="AE120" s="26">
        <v>0</v>
      </c>
      <c r="AF120" s="30">
        <v>4</v>
      </c>
    </row>
    <row r="121" spans="1:32" ht="24.75" customHeight="1" x14ac:dyDescent="0.25">
      <c r="A121" s="65">
        <v>30065</v>
      </c>
      <c r="B121" s="26" t="s">
        <v>223</v>
      </c>
      <c r="C121" s="27" t="s">
        <v>526</v>
      </c>
      <c r="D121" s="26">
        <f>1561+2920+11864+4951+3143</f>
        <v>24439</v>
      </c>
      <c r="E121" s="28">
        <v>5</v>
      </c>
      <c r="F121" s="28" t="s">
        <v>553</v>
      </c>
      <c r="G121" s="29" t="s">
        <v>527</v>
      </c>
      <c r="H121" s="29" t="s">
        <v>528</v>
      </c>
      <c r="I121" s="29" t="s">
        <v>529</v>
      </c>
      <c r="J121" s="29" t="s">
        <v>530</v>
      </c>
      <c r="K121" s="29">
        <v>0</v>
      </c>
      <c r="L121" s="32">
        <v>0</v>
      </c>
      <c r="M121" s="26">
        <v>0</v>
      </c>
      <c r="N121" s="26">
        <v>0</v>
      </c>
      <c r="O121" s="26">
        <v>0</v>
      </c>
      <c r="P121" s="26">
        <v>0</v>
      </c>
      <c r="Q121" s="26">
        <v>0</v>
      </c>
      <c r="R121" s="26">
        <v>0</v>
      </c>
      <c r="S121" s="26">
        <v>0</v>
      </c>
      <c r="T121" s="26">
        <v>0</v>
      </c>
      <c r="U121" s="26">
        <v>0</v>
      </c>
      <c r="V121" s="26">
        <v>0</v>
      </c>
      <c r="W121" s="26">
        <v>0</v>
      </c>
      <c r="X121" s="26">
        <v>0</v>
      </c>
      <c r="Y121" s="26">
        <v>0</v>
      </c>
      <c r="Z121" s="26">
        <v>0</v>
      </c>
      <c r="AA121" s="26">
        <v>0</v>
      </c>
      <c r="AB121" s="25">
        <v>0</v>
      </c>
      <c r="AC121" s="26">
        <v>0</v>
      </c>
      <c r="AD121" s="26">
        <v>0</v>
      </c>
      <c r="AE121" s="26">
        <v>0</v>
      </c>
      <c r="AF121" s="30">
        <v>4</v>
      </c>
    </row>
    <row r="122" spans="1:32" ht="24.75" customHeight="1" x14ac:dyDescent="0.25">
      <c r="A122" s="65">
        <v>30065</v>
      </c>
      <c r="B122" s="26" t="s">
        <v>223</v>
      </c>
      <c r="C122" s="27" t="s">
        <v>531</v>
      </c>
      <c r="D122" s="26">
        <f>4714+1847+2156+1521+1375+8005</f>
        <v>19618</v>
      </c>
      <c r="E122" s="28">
        <v>6</v>
      </c>
      <c r="F122" s="28" t="s">
        <v>553</v>
      </c>
      <c r="G122" s="29" t="s">
        <v>532</v>
      </c>
      <c r="H122" s="29" t="s">
        <v>533</v>
      </c>
      <c r="I122" s="29" t="s">
        <v>534</v>
      </c>
      <c r="J122" s="29" t="s">
        <v>535</v>
      </c>
      <c r="K122" s="29" t="s">
        <v>536</v>
      </c>
      <c r="L122" s="29" t="s">
        <v>537</v>
      </c>
      <c r="M122" s="26">
        <v>0</v>
      </c>
      <c r="N122" s="26">
        <v>0</v>
      </c>
      <c r="O122" s="26">
        <v>0</v>
      </c>
      <c r="P122" s="26">
        <v>0</v>
      </c>
      <c r="Q122" s="26">
        <v>0</v>
      </c>
      <c r="R122" s="26">
        <v>0</v>
      </c>
      <c r="S122" s="26">
        <v>0</v>
      </c>
      <c r="T122" s="26">
        <v>0</v>
      </c>
      <c r="U122" s="26">
        <v>0</v>
      </c>
      <c r="V122" s="26">
        <v>0</v>
      </c>
      <c r="W122" s="26">
        <v>0</v>
      </c>
      <c r="X122" s="26">
        <v>0</v>
      </c>
      <c r="Y122" s="26">
        <v>0</v>
      </c>
      <c r="Z122" s="26">
        <v>0</v>
      </c>
      <c r="AA122" s="26">
        <v>0</v>
      </c>
      <c r="AB122" s="25">
        <v>0</v>
      </c>
      <c r="AC122" s="26">
        <v>0</v>
      </c>
      <c r="AD122" s="26">
        <v>0</v>
      </c>
      <c r="AE122" s="26">
        <v>0</v>
      </c>
      <c r="AF122" s="30">
        <v>4</v>
      </c>
    </row>
    <row r="123" spans="1:32" ht="24.75" customHeight="1" x14ac:dyDescent="0.25">
      <c r="A123" s="65">
        <v>30004</v>
      </c>
      <c r="B123" s="26" t="s">
        <v>9</v>
      </c>
      <c r="C123" s="27" t="s">
        <v>538</v>
      </c>
      <c r="D123" s="26">
        <v>7551</v>
      </c>
      <c r="E123" s="28">
        <v>12</v>
      </c>
      <c r="F123" s="28" t="s">
        <v>553</v>
      </c>
      <c r="G123" s="29" t="s">
        <v>539</v>
      </c>
      <c r="H123" s="29" t="s">
        <v>540</v>
      </c>
      <c r="I123" s="29" t="s">
        <v>541</v>
      </c>
      <c r="J123" s="29" t="s">
        <v>542</v>
      </c>
      <c r="K123" s="29">
        <v>0</v>
      </c>
      <c r="L123" s="32">
        <v>0</v>
      </c>
      <c r="M123" s="26">
        <v>0</v>
      </c>
      <c r="N123" s="26">
        <v>0</v>
      </c>
      <c r="O123" s="26">
        <v>0</v>
      </c>
      <c r="P123" s="26">
        <v>0</v>
      </c>
      <c r="Q123" s="26">
        <v>0</v>
      </c>
      <c r="R123" s="26">
        <v>0</v>
      </c>
      <c r="S123" s="26">
        <v>0</v>
      </c>
      <c r="T123" s="26">
        <v>0</v>
      </c>
      <c r="U123" s="26">
        <v>0</v>
      </c>
      <c r="V123" s="26">
        <v>0</v>
      </c>
      <c r="W123" s="26">
        <v>0</v>
      </c>
      <c r="X123" s="26">
        <v>0</v>
      </c>
      <c r="Y123" s="26">
        <v>0</v>
      </c>
      <c r="Z123" s="26">
        <v>0</v>
      </c>
      <c r="AA123" s="26">
        <v>0</v>
      </c>
      <c r="AB123" s="25">
        <v>0</v>
      </c>
      <c r="AC123" s="26">
        <v>0</v>
      </c>
      <c r="AD123" s="26">
        <v>0</v>
      </c>
      <c r="AE123" s="26">
        <v>0</v>
      </c>
      <c r="AF123" s="30">
        <v>4</v>
      </c>
    </row>
    <row r="124" spans="1:32" ht="24.75" customHeight="1" x14ac:dyDescent="0.25">
      <c r="A124" s="65">
        <v>30004</v>
      </c>
      <c r="B124" s="26" t="s">
        <v>9</v>
      </c>
      <c r="C124" s="27" t="s">
        <v>543</v>
      </c>
      <c r="D124" s="26">
        <v>15603</v>
      </c>
      <c r="E124" s="28">
        <v>19</v>
      </c>
      <c r="F124" s="28" t="s">
        <v>553</v>
      </c>
      <c r="G124" s="29">
        <v>0</v>
      </c>
      <c r="H124" s="29">
        <v>0</v>
      </c>
      <c r="I124" s="29">
        <v>0</v>
      </c>
      <c r="J124" s="29">
        <v>0</v>
      </c>
      <c r="K124" s="29">
        <v>0</v>
      </c>
      <c r="L124" s="32">
        <v>0</v>
      </c>
      <c r="M124" s="26">
        <v>0</v>
      </c>
      <c r="N124" s="26">
        <v>0</v>
      </c>
      <c r="O124" s="26">
        <v>0</v>
      </c>
      <c r="P124" s="26">
        <v>0</v>
      </c>
      <c r="Q124" s="26">
        <v>0</v>
      </c>
      <c r="R124" s="26">
        <v>0</v>
      </c>
      <c r="S124" s="26">
        <v>0</v>
      </c>
      <c r="T124" s="26">
        <v>0</v>
      </c>
      <c r="U124" s="26">
        <v>0</v>
      </c>
      <c r="V124" s="26">
        <v>0</v>
      </c>
      <c r="W124" s="26">
        <v>0</v>
      </c>
      <c r="X124" s="26">
        <v>0</v>
      </c>
      <c r="Y124" s="26">
        <v>0</v>
      </c>
      <c r="Z124" s="26">
        <v>0</v>
      </c>
      <c r="AA124" s="26">
        <v>0</v>
      </c>
      <c r="AB124" s="25">
        <v>0</v>
      </c>
      <c r="AC124" s="26">
        <v>0</v>
      </c>
      <c r="AD124" s="26">
        <v>0</v>
      </c>
      <c r="AE124" s="26">
        <v>0</v>
      </c>
      <c r="AF124" s="30">
        <v>4</v>
      </c>
    </row>
    <row r="125" spans="1:32" ht="24.75" customHeight="1" x14ac:dyDescent="0.25">
      <c r="A125" s="65">
        <v>30065</v>
      </c>
      <c r="B125" s="26" t="s">
        <v>223</v>
      </c>
      <c r="C125" s="27" t="s">
        <v>544</v>
      </c>
      <c r="D125" s="26">
        <v>200</v>
      </c>
      <c r="E125" s="28">
        <v>1</v>
      </c>
      <c r="F125" s="28" t="s">
        <v>553</v>
      </c>
      <c r="G125" s="29">
        <v>0</v>
      </c>
      <c r="H125" s="29">
        <v>0</v>
      </c>
      <c r="I125" s="29">
        <v>0</v>
      </c>
      <c r="J125" s="29">
        <v>0</v>
      </c>
      <c r="K125" s="29">
        <v>0</v>
      </c>
      <c r="L125" s="32">
        <v>0</v>
      </c>
      <c r="M125" s="26">
        <v>0</v>
      </c>
      <c r="N125" s="26">
        <v>0</v>
      </c>
      <c r="O125" s="26">
        <v>0</v>
      </c>
      <c r="P125" s="26">
        <v>0</v>
      </c>
      <c r="Q125" s="26">
        <v>0</v>
      </c>
      <c r="R125" s="26">
        <v>0</v>
      </c>
      <c r="S125" s="26">
        <v>0</v>
      </c>
      <c r="T125" s="26">
        <v>0</v>
      </c>
      <c r="U125" s="26">
        <v>0</v>
      </c>
      <c r="V125" s="26">
        <v>0</v>
      </c>
      <c r="W125" s="26">
        <v>0</v>
      </c>
      <c r="X125" s="26">
        <v>0</v>
      </c>
      <c r="Y125" s="26">
        <v>0</v>
      </c>
      <c r="Z125" s="26">
        <v>0</v>
      </c>
      <c r="AA125" s="26">
        <v>0</v>
      </c>
      <c r="AB125" s="25">
        <v>0</v>
      </c>
      <c r="AC125" s="26">
        <v>0</v>
      </c>
      <c r="AD125" s="26">
        <v>0</v>
      </c>
      <c r="AE125" s="26">
        <v>0</v>
      </c>
      <c r="AF125" s="30">
        <v>4</v>
      </c>
    </row>
    <row r="126" spans="1:32" ht="24.75" customHeight="1" x14ac:dyDescent="0.25">
      <c r="A126" s="65">
        <v>30121</v>
      </c>
      <c r="B126" s="26" t="s">
        <v>30</v>
      </c>
      <c r="C126" s="27" t="s">
        <v>545</v>
      </c>
      <c r="D126" s="26">
        <f>30*20</f>
        <v>600</v>
      </c>
      <c r="E126" s="28">
        <v>1</v>
      </c>
      <c r="F126" s="28" t="s">
        <v>553</v>
      </c>
      <c r="G126" s="29">
        <v>0</v>
      </c>
      <c r="H126" s="29">
        <v>0</v>
      </c>
      <c r="I126" s="29">
        <v>0</v>
      </c>
      <c r="J126" s="29">
        <v>0</v>
      </c>
      <c r="K126" s="29">
        <v>0</v>
      </c>
      <c r="L126" s="32">
        <v>0</v>
      </c>
      <c r="M126" s="26">
        <v>0</v>
      </c>
      <c r="N126" s="26">
        <v>0</v>
      </c>
      <c r="O126" s="26">
        <v>0</v>
      </c>
      <c r="P126" s="26">
        <v>0</v>
      </c>
      <c r="Q126" s="26">
        <v>0</v>
      </c>
      <c r="R126" s="26">
        <v>0</v>
      </c>
      <c r="S126" s="26">
        <v>0</v>
      </c>
      <c r="T126" s="26">
        <v>0</v>
      </c>
      <c r="U126" s="26">
        <v>0</v>
      </c>
      <c r="V126" s="26">
        <v>0</v>
      </c>
      <c r="W126" s="26">
        <v>0</v>
      </c>
      <c r="X126" s="26">
        <v>0</v>
      </c>
      <c r="Y126" s="26">
        <v>0</v>
      </c>
      <c r="Z126" s="26">
        <v>0</v>
      </c>
      <c r="AA126" s="26">
        <v>0</v>
      </c>
      <c r="AB126" s="25">
        <v>0</v>
      </c>
      <c r="AC126" s="26">
        <v>0</v>
      </c>
      <c r="AD126" s="26">
        <v>0</v>
      </c>
      <c r="AE126" s="26">
        <v>0</v>
      </c>
      <c r="AF126" s="30">
        <v>4</v>
      </c>
    </row>
    <row r="127" spans="1:32" ht="24.75" customHeight="1" x14ac:dyDescent="0.25">
      <c r="A127" s="65">
        <v>30160</v>
      </c>
      <c r="B127" s="26" t="s">
        <v>546</v>
      </c>
      <c r="C127" s="27" t="s">
        <v>547</v>
      </c>
      <c r="D127" s="26">
        <f>69*20</f>
        <v>1380</v>
      </c>
      <c r="E127" s="28">
        <v>2</v>
      </c>
      <c r="F127" s="28" t="s">
        <v>553</v>
      </c>
      <c r="G127" s="29">
        <v>0</v>
      </c>
      <c r="H127" s="29">
        <v>0</v>
      </c>
      <c r="I127" s="29">
        <v>0</v>
      </c>
      <c r="J127" s="29">
        <v>0</v>
      </c>
      <c r="K127" s="29">
        <v>0</v>
      </c>
      <c r="L127" s="32">
        <v>0</v>
      </c>
      <c r="M127" s="26">
        <v>0</v>
      </c>
      <c r="N127" s="26">
        <v>0</v>
      </c>
      <c r="O127" s="26">
        <v>0</v>
      </c>
      <c r="P127" s="26">
        <v>0</v>
      </c>
      <c r="Q127" s="26">
        <v>0</v>
      </c>
      <c r="R127" s="26">
        <v>0</v>
      </c>
      <c r="S127" s="26">
        <v>0</v>
      </c>
      <c r="T127" s="26">
        <v>0</v>
      </c>
      <c r="U127" s="26">
        <v>0</v>
      </c>
      <c r="V127" s="26">
        <v>0</v>
      </c>
      <c r="W127" s="26">
        <v>0</v>
      </c>
      <c r="X127" s="26">
        <v>0</v>
      </c>
      <c r="Y127" s="26">
        <v>0</v>
      </c>
      <c r="Z127" s="26">
        <v>0</v>
      </c>
      <c r="AA127" s="26">
        <v>0</v>
      </c>
      <c r="AB127" s="25">
        <v>0</v>
      </c>
      <c r="AC127" s="26">
        <v>0</v>
      </c>
      <c r="AD127" s="26">
        <v>0</v>
      </c>
      <c r="AE127" s="26">
        <v>0</v>
      </c>
      <c r="AF127" s="30">
        <v>4</v>
      </c>
    </row>
    <row r="128" spans="1:32" ht="24.75" customHeight="1" x14ac:dyDescent="0.25">
      <c r="A128" s="65">
        <v>30174</v>
      </c>
      <c r="B128" s="26" t="s">
        <v>548</v>
      </c>
      <c r="C128" s="27" t="s">
        <v>549</v>
      </c>
      <c r="D128" s="26">
        <f>38*20</f>
        <v>760</v>
      </c>
      <c r="E128" s="28">
        <v>1</v>
      </c>
      <c r="F128" s="28" t="s">
        <v>553</v>
      </c>
      <c r="G128" s="29">
        <v>0</v>
      </c>
      <c r="H128" s="29">
        <v>0</v>
      </c>
      <c r="I128" s="29">
        <v>0</v>
      </c>
      <c r="J128" s="29">
        <v>0</v>
      </c>
      <c r="K128" s="29">
        <v>0</v>
      </c>
      <c r="L128" s="32">
        <v>0</v>
      </c>
      <c r="M128" s="26">
        <v>0</v>
      </c>
      <c r="N128" s="26">
        <v>0</v>
      </c>
      <c r="O128" s="26">
        <v>0</v>
      </c>
      <c r="P128" s="26">
        <v>0</v>
      </c>
      <c r="Q128" s="26">
        <v>0</v>
      </c>
      <c r="R128" s="26">
        <v>0</v>
      </c>
      <c r="S128" s="26">
        <v>0</v>
      </c>
      <c r="T128" s="26">
        <v>0</v>
      </c>
      <c r="U128" s="26">
        <v>0</v>
      </c>
      <c r="V128" s="26">
        <v>0</v>
      </c>
      <c r="W128" s="26">
        <v>0</v>
      </c>
      <c r="X128" s="26">
        <v>0</v>
      </c>
      <c r="Y128" s="26">
        <v>0</v>
      </c>
      <c r="Z128" s="26">
        <v>0</v>
      </c>
      <c r="AA128" s="26">
        <v>0</v>
      </c>
      <c r="AB128" s="25">
        <v>0</v>
      </c>
      <c r="AC128" s="26">
        <v>0</v>
      </c>
      <c r="AD128" s="26">
        <v>0</v>
      </c>
      <c r="AE128" s="26">
        <v>0</v>
      </c>
      <c r="AF128" s="30">
        <v>4</v>
      </c>
    </row>
    <row r="129" spans="1:32" ht="24.75" customHeight="1" x14ac:dyDescent="0.25">
      <c r="A129" s="65">
        <v>30167</v>
      </c>
      <c r="B129" s="26" t="s">
        <v>550</v>
      </c>
      <c r="C129" s="27" t="s">
        <v>551</v>
      </c>
      <c r="D129" s="26">
        <f>27*20</f>
        <v>540</v>
      </c>
      <c r="E129" s="28">
        <v>1</v>
      </c>
      <c r="F129" s="28" t="s">
        <v>553</v>
      </c>
      <c r="G129" s="29">
        <v>0</v>
      </c>
      <c r="H129" s="29">
        <v>0</v>
      </c>
      <c r="I129" s="29">
        <v>0</v>
      </c>
      <c r="J129" s="29">
        <v>0</v>
      </c>
      <c r="K129" s="29">
        <v>0</v>
      </c>
      <c r="L129" s="32">
        <v>0</v>
      </c>
      <c r="M129" s="26">
        <v>0</v>
      </c>
      <c r="N129" s="26">
        <v>0</v>
      </c>
      <c r="O129" s="26">
        <v>0</v>
      </c>
      <c r="P129" s="26">
        <v>0</v>
      </c>
      <c r="Q129" s="26">
        <v>0</v>
      </c>
      <c r="R129" s="26">
        <v>0</v>
      </c>
      <c r="S129" s="26">
        <v>0</v>
      </c>
      <c r="T129" s="26">
        <v>0</v>
      </c>
      <c r="U129" s="26">
        <v>0</v>
      </c>
      <c r="V129" s="26">
        <v>0</v>
      </c>
      <c r="W129" s="26">
        <v>0</v>
      </c>
      <c r="X129" s="26">
        <v>0</v>
      </c>
      <c r="Y129" s="26">
        <v>0</v>
      </c>
      <c r="Z129" s="26">
        <v>0</v>
      </c>
      <c r="AA129" s="26">
        <v>0</v>
      </c>
      <c r="AB129" s="25">
        <v>0</v>
      </c>
      <c r="AC129" s="26">
        <v>0</v>
      </c>
      <c r="AD129" s="26">
        <v>0</v>
      </c>
      <c r="AE129" s="26">
        <v>0</v>
      </c>
      <c r="AF129" s="30">
        <v>4</v>
      </c>
    </row>
    <row r="130" spans="1:32" ht="24.75" customHeight="1" x14ac:dyDescent="0.25">
      <c r="A130" s="65">
        <v>30161</v>
      </c>
      <c r="B130" s="26" t="s">
        <v>8</v>
      </c>
      <c r="C130" s="27" t="s">
        <v>552</v>
      </c>
      <c r="D130" s="26">
        <f>19*20</f>
        <v>380</v>
      </c>
      <c r="E130" s="28">
        <v>1</v>
      </c>
      <c r="F130" s="28" t="s">
        <v>553</v>
      </c>
      <c r="G130" s="29">
        <v>0</v>
      </c>
      <c r="H130" s="29">
        <v>0</v>
      </c>
      <c r="I130" s="29">
        <v>0</v>
      </c>
      <c r="J130" s="29">
        <v>0</v>
      </c>
      <c r="K130" s="29">
        <v>0</v>
      </c>
      <c r="L130" s="32">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5">
        <v>0</v>
      </c>
      <c r="AC130" s="26">
        <v>0</v>
      </c>
      <c r="AD130" s="26">
        <v>0</v>
      </c>
      <c r="AE130" s="26">
        <v>0</v>
      </c>
      <c r="AF130" s="30">
        <v>4</v>
      </c>
    </row>
    <row r="131" spans="1:32" ht="24.75" customHeight="1" x14ac:dyDescent="0.25">
      <c r="A131" s="66">
        <v>30087</v>
      </c>
      <c r="B131" s="34" t="s">
        <v>64</v>
      </c>
      <c r="C131" s="35" t="s">
        <v>71</v>
      </c>
      <c r="D131" s="34">
        <v>4500</v>
      </c>
      <c r="E131" s="36">
        <v>3</v>
      </c>
      <c r="F131" s="36" t="s">
        <v>554</v>
      </c>
      <c r="G131" s="37" t="s">
        <v>555</v>
      </c>
      <c r="H131" s="37" t="s">
        <v>556</v>
      </c>
      <c r="I131" s="37">
        <v>0</v>
      </c>
      <c r="J131" s="37">
        <v>0</v>
      </c>
      <c r="K131" s="37">
        <v>0</v>
      </c>
      <c r="L131" s="33">
        <v>0</v>
      </c>
      <c r="M131" s="34">
        <v>0</v>
      </c>
      <c r="N131" s="34">
        <v>0</v>
      </c>
      <c r="O131" s="34">
        <v>0</v>
      </c>
      <c r="P131" s="34">
        <v>0</v>
      </c>
      <c r="Q131" s="34">
        <v>0</v>
      </c>
      <c r="R131" s="34">
        <v>0</v>
      </c>
      <c r="S131" s="34">
        <v>0</v>
      </c>
      <c r="T131" s="34">
        <v>0</v>
      </c>
      <c r="U131" s="34">
        <v>0</v>
      </c>
      <c r="V131" s="34">
        <v>0</v>
      </c>
      <c r="W131" s="34">
        <v>0</v>
      </c>
      <c r="X131" s="34">
        <v>0</v>
      </c>
      <c r="Y131" s="34">
        <v>0</v>
      </c>
      <c r="Z131" s="34">
        <v>0</v>
      </c>
      <c r="AA131" s="34">
        <v>0</v>
      </c>
      <c r="AB131" s="33">
        <v>0</v>
      </c>
      <c r="AC131" s="34">
        <v>0</v>
      </c>
      <c r="AD131" s="34">
        <v>0</v>
      </c>
      <c r="AE131" s="34">
        <v>0</v>
      </c>
      <c r="AF131" s="38">
        <v>4</v>
      </c>
    </row>
    <row r="132" spans="1:32" ht="24.75" customHeight="1" x14ac:dyDescent="0.25">
      <c r="A132" s="66">
        <v>30087</v>
      </c>
      <c r="B132" s="34" t="s">
        <v>64</v>
      </c>
      <c r="C132" s="35" t="s">
        <v>91</v>
      </c>
      <c r="D132" s="34">
        <v>4500</v>
      </c>
      <c r="E132" s="36">
        <v>3</v>
      </c>
      <c r="F132" s="36" t="s">
        <v>554</v>
      </c>
      <c r="G132" s="37" t="s">
        <v>557</v>
      </c>
      <c r="H132" s="37" t="s">
        <v>558</v>
      </c>
      <c r="I132" s="37">
        <v>0</v>
      </c>
      <c r="J132" s="37">
        <v>0</v>
      </c>
      <c r="K132" s="37">
        <v>0</v>
      </c>
      <c r="L132" s="33">
        <v>0</v>
      </c>
      <c r="M132" s="34">
        <v>0</v>
      </c>
      <c r="N132" s="34">
        <v>0</v>
      </c>
      <c r="O132" s="34">
        <v>0</v>
      </c>
      <c r="P132" s="34">
        <v>0</v>
      </c>
      <c r="Q132" s="34">
        <v>0</v>
      </c>
      <c r="R132" s="34">
        <v>0</v>
      </c>
      <c r="S132" s="34">
        <v>0</v>
      </c>
      <c r="T132" s="34">
        <v>0</v>
      </c>
      <c r="U132" s="34">
        <v>0</v>
      </c>
      <c r="V132" s="34">
        <v>0</v>
      </c>
      <c r="W132" s="34">
        <v>0</v>
      </c>
      <c r="X132" s="34">
        <v>0</v>
      </c>
      <c r="Y132" s="34">
        <v>0</v>
      </c>
      <c r="Z132" s="34">
        <v>0</v>
      </c>
      <c r="AA132" s="34">
        <v>0</v>
      </c>
      <c r="AB132" s="33">
        <v>0</v>
      </c>
      <c r="AC132" s="34">
        <v>0</v>
      </c>
      <c r="AD132" s="34">
        <v>0</v>
      </c>
      <c r="AE132" s="34">
        <v>0</v>
      </c>
      <c r="AF132" s="38">
        <v>4</v>
      </c>
    </row>
    <row r="133" spans="1:32" ht="24.75" customHeight="1" x14ac:dyDescent="0.25">
      <c r="A133" s="66">
        <v>30087</v>
      </c>
      <c r="B133" s="34" t="s">
        <v>64</v>
      </c>
      <c r="C133" s="35" t="s">
        <v>65</v>
      </c>
      <c r="D133" s="34">
        <v>4500</v>
      </c>
      <c r="E133" s="36">
        <v>3</v>
      </c>
      <c r="F133" s="36" t="s">
        <v>554</v>
      </c>
      <c r="G133" s="37">
        <v>0</v>
      </c>
      <c r="H133" s="37">
        <v>0</v>
      </c>
      <c r="I133" s="37">
        <v>0</v>
      </c>
      <c r="J133" s="37">
        <v>0</v>
      </c>
      <c r="K133" s="37">
        <v>0</v>
      </c>
      <c r="L133" s="33">
        <v>0</v>
      </c>
      <c r="M133" s="34">
        <v>0</v>
      </c>
      <c r="N133" s="34">
        <v>0</v>
      </c>
      <c r="O133" s="34">
        <v>0</v>
      </c>
      <c r="P133" s="34">
        <v>0</v>
      </c>
      <c r="Q133" s="34">
        <v>0</v>
      </c>
      <c r="R133" s="34">
        <v>0</v>
      </c>
      <c r="S133" s="34">
        <v>0</v>
      </c>
      <c r="T133" s="34">
        <v>0</v>
      </c>
      <c r="U133" s="34">
        <v>0</v>
      </c>
      <c r="V133" s="34">
        <v>0</v>
      </c>
      <c r="W133" s="34">
        <v>0</v>
      </c>
      <c r="X133" s="34">
        <v>0</v>
      </c>
      <c r="Y133" s="34">
        <v>0</v>
      </c>
      <c r="Z133" s="34">
        <v>0</v>
      </c>
      <c r="AA133" s="34">
        <v>0</v>
      </c>
      <c r="AB133" s="33">
        <v>0</v>
      </c>
      <c r="AC133" s="34">
        <v>0</v>
      </c>
      <c r="AD133" s="34">
        <v>0</v>
      </c>
      <c r="AE133" s="34">
        <v>0</v>
      </c>
      <c r="AF133" s="38">
        <v>4</v>
      </c>
    </row>
    <row r="134" spans="1:32" ht="24.75" customHeight="1" x14ac:dyDescent="0.25">
      <c r="A134" s="66">
        <v>30087</v>
      </c>
      <c r="B134" s="34" t="s">
        <v>64</v>
      </c>
      <c r="C134" s="35" t="s">
        <v>436</v>
      </c>
      <c r="D134" s="34">
        <v>4500</v>
      </c>
      <c r="E134" s="36">
        <v>3</v>
      </c>
      <c r="F134" s="36" t="s">
        <v>554</v>
      </c>
      <c r="G134" s="37" t="s">
        <v>559</v>
      </c>
      <c r="H134" s="37" t="s">
        <v>560</v>
      </c>
      <c r="I134" s="37">
        <v>0</v>
      </c>
      <c r="J134" s="37">
        <v>0</v>
      </c>
      <c r="K134" s="37">
        <v>0</v>
      </c>
      <c r="L134" s="33">
        <v>0</v>
      </c>
      <c r="M134" s="34">
        <v>0</v>
      </c>
      <c r="N134" s="34">
        <v>0</v>
      </c>
      <c r="O134" s="34">
        <v>0</v>
      </c>
      <c r="P134" s="34">
        <v>0</v>
      </c>
      <c r="Q134" s="34">
        <v>0</v>
      </c>
      <c r="R134" s="34">
        <v>0</v>
      </c>
      <c r="S134" s="34">
        <v>0</v>
      </c>
      <c r="T134" s="34">
        <v>0</v>
      </c>
      <c r="U134" s="34">
        <v>0</v>
      </c>
      <c r="V134" s="34">
        <v>0</v>
      </c>
      <c r="W134" s="34">
        <v>0</v>
      </c>
      <c r="X134" s="34">
        <v>0</v>
      </c>
      <c r="Y134" s="34">
        <v>0</v>
      </c>
      <c r="Z134" s="34">
        <v>0</v>
      </c>
      <c r="AA134" s="34">
        <v>0</v>
      </c>
      <c r="AB134" s="33">
        <v>0</v>
      </c>
      <c r="AC134" s="34">
        <v>0</v>
      </c>
      <c r="AD134" s="34">
        <v>0</v>
      </c>
      <c r="AE134" s="34">
        <v>0</v>
      </c>
      <c r="AF134" s="38">
        <v>4</v>
      </c>
    </row>
    <row r="135" spans="1:32" ht="24.75" customHeight="1" x14ac:dyDescent="0.25">
      <c r="A135" s="66">
        <v>30088</v>
      </c>
      <c r="B135" s="34" t="s">
        <v>64</v>
      </c>
      <c r="C135" s="35" t="s">
        <v>561</v>
      </c>
      <c r="D135" s="34">
        <v>4500</v>
      </c>
      <c r="E135" s="36">
        <v>3</v>
      </c>
      <c r="F135" s="36" t="s">
        <v>554</v>
      </c>
      <c r="G135" s="37" t="s">
        <v>562</v>
      </c>
      <c r="H135" s="37" t="s">
        <v>563</v>
      </c>
      <c r="I135" s="37" t="s">
        <v>564</v>
      </c>
      <c r="J135" s="37" t="s">
        <v>565</v>
      </c>
      <c r="K135" s="37">
        <v>0</v>
      </c>
      <c r="L135" s="39">
        <v>0</v>
      </c>
      <c r="M135" s="34">
        <v>0</v>
      </c>
      <c r="N135" s="34">
        <v>0</v>
      </c>
      <c r="O135" s="34">
        <v>0</v>
      </c>
      <c r="P135" s="34">
        <v>0</v>
      </c>
      <c r="Q135" s="34">
        <v>0</v>
      </c>
      <c r="R135" s="34">
        <v>0</v>
      </c>
      <c r="S135" s="34">
        <v>0</v>
      </c>
      <c r="T135" s="34">
        <v>0</v>
      </c>
      <c r="U135" s="34">
        <v>0</v>
      </c>
      <c r="V135" s="34">
        <v>0</v>
      </c>
      <c r="W135" s="34">
        <v>0</v>
      </c>
      <c r="X135" s="34">
        <v>0</v>
      </c>
      <c r="Y135" s="34">
        <v>0</v>
      </c>
      <c r="Z135" s="34">
        <v>0</v>
      </c>
      <c r="AA135" s="34">
        <v>0</v>
      </c>
      <c r="AB135" s="33">
        <v>0</v>
      </c>
      <c r="AC135" s="34">
        <v>0</v>
      </c>
      <c r="AD135" s="34">
        <v>0</v>
      </c>
      <c r="AE135" s="34">
        <v>0</v>
      </c>
      <c r="AF135" s="38">
        <v>4</v>
      </c>
    </row>
    <row r="136" spans="1:32" ht="24.75" customHeight="1" x14ac:dyDescent="0.25">
      <c r="A136" s="66">
        <v>30087</v>
      </c>
      <c r="B136" s="34" t="s">
        <v>64</v>
      </c>
      <c r="C136" s="35" t="s">
        <v>481</v>
      </c>
      <c r="D136" s="34">
        <v>4500</v>
      </c>
      <c r="E136" s="36">
        <v>4</v>
      </c>
      <c r="F136" s="36" t="s">
        <v>554</v>
      </c>
      <c r="G136" s="37">
        <v>0</v>
      </c>
      <c r="H136" s="37">
        <v>0</v>
      </c>
      <c r="I136" s="37">
        <v>0</v>
      </c>
      <c r="J136" s="37">
        <v>0</v>
      </c>
      <c r="K136" s="37">
        <v>0</v>
      </c>
      <c r="L136" s="33">
        <v>0</v>
      </c>
      <c r="M136" s="34">
        <v>0</v>
      </c>
      <c r="N136" s="34">
        <v>0</v>
      </c>
      <c r="O136" s="34">
        <v>0</v>
      </c>
      <c r="P136" s="34">
        <v>0</v>
      </c>
      <c r="Q136" s="34">
        <v>0</v>
      </c>
      <c r="R136" s="34">
        <v>0</v>
      </c>
      <c r="S136" s="34">
        <v>0</v>
      </c>
      <c r="T136" s="34">
        <v>0</v>
      </c>
      <c r="U136" s="34">
        <v>0</v>
      </c>
      <c r="V136" s="34">
        <v>0</v>
      </c>
      <c r="W136" s="34">
        <v>0</v>
      </c>
      <c r="X136" s="34">
        <v>0</v>
      </c>
      <c r="Y136" s="34">
        <v>0</v>
      </c>
      <c r="Z136" s="34">
        <v>0</v>
      </c>
      <c r="AA136" s="34">
        <v>0</v>
      </c>
      <c r="AB136" s="33">
        <v>0</v>
      </c>
      <c r="AC136" s="34">
        <v>0</v>
      </c>
      <c r="AD136" s="34">
        <v>0</v>
      </c>
      <c r="AE136" s="34">
        <v>0</v>
      </c>
      <c r="AF136" s="38">
        <v>4</v>
      </c>
    </row>
    <row r="137" spans="1:32" ht="24.75" customHeight="1" x14ac:dyDescent="0.25">
      <c r="A137" s="66">
        <v>30087</v>
      </c>
      <c r="B137" s="34" t="s">
        <v>64</v>
      </c>
      <c r="C137" s="35" t="s">
        <v>78</v>
      </c>
      <c r="D137" s="34">
        <v>4500</v>
      </c>
      <c r="E137" s="36">
        <v>4</v>
      </c>
      <c r="F137" s="36" t="s">
        <v>554</v>
      </c>
      <c r="G137" s="37">
        <v>0</v>
      </c>
      <c r="H137" s="37">
        <v>0</v>
      </c>
      <c r="I137" s="37">
        <v>0</v>
      </c>
      <c r="J137" s="37">
        <v>0</v>
      </c>
      <c r="K137" s="37">
        <v>0</v>
      </c>
      <c r="L137" s="33">
        <v>0</v>
      </c>
      <c r="M137" s="34">
        <v>0</v>
      </c>
      <c r="N137" s="34">
        <v>0</v>
      </c>
      <c r="O137" s="34">
        <v>0</v>
      </c>
      <c r="P137" s="34">
        <v>0</v>
      </c>
      <c r="Q137" s="34">
        <v>0</v>
      </c>
      <c r="R137" s="34">
        <v>0</v>
      </c>
      <c r="S137" s="34">
        <v>0</v>
      </c>
      <c r="T137" s="34">
        <v>0</v>
      </c>
      <c r="U137" s="34">
        <v>0</v>
      </c>
      <c r="V137" s="34">
        <v>0</v>
      </c>
      <c r="W137" s="34">
        <v>0</v>
      </c>
      <c r="X137" s="34">
        <v>0</v>
      </c>
      <c r="Y137" s="34">
        <v>0</v>
      </c>
      <c r="Z137" s="34">
        <v>0</v>
      </c>
      <c r="AA137" s="34">
        <v>0</v>
      </c>
      <c r="AB137" s="33">
        <v>0</v>
      </c>
      <c r="AC137" s="34">
        <v>0</v>
      </c>
      <c r="AD137" s="34">
        <v>0</v>
      </c>
      <c r="AE137" s="34">
        <v>0</v>
      </c>
      <c r="AF137" s="38">
        <v>4</v>
      </c>
    </row>
    <row r="138" spans="1:32" ht="24.75" customHeight="1" x14ac:dyDescent="0.25">
      <c r="A138" s="66">
        <v>30065</v>
      </c>
      <c r="B138" s="34" t="s">
        <v>223</v>
      </c>
      <c r="C138" s="35" t="s">
        <v>566</v>
      </c>
      <c r="D138" s="34">
        <v>4500</v>
      </c>
      <c r="E138" s="36">
        <v>1</v>
      </c>
      <c r="F138" s="36" t="s">
        <v>554</v>
      </c>
      <c r="G138" s="37">
        <v>0</v>
      </c>
      <c r="H138" s="37">
        <v>0</v>
      </c>
      <c r="I138" s="37">
        <v>0</v>
      </c>
      <c r="J138" s="37">
        <v>0</v>
      </c>
      <c r="K138" s="37">
        <v>0</v>
      </c>
      <c r="L138" s="33">
        <v>0</v>
      </c>
      <c r="M138" s="34">
        <v>0</v>
      </c>
      <c r="N138" s="34">
        <v>0</v>
      </c>
      <c r="O138" s="34">
        <v>0</v>
      </c>
      <c r="P138" s="34">
        <v>0</v>
      </c>
      <c r="Q138" s="34">
        <v>0</v>
      </c>
      <c r="R138" s="34">
        <v>0</v>
      </c>
      <c r="S138" s="34">
        <v>0</v>
      </c>
      <c r="T138" s="34">
        <v>0</v>
      </c>
      <c r="U138" s="34">
        <v>0</v>
      </c>
      <c r="V138" s="34">
        <v>0</v>
      </c>
      <c r="W138" s="34">
        <v>0</v>
      </c>
      <c r="X138" s="34">
        <v>0</v>
      </c>
      <c r="Y138" s="34">
        <v>0</v>
      </c>
      <c r="Z138" s="34">
        <v>0</v>
      </c>
      <c r="AA138" s="34">
        <v>0</v>
      </c>
      <c r="AB138" s="33">
        <v>0</v>
      </c>
      <c r="AC138" s="34">
        <v>0</v>
      </c>
      <c r="AD138" s="34">
        <v>0</v>
      </c>
      <c r="AE138" s="34">
        <v>0</v>
      </c>
      <c r="AF138" s="38">
        <v>4</v>
      </c>
    </row>
    <row r="139" spans="1:32" ht="24.75" customHeight="1" x14ac:dyDescent="0.25">
      <c r="A139" s="66">
        <v>30065</v>
      </c>
      <c r="B139" s="34" t="s">
        <v>223</v>
      </c>
      <c r="C139" s="35" t="s">
        <v>567</v>
      </c>
      <c r="D139" s="34">
        <v>4500</v>
      </c>
      <c r="E139" s="36">
        <v>1</v>
      </c>
      <c r="F139" s="36" t="s">
        <v>554</v>
      </c>
      <c r="G139" s="37" t="s">
        <v>568</v>
      </c>
      <c r="H139" s="37" t="s">
        <v>569</v>
      </c>
      <c r="I139" s="37" t="s">
        <v>570</v>
      </c>
      <c r="J139" s="37">
        <v>0</v>
      </c>
      <c r="K139" s="37">
        <v>0</v>
      </c>
      <c r="L139" s="33">
        <v>0</v>
      </c>
      <c r="M139" s="34">
        <v>0</v>
      </c>
      <c r="N139" s="34">
        <v>0</v>
      </c>
      <c r="O139" s="34">
        <v>0</v>
      </c>
      <c r="P139" s="34">
        <v>0</v>
      </c>
      <c r="Q139" s="34">
        <v>0</v>
      </c>
      <c r="R139" s="34">
        <v>0</v>
      </c>
      <c r="S139" s="34">
        <v>0</v>
      </c>
      <c r="T139" s="34">
        <v>0</v>
      </c>
      <c r="U139" s="34">
        <v>0</v>
      </c>
      <c r="V139" s="34">
        <v>0</v>
      </c>
      <c r="W139" s="34">
        <v>0</v>
      </c>
      <c r="X139" s="34">
        <v>0</v>
      </c>
      <c r="Y139" s="34">
        <v>0</v>
      </c>
      <c r="Z139" s="34">
        <v>0</v>
      </c>
      <c r="AA139" s="34">
        <v>0</v>
      </c>
      <c r="AB139" s="33">
        <v>0</v>
      </c>
      <c r="AC139" s="34">
        <v>0</v>
      </c>
      <c r="AD139" s="34">
        <v>0</v>
      </c>
      <c r="AE139" s="34">
        <v>0</v>
      </c>
      <c r="AF139" s="38">
        <v>4</v>
      </c>
    </row>
    <row r="140" spans="1:32" ht="24.75" customHeight="1" x14ac:dyDescent="0.25">
      <c r="A140" s="66">
        <v>30016</v>
      </c>
      <c r="B140" s="34" t="s">
        <v>571</v>
      </c>
      <c r="C140" s="35" t="s">
        <v>572</v>
      </c>
      <c r="D140" s="34">
        <v>4500</v>
      </c>
      <c r="E140" s="36">
        <v>1</v>
      </c>
      <c r="F140" s="36" t="s">
        <v>554</v>
      </c>
      <c r="G140" s="37" t="s">
        <v>573</v>
      </c>
      <c r="H140" s="37" t="s">
        <v>574</v>
      </c>
      <c r="I140" s="37" t="s">
        <v>575</v>
      </c>
      <c r="J140" s="37">
        <v>0</v>
      </c>
      <c r="K140" s="37">
        <v>0</v>
      </c>
      <c r="L140" s="33">
        <v>0</v>
      </c>
      <c r="M140" s="34">
        <v>0</v>
      </c>
      <c r="N140" s="34">
        <v>0</v>
      </c>
      <c r="O140" s="34">
        <v>0</v>
      </c>
      <c r="P140" s="34">
        <v>0</v>
      </c>
      <c r="Q140" s="34">
        <v>0</v>
      </c>
      <c r="R140" s="34">
        <v>0</v>
      </c>
      <c r="S140" s="34">
        <v>0</v>
      </c>
      <c r="T140" s="34">
        <v>0</v>
      </c>
      <c r="U140" s="34">
        <v>0</v>
      </c>
      <c r="V140" s="34">
        <v>0</v>
      </c>
      <c r="W140" s="34">
        <v>0</v>
      </c>
      <c r="X140" s="34">
        <v>0</v>
      </c>
      <c r="Y140" s="34">
        <v>0</v>
      </c>
      <c r="Z140" s="34">
        <v>0</v>
      </c>
      <c r="AA140" s="34">
        <v>0</v>
      </c>
      <c r="AB140" s="33">
        <v>0</v>
      </c>
      <c r="AC140" s="34">
        <v>0</v>
      </c>
      <c r="AD140" s="34">
        <v>0</v>
      </c>
      <c r="AE140" s="34">
        <v>0</v>
      </c>
      <c r="AF140" s="38">
        <v>4</v>
      </c>
    </row>
    <row r="141" spans="1:32" ht="24.75" customHeight="1" x14ac:dyDescent="0.25">
      <c r="A141" s="66">
        <v>30121</v>
      </c>
      <c r="B141" s="34" t="s">
        <v>30</v>
      </c>
      <c r="C141" s="35" t="s">
        <v>576</v>
      </c>
      <c r="D141" s="34">
        <f t="shared" ref="D141:D147" si="1">E141*20</f>
        <v>580</v>
      </c>
      <c r="E141" s="34">
        <v>29</v>
      </c>
      <c r="F141" s="36" t="s">
        <v>554</v>
      </c>
      <c r="G141" s="37">
        <v>0</v>
      </c>
      <c r="H141" s="37">
        <v>0</v>
      </c>
      <c r="I141" s="37">
        <v>0</v>
      </c>
      <c r="J141" s="37">
        <v>0</v>
      </c>
      <c r="K141" s="37">
        <v>0</v>
      </c>
      <c r="L141" s="40">
        <v>0</v>
      </c>
      <c r="M141" s="34">
        <v>0</v>
      </c>
      <c r="N141" s="34">
        <v>0</v>
      </c>
      <c r="O141" s="34">
        <v>0</v>
      </c>
      <c r="P141" s="34">
        <v>0</v>
      </c>
      <c r="Q141" s="34">
        <v>0</v>
      </c>
      <c r="R141" s="34">
        <v>0</v>
      </c>
      <c r="S141" s="34">
        <v>0</v>
      </c>
      <c r="T141" s="34">
        <v>0</v>
      </c>
      <c r="U141" s="34">
        <v>0</v>
      </c>
      <c r="V141" s="34">
        <v>0</v>
      </c>
      <c r="W141" s="34">
        <v>0</v>
      </c>
      <c r="X141" s="34">
        <v>0</v>
      </c>
      <c r="Y141" s="34">
        <v>0</v>
      </c>
      <c r="Z141" s="34">
        <v>0</v>
      </c>
      <c r="AA141" s="34">
        <v>0</v>
      </c>
      <c r="AB141" s="33">
        <v>0</v>
      </c>
      <c r="AC141" s="34">
        <v>0</v>
      </c>
      <c r="AD141" s="34">
        <v>0</v>
      </c>
      <c r="AE141" s="34">
        <v>0</v>
      </c>
      <c r="AF141" s="38">
        <v>4</v>
      </c>
    </row>
    <row r="142" spans="1:32" ht="24.75" customHeight="1" x14ac:dyDescent="0.25">
      <c r="A142" s="66">
        <v>30152</v>
      </c>
      <c r="B142" s="34" t="s">
        <v>2</v>
      </c>
      <c r="C142" s="35" t="s">
        <v>577</v>
      </c>
      <c r="D142" s="34">
        <f t="shared" si="1"/>
        <v>320</v>
      </c>
      <c r="E142" s="36">
        <v>16</v>
      </c>
      <c r="F142" s="36" t="s">
        <v>554</v>
      </c>
      <c r="G142" s="37">
        <v>0</v>
      </c>
      <c r="H142" s="37">
        <v>0</v>
      </c>
      <c r="I142" s="37">
        <v>0</v>
      </c>
      <c r="J142" s="37">
        <v>0</v>
      </c>
      <c r="K142" s="37">
        <v>0</v>
      </c>
      <c r="L142" s="37">
        <v>0</v>
      </c>
      <c r="M142" s="34">
        <v>0</v>
      </c>
      <c r="N142" s="34">
        <v>0</v>
      </c>
      <c r="O142" s="34">
        <v>0</v>
      </c>
      <c r="P142" s="34">
        <v>0</v>
      </c>
      <c r="Q142" s="34">
        <v>0</v>
      </c>
      <c r="R142" s="34">
        <v>0</v>
      </c>
      <c r="S142" s="34">
        <v>0</v>
      </c>
      <c r="T142" s="34">
        <v>0</v>
      </c>
      <c r="U142" s="34">
        <v>0</v>
      </c>
      <c r="V142" s="34">
        <v>0</v>
      </c>
      <c r="W142" s="34">
        <v>0</v>
      </c>
      <c r="X142" s="34">
        <v>0</v>
      </c>
      <c r="Y142" s="34">
        <v>0</v>
      </c>
      <c r="Z142" s="34">
        <v>0</v>
      </c>
      <c r="AA142" s="34">
        <v>0</v>
      </c>
      <c r="AB142" s="33">
        <v>0</v>
      </c>
      <c r="AC142" s="34">
        <v>0</v>
      </c>
      <c r="AD142" s="34">
        <v>0</v>
      </c>
      <c r="AE142" s="34">
        <v>0</v>
      </c>
      <c r="AF142" s="38">
        <v>4</v>
      </c>
    </row>
    <row r="143" spans="1:32" ht="24.75" customHeight="1" x14ac:dyDescent="0.25">
      <c r="A143" s="66">
        <v>30160</v>
      </c>
      <c r="B143" s="34" t="s">
        <v>546</v>
      </c>
      <c r="C143" s="35" t="s">
        <v>578</v>
      </c>
      <c r="D143" s="34">
        <f t="shared" si="1"/>
        <v>580</v>
      </c>
      <c r="E143" s="36">
        <v>29</v>
      </c>
      <c r="F143" s="36" t="s">
        <v>554</v>
      </c>
      <c r="G143" s="37" t="s">
        <v>579</v>
      </c>
      <c r="H143" s="37" t="s">
        <v>580</v>
      </c>
      <c r="I143" s="37">
        <v>0</v>
      </c>
      <c r="J143" s="37">
        <v>0</v>
      </c>
      <c r="K143" s="37">
        <v>0</v>
      </c>
      <c r="L143" s="37">
        <v>0</v>
      </c>
      <c r="M143" s="34">
        <v>0</v>
      </c>
      <c r="N143" s="34">
        <v>0</v>
      </c>
      <c r="O143" s="34">
        <v>0</v>
      </c>
      <c r="P143" s="34">
        <v>0</v>
      </c>
      <c r="Q143" s="34">
        <v>0</v>
      </c>
      <c r="R143" s="34">
        <v>0</v>
      </c>
      <c r="S143" s="34">
        <v>0</v>
      </c>
      <c r="T143" s="34">
        <v>0</v>
      </c>
      <c r="U143" s="34">
        <v>0</v>
      </c>
      <c r="V143" s="34">
        <v>0</v>
      </c>
      <c r="W143" s="34">
        <v>0</v>
      </c>
      <c r="X143" s="34">
        <v>0</v>
      </c>
      <c r="Y143" s="34">
        <v>0</v>
      </c>
      <c r="Z143" s="34">
        <v>0</v>
      </c>
      <c r="AA143" s="34">
        <v>0</v>
      </c>
      <c r="AB143" s="33">
        <v>0</v>
      </c>
      <c r="AC143" s="34">
        <v>0</v>
      </c>
      <c r="AD143" s="34">
        <v>0</v>
      </c>
      <c r="AE143" s="34">
        <v>0</v>
      </c>
      <c r="AF143" s="38">
        <v>4</v>
      </c>
    </row>
    <row r="144" spans="1:32" ht="24.75" customHeight="1" x14ac:dyDescent="0.25">
      <c r="A144" s="66">
        <v>30160</v>
      </c>
      <c r="B144" s="34" t="s">
        <v>546</v>
      </c>
      <c r="C144" s="35" t="s">
        <v>581</v>
      </c>
      <c r="D144" s="34">
        <f t="shared" si="1"/>
        <v>800</v>
      </c>
      <c r="E144" s="36">
        <f>26+14</f>
        <v>40</v>
      </c>
      <c r="F144" s="36" t="s">
        <v>554</v>
      </c>
      <c r="G144" s="37" t="s">
        <v>582</v>
      </c>
      <c r="H144" s="37" t="s">
        <v>583</v>
      </c>
      <c r="I144" s="37" t="s">
        <v>584</v>
      </c>
      <c r="J144" s="37">
        <v>0</v>
      </c>
      <c r="K144" s="37">
        <v>0</v>
      </c>
      <c r="L144" s="37">
        <v>0</v>
      </c>
      <c r="M144" s="34">
        <v>0</v>
      </c>
      <c r="N144" s="34">
        <v>0</v>
      </c>
      <c r="O144" s="34">
        <v>0</v>
      </c>
      <c r="P144" s="34">
        <v>0</v>
      </c>
      <c r="Q144" s="34">
        <v>0</v>
      </c>
      <c r="R144" s="34">
        <v>0</v>
      </c>
      <c r="S144" s="34">
        <v>0</v>
      </c>
      <c r="T144" s="34">
        <v>0</v>
      </c>
      <c r="U144" s="34">
        <v>0</v>
      </c>
      <c r="V144" s="34">
        <v>0</v>
      </c>
      <c r="W144" s="34">
        <v>0</v>
      </c>
      <c r="X144" s="34">
        <v>0</v>
      </c>
      <c r="Y144" s="34">
        <v>0</v>
      </c>
      <c r="Z144" s="34">
        <v>0</v>
      </c>
      <c r="AA144" s="34">
        <v>0</v>
      </c>
      <c r="AB144" s="33">
        <v>0</v>
      </c>
      <c r="AC144" s="34">
        <v>0</v>
      </c>
      <c r="AD144" s="34">
        <v>0</v>
      </c>
      <c r="AE144" s="34">
        <v>0</v>
      </c>
      <c r="AF144" s="38">
        <v>4</v>
      </c>
    </row>
    <row r="145" spans="1:32" ht="24.75" customHeight="1" x14ac:dyDescent="0.25">
      <c r="A145" s="66">
        <v>30174</v>
      </c>
      <c r="B145" s="34" t="s">
        <v>548</v>
      </c>
      <c r="C145" s="35" t="s">
        <v>581</v>
      </c>
      <c r="D145" s="34">
        <f t="shared" si="1"/>
        <v>520</v>
      </c>
      <c r="E145" s="36">
        <v>26</v>
      </c>
      <c r="F145" s="36" t="s">
        <v>554</v>
      </c>
      <c r="G145" s="37">
        <v>0</v>
      </c>
      <c r="H145" s="37">
        <v>0</v>
      </c>
      <c r="I145" s="37">
        <v>0</v>
      </c>
      <c r="J145" s="37">
        <v>0</v>
      </c>
      <c r="K145" s="37">
        <v>0</v>
      </c>
      <c r="L145" s="37">
        <v>0</v>
      </c>
      <c r="M145" s="34">
        <v>0</v>
      </c>
      <c r="N145" s="34">
        <v>0</v>
      </c>
      <c r="O145" s="34">
        <v>0</v>
      </c>
      <c r="P145" s="34">
        <v>0</v>
      </c>
      <c r="Q145" s="34">
        <v>0</v>
      </c>
      <c r="R145" s="34">
        <v>0</v>
      </c>
      <c r="S145" s="34">
        <v>0</v>
      </c>
      <c r="T145" s="34">
        <v>0</v>
      </c>
      <c r="U145" s="34">
        <v>0</v>
      </c>
      <c r="V145" s="34">
        <v>0</v>
      </c>
      <c r="W145" s="34">
        <v>0</v>
      </c>
      <c r="X145" s="34">
        <v>0</v>
      </c>
      <c r="Y145" s="34">
        <v>0</v>
      </c>
      <c r="Z145" s="34">
        <v>0</v>
      </c>
      <c r="AA145" s="34">
        <v>0</v>
      </c>
      <c r="AB145" s="33">
        <v>0</v>
      </c>
      <c r="AC145" s="34">
        <v>0</v>
      </c>
      <c r="AD145" s="34">
        <v>0</v>
      </c>
      <c r="AE145" s="34">
        <v>0</v>
      </c>
      <c r="AF145" s="38">
        <v>4</v>
      </c>
    </row>
    <row r="146" spans="1:32" ht="24.75" customHeight="1" x14ac:dyDescent="0.25">
      <c r="A146" s="66">
        <v>30091</v>
      </c>
      <c r="B146" s="34" t="s">
        <v>585</v>
      </c>
      <c r="C146" s="35" t="s">
        <v>586</v>
      </c>
      <c r="D146" s="34">
        <f t="shared" si="1"/>
        <v>440</v>
      </c>
      <c r="E146" s="36">
        <v>22</v>
      </c>
      <c r="F146" s="36" t="s">
        <v>554</v>
      </c>
      <c r="G146" s="37" t="s">
        <v>587</v>
      </c>
      <c r="H146" s="37" t="s">
        <v>588</v>
      </c>
      <c r="I146" s="37">
        <v>0</v>
      </c>
      <c r="J146" s="37">
        <v>0</v>
      </c>
      <c r="K146" s="37">
        <v>0</v>
      </c>
      <c r="L146" s="37">
        <v>0</v>
      </c>
      <c r="M146" s="34">
        <v>0</v>
      </c>
      <c r="N146" s="34">
        <v>0</v>
      </c>
      <c r="O146" s="34">
        <v>0</v>
      </c>
      <c r="P146" s="34">
        <v>0</v>
      </c>
      <c r="Q146" s="34">
        <v>0</v>
      </c>
      <c r="R146" s="34">
        <v>0</v>
      </c>
      <c r="S146" s="34">
        <v>0</v>
      </c>
      <c r="T146" s="34">
        <v>0</v>
      </c>
      <c r="U146" s="34">
        <v>0</v>
      </c>
      <c r="V146" s="34">
        <v>0</v>
      </c>
      <c r="W146" s="34">
        <v>0</v>
      </c>
      <c r="X146" s="34">
        <v>0</v>
      </c>
      <c r="Y146" s="34">
        <v>0</v>
      </c>
      <c r="Z146" s="34">
        <v>0</v>
      </c>
      <c r="AA146" s="34">
        <v>0</v>
      </c>
      <c r="AB146" s="33">
        <v>0</v>
      </c>
      <c r="AC146" s="34">
        <v>0</v>
      </c>
      <c r="AD146" s="34">
        <v>0</v>
      </c>
      <c r="AE146" s="34">
        <v>0</v>
      </c>
      <c r="AF146" s="38">
        <v>4</v>
      </c>
    </row>
    <row r="147" spans="1:32" ht="24.75" customHeight="1" x14ac:dyDescent="0.25">
      <c r="A147" s="66">
        <v>30123</v>
      </c>
      <c r="B147" s="34" t="s">
        <v>589</v>
      </c>
      <c r="C147" s="35" t="s">
        <v>590</v>
      </c>
      <c r="D147" s="34">
        <f t="shared" si="1"/>
        <v>20</v>
      </c>
      <c r="E147" s="36">
        <v>1</v>
      </c>
      <c r="F147" s="36" t="s">
        <v>554</v>
      </c>
      <c r="G147" s="37">
        <v>0</v>
      </c>
      <c r="H147" s="37">
        <v>0</v>
      </c>
      <c r="I147" s="37">
        <v>0</v>
      </c>
      <c r="J147" s="37">
        <v>0</v>
      </c>
      <c r="K147" s="37">
        <v>0</v>
      </c>
      <c r="L147" s="37">
        <v>0</v>
      </c>
      <c r="M147" s="34">
        <v>0</v>
      </c>
      <c r="N147" s="34">
        <v>0</v>
      </c>
      <c r="O147" s="34">
        <v>0</v>
      </c>
      <c r="P147" s="34">
        <v>0</v>
      </c>
      <c r="Q147" s="34">
        <v>0</v>
      </c>
      <c r="R147" s="34">
        <v>0</v>
      </c>
      <c r="S147" s="34">
        <v>0</v>
      </c>
      <c r="T147" s="34">
        <v>0</v>
      </c>
      <c r="U147" s="34">
        <v>0</v>
      </c>
      <c r="V147" s="34">
        <v>0</v>
      </c>
      <c r="W147" s="34">
        <v>0</v>
      </c>
      <c r="X147" s="34">
        <v>0</v>
      </c>
      <c r="Y147" s="34">
        <v>0</v>
      </c>
      <c r="Z147" s="34">
        <v>0</v>
      </c>
      <c r="AA147" s="34">
        <v>0</v>
      </c>
      <c r="AB147" s="33">
        <v>0</v>
      </c>
      <c r="AC147" s="34">
        <v>0</v>
      </c>
      <c r="AD147" s="34">
        <v>0</v>
      </c>
      <c r="AE147" s="34">
        <v>0</v>
      </c>
      <c r="AF147" s="38">
        <v>4</v>
      </c>
    </row>
    <row r="148" spans="1:32" ht="24.75" customHeight="1" x14ac:dyDescent="0.25">
      <c r="A148" s="66">
        <v>30123</v>
      </c>
      <c r="B148" s="34" t="s">
        <v>589</v>
      </c>
      <c r="C148" s="35" t="s">
        <v>591</v>
      </c>
      <c r="D148" s="34">
        <f>20*4</f>
        <v>80</v>
      </c>
      <c r="E148" s="36">
        <v>25</v>
      </c>
      <c r="F148" s="36" t="s">
        <v>554</v>
      </c>
      <c r="G148" s="37">
        <v>0</v>
      </c>
      <c r="H148" s="37">
        <v>0</v>
      </c>
      <c r="I148" s="37">
        <v>0</v>
      </c>
      <c r="J148" s="37">
        <v>0</v>
      </c>
      <c r="K148" s="37">
        <v>0</v>
      </c>
      <c r="L148" s="39">
        <v>0</v>
      </c>
      <c r="M148" s="34">
        <v>0</v>
      </c>
      <c r="N148" s="34">
        <v>0</v>
      </c>
      <c r="O148" s="34">
        <v>0</v>
      </c>
      <c r="P148" s="34">
        <v>0</v>
      </c>
      <c r="Q148" s="34">
        <v>0</v>
      </c>
      <c r="R148" s="34">
        <v>0</v>
      </c>
      <c r="S148" s="34">
        <v>0</v>
      </c>
      <c r="T148" s="34">
        <v>0</v>
      </c>
      <c r="U148" s="34">
        <v>0</v>
      </c>
      <c r="V148" s="34">
        <v>0</v>
      </c>
      <c r="W148" s="34">
        <v>0</v>
      </c>
      <c r="X148" s="34">
        <v>0</v>
      </c>
      <c r="Y148" s="34">
        <v>0</v>
      </c>
      <c r="Z148" s="34">
        <v>0</v>
      </c>
      <c r="AA148" s="34">
        <v>0</v>
      </c>
      <c r="AB148" s="33">
        <v>0</v>
      </c>
      <c r="AC148" s="34">
        <v>0</v>
      </c>
      <c r="AD148" s="34">
        <v>0</v>
      </c>
      <c r="AE148" s="34">
        <v>0</v>
      </c>
      <c r="AF148" s="38">
        <v>4</v>
      </c>
    </row>
    <row r="149" spans="1:32" ht="24.75" customHeight="1" x14ac:dyDescent="0.25">
      <c r="A149" s="66">
        <v>30121</v>
      </c>
      <c r="B149" s="34" t="s">
        <v>30</v>
      </c>
      <c r="C149" s="35" t="s">
        <v>592</v>
      </c>
      <c r="D149" s="34">
        <f>20*4</f>
        <v>80</v>
      </c>
      <c r="E149" s="36">
        <v>14</v>
      </c>
      <c r="F149" s="36" t="s">
        <v>554</v>
      </c>
      <c r="G149" s="37">
        <v>0</v>
      </c>
      <c r="H149" s="37">
        <v>0</v>
      </c>
      <c r="I149" s="37">
        <v>0</v>
      </c>
      <c r="J149" s="37">
        <v>0</v>
      </c>
      <c r="K149" s="37">
        <v>0</v>
      </c>
      <c r="L149" s="39">
        <v>0</v>
      </c>
      <c r="M149" s="34">
        <v>0</v>
      </c>
      <c r="N149" s="34">
        <v>0</v>
      </c>
      <c r="O149" s="34">
        <v>0</v>
      </c>
      <c r="P149" s="34">
        <v>0</v>
      </c>
      <c r="Q149" s="34">
        <v>0</v>
      </c>
      <c r="R149" s="34">
        <v>0</v>
      </c>
      <c r="S149" s="34">
        <v>0</v>
      </c>
      <c r="T149" s="34">
        <v>0</v>
      </c>
      <c r="U149" s="34">
        <v>0</v>
      </c>
      <c r="V149" s="34">
        <v>0</v>
      </c>
      <c r="W149" s="34">
        <v>0</v>
      </c>
      <c r="X149" s="34">
        <v>0</v>
      </c>
      <c r="Y149" s="34">
        <v>0</v>
      </c>
      <c r="Z149" s="34">
        <v>0</v>
      </c>
      <c r="AA149" s="34">
        <v>0</v>
      </c>
      <c r="AB149" s="33">
        <v>0</v>
      </c>
      <c r="AC149" s="34">
        <v>0</v>
      </c>
      <c r="AD149" s="34">
        <v>0</v>
      </c>
      <c r="AE149" s="34">
        <v>0</v>
      </c>
      <c r="AF149" s="38">
        <v>4</v>
      </c>
    </row>
    <row r="150" spans="1:32" ht="24.75" customHeight="1" x14ac:dyDescent="0.25">
      <c r="A150" s="66">
        <v>30004</v>
      </c>
      <c r="B150" s="34" t="s">
        <v>9</v>
      </c>
      <c r="C150" s="35" t="s">
        <v>593</v>
      </c>
      <c r="D150" s="34">
        <f>20*4</f>
        <v>80</v>
      </c>
      <c r="E150" s="36">
        <v>5</v>
      </c>
      <c r="F150" s="36" t="s">
        <v>554</v>
      </c>
      <c r="G150" s="37" t="s">
        <v>594</v>
      </c>
      <c r="H150" s="37" t="s">
        <v>595</v>
      </c>
      <c r="I150" s="37" t="s">
        <v>596</v>
      </c>
      <c r="J150" s="37" t="s">
        <v>597</v>
      </c>
      <c r="K150" s="37">
        <v>0</v>
      </c>
      <c r="L150" s="39">
        <v>0</v>
      </c>
      <c r="M150" s="34">
        <v>0</v>
      </c>
      <c r="N150" s="34">
        <v>0</v>
      </c>
      <c r="O150" s="34">
        <v>0</v>
      </c>
      <c r="P150" s="34">
        <v>0</v>
      </c>
      <c r="Q150" s="34">
        <v>0</v>
      </c>
      <c r="R150" s="34">
        <v>0</v>
      </c>
      <c r="S150" s="34">
        <v>0</v>
      </c>
      <c r="T150" s="34">
        <v>0</v>
      </c>
      <c r="U150" s="34">
        <v>0</v>
      </c>
      <c r="V150" s="34">
        <v>0</v>
      </c>
      <c r="W150" s="34">
        <v>0</v>
      </c>
      <c r="X150" s="34">
        <v>0</v>
      </c>
      <c r="Y150" s="34">
        <v>0</v>
      </c>
      <c r="Z150" s="34">
        <v>0</v>
      </c>
      <c r="AA150" s="34">
        <v>0</v>
      </c>
      <c r="AB150" s="33">
        <v>0</v>
      </c>
      <c r="AC150" s="34">
        <v>0</v>
      </c>
      <c r="AD150" s="34">
        <v>0</v>
      </c>
      <c r="AE150" s="34">
        <v>0</v>
      </c>
      <c r="AF150" s="38">
        <v>4</v>
      </c>
    </row>
    <row r="151" spans="1:32" ht="24.75" customHeight="1" x14ac:dyDescent="0.25">
      <c r="A151" s="66">
        <v>30065</v>
      </c>
      <c r="B151" s="34" t="s">
        <v>223</v>
      </c>
      <c r="C151" s="35" t="s">
        <v>598</v>
      </c>
      <c r="D151" s="34">
        <f>4*30*20</f>
        <v>2400</v>
      </c>
      <c r="E151" s="36">
        <v>4</v>
      </c>
      <c r="F151" s="36" t="s">
        <v>554</v>
      </c>
      <c r="G151" s="37">
        <v>0</v>
      </c>
      <c r="H151" s="37">
        <v>0</v>
      </c>
      <c r="I151" s="37">
        <v>0</v>
      </c>
      <c r="J151" s="37">
        <v>0</v>
      </c>
      <c r="K151" s="37">
        <v>0</v>
      </c>
      <c r="L151" s="40">
        <v>0</v>
      </c>
      <c r="M151" s="34">
        <v>0</v>
      </c>
      <c r="N151" s="34">
        <v>0</v>
      </c>
      <c r="O151" s="34">
        <v>0</v>
      </c>
      <c r="P151" s="34">
        <v>0</v>
      </c>
      <c r="Q151" s="34">
        <v>0</v>
      </c>
      <c r="R151" s="34">
        <v>0</v>
      </c>
      <c r="S151" s="34">
        <v>0</v>
      </c>
      <c r="T151" s="34">
        <v>0</v>
      </c>
      <c r="U151" s="34">
        <v>0</v>
      </c>
      <c r="V151" s="34">
        <v>0</v>
      </c>
      <c r="W151" s="34">
        <v>0</v>
      </c>
      <c r="X151" s="34">
        <v>0</v>
      </c>
      <c r="Y151" s="34">
        <v>0</v>
      </c>
      <c r="Z151" s="34">
        <v>0</v>
      </c>
      <c r="AA151" s="34">
        <v>0</v>
      </c>
      <c r="AB151" s="33">
        <v>0</v>
      </c>
      <c r="AC151" s="34">
        <v>0</v>
      </c>
      <c r="AD151" s="34">
        <v>0</v>
      </c>
      <c r="AE151" s="34">
        <v>0</v>
      </c>
      <c r="AF151" s="38">
        <v>4</v>
      </c>
    </row>
    <row r="152" spans="1:32" ht="24.75" customHeight="1" x14ac:dyDescent="0.25">
      <c r="A152" s="66">
        <v>30161</v>
      </c>
      <c r="B152" s="34" t="s">
        <v>8</v>
      </c>
      <c r="C152" s="35" t="s">
        <v>599</v>
      </c>
      <c r="D152" s="34">
        <f>30*3*20</f>
        <v>1800</v>
      </c>
      <c r="E152" s="36">
        <v>3</v>
      </c>
      <c r="F152" s="36" t="s">
        <v>554</v>
      </c>
      <c r="G152" s="37">
        <v>0</v>
      </c>
      <c r="H152" s="37">
        <v>0</v>
      </c>
      <c r="I152" s="37">
        <v>0</v>
      </c>
      <c r="J152" s="37">
        <v>0</v>
      </c>
      <c r="K152" s="37">
        <v>0</v>
      </c>
      <c r="L152" s="40">
        <v>0</v>
      </c>
      <c r="M152" s="34">
        <v>0</v>
      </c>
      <c r="N152" s="34">
        <v>0</v>
      </c>
      <c r="O152" s="34">
        <v>0</v>
      </c>
      <c r="P152" s="34">
        <v>0</v>
      </c>
      <c r="Q152" s="34">
        <v>0</v>
      </c>
      <c r="R152" s="34">
        <v>0</v>
      </c>
      <c r="S152" s="34">
        <v>0</v>
      </c>
      <c r="T152" s="34">
        <v>0</v>
      </c>
      <c r="U152" s="34">
        <v>0</v>
      </c>
      <c r="V152" s="34">
        <v>0</v>
      </c>
      <c r="W152" s="34">
        <v>0</v>
      </c>
      <c r="X152" s="34">
        <v>0</v>
      </c>
      <c r="Y152" s="34">
        <v>0</v>
      </c>
      <c r="Z152" s="34">
        <v>0</v>
      </c>
      <c r="AA152" s="34">
        <v>0</v>
      </c>
      <c r="AB152" s="33">
        <v>0</v>
      </c>
      <c r="AC152" s="34">
        <v>0</v>
      </c>
      <c r="AD152" s="34">
        <v>0</v>
      </c>
      <c r="AE152" s="34">
        <v>0</v>
      </c>
      <c r="AF152" s="38">
        <v>4</v>
      </c>
    </row>
    <row r="153" spans="1:32" ht="24.75" customHeight="1" x14ac:dyDescent="0.25">
      <c r="A153" s="66">
        <v>30121</v>
      </c>
      <c r="B153" s="34" t="s">
        <v>30</v>
      </c>
      <c r="C153" s="35" t="s">
        <v>600</v>
      </c>
      <c r="D153" s="34">
        <f>20*30</f>
        <v>600</v>
      </c>
      <c r="E153" s="36">
        <v>1</v>
      </c>
      <c r="F153" s="36" t="s">
        <v>554</v>
      </c>
      <c r="G153" s="37">
        <v>0</v>
      </c>
      <c r="H153" s="37">
        <v>0</v>
      </c>
      <c r="I153" s="37">
        <v>0</v>
      </c>
      <c r="J153" s="37">
        <v>0</v>
      </c>
      <c r="K153" s="37">
        <v>0</v>
      </c>
      <c r="L153" s="40">
        <v>0</v>
      </c>
      <c r="M153" s="34">
        <v>0</v>
      </c>
      <c r="N153" s="34">
        <v>0</v>
      </c>
      <c r="O153" s="34">
        <v>0</v>
      </c>
      <c r="P153" s="34">
        <v>0</v>
      </c>
      <c r="Q153" s="34">
        <v>0</v>
      </c>
      <c r="R153" s="34">
        <v>0</v>
      </c>
      <c r="S153" s="34">
        <v>0</v>
      </c>
      <c r="T153" s="34">
        <v>0</v>
      </c>
      <c r="U153" s="34">
        <v>0</v>
      </c>
      <c r="V153" s="34">
        <v>0</v>
      </c>
      <c r="W153" s="34">
        <v>0</v>
      </c>
      <c r="X153" s="34">
        <v>0</v>
      </c>
      <c r="Y153" s="34">
        <v>0</v>
      </c>
      <c r="Z153" s="34">
        <v>0</v>
      </c>
      <c r="AA153" s="34">
        <v>0</v>
      </c>
      <c r="AB153" s="33">
        <v>0</v>
      </c>
      <c r="AC153" s="34">
        <v>0</v>
      </c>
      <c r="AD153" s="34">
        <v>0</v>
      </c>
      <c r="AE153" s="34">
        <v>0</v>
      </c>
      <c r="AF153" s="38">
        <v>4</v>
      </c>
    </row>
    <row r="154" spans="1:32" ht="24.75" customHeight="1" x14ac:dyDescent="0.25">
      <c r="A154" s="66">
        <v>30160</v>
      </c>
      <c r="B154" s="34" t="s">
        <v>546</v>
      </c>
      <c r="C154" s="35" t="s">
        <v>601</v>
      </c>
      <c r="D154" s="34">
        <f t="shared" ref="D154:D158" si="2">20*30</f>
        <v>600</v>
      </c>
      <c r="E154" s="36">
        <v>1</v>
      </c>
      <c r="F154" s="36" t="s">
        <v>554</v>
      </c>
      <c r="G154" s="37">
        <v>0</v>
      </c>
      <c r="H154" s="37">
        <v>0</v>
      </c>
      <c r="I154" s="37">
        <v>0</v>
      </c>
      <c r="J154" s="37">
        <v>0</v>
      </c>
      <c r="K154" s="37">
        <v>0</v>
      </c>
      <c r="L154" s="40">
        <v>0</v>
      </c>
      <c r="M154" s="34">
        <v>0</v>
      </c>
      <c r="N154" s="34">
        <v>0</v>
      </c>
      <c r="O154" s="34">
        <v>0</v>
      </c>
      <c r="P154" s="34">
        <v>0</v>
      </c>
      <c r="Q154" s="34">
        <v>0</v>
      </c>
      <c r="R154" s="34">
        <v>0</v>
      </c>
      <c r="S154" s="34">
        <v>0</v>
      </c>
      <c r="T154" s="34">
        <v>0</v>
      </c>
      <c r="U154" s="34">
        <v>0</v>
      </c>
      <c r="V154" s="34">
        <v>0</v>
      </c>
      <c r="W154" s="34">
        <v>0</v>
      </c>
      <c r="X154" s="34">
        <v>0</v>
      </c>
      <c r="Y154" s="34">
        <v>0</v>
      </c>
      <c r="Z154" s="34">
        <v>0</v>
      </c>
      <c r="AA154" s="34">
        <v>0</v>
      </c>
      <c r="AB154" s="33">
        <v>0</v>
      </c>
      <c r="AC154" s="34">
        <v>0</v>
      </c>
      <c r="AD154" s="34">
        <v>0</v>
      </c>
      <c r="AE154" s="34">
        <v>0</v>
      </c>
      <c r="AF154" s="38">
        <v>4</v>
      </c>
    </row>
    <row r="155" spans="1:32" ht="24.75" customHeight="1" x14ac:dyDescent="0.25">
      <c r="A155" s="66">
        <v>30004</v>
      </c>
      <c r="B155" s="34" t="s">
        <v>9</v>
      </c>
      <c r="C155" s="35" t="s">
        <v>602</v>
      </c>
      <c r="D155" s="34">
        <f t="shared" si="2"/>
        <v>600</v>
      </c>
      <c r="E155" s="36">
        <v>1</v>
      </c>
      <c r="F155" s="36" t="s">
        <v>554</v>
      </c>
      <c r="G155" s="37">
        <v>0</v>
      </c>
      <c r="H155" s="37">
        <v>0</v>
      </c>
      <c r="I155" s="37">
        <v>0</v>
      </c>
      <c r="J155" s="37">
        <v>0</v>
      </c>
      <c r="K155" s="37">
        <v>0</v>
      </c>
      <c r="L155" s="40">
        <v>0</v>
      </c>
      <c r="M155" s="34">
        <v>0</v>
      </c>
      <c r="N155" s="34">
        <v>0</v>
      </c>
      <c r="O155" s="34">
        <v>0</v>
      </c>
      <c r="P155" s="34">
        <v>0</v>
      </c>
      <c r="Q155" s="34">
        <v>0</v>
      </c>
      <c r="R155" s="34">
        <v>0</v>
      </c>
      <c r="S155" s="34">
        <v>0</v>
      </c>
      <c r="T155" s="34">
        <v>0</v>
      </c>
      <c r="U155" s="34">
        <v>0</v>
      </c>
      <c r="V155" s="34">
        <v>0</v>
      </c>
      <c r="W155" s="34">
        <v>0</v>
      </c>
      <c r="X155" s="34">
        <v>0</v>
      </c>
      <c r="Y155" s="34">
        <v>0</v>
      </c>
      <c r="Z155" s="34">
        <v>0</v>
      </c>
      <c r="AA155" s="34">
        <v>0</v>
      </c>
      <c r="AB155" s="33">
        <v>0</v>
      </c>
      <c r="AC155" s="34">
        <v>0</v>
      </c>
      <c r="AD155" s="34">
        <v>0</v>
      </c>
      <c r="AE155" s="34">
        <v>0</v>
      </c>
      <c r="AF155" s="38">
        <v>4</v>
      </c>
    </row>
    <row r="156" spans="1:32" ht="24.75" customHeight="1" x14ac:dyDescent="0.25">
      <c r="A156" s="66">
        <v>30152</v>
      </c>
      <c r="B156" s="34" t="s">
        <v>2</v>
      </c>
      <c r="C156" s="35" t="s">
        <v>603</v>
      </c>
      <c r="D156" s="34">
        <f t="shared" si="2"/>
        <v>600</v>
      </c>
      <c r="E156" s="36">
        <v>1</v>
      </c>
      <c r="F156" s="36" t="s">
        <v>554</v>
      </c>
      <c r="G156" s="37">
        <v>0</v>
      </c>
      <c r="H156" s="37">
        <v>0</v>
      </c>
      <c r="I156" s="37">
        <v>0</v>
      </c>
      <c r="J156" s="37">
        <v>0</v>
      </c>
      <c r="K156" s="37">
        <v>0</v>
      </c>
      <c r="L156" s="40">
        <v>0</v>
      </c>
      <c r="M156" s="34">
        <v>0</v>
      </c>
      <c r="N156" s="34">
        <v>0</v>
      </c>
      <c r="O156" s="34">
        <v>0</v>
      </c>
      <c r="P156" s="34">
        <v>0</v>
      </c>
      <c r="Q156" s="34">
        <v>0</v>
      </c>
      <c r="R156" s="34">
        <v>0</v>
      </c>
      <c r="S156" s="34">
        <v>0</v>
      </c>
      <c r="T156" s="34">
        <v>0</v>
      </c>
      <c r="U156" s="34">
        <v>0</v>
      </c>
      <c r="V156" s="34">
        <v>0</v>
      </c>
      <c r="W156" s="34">
        <v>0</v>
      </c>
      <c r="X156" s="34">
        <v>0</v>
      </c>
      <c r="Y156" s="34">
        <v>0</v>
      </c>
      <c r="Z156" s="34">
        <v>0</v>
      </c>
      <c r="AA156" s="34">
        <v>0</v>
      </c>
      <c r="AB156" s="33">
        <v>0</v>
      </c>
      <c r="AC156" s="34">
        <v>0</v>
      </c>
      <c r="AD156" s="34">
        <v>0</v>
      </c>
      <c r="AE156" s="34">
        <v>0</v>
      </c>
      <c r="AF156" s="38">
        <v>4</v>
      </c>
    </row>
    <row r="157" spans="1:32" ht="24.75" customHeight="1" x14ac:dyDescent="0.25">
      <c r="A157" s="66">
        <v>30087</v>
      </c>
      <c r="B157" s="34" t="s">
        <v>64</v>
      </c>
      <c r="C157" s="35" t="s">
        <v>604</v>
      </c>
      <c r="D157" s="34">
        <f t="shared" si="2"/>
        <v>600</v>
      </c>
      <c r="E157" s="36">
        <v>1</v>
      </c>
      <c r="F157" s="36" t="s">
        <v>554</v>
      </c>
      <c r="G157" s="37">
        <v>0</v>
      </c>
      <c r="H157" s="37">
        <v>0</v>
      </c>
      <c r="I157" s="37">
        <v>0</v>
      </c>
      <c r="J157" s="37">
        <v>0</v>
      </c>
      <c r="K157" s="37">
        <v>0</v>
      </c>
      <c r="L157" s="40">
        <v>0</v>
      </c>
      <c r="M157" s="34">
        <v>0</v>
      </c>
      <c r="N157" s="34">
        <v>0</v>
      </c>
      <c r="O157" s="34">
        <v>0</v>
      </c>
      <c r="P157" s="34">
        <v>0</v>
      </c>
      <c r="Q157" s="34">
        <v>0</v>
      </c>
      <c r="R157" s="34">
        <v>0</v>
      </c>
      <c r="S157" s="34">
        <v>0</v>
      </c>
      <c r="T157" s="34">
        <v>0</v>
      </c>
      <c r="U157" s="34">
        <v>0</v>
      </c>
      <c r="V157" s="34">
        <v>0</v>
      </c>
      <c r="W157" s="34">
        <v>0</v>
      </c>
      <c r="X157" s="34">
        <v>0</v>
      </c>
      <c r="Y157" s="34">
        <v>0</v>
      </c>
      <c r="Z157" s="34">
        <v>0</v>
      </c>
      <c r="AA157" s="34">
        <v>0</v>
      </c>
      <c r="AB157" s="33">
        <v>0</v>
      </c>
      <c r="AC157" s="34">
        <v>0</v>
      </c>
      <c r="AD157" s="34">
        <v>0</v>
      </c>
      <c r="AE157" s="34">
        <v>0</v>
      </c>
      <c r="AF157" s="38">
        <v>4</v>
      </c>
    </row>
    <row r="158" spans="1:32" ht="24.75" customHeight="1" x14ac:dyDescent="0.25">
      <c r="A158" s="66">
        <v>30071</v>
      </c>
      <c r="B158" s="34" t="s">
        <v>605</v>
      </c>
      <c r="C158" s="35" t="s">
        <v>606</v>
      </c>
      <c r="D158" s="34">
        <f t="shared" si="2"/>
        <v>600</v>
      </c>
      <c r="E158" s="36">
        <v>1</v>
      </c>
      <c r="F158" s="36" t="s">
        <v>554</v>
      </c>
      <c r="G158" s="37">
        <v>0</v>
      </c>
      <c r="H158" s="37">
        <v>0</v>
      </c>
      <c r="I158" s="37">
        <v>0</v>
      </c>
      <c r="J158" s="37">
        <v>0</v>
      </c>
      <c r="K158" s="37">
        <v>0</v>
      </c>
      <c r="L158" s="40">
        <v>0</v>
      </c>
      <c r="M158" s="34">
        <v>0</v>
      </c>
      <c r="N158" s="34">
        <v>0</v>
      </c>
      <c r="O158" s="34">
        <v>0</v>
      </c>
      <c r="P158" s="34">
        <v>0</v>
      </c>
      <c r="Q158" s="34">
        <v>0</v>
      </c>
      <c r="R158" s="34">
        <v>0</v>
      </c>
      <c r="S158" s="34">
        <v>0</v>
      </c>
      <c r="T158" s="34">
        <v>0</v>
      </c>
      <c r="U158" s="34">
        <v>0</v>
      </c>
      <c r="V158" s="34">
        <v>0</v>
      </c>
      <c r="W158" s="34">
        <v>0</v>
      </c>
      <c r="X158" s="34">
        <v>0</v>
      </c>
      <c r="Y158" s="34">
        <v>0</v>
      </c>
      <c r="Z158" s="34">
        <v>0</v>
      </c>
      <c r="AA158" s="34">
        <v>0</v>
      </c>
      <c r="AB158" s="33">
        <v>0</v>
      </c>
      <c r="AC158" s="34">
        <v>0</v>
      </c>
      <c r="AD158" s="34">
        <v>0</v>
      </c>
      <c r="AE158" s="34">
        <v>0</v>
      </c>
      <c r="AF158" s="38">
        <v>4</v>
      </c>
    </row>
    <row r="159" spans="1:32" ht="24.75" customHeight="1" x14ac:dyDescent="0.25">
      <c r="A159" s="66">
        <v>30123</v>
      </c>
      <c r="B159" s="34" t="s">
        <v>589</v>
      </c>
      <c r="C159" s="35" t="s">
        <v>607</v>
      </c>
      <c r="D159" s="34">
        <f>20*60</f>
        <v>1200</v>
      </c>
      <c r="E159" s="36">
        <v>1</v>
      </c>
      <c r="F159" s="36" t="s">
        <v>554</v>
      </c>
      <c r="G159" s="37">
        <v>0</v>
      </c>
      <c r="H159" s="37">
        <v>0</v>
      </c>
      <c r="I159" s="37">
        <v>0</v>
      </c>
      <c r="J159" s="37">
        <v>0</v>
      </c>
      <c r="K159" s="37">
        <v>0</v>
      </c>
      <c r="L159" s="40">
        <v>0</v>
      </c>
      <c r="M159" s="34">
        <v>0</v>
      </c>
      <c r="N159" s="34">
        <v>0</v>
      </c>
      <c r="O159" s="34">
        <v>0</v>
      </c>
      <c r="P159" s="34">
        <v>0</v>
      </c>
      <c r="Q159" s="34">
        <v>0</v>
      </c>
      <c r="R159" s="34">
        <v>0</v>
      </c>
      <c r="S159" s="34">
        <v>0</v>
      </c>
      <c r="T159" s="34">
        <v>0</v>
      </c>
      <c r="U159" s="34">
        <v>0</v>
      </c>
      <c r="V159" s="34">
        <v>0</v>
      </c>
      <c r="W159" s="34">
        <v>0</v>
      </c>
      <c r="X159" s="34">
        <v>0</v>
      </c>
      <c r="Y159" s="34">
        <v>0</v>
      </c>
      <c r="Z159" s="34">
        <v>0</v>
      </c>
      <c r="AA159" s="34">
        <v>0</v>
      </c>
      <c r="AB159" s="33">
        <v>0</v>
      </c>
      <c r="AC159" s="34">
        <v>0</v>
      </c>
      <c r="AD159" s="34">
        <v>0</v>
      </c>
      <c r="AE159" s="34">
        <v>0</v>
      </c>
      <c r="AF159" s="38">
        <v>4</v>
      </c>
    </row>
    <row r="160" spans="1:32" ht="24.75" customHeight="1" x14ac:dyDescent="0.25">
      <c r="A160" s="66">
        <v>30051</v>
      </c>
      <c r="B160" s="34" t="s">
        <v>608</v>
      </c>
      <c r="C160" s="35" t="s">
        <v>609</v>
      </c>
      <c r="D160" s="34">
        <f>20*30</f>
        <v>600</v>
      </c>
      <c r="E160" s="36">
        <v>1</v>
      </c>
      <c r="F160" s="36" t="s">
        <v>554</v>
      </c>
      <c r="G160" s="37">
        <v>0</v>
      </c>
      <c r="H160" s="37">
        <v>0</v>
      </c>
      <c r="I160" s="37">
        <v>0</v>
      </c>
      <c r="J160" s="37">
        <v>0</v>
      </c>
      <c r="K160" s="37">
        <v>0</v>
      </c>
      <c r="L160" s="40">
        <v>0</v>
      </c>
      <c r="M160" s="34">
        <v>0</v>
      </c>
      <c r="N160" s="34">
        <v>0</v>
      </c>
      <c r="O160" s="34">
        <v>0</v>
      </c>
      <c r="P160" s="34">
        <v>0</v>
      </c>
      <c r="Q160" s="34">
        <v>0</v>
      </c>
      <c r="R160" s="34">
        <v>0</v>
      </c>
      <c r="S160" s="34">
        <v>0</v>
      </c>
      <c r="T160" s="34">
        <v>0</v>
      </c>
      <c r="U160" s="34">
        <v>0</v>
      </c>
      <c r="V160" s="34">
        <v>0</v>
      </c>
      <c r="W160" s="34">
        <v>0</v>
      </c>
      <c r="X160" s="34">
        <v>0</v>
      </c>
      <c r="Y160" s="34">
        <v>0</v>
      </c>
      <c r="Z160" s="34">
        <v>0</v>
      </c>
      <c r="AA160" s="34">
        <v>0</v>
      </c>
      <c r="AB160" s="33">
        <v>0</v>
      </c>
      <c r="AC160" s="34">
        <v>0</v>
      </c>
      <c r="AD160" s="34">
        <v>0</v>
      </c>
      <c r="AE160" s="34">
        <v>0</v>
      </c>
      <c r="AF160" s="38">
        <v>4</v>
      </c>
    </row>
    <row r="161" spans="1:32" ht="24.75" customHeight="1" x14ac:dyDescent="0.25">
      <c r="A161" s="66">
        <v>30004</v>
      </c>
      <c r="B161" s="34" t="s">
        <v>9</v>
      </c>
      <c r="C161" s="35" t="s">
        <v>610</v>
      </c>
      <c r="D161" s="34">
        <f>31*7</f>
        <v>217</v>
      </c>
      <c r="E161" s="36">
        <v>31</v>
      </c>
      <c r="F161" s="36" t="s">
        <v>554</v>
      </c>
      <c r="G161" s="37" t="s">
        <v>611</v>
      </c>
      <c r="H161" s="37" t="s">
        <v>612</v>
      </c>
      <c r="I161" s="37">
        <v>0</v>
      </c>
      <c r="J161" s="37">
        <v>0</v>
      </c>
      <c r="K161" s="37">
        <v>0</v>
      </c>
      <c r="L161" s="40">
        <v>0</v>
      </c>
      <c r="M161" s="34">
        <v>0</v>
      </c>
      <c r="N161" s="34">
        <v>0</v>
      </c>
      <c r="O161" s="34">
        <v>0</v>
      </c>
      <c r="P161" s="34">
        <v>0</v>
      </c>
      <c r="Q161" s="34">
        <v>0</v>
      </c>
      <c r="R161" s="34">
        <v>0</v>
      </c>
      <c r="S161" s="34">
        <v>0</v>
      </c>
      <c r="T161" s="34">
        <v>0</v>
      </c>
      <c r="U161" s="34">
        <v>0</v>
      </c>
      <c r="V161" s="34">
        <v>0</v>
      </c>
      <c r="W161" s="34">
        <v>0</v>
      </c>
      <c r="X161" s="34">
        <v>0</v>
      </c>
      <c r="Y161" s="34">
        <v>0</v>
      </c>
      <c r="Z161" s="34">
        <v>0</v>
      </c>
      <c r="AA161" s="34">
        <v>0</v>
      </c>
      <c r="AB161" s="33">
        <v>0</v>
      </c>
      <c r="AC161" s="34">
        <v>0</v>
      </c>
      <c r="AD161" s="34">
        <v>0</v>
      </c>
      <c r="AE161" s="34">
        <v>0</v>
      </c>
      <c r="AF161" s="38">
        <v>4</v>
      </c>
    </row>
    <row r="162" spans="1:32" ht="24.75" customHeight="1" x14ac:dyDescent="0.25">
      <c r="A162" s="66">
        <v>30026</v>
      </c>
      <c r="B162" s="34" t="s">
        <v>613</v>
      </c>
      <c r="C162" s="35" t="s">
        <v>614</v>
      </c>
      <c r="D162" s="34">
        <v>25993</v>
      </c>
      <c r="E162" s="36">
        <v>1</v>
      </c>
      <c r="F162" s="36" t="s">
        <v>554</v>
      </c>
      <c r="G162" s="37" t="s">
        <v>615</v>
      </c>
      <c r="H162" s="37">
        <v>0</v>
      </c>
      <c r="I162" s="37">
        <v>0</v>
      </c>
      <c r="J162" s="37">
        <v>0</v>
      </c>
      <c r="K162" s="37">
        <v>0</v>
      </c>
      <c r="L162" s="40">
        <v>0</v>
      </c>
      <c r="M162" s="34">
        <v>0</v>
      </c>
      <c r="N162" s="34">
        <v>0</v>
      </c>
      <c r="O162" s="34">
        <v>0</v>
      </c>
      <c r="P162" s="34">
        <v>0</v>
      </c>
      <c r="Q162" s="34">
        <v>0</v>
      </c>
      <c r="R162" s="34">
        <v>0</v>
      </c>
      <c r="S162" s="34">
        <v>0</v>
      </c>
      <c r="T162" s="34">
        <v>0</v>
      </c>
      <c r="U162" s="34">
        <v>0</v>
      </c>
      <c r="V162" s="34">
        <v>0</v>
      </c>
      <c r="W162" s="34">
        <v>0</v>
      </c>
      <c r="X162" s="34">
        <v>0</v>
      </c>
      <c r="Y162" s="34">
        <v>0</v>
      </c>
      <c r="Z162" s="34">
        <v>0</v>
      </c>
      <c r="AA162" s="34">
        <v>0</v>
      </c>
      <c r="AB162" s="33">
        <v>0</v>
      </c>
      <c r="AC162" s="34">
        <v>0</v>
      </c>
      <c r="AD162" s="34">
        <v>0</v>
      </c>
      <c r="AE162" s="34">
        <v>0</v>
      </c>
      <c r="AF162" s="38">
        <v>4</v>
      </c>
    </row>
    <row r="163" spans="1:32" ht="24.75" customHeight="1" x14ac:dyDescent="0.25">
      <c r="A163" s="66">
        <v>30093</v>
      </c>
      <c r="B163" s="34" t="s">
        <v>616</v>
      </c>
      <c r="C163" s="35" t="s">
        <v>617</v>
      </c>
      <c r="D163" s="34">
        <v>16585</v>
      </c>
      <c r="E163" s="36">
        <v>1</v>
      </c>
      <c r="F163" s="36" t="s">
        <v>554</v>
      </c>
      <c r="G163" s="37" t="s">
        <v>618</v>
      </c>
      <c r="H163" s="37">
        <v>0</v>
      </c>
      <c r="I163" s="37">
        <v>0</v>
      </c>
      <c r="J163" s="37">
        <v>0</v>
      </c>
      <c r="K163" s="37">
        <v>0</v>
      </c>
      <c r="L163" s="40">
        <v>0</v>
      </c>
      <c r="M163" s="34">
        <v>0</v>
      </c>
      <c r="N163" s="34">
        <v>0</v>
      </c>
      <c r="O163" s="34">
        <v>0</v>
      </c>
      <c r="P163" s="34">
        <v>0</v>
      </c>
      <c r="Q163" s="34">
        <v>0</v>
      </c>
      <c r="R163" s="34">
        <v>0</v>
      </c>
      <c r="S163" s="34">
        <v>0</v>
      </c>
      <c r="T163" s="34">
        <v>0</v>
      </c>
      <c r="U163" s="34">
        <v>0</v>
      </c>
      <c r="V163" s="34">
        <v>0</v>
      </c>
      <c r="W163" s="34">
        <v>0</v>
      </c>
      <c r="X163" s="34">
        <v>0</v>
      </c>
      <c r="Y163" s="34">
        <v>0</v>
      </c>
      <c r="Z163" s="34">
        <v>0</v>
      </c>
      <c r="AA163" s="34">
        <v>0</v>
      </c>
      <c r="AB163" s="33">
        <v>0</v>
      </c>
      <c r="AC163" s="34">
        <v>0</v>
      </c>
      <c r="AD163" s="34">
        <v>0</v>
      </c>
      <c r="AE163" s="34">
        <v>0</v>
      </c>
      <c r="AF163" s="38">
        <v>4</v>
      </c>
    </row>
    <row r="164" spans="1:32" ht="24.75" customHeight="1" x14ac:dyDescent="0.25">
      <c r="A164" s="66">
        <v>30038</v>
      </c>
      <c r="B164" s="34" t="s">
        <v>619</v>
      </c>
      <c r="C164" s="35" t="s">
        <v>620</v>
      </c>
      <c r="D164" s="34">
        <v>93911</v>
      </c>
      <c r="E164" s="36">
        <v>1</v>
      </c>
      <c r="F164" s="36" t="s">
        <v>554</v>
      </c>
      <c r="G164" s="37">
        <v>0</v>
      </c>
      <c r="H164" s="37">
        <v>0</v>
      </c>
      <c r="I164" s="37">
        <v>0</v>
      </c>
      <c r="J164" s="37">
        <v>0</v>
      </c>
      <c r="K164" s="37">
        <v>0</v>
      </c>
      <c r="L164" s="40">
        <v>0</v>
      </c>
      <c r="M164" s="34">
        <v>0</v>
      </c>
      <c r="N164" s="34">
        <v>0</v>
      </c>
      <c r="O164" s="34">
        <v>0</v>
      </c>
      <c r="P164" s="34">
        <v>0</v>
      </c>
      <c r="Q164" s="34">
        <v>0</v>
      </c>
      <c r="R164" s="34">
        <v>0</v>
      </c>
      <c r="S164" s="34">
        <v>0</v>
      </c>
      <c r="T164" s="34">
        <v>0</v>
      </c>
      <c r="U164" s="34">
        <v>0</v>
      </c>
      <c r="V164" s="34">
        <v>0</v>
      </c>
      <c r="W164" s="34">
        <v>0</v>
      </c>
      <c r="X164" s="34">
        <v>0</v>
      </c>
      <c r="Y164" s="34">
        <v>0</v>
      </c>
      <c r="Z164" s="34">
        <v>0</v>
      </c>
      <c r="AA164" s="34">
        <v>0</v>
      </c>
      <c r="AB164" s="33">
        <v>0</v>
      </c>
      <c r="AC164" s="34">
        <v>0</v>
      </c>
      <c r="AD164" s="34">
        <v>0</v>
      </c>
      <c r="AE164" s="34">
        <v>0</v>
      </c>
      <c r="AF164" s="38">
        <v>4</v>
      </c>
    </row>
    <row r="165" spans="1:32" ht="24.75" customHeight="1" x14ac:dyDescent="0.25">
      <c r="A165" s="66">
        <v>30092</v>
      </c>
      <c r="B165" s="34" t="s">
        <v>621</v>
      </c>
      <c r="C165" s="35" t="s">
        <v>622</v>
      </c>
      <c r="D165" s="34">
        <v>39623</v>
      </c>
      <c r="E165" s="36">
        <v>1</v>
      </c>
      <c r="F165" s="36" t="s">
        <v>554</v>
      </c>
      <c r="G165" s="37" t="s">
        <v>623</v>
      </c>
      <c r="H165" s="37">
        <v>0</v>
      </c>
      <c r="I165" s="37">
        <v>0</v>
      </c>
      <c r="J165" s="37">
        <v>0</v>
      </c>
      <c r="K165" s="37">
        <v>0</v>
      </c>
      <c r="L165" s="40">
        <v>0</v>
      </c>
      <c r="M165" s="34">
        <v>0</v>
      </c>
      <c r="N165" s="34">
        <v>0</v>
      </c>
      <c r="O165" s="34">
        <v>0</v>
      </c>
      <c r="P165" s="34">
        <v>0</v>
      </c>
      <c r="Q165" s="34">
        <v>0</v>
      </c>
      <c r="R165" s="34">
        <v>0</v>
      </c>
      <c r="S165" s="34">
        <v>0</v>
      </c>
      <c r="T165" s="34">
        <v>0</v>
      </c>
      <c r="U165" s="34">
        <v>0</v>
      </c>
      <c r="V165" s="34">
        <v>0</v>
      </c>
      <c r="W165" s="34">
        <v>0</v>
      </c>
      <c r="X165" s="34">
        <v>0</v>
      </c>
      <c r="Y165" s="34">
        <v>0</v>
      </c>
      <c r="Z165" s="34">
        <v>0</v>
      </c>
      <c r="AA165" s="34">
        <v>0</v>
      </c>
      <c r="AB165" s="33">
        <v>0</v>
      </c>
      <c r="AC165" s="34">
        <v>0</v>
      </c>
      <c r="AD165" s="34">
        <v>0</v>
      </c>
      <c r="AE165" s="34">
        <v>0</v>
      </c>
      <c r="AF165" s="38">
        <v>4</v>
      </c>
    </row>
    <row r="166" spans="1:32" ht="24.75" customHeight="1" x14ac:dyDescent="0.25">
      <c r="A166" s="66">
        <v>30164</v>
      </c>
      <c r="B166" s="34" t="s">
        <v>624</v>
      </c>
      <c r="C166" s="35" t="s">
        <v>625</v>
      </c>
      <c r="D166" s="34">
        <v>16957</v>
      </c>
      <c r="E166" s="36">
        <v>1</v>
      </c>
      <c r="F166" s="36" t="s">
        <v>554</v>
      </c>
      <c r="G166" s="37" t="s">
        <v>626</v>
      </c>
      <c r="H166" s="37">
        <v>0</v>
      </c>
      <c r="I166" s="37">
        <v>0</v>
      </c>
      <c r="J166" s="37">
        <v>0</v>
      </c>
      <c r="K166" s="37">
        <v>0</v>
      </c>
      <c r="L166" s="40">
        <v>0</v>
      </c>
      <c r="M166" s="34">
        <v>0</v>
      </c>
      <c r="N166" s="34">
        <v>0</v>
      </c>
      <c r="O166" s="34">
        <v>0</v>
      </c>
      <c r="P166" s="34">
        <v>0</v>
      </c>
      <c r="Q166" s="34">
        <v>0</v>
      </c>
      <c r="R166" s="34">
        <v>0</v>
      </c>
      <c r="S166" s="34">
        <v>0</v>
      </c>
      <c r="T166" s="34">
        <v>0</v>
      </c>
      <c r="U166" s="34">
        <v>0</v>
      </c>
      <c r="V166" s="34">
        <v>0</v>
      </c>
      <c r="W166" s="34">
        <v>0</v>
      </c>
      <c r="X166" s="34">
        <v>0</v>
      </c>
      <c r="Y166" s="34">
        <v>0</v>
      </c>
      <c r="Z166" s="34">
        <v>0</v>
      </c>
      <c r="AA166" s="34">
        <v>0</v>
      </c>
      <c r="AB166" s="33">
        <v>0</v>
      </c>
      <c r="AC166" s="34">
        <v>0</v>
      </c>
      <c r="AD166" s="34">
        <v>0</v>
      </c>
      <c r="AE166" s="34">
        <v>0</v>
      </c>
      <c r="AF166" s="38">
        <v>4</v>
      </c>
    </row>
    <row r="167" spans="1:32" ht="24.75" customHeight="1" x14ac:dyDescent="0.25">
      <c r="A167" s="66">
        <v>30046</v>
      </c>
      <c r="B167" s="34" t="s">
        <v>627</v>
      </c>
      <c r="C167" s="35" t="s">
        <v>628</v>
      </c>
      <c r="D167" s="34">
        <v>16167</v>
      </c>
      <c r="E167" s="36">
        <v>1</v>
      </c>
      <c r="F167" s="36" t="s">
        <v>554</v>
      </c>
      <c r="G167" s="37" t="s">
        <v>629</v>
      </c>
      <c r="H167" s="37">
        <v>0</v>
      </c>
      <c r="I167" s="37">
        <v>0</v>
      </c>
      <c r="J167" s="37">
        <v>0</v>
      </c>
      <c r="K167" s="37">
        <v>0</v>
      </c>
      <c r="L167" s="40">
        <v>0</v>
      </c>
      <c r="M167" s="34">
        <v>0</v>
      </c>
      <c r="N167" s="34">
        <v>0</v>
      </c>
      <c r="O167" s="34">
        <v>0</v>
      </c>
      <c r="P167" s="34">
        <v>0</v>
      </c>
      <c r="Q167" s="34">
        <v>0</v>
      </c>
      <c r="R167" s="34">
        <v>0</v>
      </c>
      <c r="S167" s="34">
        <v>0</v>
      </c>
      <c r="T167" s="34">
        <v>0</v>
      </c>
      <c r="U167" s="34">
        <v>0</v>
      </c>
      <c r="V167" s="34">
        <v>0</v>
      </c>
      <c r="W167" s="34">
        <v>0</v>
      </c>
      <c r="X167" s="34">
        <v>0</v>
      </c>
      <c r="Y167" s="34">
        <v>0</v>
      </c>
      <c r="Z167" s="34">
        <v>0</v>
      </c>
      <c r="AA167" s="34">
        <v>0</v>
      </c>
      <c r="AB167" s="33">
        <v>0</v>
      </c>
      <c r="AC167" s="34">
        <v>0</v>
      </c>
      <c r="AD167" s="34">
        <v>0</v>
      </c>
      <c r="AE167" s="34">
        <v>0</v>
      </c>
      <c r="AF167" s="38">
        <v>4</v>
      </c>
    </row>
    <row r="168" spans="1:32" ht="24.75" customHeight="1" x14ac:dyDescent="0.25">
      <c r="A168" s="66">
        <v>30079</v>
      </c>
      <c r="B168" s="34" t="s">
        <v>630</v>
      </c>
      <c r="C168" s="35" t="s">
        <v>631</v>
      </c>
      <c r="D168" s="34">
        <v>11387</v>
      </c>
      <c r="E168" s="36">
        <v>1</v>
      </c>
      <c r="F168" s="36" t="s">
        <v>554</v>
      </c>
      <c r="G168" s="37">
        <v>0</v>
      </c>
      <c r="H168" s="37">
        <v>0</v>
      </c>
      <c r="I168" s="37">
        <v>0</v>
      </c>
      <c r="J168" s="37">
        <v>0</v>
      </c>
      <c r="K168" s="37">
        <v>0</v>
      </c>
      <c r="L168" s="40">
        <v>0</v>
      </c>
      <c r="M168" s="34">
        <v>0</v>
      </c>
      <c r="N168" s="34">
        <v>0</v>
      </c>
      <c r="O168" s="34">
        <v>0</v>
      </c>
      <c r="P168" s="34">
        <v>0</v>
      </c>
      <c r="Q168" s="34">
        <v>0</v>
      </c>
      <c r="R168" s="34">
        <v>0</v>
      </c>
      <c r="S168" s="34">
        <v>0</v>
      </c>
      <c r="T168" s="34">
        <v>0</v>
      </c>
      <c r="U168" s="34">
        <v>0</v>
      </c>
      <c r="V168" s="34">
        <v>0</v>
      </c>
      <c r="W168" s="34">
        <v>0</v>
      </c>
      <c r="X168" s="34">
        <v>0</v>
      </c>
      <c r="Y168" s="34">
        <v>0</v>
      </c>
      <c r="Z168" s="34">
        <v>0</v>
      </c>
      <c r="AA168" s="34">
        <v>0</v>
      </c>
      <c r="AB168" s="33">
        <v>0</v>
      </c>
      <c r="AC168" s="34">
        <v>0</v>
      </c>
      <c r="AD168" s="34">
        <v>0</v>
      </c>
      <c r="AE168" s="34">
        <v>0</v>
      </c>
      <c r="AF168" s="38">
        <v>4</v>
      </c>
    </row>
    <row r="169" spans="1:32" ht="24.75" customHeight="1" x14ac:dyDescent="0.25">
      <c r="A169" s="66">
        <v>30080</v>
      </c>
      <c r="B169" s="34" t="s">
        <v>632</v>
      </c>
      <c r="C169" s="35" t="s">
        <v>633</v>
      </c>
      <c r="D169" s="34">
        <v>23132</v>
      </c>
      <c r="E169" s="36">
        <v>1</v>
      </c>
      <c r="F169" s="36" t="s">
        <v>554</v>
      </c>
      <c r="G169" s="37" t="s">
        <v>634</v>
      </c>
      <c r="H169" s="37">
        <v>0</v>
      </c>
      <c r="I169" s="37">
        <v>0</v>
      </c>
      <c r="J169" s="37">
        <v>0</v>
      </c>
      <c r="K169" s="37">
        <v>0</v>
      </c>
      <c r="L169" s="40">
        <v>0</v>
      </c>
      <c r="M169" s="34">
        <v>0</v>
      </c>
      <c r="N169" s="34">
        <v>0</v>
      </c>
      <c r="O169" s="34">
        <v>0</v>
      </c>
      <c r="P169" s="34">
        <v>0</v>
      </c>
      <c r="Q169" s="34">
        <v>0</v>
      </c>
      <c r="R169" s="34">
        <v>0</v>
      </c>
      <c r="S169" s="34">
        <v>0</v>
      </c>
      <c r="T169" s="34">
        <v>0</v>
      </c>
      <c r="U169" s="34">
        <v>0</v>
      </c>
      <c r="V169" s="34">
        <v>0</v>
      </c>
      <c r="W169" s="34">
        <v>0</v>
      </c>
      <c r="X169" s="34">
        <v>0</v>
      </c>
      <c r="Y169" s="34">
        <v>0</v>
      </c>
      <c r="Z169" s="34">
        <v>0</v>
      </c>
      <c r="AA169" s="34">
        <v>0</v>
      </c>
      <c r="AB169" s="33">
        <v>0</v>
      </c>
      <c r="AC169" s="34">
        <v>0</v>
      </c>
      <c r="AD169" s="34">
        <v>0</v>
      </c>
      <c r="AE169" s="34">
        <v>0</v>
      </c>
      <c r="AF169" s="38">
        <v>4</v>
      </c>
    </row>
    <row r="170" spans="1:32" ht="24.75" customHeight="1" x14ac:dyDescent="0.25">
      <c r="A170" s="66">
        <v>30065</v>
      </c>
      <c r="B170" s="34" t="s">
        <v>223</v>
      </c>
      <c r="C170" s="35" t="s">
        <v>635</v>
      </c>
      <c r="D170" s="34">
        <v>4714</v>
      </c>
      <c r="E170" s="36">
        <v>1</v>
      </c>
      <c r="F170" s="36" t="s">
        <v>554</v>
      </c>
      <c r="G170" s="34">
        <v>0</v>
      </c>
      <c r="H170" s="34">
        <v>0</v>
      </c>
      <c r="I170" s="34">
        <v>0</v>
      </c>
      <c r="J170" s="34">
        <v>0</v>
      </c>
      <c r="K170" s="34">
        <v>0</v>
      </c>
      <c r="L170" s="33">
        <v>0</v>
      </c>
      <c r="M170" s="34">
        <v>0</v>
      </c>
      <c r="N170" s="34">
        <v>0</v>
      </c>
      <c r="O170" s="34">
        <v>0</v>
      </c>
      <c r="P170" s="34">
        <v>0</v>
      </c>
      <c r="Q170" s="34">
        <v>0</v>
      </c>
      <c r="R170" s="34">
        <v>0</v>
      </c>
      <c r="S170" s="34">
        <v>0</v>
      </c>
      <c r="T170" s="34">
        <v>0</v>
      </c>
      <c r="U170" s="34">
        <v>0</v>
      </c>
      <c r="V170" s="34">
        <v>0</v>
      </c>
      <c r="W170" s="34">
        <v>0</v>
      </c>
      <c r="X170" s="34">
        <v>0</v>
      </c>
      <c r="Y170" s="34">
        <v>0</v>
      </c>
      <c r="Z170" s="34">
        <v>0</v>
      </c>
      <c r="AA170" s="34">
        <v>0</v>
      </c>
      <c r="AB170" s="33">
        <v>0</v>
      </c>
      <c r="AC170" s="34">
        <v>0</v>
      </c>
      <c r="AD170" s="34">
        <v>0</v>
      </c>
      <c r="AE170" s="34">
        <v>0</v>
      </c>
      <c r="AF170" s="38">
        <v>4</v>
      </c>
    </row>
    <row r="171" spans="1:32" ht="24.75" customHeight="1" x14ac:dyDescent="0.25">
      <c r="A171" s="66">
        <v>30065</v>
      </c>
      <c r="B171" s="34" t="s">
        <v>223</v>
      </c>
      <c r="C171" s="35" t="s">
        <v>636</v>
      </c>
      <c r="D171" s="34">
        <v>1142</v>
      </c>
      <c r="E171" s="36">
        <v>1</v>
      </c>
      <c r="F171" s="36" t="s">
        <v>554</v>
      </c>
      <c r="G171" s="34">
        <v>0</v>
      </c>
      <c r="H171" s="34">
        <v>0</v>
      </c>
      <c r="I171" s="34">
        <v>0</v>
      </c>
      <c r="J171" s="34">
        <v>0</v>
      </c>
      <c r="K171" s="34">
        <v>0</v>
      </c>
      <c r="L171" s="33">
        <v>0</v>
      </c>
      <c r="M171" s="34">
        <v>0</v>
      </c>
      <c r="N171" s="34">
        <v>0</v>
      </c>
      <c r="O171" s="34">
        <v>0</v>
      </c>
      <c r="P171" s="34">
        <v>0</v>
      </c>
      <c r="Q171" s="34">
        <v>0</v>
      </c>
      <c r="R171" s="34">
        <v>0</v>
      </c>
      <c r="S171" s="34">
        <v>0</v>
      </c>
      <c r="T171" s="34">
        <v>0</v>
      </c>
      <c r="U171" s="34">
        <v>0</v>
      </c>
      <c r="V171" s="34">
        <v>0</v>
      </c>
      <c r="W171" s="34">
        <v>0</v>
      </c>
      <c r="X171" s="34">
        <v>0</v>
      </c>
      <c r="Y171" s="34">
        <v>0</v>
      </c>
      <c r="Z171" s="34">
        <v>0</v>
      </c>
      <c r="AA171" s="34">
        <v>0</v>
      </c>
      <c r="AB171" s="33">
        <v>0</v>
      </c>
      <c r="AC171" s="34">
        <v>0</v>
      </c>
      <c r="AD171" s="34">
        <v>0</v>
      </c>
      <c r="AE171" s="34">
        <v>0</v>
      </c>
      <c r="AF171" s="38">
        <v>4</v>
      </c>
    </row>
    <row r="172" spans="1:32" ht="24.75" customHeight="1" x14ac:dyDescent="0.25">
      <c r="A172" s="66">
        <v>30004</v>
      </c>
      <c r="B172" s="34" t="s">
        <v>9</v>
      </c>
      <c r="C172" s="35" t="s">
        <v>637</v>
      </c>
      <c r="D172" s="34">
        <v>1649</v>
      </c>
      <c r="E172" s="36">
        <v>1</v>
      </c>
      <c r="F172" s="36" t="s">
        <v>554</v>
      </c>
      <c r="G172" s="34">
        <v>0</v>
      </c>
      <c r="H172" s="34">
        <v>0</v>
      </c>
      <c r="I172" s="34">
        <v>0</v>
      </c>
      <c r="J172" s="34">
        <v>0</v>
      </c>
      <c r="K172" s="34">
        <v>0</v>
      </c>
      <c r="L172" s="33">
        <v>0</v>
      </c>
      <c r="M172" s="34">
        <v>0</v>
      </c>
      <c r="N172" s="34">
        <v>0</v>
      </c>
      <c r="O172" s="34">
        <v>0</v>
      </c>
      <c r="P172" s="34">
        <v>0</v>
      </c>
      <c r="Q172" s="34">
        <v>0</v>
      </c>
      <c r="R172" s="34">
        <v>0</v>
      </c>
      <c r="S172" s="34">
        <v>0</v>
      </c>
      <c r="T172" s="34">
        <v>0</v>
      </c>
      <c r="U172" s="34">
        <v>0</v>
      </c>
      <c r="V172" s="34">
        <v>0</v>
      </c>
      <c r="W172" s="34">
        <v>0</v>
      </c>
      <c r="X172" s="34">
        <v>0</v>
      </c>
      <c r="Y172" s="34">
        <v>0</v>
      </c>
      <c r="Z172" s="34">
        <v>0</v>
      </c>
      <c r="AA172" s="34">
        <v>0</v>
      </c>
      <c r="AB172" s="33">
        <v>0</v>
      </c>
      <c r="AC172" s="34">
        <v>0</v>
      </c>
      <c r="AD172" s="34">
        <v>0</v>
      </c>
      <c r="AE172" s="34">
        <v>0</v>
      </c>
      <c r="AF172" s="38">
        <v>4</v>
      </c>
    </row>
    <row r="173" spans="1:32" ht="24.75" customHeight="1" x14ac:dyDescent="0.25">
      <c r="A173" s="66">
        <v>30065</v>
      </c>
      <c r="B173" s="34" t="s">
        <v>223</v>
      </c>
      <c r="C173" s="35" t="s">
        <v>638</v>
      </c>
      <c r="D173" s="34">
        <v>1142</v>
      </c>
      <c r="E173" s="36">
        <v>1</v>
      </c>
      <c r="F173" s="36" t="s">
        <v>554</v>
      </c>
      <c r="G173" s="34">
        <v>0</v>
      </c>
      <c r="H173" s="34">
        <v>0</v>
      </c>
      <c r="I173" s="34">
        <v>0</v>
      </c>
      <c r="J173" s="34">
        <v>0</v>
      </c>
      <c r="K173" s="34">
        <v>0</v>
      </c>
      <c r="L173" s="33">
        <v>0</v>
      </c>
      <c r="M173" s="34">
        <v>0</v>
      </c>
      <c r="N173" s="34">
        <v>0</v>
      </c>
      <c r="O173" s="34">
        <v>0</v>
      </c>
      <c r="P173" s="34">
        <v>0</v>
      </c>
      <c r="Q173" s="34">
        <v>0</v>
      </c>
      <c r="R173" s="34">
        <v>0</v>
      </c>
      <c r="S173" s="34">
        <v>0</v>
      </c>
      <c r="T173" s="34">
        <v>0</v>
      </c>
      <c r="U173" s="34">
        <v>0</v>
      </c>
      <c r="V173" s="34">
        <v>0</v>
      </c>
      <c r="W173" s="34">
        <v>0</v>
      </c>
      <c r="X173" s="34">
        <v>0</v>
      </c>
      <c r="Y173" s="34">
        <v>0</v>
      </c>
      <c r="Z173" s="34">
        <v>0</v>
      </c>
      <c r="AA173" s="34">
        <v>0</v>
      </c>
      <c r="AB173" s="33">
        <v>0</v>
      </c>
      <c r="AC173" s="34">
        <v>0</v>
      </c>
      <c r="AD173" s="34">
        <v>0</v>
      </c>
      <c r="AE173" s="34">
        <v>0</v>
      </c>
      <c r="AF173" s="38">
        <v>4</v>
      </c>
    </row>
    <row r="174" spans="1:32" ht="24.75" customHeight="1" x14ac:dyDescent="0.25">
      <c r="A174" s="66">
        <v>30004</v>
      </c>
      <c r="B174" s="34" t="s">
        <v>9</v>
      </c>
      <c r="C174" s="35" t="s">
        <v>639</v>
      </c>
      <c r="D174" s="34">
        <v>427</v>
      </c>
      <c r="E174" s="36">
        <v>1</v>
      </c>
      <c r="F174" s="36" t="s">
        <v>554</v>
      </c>
      <c r="G174" s="34">
        <v>0</v>
      </c>
      <c r="H174" s="34">
        <v>0</v>
      </c>
      <c r="I174" s="34">
        <v>0</v>
      </c>
      <c r="J174" s="34">
        <v>0</v>
      </c>
      <c r="K174" s="34">
        <v>0</v>
      </c>
      <c r="L174" s="33">
        <v>0</v>
      </c>
      <c r="M174" s="34">
        <v>0</v>
      </c>
      <c r="N174" s="34">
        <v>0</v>
      </c>
      <c r="O174" s="34">
        <v>0</v>
      </c>
      <c r="P174" s="34">
        <v>0</v>
      </c>
      <c r="Q174" s="34">
        <v>0</v>
      </c>
      <c r="R174" s="34">
        <v>0</v>
      </c>
      <c r="S174" s="34">
        <v>0</v>
      </c>
      <c r="T174" s="34">
        <v>0</v>
      </c>
      <c r="U174" s="34">
        <v>0</v>
      </c>
      <c r="V174" s="34">
        <v>0</v>
      </c>
      <c r="W174" s="34">
        <v>0</v>
      </c>
      <c r="X174" s="34">
        <v>0</v>
      </c>
      <c r="Y174" s="34">
        <v>0</v>
      </c>
      <c r="Z174" s="34">
        <v>0</v>
      </c>
      <c r="AA174" s="34">
        <v>0</v>
      </c>
      <c r="AB174" s="33">
        <v>0</v>
      </c>
      <c r="AC174" s="34">
        <v>0</v>
      </c>
      <c r="AD174" s="34">
        <v>0</v>
      </c>
      <c r="AE174" s="34">
        <v>0</v>
      </c>
      <c r="AF174" s="38">
        <v>4</v>
      </c>
    </row>
    <row r="175" spans="1:32" ht="24.75" customHeight="1" x14ac:dyDescent="0.25">
      <c r="A175" s="66">
        <v>30065</v>
      </c>
      <c r="B175" s="34" t="s">
        <v>223</v>
      </c>
      <c r="C175" s="35" t="s">
        <v>640</v>
      </c>
      <c r="D175" s="34">
        <f>1698+2156+8005</f>
        <v>11859</v>
      </c>
      <c r="E175" s="36">
        <v>1</v>
      </c>
      <c r="F175" s="36" t="s">
        <v>554</v>
      </c>
      <c r="G175" s="34">
        <v>0</v>
      </c>
      <c r="H175" s="34">
        <v>0</v>
      </c>
      <c r="I175" s="34">
        <v>0</v>
      </c>
      <c r="J175" s="34">
        <v>0</v>
      </c>
      <c r="K175" s="34">
        <v>0</v>
      </c>
      <c r="L175" s="33">
        <v>0</v>
      </c>
      <c r="M175" s="34">
        <v>0</v>
      </c>
      <c r="N175" s="34">
        <v>0</v>
      </c>
      <c r="O175" s="34">
        <v>0</v>
      </c>
      <c r="P175" s="34">
        <v>0</v>
      </c>
      <c r="Q175" s="34">
        <v>0</v>
      </c>
      <c r="R175" s="34">
        <v>0</v>
      </c>
      <c r="S175" s="34">
        <v>0</v>
      </c>
      <c r="T175" s="34">
        <v>0</v>
      </c>
      <c r="U175" s="34">
        <v>0</v>
      </c>
      <c r="V175" s="34">
        <v>0</v>
      </c>
      <c r="W175" s="34">
        <v>0</v>
      </c>
      <c r="X175" s="34">
        <v>0</v>
      </c>
      <c r="Y175" s="34">
        <v>0</v>
      </c>
      <c r="Z175" s="34">
        <v>0</v>
      </c>
      <c r="AA175" s="34">
        <v>0</v>
      </c>
      <c r="AB175" s="33">
        <v>0</v>
      </c>
      <c r="AC175" s="34">
        <v>0</v>
      </c>
      <c r="AD175" s="34">
        <v>0</v>
      </c>
      <c r="AE175" s="34">
        <v>0</v>
      </c>
      <c r="AF175" s="38">
        <v>4</v>
      </c>
    </row>
    <row r="176" spans="1:32" ht="24.75" customHeight="1" x14ac:dyDescent="0.25">
      <c r="A176" s="67">
        <v>30038</v>
      </c>
      <c r="B176" s="42" t="s">
        <v>619</v>
      </c>
      <c r="C176" s="43" t="s">
        <v>561</v>
      </c>
      <c r="D176" s="42">
        <v>4500</v>
      </c>
      <c r="E176" s="44">
        <v>3</v>
      </c>
      <c r="F176" s="44" t="s">
        <v>641</v>
      </c>
      <c r="G176" s="45" t="s">
        <v>642</v>
      </c>
      <c r="H176" s="45" t="s">
        <v>643</v>
      </c>
      <c r="I176" s="45">
        <v>0</v>
      </c>
      <c r="J176" s="45">
        <v>0</v>
      </c>
      <c r="K176" s="45">
        <v>0</v>
      </c>
      <c r="L176" s="42">
        <v>0</v>
      </c>
      <c r="M176" s="42">
        <v>0</v>
      </c>
      <c r="N176" s="42">
        <v>0</v>
      </c>
      <c r="O176" s="42">
        <v>0</v>
      </c>
      <c r="P176" s="42">
        <v>0</v>
      </c>
      <c r="Q176" s="42">
        <v>0</v>
      </c>
      <c r="R176" s="42">
        <v>0</v>
      </c>
      <c r="S176" s="42">
        <v>0</v>
      </c>
      <c r="T176" s="42">
        <v>0</v>
      </c>
      <c r="U176" s="42">
        <v>0</v>
      </c>
      <c r="V176" s="42">
        <v>0</v>
      </c>
      <c r="W176" s="42">
        <v>0</v>
      </c>
      <c r="X176" s="42">
        <v>0</v>
      </c>
      <c r="Y176" s="42">
        <v>0</v>
      </c>
      <c r="Z176" s="42">
        <v>0</v>
      </c>
      <c r="AA176" s="42">
        <v>0</v>
      </c>
      <c r="AB176" s="41">
        <v>0</v>
      </c>
      <c r="AC176" s="42">
        <v>0</v>
      </c>
      <c r="AD176" s="46"/>
      <c r="AE176" s="46"/>
      <c r="AF176" s="46">
        <v>4</v>
      </c>
    </row>
    <row r="177" spans="1:32" ht="24.75" customHeight="1" x14ac:dyDescent="0.25">
      <c r="A177" s="67">
        <v>30087</v>
      </c>
      <c r="B177" s="42" t="s">
        <v>64</v>
      </c>
      <c r="C177" s="43" t="s">
        <v>644</v>
      </c>
      <c r="D177" s="42">
        <v>4500</v>
      </c>
      <c r="E177" s="44">
        <v>3</v>
      </c>
      <c r="F177" s="44" t="s">
        <v>641</v>
      </c>
      <c r="G177" s="45" t="s">
        <v>645</v>
      </c>
      <c r="H177" s="45" t="s">
        <v>646</v>
      </c>
      <c r="I177" s="45">
        <v>0</v>
      </c>
      <c r="J177" s="45">
        <v>0</v>
      </c>
      <c r="K177" s="45">
        <v>0</v>
      </c>
      <c r="L177" s="42">
        <v>0</v>
      </c>
      <c r="M177" s="42">
        <v>0</v>
      </c>
      <c r="N177" s="42">
        <v>0</v>
      </c>
      <c r="O177" s="42">
        <v>0</v>
      </c>
      <c r="P177" s="42">
        <v>0</v>
      </c>
      <c r="Q177" s="42">
        <v>0</v>
      </c>
      <c r="R177" s="42">
        <v>0</v>
      </c>
      <c r="S177" s="42">
        <v>0</v>
      </c>
      <c r="T177" s="42">
        <v>0</v>
      </c>
      <c r="U177" s="42">
        <v>0</v>
      </c>
      <c r="V177" s="42">
        <v>0</v>
      </c>
      <c r="W177" s="42">
        <v>0</v>
      </c>
      <c r="X177" s="42">
        <v>0</v>
      </c>
      <c r="Y177" s="42">
        <v>0</v>
      </c>
      <c r="Z177" s="42">
        <v>0</v>
      </c>
      <c r="AA177" s="42">
        <v>0</v>
      </c>
      <c r="AB177" s="41">
        <v>0</v>
      </c>
      <c r="AC177" s="42">
        <v>0</v>
      </c>
      <c r="AD177" s="42">
        <v>0</v>
      </c>
      <c r="AE177" s="42">
        <v>0</v>
      </c>
      <c r="AF177" s="46">
        <v>4</v>
      </c>
    </row>
    <row r="178" spans="1:32" ht="24.75" customHeight="1" x14ac:dyDescent="0.25">
      <c r="A178" s="67">
        <v>30087</v>
      </c>
      <c r="B178" s="42" t="s">
        <v>64</v>
      </c>
      <c r="C178" s="43" t="s">
        <v>436</v>
      </c>
      <c r="D178" s="42">
        <v>4500</v>
      </c>
      <c r="E178" s="44">
        <v>3</v>
      </c>
      <c r="F178" s="44" t="s">
        <v>641</v>
      </c>
      <c r="G178" s="45" t="s">
        <v>647</v>
      </c>
      <c r="H178" s="45" t="s">
        <v>648</v>
      </c>
      <c r="I178" s="45">
        <v>0</v>
      </c>
      <c r="J178" s="45">
        <v>0</v>
      </c>
      <c r="K178" s="45">
        <v>0</v>
      </c>
      <c r="L178" s="42">
        <v>0</v>
      </c>
      <c r="M178" s="42">
        <v>0</v>
      </c>
      <c r="N178" s="42">
        <v>0</v>
      </c>
      <c r="O178" s="42">
        <v>0</v>
      </c>
      <c r="P178" s="42">
        <v>0</v>
      </c>
      <c r="Q178" s="42">
        <v>0</v>
      </c>
      <c r="R178" s="42">
        <v>0</v>
      </c>
      <c r="S178" s="42">
        <v>0</v>
      </c>
      <c r="T178" s="42">
        <v>0</v>
      </c>
      <c r="U178" s="42">
        <v>0</v>
      </c>
      <c r="V178" s="42">
        <v>0</v>
      </c>
      <c r="W178" s="42">
        <v>0</v>
      </c>
      <c r="X178" s="42">
        <v>0</v>
      </c>
      <c r="Y178" s="42">
        <v>0</v>
      </c>
      <c r="Z178" s="42">
        <v>0</v>
      </c>
      <c r="AA178" s="42">
        <v>0</v>
      </c>
      <c r="AB178" s="41">
        <v>0</v>
      </c>
      <c r="AC178" s="42">
        <v>0</v>
      </c>
      <c r="AD178" s="42">
        <v>0</v>
      </c>
      <c r="AE178" s="42">
        <v>0</v>
      </c>
      <c r="AF178" s="46">
        <v>4</v>
      </c>
    </row>
    <row r="179" spans="1:32" ht="24.75" customHeight="1" x14ac:dyDescent="0.25">
      <c r="A179" s="67">
        <v>30087</v>
      </c>
      <c r="B179" s="42" t="s">
        <v>64</v>
      </c>
      <c r="C179" s="43" t="s">
        <v>649</v>
      </c>
      <c r="D179" s="42">
        <v>4500</v>
      </c>
      <c r="E179" s="44">
        <v>3</v>
      </c>
      <c r="F179" s="44" t="s">
        <v>641</v>
      </c>
      <c r="G179" s="45" t="s">
        <v>650</v>
      </c>
      <c r="H179" s="45" t="s">
        <v>651</v>
      </c>
      <c r="I179" s="45">
        <v>0</v>
      </c>
      <c r="J179" s="45">
        <v>0</v>
      </c>
      <c r="K179" s="45">
        <v>0</v>
      </c>
      <c r="L179" s="42">
        <v>0</v>
      </c>
      <c r="M179" s="42">
        <v>0</v>
      </c>
      <c r="N179" s="42">
        <v>0</v>
      </c>
      <c r="O179" s="42">
        <v>0</v>
      </c>
      <c r="P179" s="42">
        <v>0</v>
      </c>
      <c r="Q179" s="42">
        <v>0</v>
      </c>
      <c r="R179" s="42">
        <v>0</v>
      </c>
      <c r="S179" s="42">
        <v>0</v>
      </c>
      <c r="T179" s="42">
        <v>0</v>
      </c>
      <c r="U179" s="42">
        <v>0</v>
      </c>
      <c r="V179" s="42">
        <v>0</v>
      </c>
      <c r="W179" s="42">
        <v>0</v>
      </c>
      <c r="X179" s="42">
        <v>0</v>
      </c>
      <c r="Y179" s="42">
        <v>0</v>
      </c>
      <c r="Z179" s="42">
        <v>0</v>
      </c>
      <c r="AA179" s="42">
        <v>0</v>
      </c>
      <c r="AB179" s="41">
        <v>0</v>
      </c>
      <c r="AC179" s="42">
        <v>0</v>
      </c>
      <c r="AD179" s="42">
        <v>0</v>
      </c>
      <c r="AE179" s="42">
        <v>0</v>
      </c>
      <c r="AF179" s="46">
        <v>4</v>
      </c>
    </row>
    <row r="180" spans="1:32" ht="24.75" customHeight="1" x14ac:dyDescent="0.25">
      <c r="A180" s="67">
        <v>30004</v>
      </c>
      <c r="B180" s="42" t="s">
        <v>9</v>
      </c>
      <c r="C180" s="43" t="s">
        <v>652</v>
      </c>
      <c r="D180" s="42">
        <v>4500</v>
      </c>
      <c r="E180" s="44">
        <v>3</v>
      </c>
      <c r="F180" s="44" t="s">
        <v>641</v>
      </c>
      <c r="G180" s="45" t="s">
        <v>653</v>
      </c>
      <c r="H180" s="45" t="s">
        <v>654</v>
      </c>
      <c r="I180" s="45">
        <v>0</v>
      </c>
      <c r="J180" s="45">
        <v>0</v>
      </c>
      <c r="K180" s="45">
        <v>0</v>
      </c>
      <c r="L180" s="42">
        <v>0</v>
      </c>
      <c r="M180" s="42">
        <v>0</v>
      </c>
      <c r="N180" s="42">
        <v>0</v>
      </c>
      <c r="O180" s="42">
        <v>0</v>
      </c>
      <c r="P180" s="42">
        <v>0</v>
      </c>
      <c r="Q180" s="42">
        <v>0</v>
      </c>
      <c r="R180" s="42">
        <v>0</v>
      </c>
      <c r="S180" s="42">
        <v>0</v>
      </c>
      <c r="T180" s="42">
        <v>0</v>
      </c>
      <c r="U180" s="42">
        <v>0</v>
      </c>
      <c r="V180" s="42">
        <v>0</v>
      </c>
      <c r="W180" s="42">
        <v>0</v>
      </c>
      <c r="X180" s="42">
        <v>0</v>
      </c>
      <c r="Y180" s="42">
        <v>0</v>
      </c>
      <c r="Z180" s="42">
        <v>0</v>
      </c>
      <c r="AA180" s="42">
        <v>0</v>
      </c>
      <c r="AB180" s="47">
        <v>0</v>
      </c>
      <c r="AC180" s="42">
        <v>0</v>
      </c>
      <c r="AD180" s="42">
        <v>0</v>
      </c>
      <c r="AE180" s="42">
        <v>0</v>
      </c>
      <c r="AF180" s="46">
        <v>4</v>
      </c>
    </row>
    <row r="181" spans="1:32" ht="24.75" customHeight="1" x14ac:dyDescent="0.25">
      <c r="A181" s="67">
        <v>30004</v>
      </c>
      <c r="B181" s="42" t="s">
        <v>9</v>
      </c>
      <c r="C181" s="43" t="s">
        <v>655</v>
      </c>
      <c r="D181" s="42">
        <v>4500</v>
      </c>
      <c r="E181" s="44">
        <v>4</v>
      </c>
      <c r="F181" s="44" t="s">
        <v>641</v>
      </c>
      <c r="G181" s="45">
        <v>0</v>
      </c>
      <c r="H181" s="45">
        <v>0</v>
      </c>
      <c r="I181" s="45">
        <v>0</v>
      </c>
      <c r="J181" s="45">
        <v>0</v>
      </c>
      <c r="K181" s="45">
        <v>0</v>
      </c>
      <c r="L181" s="42">
        <v>0</v>
      </c>
      <c r="M181" s="42">
        <v>0</v>
      </c>
      <c r="N181" s="42">
        <v>0</v>
      </c>
      <c r="O181" s="42">
        <v>0</v>
      </c>
      <c r="P181" s="42">
        <v>0</v>
      </c>
      <c r="Q181" s="42">
        <v>0</v>
      </c>
      <c r="R181" s="42">
        <v>0</v>
      </c>
      <c r="S181" s="42">
        <v>0</v>
      </c>
      <c r="T181" s="42">
        <v>0</v>
      </c>
      <c r="U181" s="42">
        <v>0</v>
      </c>
      <c r="V181" s="42">
        <v>0</v>
      </c>
      <c r="W181" s="42">
        <v>0</v>
      </c>
      <c r="X181" s="42">
        <v>0</v>
      </c>
      <c r="Y181" s="42">
        <v>0</v>
      </c>
      <c r="Z181" s="42">
        <v>0</v>
      </c>
      <c r="AA181" s="42">
        <v>0</v>
      </c>
      <c r="AB181" s="41">
        <v>0</v>
      </c>
      <c r="AC181" s="42">
        <v>0</v>
      </c>
      <c r="AD181" s="42">
        <v>0</v>
      </c>
      <c r="AE181" s="42">
        <v>0</v>
      </c>
      <c r="AF181" s="46">
        <v>4</v>
      </c>
    </row>
    <row r="182" spans="1:32" ht="24.75" customHeight="1" x14ac:dyDescent="0.25">
      <c r="A182" s="67">
        <v>30087</v>
      </c>
      <c r="B182" s="42" t="s">
        <v>64</v>
      </c>
      <c r="C182" s="43" t="s">
        <v>656</v>
      </c>
      <c r="D182" s="42">
        <v>4500</v>
      </c>
      <c r="E182" s="44">
        <v>4</v>
      </c>
      <c r="F182" s="44" t="s">
        <v>641</v>
      </c>
      <c r="G182" s="45" t="s">
        <v>657</v>
      </c>
      <c r="H182" s="45" t="s">
        <v>658</v>
      </c>
      <c r="I182" s="45">
        <v>0</v>
      </c>
      <c r="J182" s="45">
        <v>0</v>
      </c>
      <c r="K182" s="45">
        <v>0</v>
      </c>
      <c r="L182" s="42">
        <v>0</v>
      </c>
      <c r="M182" s="42">
        <v>0</v>
      </c>
      <c r="N182" s="42">
        <v>0</v>
      </c>
      <c r="O182" s="42">
        <v>0</v>
      </c>
      <c r="P182" s="42">
        <v>0</v>
      </c>
      <c r="Q182" s="42">
        <v>0</v>
      </c>
      <c r="R182" s="42">
        <v>0</v>
      </c>
      <c r="S182" s="42">
        <v>0</v>
      </c>
      <c r="T182" s="42">
        <v>0</v>
      </c>
      <c r="U182" s="42">
        <v>0</v>
      </c>
      <c r="V182" s="42">
        <v>0</v>
      </c>
      <c r="W182" s="42">
        <v>0</v>
      </c>
      <c r="X182" s="42">
        <v>0</v>
      </c>
      <c r="Y182" s="42">
        <v>0</v>
      </c>
      <c r="Z182" s="42">
        <v>0</v>
      </c>
      <c r="AA182" s="42">
        <v>0</v>
      </c>
      <c r="AB182" s="41">
        <v>0</v>
      </c>
      <c r="AC182" s="42">
        <v>0</v>
      </c>
      <c r="AD182" s="42">
        <v>0</v>
      </c>
      <c r="AE182" s="42">
        <v>0</v>
      </c>
      <c r="AF182" s="46">
        <v>4</v>
      </c>
    </row>
    <row r="183" spans="1:32" ht="24.75" customHeight="1" x14ac:dyDescent="0.25">
      <c r="A183" s="67">
        <v>30004</v>
      </c>
      <c r="B183" s="42" t="s">
        <v>9</v>
      </c>
      <c r="C183" s="43" t="s">
        <v>659</v>
      </c>
      <c r="D183" s="42">
        <v>4500</v>
      </c>
      <c r="E183" s="44">
        <v>1</v>
      </c>
      <c r="F183" s="44" t="s">
        <v>641</v>
      </c>
      <c r="G183" s="45">
        <v>0</v>
      </c>
      <c r="H183" s="45">
        <v>0</v>
      </c>
      <c r="I183" s="45">
        <v>0</v>
      </c>
      <c r="J183" s="45">
        <v>0</v>
      </c>
      <c r="K183" s="45">
        <v>0</v>
      </c>
      <c r="L183" s="42">
        <v>0</v>
      </c>
      <c r="M183" s="42">
        <v>0</v>
      </c>
      <c r="N183" s="42">
        <v>0</v>
      </c>
      <c r="O183" s="42">
        <v>0</v>
      </c>
      <c r="P183" s="42">
        <v>0</v>
      </c>
      <c r="Q183" s="42">
        <v>0</v>
      </c>
      <c r="R183" s="42">
        <v>0</v>
      </c>
      <c r="S183" s="42">
        <v>0</v>
      </c>
      <c r="T183" s="42">
        <v>0</v>
      </c>
      <c r="U183" s="42">
        <v>0</v>
      </c>
      <c r="V183" s="42">
        <v>0</v>
      </c>
      <c r="W183" s="42">
        <v>0</v>
      </c>
      <c r="X183" s="42">
        <v>0</v>
      </c>
      <c r="Y183" s="42">
        <v>0</v>
      </c>
      <c r="Z183" s="42">
        <v>0</v>
      </c>
      <c r="AA183" s="42">
        <v>0</v>
      </c>
      <c r="AB183" s="41">
        <v>0</v>
      </c>
      <c r="AC183" s="42">
        <v>0</v>
      </c>
      <c r="AD183" s="42">
        <v>0</v>
      </c>
      <c r="AE183" s="42">
        <v>0</v>
      </c>
      <c r="AF183" s="46">
        <v>4</v>
      </c>
    </row>
    <row r="184" spans="1:32" ht="24.75" customHeight="1" x14ac:dyDescent="0.25">
      <c r="A184" s="67">
        <v>30004</v>
      </c>
      <c r="B184" s="42" t="s">
        <v>9</v>
      </c>
      <c r="C184" s="43" t="s">
        <v>660</v>
      </c>
      <c r="D184" s="42">
        <v>4500</v>
      </c>
      <c r="E184" s="44">
        <v>1</v>
      </c>
      <c r="F184" s="44" t="s">
        <v>641</v>
      </c>
      <c r="G184" s="45">
        <v>0</v>
      </c>
      <c r="H184" s="45">
        <v>0</v>
      </c>
      <c r="I184" s="45">
        <v>0</v>
      </c>
      <c r="J184" s="45">
        <v>0</v>
      </c>
      <c r="K184" s="45">
        <v>0</v>
      </c>
      <c r="L184" s="42">
        <v>0</v>
      </c>
      <c r="M184" s="42">
        <v>0</v>
      </c>
      <c r="N184" s="42">
        <v>0</v>
      </c>
      <c r="O184" s="42">
        <v>0</v>
      </c>
      <c r="P184" s="42">
        <v>0</v>
      </c>
      <c r="Q184" s="42">
        <v>0</v>
      </c>
      <c r="R184" s="42">
        <v>0</v>
      </c>
      <c r="S184" s="42">
        <v>0</v>
      </c>
      <c r="T184" s="42">
        <v>0</v>
      </c>
      <c r="U184" s="42">
        <v>0</v>
      </c>
      <c r="V184" s="42">
        <v>0</v>
      </c>
      <c r="W184" s="42">
        <v>0</v>
      </c>
      <c r="X184" s="42">
        <v>0</v>
      </c>
      <c r="Y184" s="42">
        <v>0</v>
      </c>
      <c r="Z184" s="42">
        <v>0</v>
      </c>
      <c r="AA184" s="42">
        <v>0</v>
      </c>
      <c r="AB184" s="41">
        <v>0</v>
      </c>
      <c r="AC184" s="42">
        <v>0</v>
      </c>
      <c r="AD184" s="42">
        <v>0</v>
      </c>
      <c r="AE184" s="42">
        <v>0</v>
      </c>
      <c r="AF184" s="46">
        <v>4</v>
      </c>
    </row>
    <row r="185" spans="1:32" ht="24.75" customHeight="1" x14ac:dyDescent="0.25">
      <c r="A185" s="67">
        <v>30087</v>
      </c>
      <c r="B185" s="42" t="s">
        <v>64</v>
      </c>
      <c r="C185" s="43" t="s">
        <v>661</v>
      </c>
      <c r="D185" s="42">
        <v>4500</v>
      </c>
      <c r="E185" s="44">
        <v>1</v>
      </c>
      <c r="F185" s="44" t="s">
        <v>641</v>
      </c>
      <c r="G185" s="45" t="s">
        <v>662</v>
      </c>
      <c r="H185" s="45" t="s">
        <v>663</v>
      </c>
      <c r="I185" s="45">
        <v>0</v>
      </c>
      <c r="J185" s="45">
        <v>0</v>
      </c>
      <c r="K185" s="45">
        <v>0</v>
      </c>
      <c r="L185" s="42">
        <v>0</v>
      </c>
      <c r="M185" s="42">
        <v>0</v>
      </c>
      <c r="N185" s="42">
        <v>0</v>
      </c>
      <c r="O185" s="42">
        <v>0</v>
      </c>
      <c r="P185" s="42">
        <v>0</v>
      </c>
      <c r="Q185" s="42">
        <v>0</v>
      </c>
      <c r="R185" s="42">
        <v>0</v>
      </c>
      <c r="S185" s="42">
        <v>0</v>
      </c>
      <c r="T185" s="42">
        <v>0</v>
      </c>
      <c r="U185" s="42">
        <v>0</v>
      </c>
      <c r="V185" s="42">
        <v>0</v>
      </c>
      <c r="W185" s="42">
        <v>0</v>
      </c>
      <c r="X185" s="42">
        <v>0</v>
      </c>
      <c r="Y185" s="42">
        <v>0</v>
      </c>
      <c r="Z185" s="42">
        <v>0</v>
      </c>
      <c r="AA185" s="42">
        <v>0</v>
      </c>
      <c r="AB185" s="41">
        <v>0</v>
      </c>
      <c r="AC185" s="42">
        <v>0</v>
      </c>
      <c r="AD185" s="42">
        <v>0</v>
      </c>
      <c r="AE185" s="42">
        <v>0</v>
      </c>
      <c r="AF185" s="46">
        <v>4</v>
      </c>
    </row>
    <row r="186" spans="1:32" ht="24.75" customHeight="1" x14ac:dyDescent="0.25">
      <c r="A186" s="67">
        <v>30045</v>
      </c>
      <c r="B186" s="42" t="s">
        <v>664</v>
      </c>
      <c r="C186" s="43" t="s">
        <v>665</v>
      </c>
      <c r="D186" s="42">
        <v>4500</v>
      </c>
      <c r="E186" s="44">
        <v>1</v>
      </c>
      <c r="F186" s="44" t="s">
        <v>641</v>
      </c>
      <c r="G186" s="45" t="s">
        <v>666</v>
      </c>
      <c r="H186" s="45" t="s">
        <v>667</v>
      </c>
      <c r="I186" s="45">
        <v>0</v>
      </c>
      <c r="J186" s="45">
        <v>0</v>
      </c>
      <c r="K186" s="45">
        <v>0</v>
      </c>
      <c r="L186" s="42">
        <v>0</v>
      </c>
      <c r="M186" s="42">
        <v>0</v>
      </c>
      <c r="N186" s="42">
        <v>0</v>
      </c>
      <c r="O186" s="42">
        <v>0</v>
      </c>
      <c r="P186" s="42">
        <v>0</v>
      </c>
      <c r="Q186" s="42">
        <v>0</v>
      </c>
      <c r="R186" s="42">
        <v>0</v>
      </c>
      <c r="S186" s="42">
        <v>0</v>
      </c>
      <c r="T186" s="42">
        <v>0</v>
      </c>
      <c r="U186" s="42">
        <v>0</v>
      </c>
      <c r="V186" s="42">
        <v>0</v>
      </c>
      <c r="W186" s="42">
        <v>0</v>
      </c>
      <c r="X186" s="42">
        <v>0</v>
      </c>
      <c r="Y186" s="42">
        <v>0</v>
      </c>
      <c r="Z186" s="42">
        <v>0</v>
      </c>
      <c r="AA186" s="42">
        <v>0</v>
      </c>
      <c r="AB186" s="41">
        <v>0</v>
      </c>
      <c r="AC186" s="42">
        <v>0</v>
      </c>
      <c r="AD186" s="42">
        <v>0</v>
      </c>
      <c r="AE186" s="42">
        <v>0</v>
      </c>
      <c r="AF186" s="46">
        <v>4</v>
      </c>
    </row>
    <row r="187" spans="1:32" ht="24.75" customHeight="1" x14ac:dyDescent="0.25">
      <c r="A187" s="67">
        <v>30045</v>
      </c>
      <c r="B187" s="42" t="s">
        <v>664</v>
      </c>
      <c r="C187" s="43" t="s">
        <v>668</v>
      </c>
      <c r="D187" s="42">
        <v>4500</v>
      </c>
      <c r="E187" s="44">
        <v>1</v>
      </c>
      <c r="F187" s="44" t="s">
        <v>641</v>
      </c>
      <c r="G187" s="45" t="s">
        <v>669</v>
      </c>
      <c r="H187" s="45" t="s">
        <v>670</v>
      </c>
      <c r="I187" s="45">
        <v>0</v>
      </c>
      <c r="J187" s="45">
        <v>0</v>
      </c>
      <c r="K187" s="45">
        <v>0</v>
      </c>
      <c r="L187" s="42">
        <v>0</v>
      </c>
      <c r="M187" s="42">
        <v>0</v>
      </c>
      <c r="N187" s="42">
        <v>0</v>
      </c>
      <c r="O187" s="42">
        <v>0</v>
      </c>
      <c r="P187" s="42">
        <v>0</v>
      </c>
      <c r="Q187" s="42">
        <v>0</v>
      </c>
      <c r="R187" s="42">
        <v>0</v>
      </c>
      <c r="S187" s="42">
        <v>0</v>
      </c>
      <c r="T187" s="42">
        <v>0</v>
      </c>
      <c r="U187" s="42">
        <v>0</v>
      </c>
      <c r="V187" s="42">
        <v>0</v>
      </c>
      <c r="W187" s="42">
        <v>0</v>
      </c>
      <c r="X187" s="42">
        <v>0</v>
      </c>
      <c r="Y187" s="42">
        <v>0</v>
      </c>
      <c r="Z187" s="42">
        <v>0</v>
      </c>
      <c r="AA187" s="42">
        <v>0</v>
      </c>
      <c r="AB187" s="41">
        <v>0</v>
      </c>
      <c r="AC187" s="42">
        <v>0</v>
      </c>
      <c r="AD187" s="42">
        <v>0</v>
      </c>
      <c r="AE187" s="42">
        <v>0</v>
      </c>
      <c r="AF187" s="46">
        <v>4</v>
      </c>
    </row>
    <row r="188" spans="1:32" ht="24.75" customHeight="1" x14ac:dyDescent="0.25">
      <c r="A188" s="67">
        <v>30038</v>
      </c>
      <c r="B188" s="42" t="s">
        <v>619</v>
      </c>
      <c r="C188" s="43" t="s">
        <v>671</v>
      </c>
      <c r="D188" s="42">
        <v>4500</v>
      </c>
      <c r="E188" s="44">
        <v>1</v>
      </c>
      <c r="F188" s="44" t="s">
        <v>641</v>
      </c>
      <c r="G188" s="45" t="s">
        <v>672</v>
      </c>
      <c r="H188" s="45" t="s">
        <v>673</v>
      </c>
      <c r="I188" s="45">
        <v>0</v>
      </c>
      <c r="J188" s="45">
        <v>0</v>
      </c>
      <c r="K188" s="45">
        <v>0</v>
      </c>
      <c r="L188" s="42">
        <v>0</v>
      </c>
      <c r="M188" s="42">
        <v>0</v>
      </c>
      <c r="N188" s="42">
        <v>0</v>
      </c>
      <c r="O188" s="42">
        <v>0</v>
      </c>
      <c r="P188" s="42">
        <v>0</v>
      </c>
      <c r="Q188" s="42">
        <v>0</v>
      </c>
      <c r="R188" s="42">
        <v>0</v>
      </c>
      <c r="S188" s="42">
        <v>0</v>
      </c>
      <c r="T188" s="42">
        <v>0</v>
      </c>
      <c r="U188" s="42">
        <v>0</v>
      </c>
      <c r="V188" s="42">
        <v>0</v>
      </c>
      <c r="W188" s="42">
        <v>0</v>
      </c>
      <c r="X188" s="42">
        <v>0</v>
      </c>
      <c r="Y188" s="42">
        <v>0</v>
      </c>
      <c r="Z188" s="42">
        <v>0</v>
      </c>
      <c r="AA188" s="42">
        <v>0</v>
      </c>
      <c r="AB188" s="41">
        <v>0</v>
      </c>
      <c r="AC188" s="42">
        <v>0</v>
      </c>
      <c r="AD188" s="42">
        <v>0</v>
      </c>
      <c r="AE188" s="42">
        <v>0</v>
      </c>
      <c r="AF188" s="46">
        <v>4</v>
      </c>
    </row>
    <row r="189" spans="1:32" ht="24.75" customHeight="1" x14ac:dyDescent="0.25">
      <c r="A189" s="67">
        <v>30182</v>
      </c>
      <c r="B189" s="42" t="s">
        <v>674</v>
      </c>
      <c r="C189" s="43" t="s">
        <v>675</v>
      </c>
      <c r="D189" s="42">
        <v>4500</v>
      </c>
      <c r="E189" s="44">
        <v>1</v>
      </c>
      <c r="F189" s="44" t="s">
        <v>641</v>
      </c>
      <c r="G189" s="45" t="s">
        <v>676</v>
      </c>
      <c r="H189" s="45" t="s">
        <v>677</v>
      </c>
      <c r="I189" s="45">
        <v>0</v>
      </c>
      <c r="J189" s="45">
        <v>0</v>
      </c>
      <c r="K189" s="45">
        <v>0</v>
      </c>
      <c r="L189" s="42">
        <v>0</v>
      </c>
      <c r="M189" s="42">
        <v>0</v>
      </c>
      <c r="N189" s="42">
        <v>0</v>
      </c>
      <c r="O189" s="42">
        <v>0</v>
      </c>
      <c r="P189" s="42">
        <v>0</v>
      </c>
      <c r="Q189" s="42">
        <v>0</v>
      </c>
      <c r="R189" s="42">
        <v>0</v>
      </c>
      <c r="S189" s="42">
        <v>0</v>
      </c>
      <c r="T189" s="42">
        <v>0</v>
      </c>
      <c r="U189" s="42">
        <v>0</v>
      </c>
      <c r="V189" s="42">
        <v>0</v>
      </c>
      <c r="W189" s="42">
        <v>0</v>
      </c>
      <c r="X189" s="42">
        <v>0</v>
      </c>
      <c r="Y189" s="42">
        <v>0</v>
      </c>
      <c r="Z189" s="42">
        <v>0</v>
      </c>
      <c r="AA189" s="42">
        <v>0</v>
      </c>
      <c r="AB189" s="41">
        <v>0</v>
      </c>
      <c r="AC189" s="42">
        <v>0</v>
      </c>
      <c r="AD189" s="42">
        <v>0</v>
      </c>
      <c r="AE189" s="42">
        <v>0</v>
      </c>
      <c r="AF189" s="46">
        <v>4</v>
      </c>
    </row>
    <row r="190" spans="1:32" ht="24.75" customHeight="1" x14ac:dyDescent="0.25">
      <c r="A190" s="67">
        <v>30087</v>
      </c>
      <c r="B190" s="42" t="s">
        <v>64</v>
      </c>
      <c r="C190" s="43" t="s">
        <v>77</v>
      </c>
      <c r="D190" s="42">
        <v>4500</v>
      </c>
      <c r="E190" s="44">
        <v>1</v>
      </c>
      <c r="F190" s="44" t="s">
        <v>641</v>
      </c>
      <c r="G190" s="45" t="s">
        <v>678</v>
      </c>
      <c r="H190" s="45" t="s">
        <v>679</v>
      </c>
      <c r="I190" s="45">
        <v>0</v>
      </c>
      <c r="J190" s="45">
        <v>0</v>
      </c>
      <c r="K190" s="45">
        <v>0</v>
      </c>
      <c r="L190" s="42">
        <v>0</v>
      </c>
      <c r="M190" s="42">
        <v>0</v>
      </c>
      <c r="N190" s="42">
        <v>0</v>
      </c>
      <c r="O190" s="42">
        <v>0</v>
      </c>
      <c r="P190" s="42">
        <v>0</v>
      </c>
      <c r="Q190" s="42">
        <v>0</v>
      </c>
      <c r="R190" s="42">
        <v>0</v>
      </c>
      <c r="S190" s="42">
        <v>0</v>
      </c>
      <c r="T190" s="42">
        <v>0</v>
      </c>
      <c r="U190" s="42">
        <v>0</v>
      </c>
      <c r="V190" s="42">
        <v>0</v>
      </c>
      <c r="W190" s="42">
        <v>0</v>
      </c>
      <c r="X190" s="42">
        <v>0</v>
      </c>
      <c r="Y190" s="42">
        <v>0</v>
      </c>
      <c r="Z190" s="42">
        <v>0</v>
      </c>
      <c r="AA190" s="42">
        <v>0</v>
      </c>
      <c r="AB190" s="41">
        <v>0</v>
      </c>
      <c r="AC190" s="42">
        <v>0</v>
      </c>
      <c r="AD190" s="42">
        <v>0</v>
      </c>
      <c r="AE190" s="42">
        <v>0</v>
      </c>
      <c r="AF190" s="46">
        <v>4</v>
      </c>
    </row>
    <row r="191" spans="1:32" ht="24.75" customHeight="1" x14ac:dyDescent="0.25">
      <c r="A191" s="67">
        <v>30087</v>
      </c>
      <c r="B191" s="42" t="s">
        <v>64</v>
      </c>
      <c r="C191" s="43" t="s">
        <v>680</v>
      </c>
      <c r="D191" s="42">
        <v>4500</v>
      </c>
      <c r="E191" s="44">
        <v>1</v>
      </c>
      <c r="F191" s="44" t="s">
        <v>641</v>
      </c>
      <c r="G191" s="45" t="s">
        <v>681</v>
      </c>
      <c r="H191" s="45" t="s">
        <v>682</v>
      </c>
      <c r="I191" s="45">
        <v>0</v>
      </c>
      <c r="J191" s="45">
        <v>0</v>
      </c>
      <c r="K191" s="45">
        <v>0</v>
      </c>
      <c r="L191" s="42">
        <v>0</v>
      </c>
      <c r="M191" s="42">
        <v>0</v>
      </c>
      <c r="N191" s="42">
        <v>0</v>
      </c>
      <c r="O191" s="42">
        <v>0</v>
      </c>
      <c r="P191" s="42">
        <v>0</v>
      </c>
      <c r="Q191" s="42">
        <v>0</v>
      </c>
      <c r="R191" s="42">
        <v>0</v>
      </c>
      <c r="S191" s="42">
        <v>0</v>
      </c>
      <c r="T191" s="42">
        <v>0</v>
      </c>
      <c r="U191" s="42">
        <v>0</v>
      </c>
      <c r="V191" s="42">
        <v>0</v>
      </c>
      <c r="W191" s="42">
        <v>0</v>
      </c>
      <c r="X191" s="42">
        <v>0</v>
      </c>
      <c r="Y191" s="42">
        <v>0</v>
      </c>
      <c r="Z191" s="42">
        <v>0</v>
      </c>
      <c r="AA191" s="42">
        <v>0</v>
      </c>
      <c r="AB191" s="41">
        <v>0</v>
      </c>
      <c r="AC191" s="42">
        <v>0</v>
      </c>
      <c r="AD191" s="42">
        <v>0</v>
      </c>
      <c r="AE191" s="42">
        <v>0</v>
      </c>
      <c r="AF191" s="46">
        <v>4</v>
      </c>
    </row>
    <row r="192" spans="1:32" ht="24.75" customHeight="1" x14ac:dyDescent="0.25">
      <c r="A192" s="67">
        <v>30045</v>
      </c>
      <c r="B192" s="42" t="s">
        <v>664</v>
      </c>
      <c r="C192" s="43" t="s">
        <v>683</v>
      </c>
      <c r="D192" s="42">
        <v>4500</v>
      </c>
      <c r="E192" s="44">
        <v>1</v>
      </c>
      <c r="F192" s="44" t="s">
        <v>641</v>
      </c>
      <c r="G192" s="45" t="s">
        <v>684</v>
      </c>
      <c r="H192" s="45" t="s">
        <v>685</v>
      </c>
      <c r="I192" s="45">
        <v>0</v>
      </c>
      <c r="J192" s="45">
        <v>0</v>
      </c>
      <c r="K192" s="45">
        <v>0</v>
      </c>
      <c r="L192" s="42">
        <v>0</v>
      </c>
      <c r="M192" s="42">
        <v>0</v>
      </c>
      <c r="N192" s="42">
        <v>0</v>
      </c>
      <c r="O192" s="42">
        <v>0</v>
      </c>
      <c r="P192" s="42">
        <v>0</v>
      </c>
      <c r="Q192" s="42">
        <v>0</v>
      </c>
      <c r="R192" s="42">
        <v>0</v>
      </c>
      <c r="S192" s="42">
        <v>0</v>
      </c>
      <c r="T192" s="42">
        <v>0</v>
      </c>
      <c r="U192" s="42">
        <v>0</v>
      </c>
      <c r="V192" s="42">
        <v>0</v>
      </c>
      <c r="W192" s="42">
        <v>0</v>
      </c>
      <c r="X192" s="42">
        <v>0</v>
      </c>
      <c r="Y192" s="42">
        <v>0</v>
      </c>
      <c r="Z192" s="42">
        <v>0</v>
      </c>
      <c r="AA192" s="42">
        <v>0</v>
      </c>
      <c r="AB192" s="41">
        <v>0</v>
      </c>
      <c r="AC192" s="42">
        <v>0</v>
      </c>
      <c r="AD192" s="42">
        <v>0</v>
      </c>
      <c r="AE192" s="42">
        <v>0</v>
      </c>
      <c r="AF192" s="46">
        <v>4</v>
      </c>
    </row>
    <row r="193" spans="1:32" ht="24.75" customHeight="1" x14ac:dyDescent="0.25">
      <c r="A193" s="67">
        <v>30160</v>
      </c>
      <c r="B193" s="42" t="s">
        <v>546</v>
      </c>
      <c r="C193" s="43" t="s">
        <v>686</v>
      </c>
      <c r="D193" s="42">
        <f t="shared" ref="D193:D198" si="3">E193*20</f>
        <v>120</v>
      </c>
      <c r="E193" s="44">
        <v>6</v>
      </c>
      <c r="F193" s="44" t="s">
        <v>641</v>
      </c>
      <c r="G193" s="45">
        <v>0</v>
      </c>
      <c r="H193" s="45">
        <v>0</v>
      </c>
      <c r="I193" s="45">
        <v>0</v>
      </c>
      <c r="J193" s="45">
        <v>0</v>
      </c>
      <c r="K193" s="45">
        <v>0</v>
      </c>
      <c r="L193" s="42">
        <v>0</v>
      </c>
      <c r="M193" s="42">
        <v>0</v>
      </c>
      <c r="N193" s="42">
        <v>0</v>
      </c>
      <c r="O193" s="42">
        <v>0</v>
      </c>
      <c r="P193" s="42">
        <v>0</v>
      </c>
      <c r="Q193" s="42">
        <v>0</v>
      </c>
      <c r="R193" s="42">
        <v>0</v>
      </c>
      <c r="S193" s="42">
        <v>0</v>
      </c>
      <c r="T193" s="42">
        <v>0</v>
      </c>
      <c r="U193" s="42">
        <v>0</v>
      </c>
      <c r="V193" s="42">
        <v>0</v>
      </c>
      <c r="W193" s="42">
        <v>0</v>
      </c>
      <c r="X193" s="42">
        <v>0</v>
      </c>
      <c r="Y193" s="42">
        <v>0</v>
      </c>
      <c r="Z193" s="42">
        <v>0</v>
      </c>
      <c r="AA193" s="42">
        <v>0</v>
      </c>
      <c r="AB193" s="45">
        <v>0</v>
      </c>
      <c r="AC193" s="42">
        <v>0</v>
      </c>
      <c r="AD193" s="42">
        <v>0</v>
      </c>
      <c r="AE193" s="42">
        <v>0</v>
      </c>
      <c r="AF193" s="46">
        <v>4</v>
      </c>
    </row>
    <row r="194" spans="1:32" ht="24.75" customHeight="1" x14ac:dyDescent="0.25">
      <c r="A194" s="67">
        <v>30174</v>
      </c>
      <c r="B194" s="42" t="s">
        <v>548</v>
      </c>
      <c r="C194" s="43" t="s">
        <v>687</v>
      </c>
      <c r="D194" s="42">
        <f t="shared" si="3"/>
        <v>80</v>
      </c>
      <c r="E194" s="44">
        <v>4</v>
      </c>
      <c r="F194" s="44" t="s">
        <v>641</v>
      </c>
      <c r="G194" s="45">
        <v>0</v>
      </c>
      <c r="H194" s="45">
        <v>0</v>
      </c>
      <c r="I194" s="45">
        <v>0</v>
      </c>
      <c r="J194" s="45">
        <v>0</v>
      </c>
      <c r="K194" s="45">
        <v>0</v>
      </c>
      <c r="L194" s="42">
        <v>0</v>
      </c>
      <c r="M194" s="42">
        <v>0</v>
      </c>
      <c r="N194" s="42">
        <v>0</v>
      </c>
      <c r="O194" s="42">
        <v>0</v>
      </c>
      <c r="P194" s="42">
        <v>0</v>
      </c>
      <c r="Q194" s="42">
        <v>0</v>
      </c>
      <c r="R194" s="42">
        <v>0</v>
      </c>
      <c r="S194" s="42">
        <v>0</v>
      </c>
      <c r="T194" s="42">
        <v>0</v>
      </c>
      <c r="U194" s="42">
        <v>0</v>
      </c>
      <c r="V194" s="42">
        <v>0</v>
      </c>
      <c r="W194" s="42">
        <v>0</v>
      </c>
      <c r="X194" s="42">
        <v>0</v>
      </c>
      <c r="Y194" s="42">
        <v>0</v>
      </c>
      <c r="Z194" s="42">
        <v>0</v>
      </c>
      <c r="AA194" s="42">
        <v>0</v>
      </c>
      <c r="AB194" s="45">
        <v>0</v>
      </c>
      <c r="AC194" s="42">
        <v>0</v>
      </c>
      <c r="AD194" s="42">
        <v>0</v>
      </c>
      <c r="AE194" s="42">
        <v>0</v>
      </c>
      <c r="AF194" s="46">
        <v>4</v>
      </c>
    </row>
    <row r="195" spans="1:32" ht="24.75" customHeight="1" x14ac:dyDescent="0.25">
      <c r="A195" s="67">
        <v>30123</v>
      </c>
      <c r="B195" s="42" t="s">
        <v>589</v>
      </c>
      <c r="C195" s="43" t="s">
        <v>688</v>
      </c>
      <c r="D195" s="42">
        <f t="shared" si="3"/>
        <v>540</v>
      </c>
      <c r="E195" s="44">
        <v>27</v>
      </c>
      <c r="F195" s="44" t="s">
        <v>641</v>
      </c>
      <c r="G195" s="45" t="s">
        <v>689</v>
      </c>
      <c r="H195" s="45" t="s">
        <v>690</v>
      </c>
      <c r="I195" s="45" t="s">
        <v>691</v>
      </c>
      <c r="J195" s="45" t="s">
        <v>692</v>
      </c>
      <c r="K195" s="45" t="s">
        <v>693</v>
      </c>
      <c r="L195" s="42">
        <v>0</v>
      </c>
      <c r="M195" s="42">
        <v>0</v>
      </c>
      <c r="N195" s="42">
        <v>0</v>
      </c>
      <c r="O195" s="42">
        <v>0</v>
      </c>
      <c r="P195" s="42">
        <v>0</v>
      </c>
      <c r="Q195" s="42">
        <v>0</v>
      </c>
      <c r="R195" s="42">
        <v>0</v>
      </c>
      <c r="S195" s="42">
        <v>0</v>
      </c>
      <c r="T195" s="42">
        <v>0</v>
      </c>
      <c r="U195" s="42">
        <v>0</v>
      </c>
      <c r="V195" s="42">
        <v>0</v>
      </c>
      <c r="W195" s="42">
        <v>0</v>
      </c>
      <c r="X195" s="42">
        <v>0</v>
      </c>
      <c r="Y195" s="42">
        <v>0</v>
      </c>
      <c r="Z195" s="42">
        <v>0</v>
      </c>
      <c r="AA195" s="42">
        <v>0</v>
      </c>
      <c r="AB195" s="45">
        <v>0</v>
      </c>
      <c r="AC195" s="42">
        <v>0</v>
      </c>
      <c r="AD195" s="42">
        <v>0</v>
      </c>
      <c r="AE195" s="42">
        <v>0</v>
      </c>
      <c r="AF195" s="46">
        <v>4</v>
      </c>
    </row>
    <row r="196" spans="1:32" ht="24.75" customHeight="1" x14ac:dyDescent="0.25">
      <c r="A196" s="67">
        <v>30123</v>
      </c>
      <c r="B196" s="42" t="s">
        <v>589</v>
      </c>
      <c r="C196" s="43" t="s">
        <v>694</v>
      </c>
      <c r="D196" s="42">
        <f t="shared" si="3"/>
        <v>140</v>
      </c>
      <c r="E196" s="44">
        <v>7</v>
      </c>
      <c r="F196" s="44" t="s">
        <v>641</v>
      </c>
      <c r="G196" s="45">
        <v>0</v>
      </c>
      <c r="H196" s="45">
        <v>0</v>
      </c>
      <c r="I196" s="45">
        <v>0</v>
      </c>
      <c r="J196" s="45">
        <v>0</v>
      </c>
      <c r="K196" s="45">
        <v>0</v>
      </c>
      <c r="L196" s="42">
        <v>0</v>
      </c>
      <c r="M196" s="42">
        <v>0</v>
      </c>
      <c r="N196" s="42">
        <v>0</v>
      </c>
      <c r="O196" s="42">
        <v>0</v>
      </c>
      <c r="P196" s="42">
        <v>0</v>
      </c>
      <c r="Q196" s="42">
        <v>0</v>
      </c>
      <c r="R196" s="42">
        <v>0</v>
      </c>
      <c r="S196" s="42">
        <v>0</v>
      </c>
      <c r="T196" s="42">
        <v>0</v>
      </c>
      <c r="U196" s="42">
        <v>0</v>
      </c>
      <c r="V196" s="42">
        <v>0</v>
      </c>
      <c r="W196" s="42">
        <v>0</v>
      </c>
      <c r="X196" s="42">
        <v>0</v>
      </c>
      <c r="Y196" s="42">
        <v>0</v>
      </c>
      <c r="Z196" s="42">
        <v>0</v>
      </c>
      <c r="AA196" s="42">
        <v>0</v>
      </c>
      <c r="AB196" s="47">
        <v>0</v>
      </c>
      <c r="AC196" s="42">
        <v>0</v>
      </c>
      <c r="AD196" s="42">
        <v>0</v>
      </c>
      <c r="AE196" s="42">
        <v>0</v>
      </c>
      <c r="AF196" s="46">
        <v>4</v>
      </c>
    </row>
    <row r="197" spans="1:32" ht="24.75" customHeight="1" x14ac:dyDescent="0.25">
      <c r="A197" s="67">
        <v>30121</v>
      </c>
      <c r="B197" s="42" t="s">
        <v>30</v>
      </c>
      <c r="C197" s="43" t="s">
        <v>695</v>
      </c>
      <c r="D197" s="42">
        <f t="shared" si="3"/>
        <v>340</v>
      </c>
      <c r="E197" s="44">
        <v>17</v>
      </c>
      <c r="F197" s="44" t="s">
        <v>641</v>
      </c>
      <c r="G197" s="45">
        <v>0</v>
      </c>
      <c r="H197" s="45">
        <v>0</v>
      </c>
      <c r="I197" s="45">
        <v>0</v>
      </c>
      <c r="J197" s="45">
        <v>0</v>
      </c>
      <c r="K197" s="45">
        <v>0</v>
      </c>
      <c r="L197" s="42">
        <v>0</v>
      </c>
      <c r="M197" s="42">
        <v>0</v>
      </c>
      <c r="N197" s="42">
        <v>0</v>
      </c>
      <c r="O197" s="42">
        <v>0</v>
      </c>
      <c r="P197" s="42">
        <v>0</v>
      </c>
      <c r="Q197" s="42">
        <v>0</v>
      </c>
      <c r="R197" s="42">
        <v>0</v>
      </c>
      <c r="S197" s="42">
        <v>0</v>
      </c>
      <c r="T197" s="42">
        <v>0</v>
      </c>
      <c r="U197" s="42">
        <v>0</v>
      </c>
      <c r="V197" s="42">
        <v>0</v>
      </c>
      <c r="W197" s="42">
        <v>0</v>
      </c>
      <c r="X197" s="42">
        <v>0</v>
      </c>
      <c r="Y197" s="42">
        <v>0</v>
      </c>
      <c r="Z197" s="42">
        <v>0</v>
      </c>
      <c r="AA197" s="42">
        <v>0</v>
      </c>
      <c r="AB197" s="47">
        <v>0</v>
      </c>
      <c r="AC197" s="42">
        <v>0</v>
      </c>
      <c r="AD197" s="42">
        <v>0</v>
      </c>
      <c r="AE197" s="42">
        <v>0</v>
      </c>
      <c r="AF197" s="46">
        <v>4</v>
      </c>
    </row>
    <row r="198" spans="1:32" ht="24.75" customHeight="1" x14ac:dyDescent="0.25">
      <c r="A198" s="67">
        <v>30004</v>
      </c>
      <c r="B198" s="42" t="s">
        <v>9</v>
      </c>
      <c r="C198" s="43" t="s">
        <v>696</v>
      </c>
      <c r="D198" s="42">
        <f t="shared" si="3"/>
        <v>500</v>
      </c>
      <c r="E198" s="44">
        <v>25</v>
      </c>
      <c r="F198" s="44" t="s">
        <v>641</v>
      </c>
      <c r="G198" s="45">
        <v>0</v>
      </c>
      <c r="H198" s="45">
        <v>0</v>
      </c>
      <c r="I198" s="45">
        <v>0</v>
      </c>
      <c r="J198" s="45">
        <v>0</v>
      </c>
      <c r="K198" s="45">
        <v>0</v>
      </c>
      <c r="L198" s="42">
        <v>0</v>
      </c>
      <c r="M198" s="42">
        <v>0</v>
      </c>
      <c r="N198" s="42">
        <v>0</v>
      </c>
      <c r="O198" s="42">
        <v>0</v>
      </c>
      <c r="P198" s="42">
        <v>0</v>
      </c>
      <c r="Q198" s="42">
        <v>0</v>
      </c>
      <c r="R198" s="42">
        <v>0</v>
      </c>
      <c r="S198" s="42">
        <v>0</v>
      </c>
      <c r="T198" s="42">
        <v>0</v>
      </c>
      <c r="U198" s="42">
        <v>0</v>
      </c>
      <c r="V198" s="42">
        <v>0</v>
      </c>
      <c r="W198" s="42">
        <v>0</v>
      </c>
      <c r="X198" s="42">
        <v>0</v>
      </c>
      <c r="Y198" s="42">
        <v>0</v>
      </c>
      <c r="Z198" s="42">
        <v>0</v>
      </c>
      <c r="AA198" s="42">
        <v>0</v>
      </c>
      <c r="AB198" s="47">
        <v>0</v>
      </c>
      <c r="AC198" s="42">
        <v>0</v>
      </c>
      <c r="AD198" s="42">
        <v>0</v>
      </c>
      <c r="AE198" s="42">
        <v>0</v>
      </c>
      <c r="AF198" s="46">
        <v>4</v>
      </c>
    </row>
    <row r="199" spans="1:32" ht="24.75" customHeight="1" x14ac:dyDescent="0.25">
      <c r="A199" s="67">
        <v>30100</v>
      </c>
      <c r="B199" s="42" t="s">
        <v>697</v>
      </c>
      <c r="C199" s="43" t="s">
        <v>698</v>
      </c>
      <c r="D199" s="42">
        <f t="shared" ref="D199:D201" si="4">30*20*E199</f>
        <v>5400</v>
      </c>
      <c r="E199" s="44">
        <v>9</v>
      </c>
      <c r="F199" s="44" t="s">
        <v>641</v>
      </c>
      <c r="G199" s="45" t="s">
        <v>699</v>
      </c>
      <c r="H199" s="45" t="s">
        <v>700</v>
      </c>
      <c r="I199" s="45">
        <v>0</v>
      </c>
      <c r="J199" s="45">
        <v>0</v>
      </c>
      <c r="K199" s="45">
        <v>0</v>
      </c>
      <c r="L199" s="42">
        <v>0</v>
      </c>
      <c r="M199" s="42">
        <v>0</v>
      </c>
      <c r="N199" s="42">
        <v>0</v>
      </c>
      <c r="O199" s="42">
        <v>0</v>
      </c>
      <c r="P199" s="42">
        <v>0</v>
      </c>
      <c r="Q199" s="42">
        <v>0</v>
      </c>
      <c r="R199" s="42">
        <v>0</v>
      </c>
      <c r="S199" s="42">
        <v>0</v>
      </c>
      <c r="T199" s="42">
        <v>0</v>
      </c>
      <c r="U199" s="42">
        <v>0</v>
      </c>
      <c r="V199" s="42">
        <v>0</v>
      </c>
      <c r="W199" s="42">
        <v>0</v>
      </c>
      <c r="X199" s="42">
        <v>0</v>
      </c>
      <c r="Y199" s="42">
        <v>0</v>
      </c>
      <c r="Z199" s="42">
        <v>0</v>
      </c>
      <c r="AA199" s="42">
        <v>0</v>
      </c>
      <c r="AB199" s="48">
        <v>0</v>
      </c>
      <c r="AC199" s="42">
        <v>0</v>
      </c>
      <c r="AD199" s="42">
        <v>0</v>
      </c>
      <c r="AE199" s="42">
        <v>0</v>
      </c>
      <c r="AF199" s="46">
        <v>4</v>
      </c>
    </row>
    <row r="200" spans="1:32" ht="24.75" customHeight="1" x14ac:dyDescent="0.25">
      <c r="A200" s="67">
        <v>30102</v>
      </c>
      <c r="B200" s="42" t="s">
        <v>701</v>
      </c>
      <c r="C200" s="43" t="s">
        <v>702</v>
      </c>
      <c r="D200" s="42">
        <f t="shared" si="4"/>
        <v>22200</v>
      </c>
      <c r="E200" s="44">
        <v>37</v>
      </c>
      <c r="F200" s="44" t="s">
        <v>641</v>
      </c>
      <c r="G200" s="45" t="s">
        <v>703</v>
      </c>
      <c r="H200" s="45" t="s">
        <v>704</v>
      </c>
      <c r="I200" s="45">
        <v>0</v>
      </c>
      <c r="J200" s="45">
        <v>0</v>
      </c>
      <c r="K200" s="45">
        <v>0</v>
      </c>
      <c r="L200" s="42">
        <v>0</v>
      </c>
      <c r="M200" s="42">
        <v>0</v>
      </c>
      <c r="N200" s="42">
        <v>0</v>
      </c>
      <c r="O200" s="42">
        <v>0</v>
      </c>
      <c r="P200" s="42">
        <v>0</v>
      </c>
      <c r="Q200" s="42">
        <v>0</v>
      </c>
      <c r="R200" s="42">
        <v>0</v>
      </c>
      <c r="S200" s="42">
        <v>0</v>
      </c>
      <c r="T200" s="42">
        <v>0</v>
      </c>
      <c r="U200" s="42">
        <v>0</v>
      </c>
      <c r="V200" s="42">
        <v>0</v>
      </c>
      <c r="W200" s="42">
        <v>0</v>
      </c>
      <c r="X200" s="42">
        <v>0</v>
      </c>
      <c r="Y200" s="42">
        <v>0</v>
      </c>
      <c r="Z200" s="42">
        <v>0</v>
      </c>
      <c r="AA200" s="42">
        <v>0</v>
      </c>
      <c r="AB200" s="48">
        <v>0</v>
      </c>
      <c r="AC200" s="42">
        <v>0</v>
      </c>
      <c r="AD200" s="42">
        <v>0</v>
      </c>
      <c r="AE200" s="42">
        <v>0</v>
      </c>
      <c r="AF200" s="46">
        <v>4</v>
      </c>
    </row>
    <row r="201" spans="1:32" ht="24.75" customHeight="1" x14ac:dyDescent="0.25">
      <c r="A201" s="67">
        <v>30073</v>
      </c>
      <c r="B201" s="42" t="s">
        <v>705</v>
      </c>
      <c r="C201" s="43" t="s">
        <v>706</v>
      </c>
      <c r="D201" s="42">
        <f t="shared" si="4"/>
        <v>2400</v>
      </c>
      <c r="E201" s="44">
        <v>4</v>
      </c>
      <c r="F201" s="44" t="s">
        <v>641</v>
      </c>
      <c r="G201" s="45" t="s">
        <v>707</v>
      </c>
      <c r="H201" s="45">
        <v>0</v>
      </c>
      <c r="I201" s="45">
        <v>0</v>
      </c>
      <c r="J201" s="45">
        <v>0</v>
      </c>
      <c r="K201" s="45">
        <v>0</v>
      </c>
      <c r="L201" s="42">
        <v>0</v>
      </c>
      <c r="M201" s="42">
        <v>0</v>
      </c>
      <c r="N201" s="42">
        <v>0</v>
      </c>
      <c r="O201" s="42">
        <v>0</v>
      </c>
      <c r="P201" s="42">
        <v>0</v>
      </c>
      <c r="Q201" s="42">
        <v>0</v>
      </c>
      <c r="R201" s="42">
        <v>0</v>
      </c>
      <c r="S201" s="42">
        <v>0</v>
      </c>
      <c r="T201" s="42">
        <v>0</v>
      </c>
      <c r="U201" s="42">
        <v>0</v>
      </c>
      <c r="V201" s="42">
        <v>0</v>
      </c>
      <c r="W201" s="42">
        <v>0</v>
      </c>
      <c r="X201" s="42">
        <v>0</v>
      </c>
      <c r="Y201" s="42">
        <v>0</v>
      </c>
      <c r="Z201" s="42">
        <v>0</v>
      </c>
      <c r="AA201" s="42">
        <v>0</v>
      </c>
      <c r="AB201" s="48">
        <v>0</v>
      </c>
      <c r="AC201" s="42">
        <v>0</v>
      </c>
      <c r="AD201" s="42">
        <v>0</v>
      </c>
      <c r="AE201" s="42">
        <v>0</v>
      </c>
      <c r="AF201" s="46">
        <v>4</v>
      </c>
    </row>
    <row r="202" spans="1:32" ht="24.75" customHeight="1" x14ac:dyDescent="0.25">
      <c r="A202" s="67">
        <v>30065</v>
      </c>
      <c r="B202" s="42" t="s">
        <v>223</v>
      </c>
      <c r="C202" s="43" t="s">
        <v>708</v>
      </c>
      <c r="D202" s="42">
        <f>30*20*E202</f>
        <v>1800</v>
      </c>
      <c r="E202" s="44">
        <v>3</v>
      </c>
      <c r="F202" s="44" t="s">
        <v>641</v>
      </c>
      <c r="G202" s="45">
        <v>0</v>
      </c>
      <c r="H202" s="45">
        <v>0</v>
      </c>
      <c r="I202" s="45">
        <v>0</v>
      </c>
      <c r="J202" s="45">
        <v>0</v>
      </c>
      <c r="K202" s="45">
        <v>0</v>
      </c>
      <c r="L202" s="42">
        <v>0</v>
      </c>
      <c r="M202" s="42">
        <v>0</v>
      </c>
      <c r="N202" s="42">
        <v>0</v>
      </c>
      <c r="O202" s="42">
        <v>0</v>
      </c>
      <c r="P202" s="42">
        <v>0</v>
      </c>
      <c r="Q202" s="42">
        <v>0</v>
      </c>
      <c r="R202" s="42">
        <v>0</v>
      </c>
      <c r="S202" s="42">
        <v>0</v>
      </c>
      <c r="T202" s="42">
        <v>0</v>
      </c>
      <c r="U202" s="42">
        <v>0</v>
      </c>
      <c r="V202" s="42">
        <v>0</v>
      </c>
      <c r="W202" s="42">
        <v>0</v>
      </c>
      <c r="X202" s="42">
        <v>0</v>
      </c>
      <c r="Y202" s="42">
        <v>0</v>
      </c>
      <c r="Z202" s="42">
        <v>0</v>
      </c>
      <c r="AA202" s="42">
        <v>0</v>
      </c>
      <c r="AB202" s="48">
        <v>0</v>
      </c>
      <c r="AC202" s="42">
        <v>0</v>
      </c>
      <c r="AD202" s="42">
        <v>0</v>
      </c>
      <c r="AE202" s="42">
        <v>0</v>
      </c>
      <c r="AF202" s="46">
        <v>4</v>
      </c>
    </row>
    <row r="203" spans="1:32" ht="24.75" customHeight="1" x14ac:dyDescent="0.25">
      <c r="A203" s="67">
        <v>30065</v>
      </c>
      <c r="B203" s="42" t="s">
        <v>223</v>
      </c>
      <c r="C203" s="43" t="s">
        <v>709</v>
      </c>
      <c r="D203" s="42">
        <f>30*20*4</f>
        <v>2400</v>
      </c>
      <c r="E203" s="44">
        <v>4</v>
      </c>
      <c r="F203" s="44" t="s">
        <v>641</v>
      </c>
      <c r="G203" s="45">
        <v>0</v>
      </c>
      <c r="H203" s="45">
        <v>0</v>
      </c>
      <c r="I203" s="45">
        <v>0</v>
      </c>
      <c r="J203" s="45">
        <v>0</v>
      </c>
      <c r="K203" s="45">
        <v>0</v>
      </c>
      <c r="L203" s="42">
        <v>0</v>
      </c>
      <c r="M203" s="42">
        <v>0</v>
      </c>
      <c r="N203" s="42">
        <v>0</v>
      </c>
      <c r="O203" s="42">
        <v>0</v>
      </c>
      <c r="P203" s="42">
        <v>0</v>
      </c>
      <c r="Q203" s="42">
        <v>0</v>
      </c>
      <c r="R203" s="42">
        <v>0</v>
      </c>
      <c r="S203" s="42">
        <v>0</v>
      </c>
      <c r="T203" s="42">
        <v>0</v>
      </c>
      <c r="U203" s="42">
        <v>0</v>
      </c>
      <c r="V203" s="42">
        <v>0</v>
      </c>
      <c r="W203" s="42">
        <v>0</v>
      </c>
      <c r="X203" s="42">
        <v>0</v>
      </c>
      <c r="Y203" s="42">
        <v>0</v>
      </c>
      <c r="Z203" s="42">
        <v>0</v>
      </c>
      <c r="AA203" s="42">
        <v>0</v>
      </c>
      <c r="AB203" s="48">
        <v>0</v>
      </c>
      <c r="AC203" s="42">
        <v>0</v>
      </c>
      <c r="AD203" s="42">
        <v>0</v>
      </c>
      <c r="AE203" s="42">
        <v>0</v>
      </c>
      <c r="AF203" s="46">
        <v>4</v>
      </c>
    </row>
    <row r="204" spans="1:32" ht="24.75" customHeight="1" x14ac:dyDescent="0.25">
      <c r="A204" s="67">
        <v>30065</v>
      </c>
      <c r="B204" s="42" t="s">
        <v>223</v>
      </c>
      <c r="C204" s="43" t="s">
        <v>710</v>
      </c>
      <c r="D204" s="42">
        <f>30*20</f>
        <v>600</v>
      </c>
      <c r="E204" s="44">
        <v>1</v>
      </c>
      <c r="F204" s="44" t="s">
        <v>641</v>
      </c>
      <c r="G204" s="45">
        <v>0</v>
      </c>
      <c r="H204" s="45">
        <v>0</v>
      </c>
      <c r="I204" s="45">
        <v>0</v>
      </c>
      <c r="J204" s="45">
        <v>0</v>
      </c>
      <c r="K204" s="45">
        <v>0</v>
      </c>
      <c r="L204" s="42">
        <v>0</v>
      </c>
      <c r="M204" s="42">
        <v>0</v>
      </c>
      <c r="N204" s="42">
        <v>0</v>
      </c>
      <c r="O204" s="42">
        <v>0</v>
      </c>
      <c r="P204" s="42">
        <v>0</v>
      </c>
      <c r="Q204" s="42">
        <v>0</v>
      </c>
      <c r="R204" s="42">
        <v>0</v>
      </c>
      <c r="S204" s="42">
        <v>0</v>
      </c>
      <c r="T204" s="42">
        <v>0</v>
      </c>
      <c r="U204" s="42">
        <v>0</v>
      </c>
      <c r="V204" s="42">
        <v>0</v>
      </c>
      <c r="W204" s="42">
        <v>0</v>
      </c>
      <c r="X204" s="42">
        <v>0</v>
      </c>
      <c r="Y204" s="42">
        <v>0</v>
      </c>
      <c r="Z204" s="42">
        <v>0</v>
      </c>
      <c r="AA204" s="42">
        <v>0</v>
      </c>
      <c r="AB204" s="48">
        <v>0</v>
      </c>
      <c r="AC204" s="42">
        <v>0</v>
      </c>
      <c r="AD204" s="42">
        <v>0</v>
      </c>
      <c r="AE204" s="42">
        <v>0</v>
      </c>
      <c r="AF204" s="46">
        <v>4</v>
      </c>
    </row>
    <row r="205" spans="1:32" ht="24.75" customHeight="1" x14ac:dyDescent="0.25">
      <c r="A205" s="67">
        <v>30192</v>
      </c>
      <c r="B205" s="42" t="s">
        <v>711</v>
      </c>
      <c r="C205" s="43" t="s">
        <v>712</v>
      </c>
      <c r="D205" s="42">
        <f>30*20*2</f>
        <v>1200</v>
      </c>
      <c r="E205" s="44">
        <v>2</v>
      </c>
      <c r="F205" s="44" t="s">
        <v>641</v>
      </c>
      <c r="G205" s="45" t="s">
        <v>713</v>
      </c>
      <c r="H205" s="45" t="s">
        <v>714</v>
      </c>
      <c r="I205" s="45">
        <v>0</v>
      </c>
      <c r="J205" s="45">
        <v>0</v>
      </c>
      <c r="K205" s="45">
        <v>0</v>
      </c>
      <c r="L205" s="42">
        <v>0</v>
      </c>
      <c r="M205" s="42">
        <v>0</v>
      </c>
      <c r="N205" s="42">
        <v>0</v>
      </c>
      <c r="O205" s="42">
        <v>0</v>
      </c>
      <c r="P205" s="42">
        <v>0</v>
      </c>
      <c r="Q205" s="42">
        <v>0</v>
      </c>
      <c r="R205" s="42">
        <v>0</v>
      </c>
      <c r="S205" s="42">
        <v>0</v>
      </c>
      <c r="T205" s="42">
        <v>0</v>
      </c>
      <c r="U205" s="42">
        <v>0</v>
      </c>
      <c r="V205" s="42">
        <v>0</v>
      </c>
      <c r="W205" s="42">
        <v>0</v>
      </c>
      <c r="X205" s="42">
        <v>0</v>
      </c>
      <c r="Y205" s="42">
        <v>0</v>
      </c>
      <c r="Z205" s="42">
        <v>0</v>
      </c>
      <c r="AA205" s="42">
        <v>0</v>
      </c>
      <c r="AB205" s="48">
        <v>0</v>
      </c>
      <c r="AC205" s="42">
        <v>0</v>
      </c>
      <c r="AD205" s="42">
        <v>0</v>
      </c>
      <c r="AE205" s="42">
        <v>0</v>
      </c>
      <c r="AF205" s="46">
        <v>4</v>
      </c>
    </row>
    <row r="206" spans="1:32" ht="24.75" customHeight="1" x14ac:dyDescent="0.25">
      <c r="A206" s="67">
        <v>30034</v>
      </c>
      <c r="B206" s="42" t="s">
        <v>715</v>
      </c>
      <c r="C206" s="43" t="s">
        <v>716</v>
      </c>
      <c r="D206" s="42">
        <f>30*20*2</f>
        <v>1200</v>
      </c>
      <c r="E206" s="44">
        <v>2</v>
      </c>
      <c r="F206" s="44" t="s">
        <v>641</v>
      </c>
      <c r="G206" s="45" t="s">
        <v>717</v>
      </c>
      <c r="H206" s="45">
        <v>0</v>
      </c>
      <c r="I206" s="45">
        <v>0</v>
      </c>
      <c r="J206" s="45">
        <v>0</v>
      </c>
      <c r="K206" s="45">
        <v>0</v>
      </c>
      <c r="L206" s="42">
        <v>0</v>
      </c>
      <c r="M206" s="42">
        <v>0</v>
      </c>
      <c r="N206" s="42">
        <v>0</v>
      </c>
      <c r="O206" s="42">
        <v>0</v>
      </c>
      <c r="P206" s="42">
        <v>0</v>
      </c>
      <c r="Q206" s="42">
        <v>0</v>
      </c>
      <c r="R206" s="42">
        <v>0</v>
      </c>
      <c r="S206" s="42">
        <v>0</v>
      </c>
      <c r="T206" s="42">
        <v>0</v>
      </c>
      <c r="U206" s="42">
        <v>0</v>
      </c>
      <c r="V206" s="42">
        <v>0</v>
      </c>
      <c r="W206" s="42">
        <v>0</v>
      </c>
      <c r="X206" s="42">
        <v>0</v>
      </c>
      <c r="Y206" s="42">
        <v>0</v>
      </c>
      <c r="Z206" s="42">
        <v>0</v>
      </c>
      <c r="AA206" s="42">
        <v>0</v>
      </c>
      <c r="AB206" s="48">
        <v>0</v>
      </c>
      <c r="AC206" s="42">
        <v>0</v>
      </c>
      <c r="AD206" s="42">
        <v>0</v>
      </c>
      <c r="AE206" s="42">
        <v>0</v>
      </c>
      <c r="AF206" s="46">
        <v>4</v>
      </c>
    </row>
    <row r="207" spans="1:32" ht="24.75" customHeight="1" x14ac:dyDescent="0.25">
      <c r="A207" s="67">
        <v>30058</v>
      </c>
      <c r="B207" s="42" t="s">
        <v>718</v>
      </c>
      <c r="C207" s="43" t="s">
        <v>719</v>
      </c>
      <c r="D207" s="42">
        <f>30*20</f>
        <v>600</v>
      </c>
      <c r="E207" s="44">
        <v>1</v>
      </c>
      <c r="F207" s="44" t="s">
        <v>641</v>
      </c>
      <c r="G207" s="45">
        <v>0</v>
      </c>
      <c r="H207" s="45">
        <v>0</v>
      </c>
      <c r="I207" s="45">
        <v>0</v>
      </c>
      <c r="J207" s="45">
        <v>0</v>
      </c>
      <c r="K207" s="45">
        <v>0</v>
      </c>
      <c r="L207" s="42">
        <v>0</v>
      </c>
      <c r="M207" s="42">
        <v>0</v>
      </c>
      <c r="N207" s="42">
        <v>0</v>
      </c>
      <c r="O207" s="42">
        <v>0</v>
      </c>
      <c r="P207" s="42">
        <v>0</v>
      </c>
      <c r="Q207" s="42">
        <v>0</v>
      </c>
      <c r="R207" s="42">
        <v>0</v>
      </c>
      <c r="S207" s="42">
        <v>0</v>
      </c>
      <c r="T207" s="42">
        <v>0</v>
      </c>
      <c r="U207" s="42">
        <v>0</v>
      </c>
      <c r="V207" s="42">
        <v>0</v>
      </c>
      <c r="W207" s="42">
        <v>0</v>
      </c>
      <c r="X207" s="42">
        <v>0</v>
      </c>
      <c r="Y207" s="42">
        <v>0</v>
      </c>
      <c r="Z207" s="42">
        <v>0</v>
      </c>
      <c r="AA207" s="42">
        <v>0</v>
      </c>
      <c r="AB207" s="48">
        <v>0</v>
      </c>
      <c r="AC207" s="42">
        <v>0</v>
      </c>
      <c r="AD207" s="42">
        <v>0</v>
      </c>
      <c r="AE207" s="42">
        <v>0</v>
      </c>
      <c r="AF207" s="46">
        <v>4</v>
      </c>
    </row>
    <row r="208" spans="1:32" ht="24.75" customHeight="1" x14ac:dyDescent="0.25">
      <c r="A208" s="67">
        <v>30134</v>
      </c>
      <c r="B208" s="42" t="s">
        <v>720</v>
      </c>
      <c r="C208" s="43" t="s">
        <v>721</v>
      </c>
      <c r="D208" s="42">
        <f>30*20*E208</f>
        <v>23400</v>
      </c>
      <c r="E208" s="44">
        <v>39</v>
      </c>
      <c r="F208" s="44" t="s">
        <v>641</v>
      </c>
      <c r="G208" s="45" t="s">
        <v>722</v>
      </c>
      <c r="H208" s="45" t="s">
        <v>723</v>
      </c>
      <c r="I208" s="45">
        <v>0</v>
      </c>
      <c r="J208" s="45">
        <v>0</v>
      </c>
      <c r="K208" s="45">
        <v>0</v>
      </c>
      <c r="L208" s="42">
        <v>0</v>
      </c>
      <c r="M208" s="42">
        <v>0</v>
      </c>
      <c r="N208" s="42">
        <v>0</v>
      </c>
      <c r="O208" s="42">
        <v>0</v>
      </c>
      <c r="P208" s="42">
        <v>0</v>
      </c>
      <c r="Q208" s="42">
        <v>0</v>
      </c>
      <c r="R208" s="42">
        <v>0</v>
      </c>
      <c r="S208" s="42">
        <v>0</v>
      </c>
      <c r="T208" s="42">
        <v>0</v>
      </c>
      <c r="U208" s="42">
        <v>0</v>
      </c>
      <c r="V208" s="42">
        <v>0</v>
      </c>
      <c r="W208" s="42">
        <v>0</v>
      </c>
      <c r="X208" s="42">
        <v>0</v>
      </c>
      <c r="Y208" s="42">
        <v>0</v>
      </c>
      <c r="Z208" s="42">
        <v>0</v>
      </c>
      <c r="AA208" s="42">
        <v>0</v>
      </c>
      <c r="AB208" s="48">
        <v>0</v>
      </c>
      <c r="AC208" s="42">
        <v>0</v>
      </c>
      <c r="AD208" s="42">
        <v>0</v>
      </c>
      <c r="AE208" s="42">
        <v>0</v>
      </c>
      <c r="AF208" s="46">
        <v>4</v>
      </c>
    </row>
    <row r="209" spans="1:32" ht="24.75" customHeight="1" x14ac:dyDescent="0.25">
      <c r="A209" s="67">
        <v>30191</v>
      </c>
      <c r="B209" s="42" t="s">
        <v>724</v>
      </c>
      <c r="C209" s="43" t="s">
        <v>725</v>
      </c>
      <c r="D209" s="42">
        <f t="shared" ref="D209:D213" si="5">30*20*E209</f>
        <v>12000</v>
      </c>
      <c r="E209" s="44">
        <v>20</v>
      </c>
      <c r="F209" s="44" t="s">
        <v>641</v>
      </c>
      <c r="G209" s="45" t="s">
        <v>726</v>
      </c>
      <c r="H209" s="45">
        <v>0</v>
      </c>
      <c r="I209" s="45">
        <v>0</v>
      </c>
      <c r="J209" s="45">
        <v>0</v>
      </c>
      <c r="K209" s="45">
        <v>0</v>
      </c>
      <c r="L209" s="42">
        <v>0</v>
      </c>
      <c r="M209" s="42">
        <v>0</v>
      </c>
      <c r="N209" s="42">
        <v>0</v>
      </c>
      <c r="O209" s="42">
        <v>0</v>
      </c>
      <c r="P209" s="42">
        <v>0</v>
      </c>
      <c r="Q209" s="42">
        <v>0</v>
      </c>
      <c r="R209" s="42">
        <v>0</v>
      </c>
      <c r="S209" s="42">
        <v>0</v>
      </c>
      <c r="T209" s="42">
        <v>0</v>
      </c>
      <c r="U209" s="42">
        <v>0</v>
      </c>
      <c r="V209" s="42">
        <v>0</v>
      </c>
      <c r="W209" s="42">
        <v>0</v>
      </c>
      <c r="X209" s="42">
        <v>0</v>
      </c>
      <c r="Y209" s="42">
        <v>0</v>
      </c>
      <c r="Z209" s="42">
        <v>0</v>
      </c>
      <c r="AA209" s="42">
        <v>0</v>
      </c>
      <c r="AB209" s="48">
        <v>0</v>
      </c>
      <c r="AC209" s="42">
        <v>0</v>
      </c>
      <c r="AD209" s="42">
        <v>0</v>
      </c>
      <c r="AE209" s="42">
        <v>0</v>
      </c>
      <c r="AF209" s="46">
        <v>4</v>
      </c>
    </row>
    <row r="210" spans="1:32" ht="24.75" customHeight="1" x14ac:dyDescent="0.25">
      <c r="A210" s="67">
        <v>30152</v>
      </c>
      <c r="B210" s="42" t="s">
        <v>2</v>
      </c>
      <c r="C210" s="43" t="s">
        <v>727</v>
      </c>
      <c r="D210" s="42">
        <f t="shared" si="5"/>
        <v>4800</v>
      </c>
      <c r="E210" s="44">
        <v>8</v>
      </c>
      <c r="F210" s="44" t="s">
        <v>641</v>
      </c>
      <c r="G210" s="45">
        <v>0</v>
      </c>
      <c r="H210" s="45">
        <v>0</v>
      </c>
      <c r="I210" s="45">
        <v>0</v>
      </c>
      <c r="J210" s="45">
        <v>0</v>
      </c>
      <c r="K210" s="45">
        <v>0</v>
      </c>
      <c r="L210" s="42">
        <v>0</v>
      </c>
      <c r="M210" s="42">
        <v>0</v>
      </c>
      <c r="N210" s="42">
        <v>0</v>
      </c>
      <c r="O210" s="42">
        <v>0</v>
      </c>
      <c r="P210" s="42">
        <v>0</v>
      </c>
      <c r="Q210" s="42">
        <v>0</v>
      </c>
      <c r="R210" s="42">
        <v>0</v>
      </c>
      <c r="S210" s="42">
        <v>0</v>
      </c>
      <c r="T210" s="42">
        <v>0</v>
      </c>
      <c r="U210" s="42">
        <v>0</v>
      </c>
      <c r="V210" s="42">
        <v>0</v>
      </c>
      <c r="W210" s="42">
        <v>0</v>
      </c>
      <c r="X210" s="42">
        <v>0</v>
      </c>
      <c r="Y210" s="42">
        <v>0</v>
      </c>
      <c r="Z210" s="42">
        <v>0</v>
      </c>
      <c r="AA210" s="42">
        <v>0</v>
      </c>
      <c r="AB210" s="48">
        <v>0</v>
      </c>
      <c r="AC210" s="42">
        <v>0</v>
      </c>
      <c r="AD210" s="42">
        <v>0</v>
      </c>
      <c r="AE210" s="42">
        <v>0</v>
      </c>
      <c r="AF210" s="46">
        <v>4</v>
      </c>
    </row>
    <row r="211" spans="1:32" ht="24.75" customHeight="1" x14ac:dyDescent="0.25">
      <c r="A211" s="67">
        <v>30004</v>
      </c>
      <c r="B211" s="42" t="s">
        <v>9</v>
      </c>
      <c r="C211" s="43" t="s">
        <v>728</v>
      </c>
      <c r="D211" s="42">
        <f t="shared" si="5"/>
        <v>2400</v>
      </c>
      <c r="E211" s="44">
        <v>4</v>
      </c>
      <c r="F211" s="44" t="s">
        <v>641</v>
      </c>
      <c r="G211" s="45">
        <v>0</v>
      </c>
      <c r="H211" s="45">
        <v>0</v>
      </c>
      <c r="I211" s="45">
        <v>0</v>
      </c>
      <c r="J211" s="45">
        <v>0</v>
      </c>
      <c r="K211" s="45">
        <v>0</v>
      </c>
      <c r="L211" s="42">
        <v>0</v>
      </c>
      <c r="M211" s="42">
        <v>0</v>
      </c>
      <c r="N211" s="42">
        <v>0</v>
      </c>
      <c r="O211" s="42">
        <v>0</v>
      </c>
      <c r="P211" s="42">
        <v>0</v>
      </c>
      <c r="Q211" s="42">
        <v>0</v>
      </c>
      <c r="R211" s="42">
        <v>0</v>
      </c>
      <c r="S211" s="42">
        <v>0</v>
      </c>
      <c r="T211" s="42">
        <v>0</v>
      </c>
      <c r="U211" s="42">
        <v>0</v>
      </c>
      <c r="V211" s="42">
        <v>0</v>
      </c>
      <c r="W211" s="42">
        <v>0</v>
      </c>
      <c r="X211" s="42">
        <v>0</v>
      </c>
      <c r="Y211" s="42">
        <v>0</v>
      </c>
      <c r="Z211" s="42">
        <v>0</v>
      </c>
      <c r="AA211" s="42">
        <v>0</v>
      </c>
      <c r="AB211" s="48">
        <v>0</v>
      </c>
      <c r="AC211" s="42">
        <v>0</v>
      </c>
      <c r="AD211" s="42">
        <v>0</v>
      </c>
      <c r="AE211" s="42">
        <v>0</v>
      </c>
      <c r="AF211" s="46">
        <v>4</v>
      </c>
    </row>
    <row r="212" spans="1:32" ht="24.75" customHeight="1" x14ac:dyDescent="0.25">
      <c r="A212" s="67">
        <v>30038</v>
      </c>
      <c r="B212" s="42" t="s">
        <v>619</v>
      </c>
      <c r="C212" s="43" t="s">
        <v>729</v>
      </c>
      <c r="D212" s="42">
        <f t="shared" si="5"/>
        <v>600</v>
      </c>
      <c r="E212" s="44">
        <v>1</v>
      </c>
      <c r="F212" s="44" t="s">
        <v>641</v>
      </c>
      <c r="G212" s="45" t="s">
        <v>730</v>
      </c>
      <c r="H212" s="45">
        <v>0</v>
      </c>
      <c r="I212" s="45">
        <v>0</v>
      </c>
      <c r="J212" s="45">
        <v>0</v>
      </c>
      <c r="K212" s="45">
        <v>0</v>
      </c>
      <c r="L212" s="42">
        <v>0</v>
      </c>
      <c r="M212" s="42">
        <v>0</v>
      </c>
      <c r="N212" s="42">
        <v>0</v>
      </c>
      <c r="O212" s="42">
        <v>0</v>
      </c>
      <c r="P212" s="42">
        <v>0</v>
      </c>
      <c r="Q212" s="42">
        <v>0</v>
      </c>
      <c r="R212" s="42">
        <v>0</v>
      </c>
      <c r="S212" s="42">
        <v>0</v>
      </c>
      <c r="T212" s="42">
        <v>0</v>
      </c>
      <c r="U212" s="42">
        <v>0</v>
      </c>
      <c r="V212" s="42">
        <v>0</v>
      </c>
      <c r="W212" s="42">
        <v>0</v>
      </c>
      <c r="X212" s="42">
        <v>0</v>
      </c>
      <c r="Y212" s="42">
        <v>0</v>
      </c>
      <c r="Z212" s="42">
        <v>0</v>
      </c>
      <c r="AA212" s="42">
        <v>0</v>
      </c>
      <c r="AB212" s="48">
        <v>0</v>
      </c>
      <c r="AC212" s="42">
        <v>0</v>
      </c>
      <c r="AD212" s="42">
        <v>0</v>
      </c>
      <c r="AE212" s="42">
        <v>0</v>
      </c>
      <c r="AF212" s="46">
        <v>4</v>
      </c>
    </row>
    <row r="213" spans="1:32" ht="24.75" customHeight="1" x14ac:dyDescent="0.25">
      <c r="A213" s="67">
        <v>30102</v>
      </c>
      <c r="B213" s="42" t="s">
        <v>701</v>
      </c>
      <c r="C213" s="43" t="s">
        <v>731</v>
      </c>
      <c r="D213" s="42">
        <f t="shared" si="5"/>
        <v>22200</v>
      </c>
      <c r="E213" s="44">
        <v>37</v>
      </c>
      <c r="F213" s="44" t="s">
        <v>641</v>
      </c>
      <c r="G213" s="45" t="s">
        <v>732</v>
      </c>
      <c r="H213" s="45" t="s">
        <v>733</v>
      </c>
      <c r="I213" s="45">
        <v>0</v>
      </c>
      <c r="J213" s="45">
        <v>0</v>
      </c>
      <c r="K213" s="45">
        <v>0</v>
      </c>
      <c r="L213" s="42">
        <v>0</v>
      </c>
      <c r="M213" s="42">
        <v>0</v>
      </c>
      <c r="N213" s="42">
        <v>0</v>
      </c>
      <c r="O213" s="42">
        <v>0</v>
      </c>
      <c r="P213" s="42">
        <v>0</v>
      </c>
      <c r="Q213" s="42">
        <v>0</v>
      </c>
      <c r="R213" s="42">
        <v>0</v>
      </c>
      <c r="S213" s="42">
        <v>0</v>
      </c>
      <c r="T213" s="42">
        <v>0</v>
      </c>
      <c r="U213" s="42">
        <v>0</v>
      </c>
      <c r="V213" s="42">
        <v>0</v>
      </c>
      <c r="W213" s="42">
        <v>0</v>
      </c>
      <c r="X213" s="42">
        <v>0</v>
      </c>
      <c r="Y213" s="42">
        <v>0</v>
      </c>
      <c r="Z213" s="42">
        <v>0</v>
      </c>
      <c r="AA213" s="42">
        <v>0</v>
      </c>
      <c r="AB213" s="48">
        <v>0</v>
      </c>
      <c r="AC213" s="42">
        <v>0</v>
      </c>
      <c r="AD213" s="42">
        <v>0</v>
      </c>
      <c r="AE213" s="42">
        <v>0</v>
      </c>
      <c r="AF213" s="46">
        <v>4</v>
      </c>
    </row>
    <row r="214" spans="1:32" ht="24.75" customHeight="1" x14ac:dyDescent="0.25">
      <c r="A214" s="67">
        <v>30092</v>
      </c>
      <c r="B214" s="42" t="s">
        <v>621</v>
      </c>
      <c r="C214" s="43" t="s">
        <v>734</v>
      </c>
      <c r="D214" s="42">
        <f>39623*0.1</f>
        <v>3962.3</v>
      </c>
      <c r="E214" s="44">
        <v>1</v>
      </c>
      <c r="F214" s="44" t="s">
        <v>735</v>
      </c>
      <c r="G214" s="45" t="s">
        <v>736</v>
      </c>
      <c r="H214" s="45" t="s">
        <v>737</v>
      </c>
      <c r="I214" s="45">
        <v>0</v>
      </c>
      <c r="J214" s="45">
        <v>0</v>
      </c>
      <c r="K214" s="45">
        <v>0</v>
      </c>
      <c r="L214" s="42">
        <v>0</v>
      </c>
      <c r="M214" s="42">
        <v>0</v>
      </c>
      <c r="N214" s="42">
        <v>0</v>
      </c>
      <c r="O214" s="42">
        <v>0</v>
      </c>
      <c r="P214" s="42">
        <v>0</v>
      </c>
      <c r="Q214" s="42">
        <v>0</v>
      </c>
      <c r="R214" s="42">
        <v>0</v>
      </c>
      <c r="S214" s="42">
        <v>0</v>
      </c>
      <c r="T214" s="42">
        <v>0</v>
      </c>
      <c r="U214" s="42">
        <v>0</v>
      </c>
      <c r="V214" s="42">
        <v>0</v>
      </c>
      <c r="W214" s="42">
        <v>0</v>
      </c>
      <c r="X214" s="42">
        <v>0</v>
      </c>
      <c r="Y214" s="42">
        <v>0</v>
      </c>
      <c r="Z214" s="42">
        <v>0</v>
      </c>
      <c r="AA214" s="42">
        <v>0</v>
      </c>
      <c r="AB214" s="48">
        <v>0</v>
      </c>
      <c r="AC214" s="42">
        <v>0</v>
      </c>
      <c r="AD214" s="42">
        <v>0</v>
      </c>
      <c r="AE214" s="42">
        <v>0</v>
      </c>
      <c r="AF214" s="46">
        <v>4</v>
      </c>
    </row>
    <row r="215" spans="1:32" ht="24.75" customHeight="1" x14ac:dyDescent="0.25">
      <c r="A215" s="67">
        <v>30038</v>
      </c>
      <c r="B215" s="42" t="s">
        <v>619</v>
      </c>
      <c r="C215" s="43" t="s">
        <v>738</v>
      </c>
      <c r="D215" s="42">
        <v>500</v>
      </c>
      <c r="E215" s="44">
        <v>1</v>
      </c>
      <c r="F215" s="44" t="s">
        <v>641</v>
      </c>
      <c r="G215" s="45" t="s">
        <v>739</v>
      </c>
      <c r="H215" s="45" t="s">
        <v>740</v>
      </c>
      <c r="I215" s="45">
        <v>0</v>
      </c>
      <c r="J215" s="45">
        <v>0</v>
      </c>
      <c r="K215" s="45">
        <v>0</v>
      </c>
      <c r="L215" s="42">
        <v>0</v>
      </c>
      <c r="M215" s="42">
        <v>0</v>
      </c>
      <c r="N215" s="42">
        <v>0</v>
      </c>
      <c r="O215" s="42">
        <v>0</v>
      </c>
      <c r="P215" s="42">
        <v>0</v>
      </c>
      <c r="Q215" s="42">
        <v>0</v>
      </c>
      <c r="R215" s="42">
        <v>0</v>
      </c>
      <c r="S215" s="42">
        <v>0</v>
      </c>
      <c r="T215" s="42">
        <v>0</v>
      </c>
      <c r="U215" s="42">
        <v>0</v>
      </c>
      <c r="V215" s="42">
        <v>0</v>
      </c>
      <c r="W215" s="42">
        <v>0</v>
      </c>
      <c r="X215" s="42">
        <v>0</v>
      </c>
      <c r="Y215" s="42">
        <v>0</v>
      </c>
      <c r="Z215" s="42">
        <v>0</v>
      </c>
      <c r="AA215" s="42">
        <v>0</v>
      </c>
      <c r="AB215" s="48">
        <v>0</v>
      </c>
      <c r="AC215" s="42">
        <v>0</v>
      </c>
      <c r="AD215" s="42">
        <v>0</v>
      </c>
      <c r="AE215" s="42">
        <v>0</v>
      </c>
      <c r="AF215" s="46">
        <v>4</v>
      </c>
    </row>
    <row r="216" spans="1:32" ht="24.75" customHeight="1" x14ac:dyDescent="0.25">
      <c r="A216" s="67">
        <v>30106</v>
      </c>
      <c r="B216" s="42" t="s">
        <v>741</v>
      </c>
      <c r="C216" s="43" t="s">
        <v>742</v>
      </c>
      <c r="D216" s="42">
        <v>4841</v>
      </c>
      <c r="E216" s="44">
        <v>1</v>
      </c>
      <c r="F216" s="44" t="s">
        <v>641</v>
      </c>
      <c r="G216" s="45" t="s">
        <v>743</v>
      </c>
      <c r="H216" s="45" t="s">
        <v>744</v>
      </c>
      <c r="I216" s="45">
        <v>0</v>
      </c>
      <c r="J216" s="45">
        <v>0</v>
      </c>
      <c r="K216" s="45">
        <v>0</v>
      </c>
      <c r="L216" s="42">
        <v>0</v>
      </c>
      <c r="M216" s="42">
        <v>0</v>
      </c>
      <c r="N216" s="42">
        <v>0</v>
      </c>
      <c r="O216" s="42">
        <v>0</v>
      </c>
      <c r="P216" s="42">
        <v>0</v>
      </c>
      <c r="Q216" s="42">
        <v>0</v>
      </c>
      <c r="R216" s="42">
        <v>0</v>
      </c>
      <c r="S216" s="42">
        <v>0</v>
      </c>
      <c r="T216" s="42">
        <v>0</v>
      </c>
      <c r="U216" s="42">
        <v>0</v>
      </c>
      <c r="V216" s="42">
        <v>0</v>
      </c>
      <c r="W216" s="42">
        <v>0</v>
      </c>
      <c r="X216" s="42">
        <v>0</v>
      </c>
      <c r="Y216" s="42">
        <v>0</v>
      </c>
      <c r="Z216" s="42">
        <v>0</v>
      </c>
      <c r="AA216" s="42">
        <v>0</v>
      </c>
      <c r="AB216" s="45">
        <v>0</v>
      </c>
      <c r="AC216" s="42">
        <v>0</v>
      </c>
      <c r="AD216" s="42">
        <v>0</v>
      </c>
      <c r="AE216" s="42">
        <v>0</v>
      </c>
      <c r="AF216" s="46">
        <v>4</v>
      </c>
    </row>
    <row r="217" spans="1:32" ht="24.75" customHeight="1" x14ac:dyDescent="0.25">
      <c r="A217" s="67">
        <v>30198</v>
      </c>
      <c r="B217" s="42" t="s">
        <v>745</v>
      </c>
      <c r="C217" s="43" t="s">
        <v>746</v>
      </c>
      <c r="D217" s="42">
        <f>6788+21796</f>
        <v>28584</v>
      </c>
      <c r="E217" s="44">
        <v>1</v>
      </c>
      <c r="F217" s="44" t="s">
        <v>641</v>
      </c>
      <c r="G217" s="45" t="s">
        <v>747</v>
      </c>
      <c r="H217" s="45" t="s">
        <v>748</v>
      </c>
      <c r="I217" s="45">
        <v>0</v>
      </c>
      <c r="J217" s="45">
        <v>0</v>
      </c>
      <c r="K217" s="45">
        <v>0</v>
      </c>
      <c r="L217" s="42">
        <v>0</v>
      </c>
      <c r="M217" s="42">
        <v>0</v>
      </c>
      <c r="N217" s="42">
        <v>0</v>
      </c>
      <c r="O217" s="42">
        <v>0</v>
      </c>
      <c r="P217" s="42">
        <v>0</v>
      </c>
      <c r="Q217" s="42">
        <v>0</v>
      </c>
      <c r="R217" s="42">
        <v>0</v>
      </c>
      <c r="S217" s="42">
        <v>0</v>
      </c>
      <c r="T217" s="42">
        <v>0</v>
      </c>
      <c r="U217" s="42">
        <v>0</v>
      </c>
      <c r="V217" s="42">
        <v>0</v>
      </c>
      <c r="W217" s="42">
        <v>0</v>
      </c>
      <c r="X217" s="42">
        <v>0</v>
      </c>
      <c r="Y217" s="42">
        <v>0</v>
      </c>
      <c r="Z217" s="42">
        <v>0</v>
      </c>
      <c r="AA217" s="42">
        <v>0</v>
      </c>
      <c r="AB217" s="48">
        <v>0</v>
      </c>
      <c r="AC217" s="42">
        <v>0</v>
      </c>
      <c r="AD217" s="42">
        <v>0</v>
      </c>
      <c r="AE217" s="42">
        <v>0</v>
      </c>
      <c r="AF217" s="46">
        <v>4</v>
      </c>
    </row>
    <row r="218" spans="1:32" ht="24.75" customHeight="1" x14ac:dyDescent="0.25">
      <c r="A218" s="67">
        <v>30004</v>
      </c>
      <c r="B218" s="42" t="s">
        <v>9</v>
      </c>
      <c r="C218" s="43" t="s">
        <v>749</v>
      </c>
      <c r="D218" s="42">
        <v>200</v>
      </c>
      <c r="E218" s="44">
        <v>1</v>
      </c>
      <c r="F218" s="44" t="s">
        <v>641</v>
      </c>
      <c r="G218" s="45" t="s">
        <v>750</v>
      </c>
      <c r="H218" s="45" t="s">
        <v>751</v>
      </c>
      <c r="I218" s="45">
        <v>0</v>
      </c>
      <c r="J218" s="45">
        <v>0</v>
      </c>
      <c r="K218" s="45">
        <v>0</v>
      </c>
      <c r="L218" s="42">
        <v>0</v>
      </c>
      <c r="M218" s="42">
        <v>0</v>
      </c>
      <c r="N218" s="42">
        <v>0</v>
      </c>
      <c r="O218" s="42">
        <v>0</v>
      </c>
      <c r="P218" s="42">
        <v>0</v>
      </c>
      <c r="Q218" s="42">
        <v>0</v>
      </c>
      <c r="R218" s="42">
        <v>0</v>
      </c>
      <c r="S218" s="42">
        <v>0</v>
      </c>
      <c r="T218" s="42">
        <v>0</v>
      </c>
      <c r="U218" s="42">
        <v>0</v>
      </c>
      <c r="V218" s="42">
        <v>0</v>
      </c>
      <c r="W218" s="42">
        <v>0</v>
      </c>
      <c r="X218" s="42">
        <v>0</v>
      </c>
      <c r="Y218" s="42">
        <v>0</v>
      </c>
      <c r="Z218" s="42">
        <v>0</v>
      </c>
      <c r="AA218" s="42">
        <v>0</v>
      </c>
      <c r="AB218" s="48">
        <v>0</v>
      </c>
      <c r="AC218" s="42">
        <v>0</v>
      </c>
      <c r="AD218" s="42">
        <v>0</v>
      </c>
      <c r="AE218" s="42">
        <v>0</v>
      </c>
      <c r="AF218" s="46">
        <v>4</v>
      </c>
    </row>
    <row r="219" spans="1:32" ht="24.75" customHeight="1" x14ac:dyDescent="0.25">
      <c r="A219" s="67">
        <v>30087</v>
      </c>
      <c r="B219" s="42" t="s">
        <v>64</v>
      </c>
      <c r="C219" s="43" t="s">
        <v>752</v>
      </c>
      <c r="D219" s="42">
        <v>300</v>
      </c>
      <c r="E219" s="44">
        <v>1</v>
      </c>
      <c r="F219" s="44" t="s">
        <v>641</v>
      </c>
      <c r="G219" s="45" t="s">
        <v>753</v>
      </c>
      <c r="H219" s="45" t="s">
        <v>754</v>
      </c>
      <c r="I219" s="45" t="s">
        <v>755</v>
      </c>
      <c r="J219" s="45">
        <v>0</v>
      </c>
      <c r="K219" s="45">
        <v>0</v>
      </c>
      <c r="L219" s="42">
        <v>0</v>
      </c>
      <c r="M219" s="42">
        <v>0</v>
      </c>
      <c r="N219" s="42">
        <v>0</v>
      </c>
      <c r="O219" s="42">
        <v>0</v>
      </c>
      <c r="P219" s="42">
        <v>0</v>
      </c>
      <c r="Q219" s="42">
        <v>0</v>
      </c>
      <c r="R219" s="42">
        <v>0</v>
      </c>
      <c r="S219" s="42">
        <v>0</v>
      </c>
      <c r="T219" s="42">
        <v>0</v>
      </c>
      <c r="U219" s="42">
        <v>0</v>
      </c>
      <c r="V219" s="42">
        <v>0</v>
      </c>
      <c r="W219" s="42">
        <v>0</v>
      </c>
      <c r="X219" s="42">
        <v>0</v>
      </c>
      <c r="Y219" s="42">
        <v>0</v>
      </c>
      <c r="Z219" s="42">
        <v>0</v>
      </c>
      <c r="AA219" s="42">
        <v>0</v>
      </c>
      <c r="AB219" s="48">
        <v>0</v>
      </c>
      <c r="AC219" s="42">
        <v>0</v>
      </c>
      <c r="AD219" s="42">
        <v>0</v>
      </c>
      <c r="AE219" s="42">
        <v>0</v>
      </c>
      <c r="AF219" s="46">
        <v>4</v>
      </c>
    </row>
    <row r="220" spans="1:32" ht="24.75" customHeight="1" x14ac:dyDescent="0.25">
      <c r="A220" s="67">
        <v>30009</v>
      </c>
      <c r="B220" s="42" t="s">
        <v>149</v>
      </c>
      <c r="C220" s="43" t="s">
        <v>756</v>
      </c>
      <c r="D220" s="42">
        <v>5238</v>
      </c>
      <c r="E220" s="44">
        <v>1</v>
      </c>
      <c r="F220" s="44" t="s">
        <v>641</v>
      </c>
      <c r="G220" s="45">
        <v>0</v>
      </c>
      <c r="H220" s="45">
        <v>0</v>
      </c>
      <c r="I220" s="45">
        <v>0</v>
      </c>
      <c r="J220" s="45">
        <v>0</v>
      </c>
      <c r="K220" s="45">
        <v>0</v>
      </c>
      <c r="L220" s="42">
        <v>0</v>
      </c>
      <c r="M220" s="42">
        <v>0</v>
      </c>
      <c r="N220" s="42">
        <v>0</v>
      </c>
      <c r="O220" s="42">
        <v>0</v>
      </c>
      <c r="P220" s="42">
        <v>0</v>
      </c>
      <c r="Q220" s="42">
        <v>0</v>
      </c>
      <c r="R220" s="42">
        <v>0</v>
      </c>
      <c r="S220" s="42">
        <v>0</v>
      </c>
      <c r="T220" s="42">
        <v>0</v>
      </c>
      <c r="U220" s="42">
        <v>0</v>
      </c>
      <c r="V220" s="42">
        <v>0</v>
      </c>
      <c r="W220" s="42">
        <v>0</v>
      </c>
      <c r="X220" s="42">
        <v>0</v>
      </c>
      <c r="Y220" s="42">
        <v>0</v>
      </c>
      <c r="Z220" s="42">
        <v>0</v>
      </c>
      <c r="AA220" s="42">
        <v>0</v>
      </c>
      <c r="AB220" s="45" t="s">
        <v>792</v>
      </c>
      <c r="AC220" s="42">
        <v>0</v>
      </c>
      <c r="AD220" s="42">
        <v>0</v>
      </c>
      <c r="AE220" s="42">
        <v>0</v>
      </c>
      <c r="AF220" s="46">
        <v>4</v>
      </c>
    </row>
    <row r="221" spans="1:32" ht="24.75" customHeight="1" x14ac:dyDescent="0.25">
      <c r="A221" s="67">
        <v>30038</v>
      </c>
      <c r="B221" s="42" t="s">
        <v>619</v>
      </c>
      <c r="C221" s="43" t="s">
        <v>757</v>
      </c>
      <c r="D221" s="42">
        <v>300</v>
      </c>
      <c r="E221" s="44">
        <v>1</v>
      </c>
      <c r="F221" s="44" t="s">
        <v>641</v>
      </c>
      <c r="G221" s="45" t="s">
        <v>758</v>
      </c>
      <c r="H221" s="45" t="s">
        <v>759</v>
      </c>
      <c r="I221" s="45">
        <v>0</v>
      </c>
      <c r="J221" s="45">
        <v>0</v>
      </c>
      <c r="K221" s="45">
        <v>0</v>
      </c>
      <c r="L221" s="42">
        <v>0</v>
      </c>
      <c r="M221" s="42">
        <v>0</v>
      </c>
      <c r="N221" s="42">
        <v>0</v>
      </c>
      <c r="O221" s="42">
        <v>0</v>
      </c>
      <c r="P221" s="42">
        <v>0</v>
      </c>
      <c r="Q221" s="42">
        <v>0</v>
      </c>
      <c r="R221" s="42">
        <v>0</v>
      </c>
      <c r="S221" s="42">
        <v>0</v>
      </c>
      <c r="T221" s="42">
        <v>0</v>
      </c>
      <c r="U221" s="42">
        <v>0</v>
      </c>
      <c r="V221" s="42">
        <v>0</v>
      </c>
      <c r="W221" s="42">
        <v>0</v>
      </c>
      <c r="X221" s="42">
        <v>0</v>
      </c>
      <c r="Y221" s="42">
        <v>0</v>
      </c>
      <c r="Z221" s="42">
        <v>0</v>
      </c>
      <c r="AA221" s="42">
        <v>0</v>
      </c>
      <c r="AB221" s="48">
        <v>0</v>
      </c>
      <c r="AC221" s="42">
        <v>0</v>
      </c>
      <c r="AD221" s="42">
        <v>0</v>
      </c>
      <c r="AE221" s="42">
        <v>0</v>
      </c>
      <c r="AF221" s="46">
        <v>4</v>
      </c>
    </row>
    <row r="222" spans="1:32" ht="24.75" customHeight="1" x14ac:dyDescent="0.25">
      <c r="A222" s="67">
        <v>30038</v>
      </c>
      <c r="B222" s="42" t="s">
        <v>619</v>
      </c>
      <c r="C222" s="43" t="s">
        <v>760</v>
      </c>
      <c r="D222" s="42">
        <f>55720*1</f>
        <v>55720</v>
      </c>
      <c r="E222" s="44">
        <v>1</v>
      </c>
      <c r="F222" s="44" t="s">
        <v>641</v>
      </c>
      <c r="G222" s="45" t="s">
        <v>761</v>
      </c>
      <c r="H222" s="45" t="s">
        <v>762</v>
      </c>
      <c r="I222" s="45">
        <v>0</v>
      </c>
      <c r="J222" s="45">
        <v>0</v>
      </c>
      <c r="K222" s="45">
        <v>0</v>
      </c>
      <c r="L222" s="42">
        <v>0</v>
      </c>
      <c r="M222" s="42">
        <v>0</v>
      </c>
      <c r="N222" s="42">
        <v>0</v>
      </c>
      <c r="O222" s="42">
        <v>0</v>
      </c>
      <c r="P222" s="42">
        <v>0</v>
      </c>
      <c r="Q222" s="42">
        <v>0</v>
      </c>
      <c r="R222" s="42">
        <v>0</v>
      </c>
      <c r="S222" s="42">
        <v>0</v>
      </c>
      <c r="T222" s="42">
        <v>0</v>
      </c>
      <c r="U222" s="42">
        <v>0</v>
      </c>
      <c r="V222" s="42">
        <v>0</v>
      </c>
      <c r="W222" s="42">
        <v>0</v>
      </c>
      <c r="X222" s="42">
        <v>0</v>
      </c>
      <c r="Y222" s="42">
        <v>0</v>
      </c>
      <c r="Z222" s="42">
        <v>0</v>
      </c>
      <c r="AA222" s="42">
        <v>0</v>
      </c>
      <c r="AB222" s="48">
        <v>0</v>
      </c>
      <c r="AC222" s="42">
        <v>0</v>
      </c>
      <c r="AD222" s="42">
        <v>0</v>
      </c>
      <c r="AE222" s="42">
        <v>0</v>
      </c>
      <c r="AF222" s="46">
        <v>4</v>
      </c>
    </row>
    <row r="223" spans="1:32" ht="24.75" customHeight="1" x14ac:dyDescent="0.25">
      <c r="A223" s="67">
        <v>30038</v>
      </c>
      <c r="B223" s="42" t="s">
        <v>619</v>
      </c>
      <c r="C223" s="43" t="s">
        <v>763</v>
      </c>
      <c r="D223" s="42">
        <v>55720</v>
      </c>
      <c r="E223" s="44">
        <v>0</v>
      </c>
      <c r="F223" s="44" t="s">
        <v>641</v>
      </c>
      <c r="G223" s="45" t="s">
        <v>764</v>
      </c>
      <c r="H223" s="45" t="s">
        <v>765</v>
      </c>
      <c r="I223" s="45">
        <v>0</v>
      </c>
      <c r="J223" s="45">
        <v>0</v>
      </c>
      <c r="K223" s="45">
        <v>0</v>
      </c>
      <c r="L223" s="42">
        <v>0</v>
      </c>
      <c r="M223" s="42">
        <v>0</v>
      </c>
      <c r="N223" s="42">
        <v>0</v>
      </c>
      <c r="O223" s="42">
        <v>0</v>
      </c>
      <c r="P223" s="42">
        <v>0</v>
      </c>
      <c r="Q223" s="42">
        <v>0</v>
      </c>
      <c r="R223" s="42">
        <v>0</v>
      </c>
      <c r="S223" s="42">
        <v>0</v>
      </c>
      <c r="T223" s="42">
        <v>0</v>
      </c>
      <c r="U223" s="42">
        <v>0</v>
      </c>
      <c r="V223" s="42">
        <v>0</v>
      </c>
      <c r="W223" s="42">
        <v>0</v>
      </c>
      <c r="X223" s="42">
        <v>0</v>
      </c>
      <c r="Y223" s="42">
        <v>0</v>
      </c>
      <c r="Z223" s="42">
        <v>0</v>
      </c>
      <c r="AA223" s="42">
        <v>0</v>
      </c>
      <c r="AB223" s="48">
        <v>0</v>
      </c>
      <c r="AC223" s="42">
        <v>0</v>
      </c>
      <c r="AD223" s="42">
        <v>0</v>
      </c>
      <c r="AE223" s="42">
        <v>0</v>
      </c>
      <c r="AF223" s="46">
        <v>4</v>
      </c>
    </row>
    <row r="224" spans="1:32" ht="24.75" customHeight="1" x14ac:dyDescent="0.25">
      <c r="A224" s="67">
        <v>30087</v>
      </c>
      <c r="B224" s="42" t="s">
        <v>64</v>
      </c>
      <c r="C224" s="43" t="s">
        <v>766</v>
      </c>
      <c r="D224" s="42">
        <v>200</v>
      </c>
      <c r="E224" s="44">
        <v>1</v>
      </c>
      <c r="F224" s="44" t="s">
        <v>641</v>
      </c>
      <c r="G224" s="45" t="s">
        <v>767</v>
      </c>
      <c r="H224" s="45" t="s">
        <v>768</v>
      </c>
      <c r="I224" s="45">
        <v>0</v>
      </c>
      <c r="J224" s="45">
        <v>0</v>
      </c>
      <c r="K224" s="45">
        <v>0</v>
      </c>
      <c r="L224" s="42">
        <v>0</v>
      </c>
      <c r="M224" s="42">
        <v>0</v>
      </c>
      <c r="N224" s="42">
        <v>0</v>
      </c>
      <c r="O224" s="42">
        <v>0</v>
      </c>
      <c r="P224" s="42">
        <v>0</v>
      </c>
      <c r="Q224" s="42">
        <v>0</v>
      </c>
      <c r="R224" s="42">
        <v>0</v>
      </c>
      <c r="S224" s="42">
        <v>0</v>
      </c>
      <c r="T224" s="42">
        <v>0</v>
      </c>
      <c r="U224" s="42">
        <v>0</v>
      </c>
      <c r="V224" s="42">
        <v>0</v>
      </c>
      <c r="W224" s="42">
        <v>0</v>
      </c>
      <c r="X224" s="42">
        <v>0</v>
      </c>
      <c r="Y224" s="42">
        <v>0</v>
      </c>
      <c r="Z224" s="42">
        <v>0</v>
      </c>
      <c r="AA224" s="42">
        <v>0</v>
      </c>
      <c r="AB224" s="48">
        <v>0</v>
      </c>
      <c r="AC224" s="42">
        <v>0</v>
      </c>
      <c r="AD224" s="42">
        <v>0</v>
      </c>
      <c r="AE224" s="42">
        <v>0</v>
      </c>
      <c r="AF224" s="46">
        <v>4</v>
      </c>
    </row>
    <row r="225" spans="1:35" ht="24.75" customHeight="1" x14ac:dyDescent="0.25">
      <c r="A225" s="67">
        <v>30004</v>
      </c>
      <c r="B225" s="42" t="s">
        <v>9</v>
      </c>
      <c r="C225" s="43" t="s">
        <v>769</v>
      </c>
      <c r="D225" s="42">
        <v>552</v>
      </c>
      <c r="E225" s="44">
        <v>1</v>
      </c>
      <c r="F225" s="44" t="s">
        <v>641</v>
      </c>
      <c r="G225" s="45" t="s">
        <v>770</v>
      </c>
      <c r="H225" s="45" t="s">
        <v>771</v>
      </c>
      <c r="I225" s="45">
        <v>0</v>
      </c>
      <c r="J225" s="45">
        <v>0</v>
      </c>
      <c r="K225" s="45">
        <v>0</v>
      </c>
      <c r="L225" s="42">
        <v>0</v>
      </c>
      <c r="M225" s="42">
        <v>0</v>
      </c>
      <c r="N225" s="42">
        <v>0</v>
      </c>
      <c r="O225" s="42">
        <v>0</v>
      </c>
      <c r="P225" s="42">
        <v>0</v>
      </c>
      <c r="Q225" s="42">
        <v>0</v>
      </c>
      <c r="R225" s="42">
        <v>0</v>
      </c>
      <c r="S225" s="42">
        <v>0</v>
      </c>
      <c r="T225" s="42">
        <v>0</v>
      </c>
      <c r="U225" s="42">
        <v>0</v>
      </c>
      <c r="V225" s="42">
        <v>0</v>
      </c>
      <c r="W225" s="42">
        <v>0</v>
      </c>
      <c r="X225" s="42">
        <v>0</v>
      </c>
      <c r="Y225" s="42">
        <v>0</v>
      </c>
      <c r="Z225" s="42">
        <v>0</v>
      </c>
      <c r="AA225" s="42">
        <v>0</v>
      </c>
      <c r="AB225" s="48">
        <v>0</v>
      </c>
      <c r="AC225" s="42">
        <v>0</v>
      </c>
      <c r="AD225" s="42">
        <v>0</v>
      </c>
      <c r="AE225" s="42">
        <v>0</v>
      </c>
      <c r="AF225" s="46">
        <v>4</v>
      </c>
    </row>
    <row r="226" spans="1:35" ht="24.75" customHeight="1" x14ac:dyDescent="0.25">
      <c r="A226" s="67">
        <v>30004</v>
      </c>
      <c r="B226" s="42" t="s">
        <v>9</v>
      </c>
      <c r="C226" s="43" t="s">
        <v>772</v>
      </c>
      <c r="D226" s="42">
        <v>100</v>
      </c>
      <c r="E226" s="44">
        <v>1</v>
      </c>
      <c r="F226" s="44" t="s">
        <v>641</v>
      </c>
      <c r="G226" s="45" t="s">
        <v>773</v>
      </c>
      <c r="H226" s="45" t="s">
        <v>774</v>
      </c>
      <c r="I226" s="45">
        <v>0</v>
      </c>
      <c r="J226" s="45">
        <v>0</v>
      </c>
      <c r="K226" s="45">
        <v>0</v>
      </c>
      <c r="L226" s="48">
        <v>0</v>
      </c>
      <c r="M226" s="42">
        <v>0</v>
      </c>
      <c r="N226" s="42">
        <v>0</v>
      </c>
      <c r="O226" s="42">
        <v>0</v>
      </c>
      <c r="P226" s="42">
        <v>0</v>
      </c>
      <c r="Q226" s="42">
        <v>0</v>
      </c>
      <c r="R226" s="42">
        <v>0</v>
      </c>
      <c r="S226" s="42">
        <v>0</v>
      </c>
      <c r="T226" s="42">
        <v>0</v>
      </c>
      <c r="U226" s="42">
        <v>0</v>
      </c>
      <c r="V226" s="42">
        <v>0</v>
      </c>
      <c r="W226" s="42">
        <v>0</v>
      </c>
      <c r="X226" s="42">
        <v>0</v>
      </c>
      <c r="Y226" s="42">
        <v>0</v>
      </c>
      <c r="Z226" s="42">
        <v>0</v>
      </c>
      <c r="AA226" s="42">
        <v>0</v>
      </c>
      <c r="AB226" s="41">
        <v>0</v>
      </c>
      <c r="AC226" s="42">
        <v>0</v>
      </c>
      <c r="AD226" s="42">
        <v>0</v>
      </c>
      <c r="AE226" s="42">
        <v>0</v>
      </c>
      <c r="AF226" s="46">
        <v>4</v>
      </c>
    </row>
    <row r="227" spans="1:35" ht="24.75" customHeight="1" x14ac:dyDescent="0.25">
      <c r="A227" s="67">
        <v>30038</v>
      </c>
      <c r="B227" s="42" t="s">
        <v>619</v>
      </c>
      <c r="C227" s="43" t="s">
        <v>775</v>
      </c>
      <c r="D227" s="42">
        <v>100</v>
      </c>
      <c r="E227" s="44">
        <v>1</v>
      </c>
      <c r="F227" s="44" t="s">
        <v>641</v>
      </c>
      <c r="G227" s="45" t="s">
        <v>776</v>
      </c>
      <c r="H227" s="45" t="s">
        <v>777</v>
      </c>
      <c r="I227" s="45">
        <v>0</v>
      </c>
      <c r="J227" s="45">
        <v>0</v>
      </c>
      <c r="K227" s="45">
        <v>0</v>
      </c>
      <c r="L227" s="48">
        <v>0</v>
      </c>
      <c r="M227" s="42">
        <v>0</v>
      </c>
      <c r="N227" s="42">
        <v>0</v>
      </c>
      <c r="O227" s="42">
        <v>0</v>
      </c>
      <c r="P227" s="42">
        <v>0</v>
      </c>
      <c r="Q227" s="42">
        <v>0</v>
      </c>
      <c r="R227" s="42">
        <v>0</v>
      </c>
      <c r="S227" s="42">
        <v>0</v>
      </c>
      <c r="T227" s="42">
        <v>0</v>
      </c>
      <c r="U227" s="42">
        <v>0</v>
      </c>
      <c r="V227" s="42">
        <v>0</v>
      </c>
      <c r="W227" s="42">
        <v>0</v>
      </c>
      <c r="X227" s="42">
        <v>0</v>
      </c>
      <c r="Y227" s="42">
        <v>0</v>
      </c>
      <c r="Z227" s="42">
        <v>0</v>
      </c>
      <c r="AA227" s="42">
        <v>0</v>
      </c>
      <c r="AB227" s="41">
        <v>0</v>
      </c>
      <c r="AC227" s="42">
        <v>0</v>
      </c>
      <c r="AD227" s="42">
        <v>0</v>
      </c>
      <c r="AE227" s="42">
        <v>0</v>
      </c>
      <c r="AF227" s="46">
        <v>4</v>
      </c>
      <c r="AI227" s="22"/>
    </row>
    <row r="228" spans="1:35" ht="24.75" customHeight="1" x14ac:dyDescent="0.25">
      <c r="A228" s="67">
        <v>30046</v>
      </c>
      <c r="B228" s="42" t="s">
        <v>627</v>
      </c>
      <c r="C228" s="43" t="s">
        <v>778</v>
      </c>
      <c r="D228" s="42">
        <v>4768</v>
      </c>
      <c r="E228" s="44">
        <v>1</v>
      </c>
      <c r="F228" s="44" t="s">
        <v>641</v>
      </c>
      <c r="G228" s="45" t="s">
        <v>779</v>
      </c>
      <c r="H228" s="45" t="s">
        <v>780</v>
      </c>
      <c r="I228" s="45">
        <v>0</v>
      </c>
      <c r="J228" s="45">
        <v>0</v>
      </c>
      <c r="K228" s="45">
        <v>0</v>
      </c>
      <c r="L228" s="48">
        <v>0</v>
      </c>
      <c r="M228" s="42">
        <v>0</v>
      </c>
      <c r="N228" s="42">
        <v>0</v>
      </c>
      <c r="O228" s="42">
        <v>0</v>
      </c>
      <c r="P228" s="42">
        <v>0</v>
      </c>
      <c r="Q228" s="42">
        <v>0</v>
      </c>
      <c r="R228" s="42">
        <v>0</v>
      </c>
      <c r="S228" s="42">
        <v>0</v>
      </c>
      <c r="T228" s="42">
        <v>0</v>
      </c>
      <c r="U228" s="42">
        <v>0</v>
      </c>
      <c r="V228" s="42">
        <v>0</v>
      </c>
      <c r="W228" s="42">
        <v>0</v>
      </c>
      <c r="X228" s="42">
        <v>0</v>
      </c>
      <c r="Y228" s="42">
        <v>0</v>
      </c>
      <c r="Z228" s="42">
        <v>0</v>
      </c>
      <c r="AA228" s="42">
        <v>0</v>
      </c>
      <c r="AB228" s="41">
        <v>0</v>
      </c>
      <c r="AC228" s="42">
        <v>0</v>
      </c>
      <c r="AD228" s="42">
        <v>0</v>
      </c>
      <c r="AE228" s="42">
        <v>0</v>
      </c>
      <c r="AF228" s="46">
        <v>4</v>
      </c>
    </row>
    <row r="229" spans="1:35" ht="24.75" customHeight="1" x14ac:dyDescent="0.25">
      <c r="A229" s="67">
        <v>30132</v>
      </c>
      <c r="B229" s="42" t="s">
        <v>781</v>
      </c>
      <c r="C229" s="43" t="s">
        <v>782</v>
      </c>
      <c r="D229" s="42">
        <v>9924</v>
      </c>
      <c r="E229" s="44">
        <v>1</v>
      </c>
      <c r="F229" s="44" t="s">
        <v>641</v>
      </c>
      <c r="G229" s="45" t="s">
        <v>783</v>
      </c>
      <c r="H229" s="45" t="s">
        <v>784</v>
      </c>
      <c r="I229" s="45" t="s">
        <v>785</v>
      </c>
      <c r="J229" s="42">
        <v>0</v>
      </c>
      <c r="K229" s="42">
        <v>0</v>
      </c>
      <c r="L229" s="41">
        <v>0</v>
      </c>
      <c r="M229" s="42">
        <v>0</v>
      </c>
      <c r="N229" s="42">
        <v>0</v>
      </c>
      <c r="O229" s="42">
        <v>0</v>
      </c>
      <c r="P229" s="42">
        <v>0</v>
      </c>
      <c r="Q229" s="42">
        <v>0</v>
      </c>
      <c r="R229" s="42">
        <v>0</v>
      </c>
      <c r="S229" s="42">
        <v>0</v>
      </c>
      <c r="T229" s="42">
        <v>0</v>
      </c>
      <c r="U229" s="42">
        <v>0</v>
      </c>
      <c r="V229" s="42">
        <v>0</v>
      </c>
      <c r="W229" s="42">
        <v>0</v>
      </c>
      <c r="X229" s="42">
        <v>0</v>
      </c>
      <c r="Y229" s="42">
        <v>0</v>
      </c>
      <c r="Z229" s="42">
        <v>0</v>
      </c>
      <c r="AA229" s="42">
        <v>0</v>
      </c>
      <c r="AB229" s="41">
        <v>0</v>
      </c>
      <c r="AC229" s="42">
        <v>0</v>
      </c>
      <c r="AD229" s="42">
        <v>0</v>
      </c>
      <c r="AE229" s="42">
        <v>0</v>
      </c>
      <c r="AF229" s="46">
        <v>4</v>
      </c>
    </row>
    <row r="230" spans="1:35" ht="24.75" customHeight="1" x14ac:dyDescent="0.25">
      <c r="A230" s="67">
        <v>30046</v>
      </c>
      <c r="B230" s="42" t="s">
        <v>627</v>
      </c>
      <c r="C230" s="43" t="s">
        <v>786</v>
      </c>
      <c r="D230" s="42">
        <v>4768</v>
      </c>
      <c r="E230" s="44">
        <v>1</v>
      </c>
      <c r="F230" s="44" t="s">
        <v>641</v>
      </c>
      <c r="G230" s="45" t="s">
        <v>787</v>
      </c>
      <c r="H230" s="45" t="s">
        <v>788</v>
      </c>
      <c r="I230" s="42">
        <v>0</v>
      </c>
      <c r="J230" s="42">
        <v>0</v>
      </c>
      <c r="K230" s="42">
        <v>0</v>
      </c>
      <c r="L230" s="41">
        <v>0</v>
      </c>
      <c r="M230" s="42">
        <v>0</v>
      </c>
      <c r="N230" s="42">
        <v>0</v>
      </c>
      <c r="O230" s="42">
        <v>0</v>
      </c>
      <c r="P230" s="42">
        <v>0</v>
      </c>
      <c r="Q230" s="42">
        <v>0</v>
      </c>
      <c r="R230" s="42">
        <v>0</v>
      </c>
      <c r="S230" s="42">
        <v>0</v>
      </c>
      <c r="T230" s="42">
        <v>0</v>
      </c>
      <c r="U230" s="42">
        <v>0</v>
      </c>
      <c r="V230" s="42">
        <v>0</v>
      </c>
      <c r="W230" s="42">
        <v>0</v>
      </c>
      <c r="X230" s="42">
        <v>0</v>
      </c>
      <c r="Y230" s="42">
        <v>0</v>
      </c>
      <c r="Z230" s="42">
        <v>0</v>
      </c>
      <c r="AA230" s="42">
        <v>0</v>
      </c>
      <c r="AB230" s="41">
        <v>0</v>
      </c>
      <c r="AC230" s="42">
        <v>0</v>
      </c>
      <c r="AD230" s="42">
        <v>0</v>
      </c>
      <c r="AE230" s="42">
        <v>0</v>
      </c>
      <c r="AF230" s="46">
        <v>4</v>
      </c>
    </row>
    <row r="231" spans="1:35" ht="24.75" customHeight="1" x14ac:dyDescent="0.25">
      <c r="A231" s="67">
        <v>30100</v>
      </c>
      <c r="B231" s="42" t="s">
        <v>697</v>
      </c>
      <c r="C231" s="43" t="s">
        <v>789</v>
      </c>
      <c r="D231" s="42">
        <f t="shared" ref="D231:D232" si="6">30*20*E231</f>
        <v>600</v>
      </c>
      <c r="E231" s="44">
        <v>1</v>
      </c>
      <c r="F231" s="44" t="s">
        <v>641</v>
      </c>
      <c r="G231" s="42">
        <v>0</v>
      </c>
      <c r="H231" s="42">
        <v>0</v>
      </c>
      <c r="I231" s="42">
        <v>0</v>
      </c>
      <c r="J231" s="42">
        <v>0</v>
      </c>
      <c r="K231" s="42">
        <v>0</v>
      </c>
      <c r="L231" s="41">
        <v>0</v>
      </c>
      <c r="M231" s="42">
        <v>0</v>
      </c>
      <c r="N231" s="42">
        <v>0</v>
      </c>
      <c r="O231" s="42">
        <v>0</v>
      </c>
      <c r="P231" s="42">
        <v>0</v>
      </c>
      <c r="Q231" s="42">
        <v>0</v>
      </c>
      <c r="R231" s="42">
        <v>0</v>
      </c>
      <c r="S231" s="42">
        <v>0</v>
      </c>
      <c r="T231" s="42">
        <v>0</v>
      </c>
      <c r="U231" s="42">
        <v>0</v>
      </c>
      <c r="V231" s="42">
        <v>0</v>
      </c>
      <c r="W231" s="42">
        <v>0</v>
      </c>
      <c r="X231" s="42">
        <v>0</v>
      </c>
      <c r="Y231" s="42">
        <v>0</v>
      </c>
      <c r="Z231" s="42">
        <v>0</v>
      </c>
      <c r="AA231" s="42">
        <v>0</v>
      </c>
      <c r="AB231" s="41">
        <v>0</v>
      </c>
      <c r="AC231" s="42">
        <v>0</v>
      </c>
      <c r="AD231" s="42">
        <v>0</v>
      </c>
      <c r="AE231" s="42">
        <v>0</v>
      </c>
      <c r="AF231" s="46">
        <v>4</v>
      </c>
    </row>
    <row r="232" spans="1:35" ht="24.75" customHeight="1" x14ac:dyDescent="0.25">
      <c r="A232" s="67">
        <v>30102</v>
      </c>
      <c r="B232" s="42" t="s">
        <v>701</v>
      </c>
      <c r="C232" s="43" t="s">
        <v>790</v>
      </c>
      <c r="D232" s="42">
        <f t="shared" si="6"/>
        <v>600</v>
      </c>
      <c r="E232" s="44">
        <v>1</v>
      </c>
      <c r="F232" s="44" t="s">
        <v>641</v>
      </c>
      <c r="G232" s="42">
        <v>0</v>
      </c>
      <c r="H232" s="42">
        <v>0</v>
      </c>
      <c r="I232" s="42">
        <v>0</v>
      </c>
      <c r="J232" s="42">
        <v>0</v>
      </c>
      <c r="K232" s="42">
        <v>0</v>
      </c>
      <c r="L232" s="41">
        <v>0</v>
      </c>
      <c r="M232" s="42">
        <v>0</v>
      </c>
      <c r="N232" s="42">
        <v>0</v>
      </c>
      <c r="O232" s="42">
        <v>0</v>
      </c>
      <c r="P232" s="42">
        <v>0</v>
      </c>
      <c r="Q232" s="42">
        <v>0</v>
      </c>
      <c r="R232" s="42">
        <v>0</v>
      </c>
      <c r="S232" s="42">
        <v>0</v>
      </c>
      <c r="T232" s="42">
        <v>0</v>
      </c>
      <c r="U232" s="42">
        <v>0</v>
      </c>
      <c r="V232" s="42">
        <v>0</v>
      </c>
      <c r="W232" s="42">
        <v>0</v>
      </c>
      <c r="X232" s="42">
        <v>0</v>
      </c>
      <c r="Y232" s="42">
        <v>0</v>
      </c>
      <c r="Z232" s="42">
        <v>0</v>
      </c>
      <c r="AA232" s="42">
        <v>0</v>
      </c>
      <c r="AB232" s="41">
        <v>0</v>
      </c>
      <c r="AC232" s="42">
        <v>0</v>
      </c>
      <c r="AD232" s="42">
        <v>0</v>
      </c>
      <c r="AE232" s="42">
        <v>0</v>
      </c>
      <c r="AF232" s="46">
        <v>4</v>
      </c>
    </row>
    <row r="233" spans="1:35" ht="24.75" customHeight="1" x14ac:dyDescent="0.25">
      <c r="A233" s="67">
        <v>30191</v>
      </c>
      <c r="B233" s="42" t="s">
        <v>724</v>
      </c>
      <c r="C233" s="43" t="s">
        <v>791</v>
      </c>
      <c r="D233" s="42">
        <v>5642</v>
      </c>
      <c r="E233" s="44">
        <v>1</v>
      </c>
      <c r="F233" s="44" t="s">
        <v>641</v>
      </c>
      <c r="G233" s="42">
        <v>0</v>
      </c>
      <c r="H233" s="42">
        <v>0</v>
      </c>
      <c r="I233" s="42">
        <v>0</v>
      </c>
      <c r="J233" s="42">
        <v>0</v>
      </c>
      <c r="K233" s="42">
        <v>0</v>
      </c>
      <c r="L233" s="41">
        <v>0</v>
      </c>
      <c r="M233" s="42">
        <v>0</v>
      </c>
      <c r="N233" s="42">
        <v>0</v>
      </c>
      <c r="O233" s="42">
        <v>0</v>
      </c>
      <c r="P233" s="42">
        <v>0</v>
      </c>
      <c r="Q233" s="42">
        <v>0</v>
      </c>
      <c r="R233" s="42">
        <v>0</v>
      </c>
      <c r="S233" s="42">
        <v>0</v>
      </c>
      <c r="T233" s="42">
        <v>0</v>
      </c>
      <c r="U233" s="42">
        <v>0</v>
      </c>
      <c r="V233" s="42">
        <v>0</v>
      </c>
      <c r="W233" s="42">
        <v>0</v>
      </c>
      <c r="X233" s="42">
        <v>0</v>
      </c>
      <c r="Y233" s="42">
        <v>0</v>
      </c>
      <c r="Z233" s="42">
        <v>0</v>
      </c>
      <c r="AA233" s="42">
        <v>0</v>
      </c>
      <c r="AB233" s="41">
        <v>0</v>
      </c>
      <c r="AC233" s="42">
        <v>0</v>
      </c>
      <c r="AD233" s="42">
        <v>0</v>
      </c>
      <c r="AE233" s="42">
        <v>0</v>
      </c>
      <c r="AF233" s="46">
        <v>4</v>
      </c>
    </row>
    <row r="234" spans="1:35" ht="24.75" customHeight="1" x14ac:dyDescent="0.25">
      <c r="A234" s="68">
        <v>30038</v>
      </c>
      <c r="B234" s="50" t="s">
        <v>619</v>
      </c>
      <c r="C234" s="50" t="s">
        <v>561</v>
      </c>
      <c r="D234" s="49">
        <v>4500</v>
      </c>
      <c r="E234" s="51">
        <v>3</v>
      </c>
      <c r="F234" s="50" t="s">
        <v>800</v>
      </c>
      <c r="G234" s="53" t="s">
        <v>801</v>
      </c>
      <c r="H234" s="53">
        <v>0</v>
      </c>
      <c r="I234" s="53">
        <v>0</v>
      </c>
      <c r="J234" s="53">
        <v>0</v>
      </c>
      <c r="K234" s="53">
        <v>0</v>
      </c>
      <c r="L234" s="53">
        <v>0</v>
      </c>
      <c r="M234" s="53">
        <v>0</v>
      </c>
      <c r="N234" s="53">
        <v>0</v>
      </c>
      <c r="O234" s="53">
        <v>0</v>
      </c>
      <c r="P234" s="53">
        <v>0</v>
      </c>
      <c r="Q234" s="53">
        <v>0</v>
      </c>
      <c r="R234" s="53">
        <v>0</v>
      </c>
      <c r="S234" s="53">
        <v>0</v>
      </c>
      <c r="T234" s="53">
        <v>0</v>
      </c>
      <c r="U234" s="53">
        <v>0</v>
      </c>
      <c r="V234" s="53">
        <v>0</v>
      </c>
      <c r="W234" s="53">
        <v>0</v>
      </c>
      <c r="X234" s="53">
        <v>0</v>
      </c>
      <c r="Y234" s="53">
        <v>0</v>
      </c>
      <c r="Z234" s="53">
        <v>0</v>
      </c>
      <c r="AA234" s="53">
        <v>0</v>
      </c>
      <c r="AB234" s="49">
        <v>0</v>
      </c>
      <c r="AC234" s="49">
        <v>0</v>
      </c>
      <c r="AD234" s="49">
        <v>0</v>
      </c>
      <c r="AE234" s="49">
        <v>0</v>
      </c>
      <c r="AF234" s="54">
        <v>4</v>
      </c>
    </row>
    <row r="235" spans="1:35" ht="24.75" customHeight="1" x14ac:dyDescent="0.25">
      <c r="A235" s="68">
        <v>30087</v>
      </c>
      <c r="B235" s="50" t="s">
        <v>64</v>
      </c>
      <c r="C235" s="50" t="s">
        <v>802</v>
      </c>
      <c r="D235" s="49">
        <v>4500</v>
      </c>
      <c r="E235" s="51">
        <v>3</v>
      </c>
      <c r="F235" s="50" t="s">
        <v>800</v>
      </c>
      <c r="G235" s="53" t="s">
        <v>803</v>
      </c>
      <c r="H235" s="53">
        <v>0</v>
      </c>
      <c r="I235" s="53">
        <v>0</v>
      </c>
      <c r="J235" s="53">
        <v>0</v>
      </c>
      <c r="K235" s="53">
        <v>0</v>
      </c>
      <c r="L235" s="53">
        <v>0</v>
      </c>
      <c r="M235" s="53">
        <v>0</v>
      </c>
      <c r="N235" s="53">
        <v>0</v>
      </c>
      <c r="O235" s="53">
        <v>0</v>
      </c>
      <c r="P235" s="53">
        <v>0</v>
      </c>
      <c r="Q235" s="53">
        <v>0</v>
      </c>
      <c r="R235" s="53">
        <v>0</v>
      </c>
      <c r="S235" s="53">
        <v>0</v>
      </c>
      <c r="T235" s="53">
        <v>0</v>
      </c>
      <c r="U235" s="53">
        <v>0</v>
      </c>
      <c r="V235" s="53">
        <v>0</v>
      </c>
      <c r="W235" s="53">
        <v>0</v>
      </c>
      <c r="X235" s="53">
        <v>0</v>
      </c>
      <c r="Y235" s="53">
        <v>0</v>
      </c>
      <c r="Z235" s="53">
        <v>0</v>
      </c>
      <c r="AA235" s="53">
        <v>0</v>
      </c>
      <c r="AB235" s="49">
        <v>0</v>
      </c>
      <c r="AC235" s="49">
        <v>0</v>
      </c>
      <c r="AD235" s="49">
        <v>0</v>
      </c>
      <c r="AE235" s="49">
        <v>0</v>
      </c>
      <c r="AF235" s="54">
        <v>4</v>
      </c>
    </row>
    <row r="236" spans="1:35" ht="24.75" customHeight="1" x14ac:dyDescent="0.25">
      <c r="A236" s="68">
        <v>30087</v>
      </c>
      <c r="B236" s="50" t="s">
        <v>64</v>
      </c>
      <c r="C236" s="50" t="s">
        <v>436</v>
      </c>
      <c r="D236" s="49">
        <v>4500</v>
      </c>
      <c r="E236" s="51">
        <v>3</v>
      </c>
      <c r="F236" s="50" t="s">
        <v>800</v>
      </c>
      <c r="G236" s="53" t="s">
        <v>804</v>
      </c>
      <c r="H236" s="53">
        <v>0</v>
      </c>
      <c r="I236" s="53">
        <v>0</v>
      </c>
      <c r="J236" s="53">
        <v>0</v>
      </c>
      <c r="K236" s="53">
        <v>0</v>
      </c>
      <c r="L236" s="53">
        <v>0</v>
      </c>
      <c r="M236" s="53">
        <v>0</v>
      </c>
      <c r="N236" s="53">
        <v>0</v>
      </c>
      <c r="O236" s="53">
        <v>0</v>
      </c>
      <c r="P236" s="53">
        <v>0</v>
      </c>
      <c r="Q236" s="53">
        <v>0</v>
      </c>
      <c r="R236" s="53">
        <v>0</v>
      </c>
      <c r="S236" s="53">
        <v>0</v>
      </c>
      <c r="T236" s="53">
        <v>0</v>
      </c>
      <c r="U236" s="53">
        <v>0</v>
      </c>
      <c r="V236" s="53">
        <v>0</v>
      </c>
      <c r="W236" s="53">
        <v>0</v>
      </c>
      <c r="X236" s="53">
        <v>0</v>
      </c>
      <c r="Y236" s="53">
        <v>0</v>
      </c>
      <c r="Z236" s="53">
        <v>0</v>
      </c>
      <c r="AA236" s="53">
        <v>0</v>
      </c>
      <c r="AB236" s="49">
        <v>0</v>
      </c>
      <c r="AC236" s="49">
        <v>0</v>
      </c>
      <c r="AD236" s="49">
        <v>0</v>
      </c>
      <c r="AE236" s="49">
        <v>0</v>
      </c>
      <c r="AF236" s="54">
        <v>4</v>
      </c>
    </row>
    <row r="237" spans="1:35" ht="24.75" customHeight="1" x14ac:dyDescent="0.25">
      <c r="A237" s="68">
        <v>30061</v>
      </c>
      <c r="B237" s="50" t="s">
        <v>805</v>
      </c>
      <c r="C237" s="50" t="s">
        <v>806</v>
      </c>
      <c r="D237" s="49">
        <v>4500</v>
      </c>
      <c r="E237" s="51">
        <v>1</v>
      </c>
      <c r="F237" s="50" t="s">
        <v>800</v>
      </c>
      <c r="G237" s="53" t="s">
        <v>807</v>
      </c>
      <c r="H237" s="53" t="s">
        <v>808</v>
      </c>
      <c r="I237" s="53">
        <v>0</v>
      </c>
      <c r="J237" s="53">
        <v>0</v>
      </c>
      <c r="K237" s="53">
        <v>0</v>
      </c>
      <c r="L237" s="53">
        <v>0</v>
      </c>
      <c r="M237" s="53">
        <v>0</v>
      </c>
      <c r="N237" s="53">
        <v>0</v>
      </c>
      <c r="O237" s="53">
        <v>0</v>
      </c>
      <c r="P237" s="53">
        <v>0</v>
      </c>
      <c r="Q237" s="53">
        <v>0</v>
      </c>
      <c r="R237" s="53">
        <v>0</v>
      </c>
      <c r="S237" s="53">
        <v>0</v>
      </c>
      <c r="T237" s="53">
        <v>0</v>
      </c>
      <c r="U237" s="53">
        <v>0</v>
      </c>
      <c r="V237" s="53">
        <v>0</v>
      </c>
      <c r="W237" s="53">
        <v>0</v>
      </c>
      <c r="X237" s="53">
        <v>0</v>
      </c>
      <c r="Y237" s="53">
        <v>0</v>
      </c>
      <c r="Z237" s="53">
        <v>0</v>
      </c>
      <c r="AA237" s="53">
        <v>0</v>
      </c>
      <c r="AB237" s="49">
        <v>0</v>
      </c>
      <c r="AC237" s="49">
        <v>0</v>
      </c>
      <c r="AD237" s="49">
        <v>0</v>
      </c>
      <c r="AE237" s="49">
        <v>0</v>
      </c>
      <c r="AF237" s="54">
        <v>4</v>
      </c>
    </row>
    <row r="238" spans="1:35" ht="24.75" customHeight="1" x14ac:dyDescent="0.25">
      <c r="A238" s="68">
        <v>30134</v>
      </c>
      <c r="B238" s="50" t="s">
        <v>720</v>
      </c>
      <c r="C238" s="50" t="s">
        <v>809</v>
      </c>
      <c r="D238" s="49">
        <v>4500</v>
      </c>
      <c r="E238" s="51">
        <v>1</v>
      </c>
      <c r="F238" s="50" t="s">
        <v>800</v>
      </c>
      <c r="G238" s="53">
        <v>0</v>
      </c>
      <c r="H238" s="53">
        <v>0</v>
      </c>
      <c r="I238" s="53">
        <v>0</v>
      </c>
      <c r="J238" s="53">
        <v>0</v>
      </c>
      <c r="K238" s="53">
        <v>0</v>
      </c>
      <c r="L238" s="53">
        <v>0</v>
      </c>
      <c r="M238" s="53">
        <v>0</v>
      </c>
      <c r="N238" s="53">
        <v>0</v>
      </c>
      <c r="O238" s="53">
        <v>0</v>
      </c>
      <c r="P238" s="53">
        <v>0</v>
      </c>
      <c r="Q238" s="53">
        <v>0</v>
      </c>
      <c r="R238" s="53">
        <v>0</v>
      </c>
      <c r="S238" s="53">
        <v>0</v>
      </c>
      <c r="T238" s="53">
        <v>0</v>
      </c>
      <c r="U238" s="53">
        <v>0</v>
      </c>
      <c r="V238" s="53">
        <v>0</v>
      </c>
      <c r="W238" s="53">
        <v>0</v>
      </c>
      <c r="X238" s="53">
        <v>0</v>
      </c>
      <c r="Y238" s="53">
        <v>0</v>
      </c>
      <c r="Z238" s="53">
        <v>0</v>
      </c>
      <c r="AA238" s="53">
        <v>0</v>
      </c>
      <c r="AB238" s="49">
        <v>0</v>
      </c>
      <c r="AC238" s="49">
        <v>0</v>
      </c>
      <c r="AD238" s="49">
        <v>0</v>
      </c>
      <c r="AE238" s="49">
        <v>0</v>
      </c>
      <c r="AF238" s="54">
        <v>4</v>
      </c>
    </row>
    <row r="239" spans="1:35" ht="24.75" customHeight="1" x14ac:dyDescent="0.25">
      <c r="A239" s="68">
        <v>30102</v>
      </c>
      <c r="B239" s="50" t="s">
        <v>811</v>
      </c>
      <c r="C239" s="50" t="s">
        <v>812</v>
      </c>
      <c r="D239" s="49">
        <v>4500</v>
      </c>
      <c r="E239" s="51">
        <v>1</v>
      </c>
      <c r="F239" s="50" t="s">
        <v>800</v>
      </c>
      <c r="G239" s="53" t="s">
        <v>813</v>
      </c>
      <c r="H239" s="53" t="s">
        <v>814</v>
      </c>
      <c r="I239" s="53">
        <v>0</v>
      </c>
      <c r="J239" s="53">
        <v>0</v>
      </c>
      <c r="K239" s="53">
        <v>0</v>
      </c>
      <c r="L239" s="53">
        <v>0</v>
      </c>
      <c r="M239" s="53">
        <v>0</v>
      </c>
      <c r="N239" s="53">
        <v>0</v>
      </c>
      <c r="O239" s="53">
        <v>0</v>
      </c>
      <c r="P239" s="53">
        <v>0</v>
      </c>
      <c r="Q239" s="53">
        <v>0</v>
      </c>
      <c r="R239" s="53">
        <v>0</v>
      </c>
      <c r="S239" s="53">
        <v>0</v>
      </c>
      <c r="T239" s="53">
        <v>0</v>
      </c>
      <c r="U239" s="53">
        <v>0</v>
      </c>
      <c r="V239" s="53">
        <v>0</v>
      </c>
      <c r="W239" s="53">
        <v>0</v>
      </c>
      <c r="X239" s="53">
        <v>0</v>
      </c>
      <c r="Y239" s="53">
        <v>0</v>
      </c>
      <c r="Z239" s="53">
        <v>0</v>
      </c>
      <c r="AA239" s="53">
        <v>0</v>
      </c>
      <c r="AB239" s="49">
        <v>0</v>
      </c>
      <c r="AC239" s="49">
        <v>0</v>
      </c>
      <c r="AD239" s="49">
        <v>0</v>
      </c>
      <c r="AE239" s="49">
        <v>0</v>
      </c>
      <c r="AF239" s="54">
        <v>4</v>
      </c>
    </row>
    <row r="240" spans="1:35" ht="24.75" customHeight="1" x14ac:dyDescent="0.25">
      <c r="A240" s="68">
        <v>30087</v>
      </c>
      <c r="B240" s="50" t="s">
        <v>64</v>
      </c>
      <c r="C240" s="50" t="s">
        <v>815</v>
      </c>
      <c r="D240" s="49">
        <v>4500</v>
      </c>
      <c r="E240" s="51">
        <v>4</v>
      </c>
      <c r="F240" s="50" t="s">
        <v>800</v>
      </c>
      <c r="G240" s="53">
        <v>0</v>
      </c>
      <c r="H240" s="53">
        <v>0</v>
      </c>
      <c r="I240" s="53">
        <v>0</v>
      </c>
      <c r="J240" s="53">
        <v>0</v>
      </c>
      <c r="K240" s="53">
        <v>0</v>
      </c>
      <c r="L240" s="53">
        <v>0</v>
      </c>
      <c r="M240" s="53">
        <v>0</v>
      </c>
      <c r="N240" s="53">
        <v>0</v>
      </c>
      <c r="O240" s="53">
        <v>0</v>
      </c>
      <c r="P240" s="53">
        <v>0</v>
      </c>
      <c r="Q240" s="53">
        <v>0</v>
      </c>
      <c r="R240" s="53">
        <v>0</v>
      </c>
      <c r="S240" s="53">
        <v>0</v>
      </c>
      <c r="T240" s="53">
        <v>0</v>
      </c>
      <c r="U240" s="53">
        <v>0</v>
      </c>
      <c r="V240" s="53">
        <v>0</v>
      </c>
      <c r="W240" s="53">
        <v>0</v>
      </c>
      <c r="X240" s="53">
        <v>0</v>
      </c>
      <c r="Y240" s="53">
        <v>0</v>
      </c>
      <c r="Z240" s="53">
        <v>0</v>
      </c>
      <c r="AA240" s="53">
        <v>0</v>
      </c>
      <c r="AB240" s="49">
        <v>0</v>
      </c>
      <c r="AC240" s="49">
        <v>0</v>
      </c>
      <c r="AD240" s="49">
        <v>0</v>
      </c>
      <c r="AE240" s="49">
        <v>0</v>
      </c>
      <c r="AF240" s="54">
        <v>4</v>
      </c>
    </row>
    <row r="241" spans="1:32" ht="24.75" customHeight="1" x14ac:dyDescent="0.25">
      <c r="A241" s="68">
        <v>30004</v>
      </c>
      <c r="B241" s="50" t="s">
        <v>9</v>
      </c>
      <c r="C241" s="50" t="s">
        <v>816</v>
      </c>
      <c r="D241" s="49">
        <v>4500</v>
      </c>
      <c r="E241" s="51">
        <v>1</v>
      </c>
      <c r="F241" s="50" t="s">
        <v>800</v>
      </c>
      <c r="G241" s="53">
        <v>0</v>
      </c>
      <c r="H241" s="53">
        <v>0</v>
      </c>
      <c r="I241" s="53">
        <v>0</v>
      </c>
      <c r="J241" s="53">
        <v>0</v>
      </c>
      <c r="K241" s="53">
        <v>0</v>
      </c>
      <c r="L241" s="53">
        <v>0</v>
      </c>
      <c r="M241" s="53">
        <v>0</v>
      </c>
      <c r="N241" s="53">
        <v>0</v>
      </c>
      <c r="O241" s="53">
        <v>0</v>
      </c>
      <c r="P241" s="53">
        <v>0</v>
      </c>
      <c r="Q241" s="53">
        <v>0</v>
      </c>
      <c r="R241" s="53">
        <v>0</v>
      </c>
      <c r="S241" s="53">
        <v>0</v>
      </c>
      <c r="T241" s="53">
        <v>0</v>
      </c>
      <c r="U241" s="53">
        <v>0</v>
      </c>
      <c r="V241" s="53">
        <v>0</v>
      </c>
      <c r="W241" s="53">
        <v>0</v>
      </c>
      <c r="X241" s="53">
        <v>0</v>
      </c>
      <c r="Y241" s="53">
        <v>0</v>
      </c>
      <c r="Z241" s="53">
        <v>0</v>
      </c>
      <c r="AA241" s="53">
        <v>0</v>
      </c>
      <c r="AB241" s="49">
        <v>0</v>
      </c>
      <c r="AC241" s="49">
        <v>0</v>
      </c>
      <c r="AD241" s="49">
        <v>0</v>
      </c>
      <c r="AE241" s="49">
        <v>0</v>
      </c>
      <c r="AF241" s="54">
        <v>4</v>
      </c>
    </row>
    <row r="242" spans="1:32" ht="24.75" customHeight="1" x14ac:dyDescent="0.25">
      <c r="A242" s="68">
        <v>30065</v>
      </c>
      <c r="B242" s="50" t="s">
        <v>223</v>
      </c>
      <c r="C242" s="50" t="s">
        <v>817</v>
      </c>
      <c r="D242" s="49">
        <v>4</v>
      </c>
      <c r="E242" s="51">
        <v>1</v>
      </c>
      <c r="F242" s="50" t="s">
        <v>800</v>
      </c>
      <c r="G242" s="53">
        <v>0</v>
      </c>
      <c r="H242" s="53">
        <v>0</v>
      </c>
      <c r="I242" s="53">
        <v>0</v>
      </c>
      <c r="J242" s="53">
        <v>0</v>
      </c>
      <c r="K242" s="53">
        <v>0</v>
      </c>
      <c r="L242" s="53">
        <v>0</v>
      </c>
      <c r="M242" s="53">
        <v>0</v>
      </c>
      <c r="N242" s="53">
        <v>0</v>
      </c>
      <c r="O242" s="53">
        <v>0</v>
      </c>
      <c r="P242" s="53">
        <v>0</v>
      </c>
      <c r="Q242" s="53">
        <v>0</v>
      </c>
      <c r="R242" s="53">
        <v>0</v>
      </c>
      <c r="S242" s="53">
        <v>0</v>
      </c>
      <c r="T242" s="53">
        <v>0</v>
      </c>
      <c r="U242" s="53">
        <v>0</v>
      </c>
      <c r="V242" s="53">
        <v>0</v>
      </c>
      <c r="W242" s="53">
        <v>0</v>
      </c>
      <c r="X242" s="53">
        <v>0</v>
      </c>
      <c r="Y242" s="53">
        <v>0</v>
      </c>
      <c r="Z242" s="53">
        <v>0</v>
      </c>
      <c r="AA242" s="53">
        <v>0</v>
      </c>
      <c r="AB242" s="49">
        <v>0</v>
      </c>
      <c r="AC242" s="49">
        <v>0</v>
      </c>
      <c r="AD242" s="49">
        <v>0</v>
      </c>
      <c r="AE242" s="49">
        <v>0</v>
      </c>
      <c r="AF242" s="54">
        <v>4</v>
      </c>
    </row>
    <row r="243" spans="1:32" ht="24.75" customHeight="1" x14ac:dyDescent="0.25">
      <c r="A243" s="68">
        <v>30065</v>
      </c>
      <c r="B243" s="50" t="s">
        <v>223</v>
      </c>
      <c r="C243" s="50" t="s">
        <v>818</v>
      </c>
      <c r="D243" s="49">
        <f>15*4</f>
        <v>60</v>
      </c>
      <c r="E243" s="51">
        <v>1</v>
      </c>
      <c r="F243" s="50" t="s">
        <v>800</v>
      </c>
      <c r="G243" s="53">
        <v>0</v>
      </c>
      <c r="H243" s="53">
        <v>0</v>
      </c>
      <c r="I243" s="53">
        <v>0</v>
      </c>
      <c r="J243" s="53">
        <v>0</v>
      </c>
      <c r="K243" s="53">
        <v>0</v>
      </c>
      <c r="L243" s="53">
        <v>0</v>
      </c>
      <c r="M243" s="53">
        <v>0</v>
      </c>
      <c r="N243" s="53">
        <v>0</v>
      </c>
      <c r="O243" s="53">
        <v>0</v>
      </c>
      <c r="P243" s="53">
        <v>0</v>
      </c>
      <c r="Q243" s="53">
        <v>0</v>
      </c>
      <c r="R243" s="53">
        <v>0</v>
      </c>
      <c r="S243" s="53">
        <v>0</v>
      </c>
      <c r="T243" s="53">
        <v>0</v>
      </c>
      <c r="U243" s="53">
        <v>0</v>
      </c>
      <c r="V243" s="53">
        <v>0</v>
      </c>
      <c r="W243" s="53">
        <v>0</v>
      </c>
      <c r="X243" s="53">
        <v>0</v>
      </c>
      <c r="Y243" s="53">
        <v>0</v>
      </c>
      <c r="Z243" s="53">
        <v>0</v>
      </c>
      <c r="AA243" s="53">
        <v>0</v>
      </c>
      <c r="AB243" s="49">
        <v>0</v>
      </c>
      <c r="AC243" s="49">
        <v>0</v>
      </c>
      <c r="AD243" s="49">
        <v>0</v>
      </c>
      <c r="AE243" s="49">
        <v>0</v>
      </c>
      <c r="AF243" s="54">
        <v>4</v>
      </c>
    </row>
    <row r="244" spans="1:32" ht="24.75" customHeight="1" x14ac:dyDescent="0.25">
      <c r="A244" s="68">
        <v>30065</v>
      </c>
      <c r="B244" s="50" t="s">
        <v>223</v>
      </c>
      <c r="C244" s="50" t="s">
        <v>819</v>
      </c>
      <c r="D244" s="49">
        <f>10*4</f>
        <v>40</v>
      </c>
      <c r="E244" s="51">
        <v>1</v>
      </c>
      <c r="F244" s="50" t="s">
        <v>800</v>
      </c>
      <c r="G244" s="53">
        <v>0</v>
      </c>
      <c r="H244" s="53">
        <v>0</v>
      </c>
      <c r="I244" s="53">
        <v>0</v>
      </c>
      <c r="J244" s="53">
        <v>0</v>
      </c>
      <c r="K244" s="53">
        <v>0</v>
      </c>
      <c r="L244" s="53">
        <v>0</v>
      </c>
      <c r="M244" s="53">
        <v>0</v>
      </c>
      <c r="N244" s="53">
        <v>0</v>
      </c>
      <c r="O244" s="53">
        <v>0</v>
      </c>
      <c r="P244" s="53">
        <v>0</v>
      </c>
      <c r="Q244" s="53">
        <v>0</v>
      </c>
      <c r="R244" s="53">
        <v>0</v>
      </c>
      <c r="S244" s="53">
        <v>0</v>
      </c>
      <c r="T244" s="53">
        <v>0</v>
      </c>
      <c r="U244" s="53">
        <v>0</v>
      </c>
      <c r="V244" s="53">
        <v>0</v>
      </c>
      <c r="W244" s="53">
        <v>0</v>
      </c>
      <c r="X244" s="53">
        <v>0</v>
      </c>
      <c r="Y244" s="53">
        <v>0</v>
      </c>
      <c r="Z244" s="53">
        <v>0</v>
      </c>
      <c r="AA244" s="53">
        <v>0</v>
      </c>
      <c r="AB244" s="49">
        <v>0</v>
      </c>
      <c r="AC244" s="49">
        <v>0</v>
      </c>
      <c r="AD244" s="49">
        <v>0</v>
      </c>
      <c r="AE244" s="49">
        <v>0</v>
      </c>
      <c r="AF244" s="54">
        <v>4</v>
      </c>
    </row>
    <row r="245" spans="1:32" ht="24.75" customHeight="1" x14ac:dyDescent="0.25">
      <c r="A245" s="68">
        <v>30004</v>
      </c>
      <c r="B245" s="50" t="s">
        <v>9</v>
      </c>
      <c r="C245" s="50" t="s">
        <v>820</v>
      </c>
      <c r="D245" s="49">
        <f>4</f>
        <v>4</v>
      </c>
      <c r="E245" s="51">
        <v>1</v>
      </c>
      <c r="F245" s="50" t="s">
        <v>800</v>
      </c>
      <c r="G245" s="53">
        <v>0</v>
      </c>
      <c r="H245" s="53">
        <v>0</v>
      </c>
      <c r="I245" s="53">
        <v>0</v>
      </c>
      <c r="J245" s="53">
        <v>0</v>
      </c>
      <c r="K245" s="53">
        <v>0</v>
      </c>
      <c r="L245" s="53">
        <v>0</v>
      </c>
      <c r="M245" s="53">
        <v>0</v>
      </c>
      <c r="N245" s="53">
        <v>0</v>
      </c>
      <c r="O245" s="53">
        <v>0</v>
      </c>
      <c r="P245" s="53">
        <v>0</v>
      </c>
      <c r="Q245" s="53">
        <v>0</v>
      </c>
      <c r="R245" s="53">
        <v>0</v>
      </c>
      <c r="S245" s="53">
        <v>0</v>
      </c>
      <c r="T245" s="53">
        <v>0</v>
      </c>
      <c r="U245" s="53">
        <v>0</v>
      </c>
      <c r="V245" s="53">
        <v>0</v>
      </c>
      <c r="W245" s="53">
        <v>0</v>
      </c>
      <c r="X245" s="53">
        <v>0</v>
      </c>
      <c r="Y245" s="53">
        <v>0</v>
      </c>
      <c r="Z245" s="53">
        <v>0</v>
      </c>
      <c r="AA245" s="53">
        <v>0</v>
      </c>
      <c r="AB245" s="49">
        <v>0</v>
      </c>
      <c r="AC245" s="49">
        <v>0</v>
      </c>
      <c r="AD245" s="49">
        <v>0</v>
      </c>
      <c r="AE245" s="49">
        <v>0</v>
      </c>
      <c r="AF245" s="54">
        <v>4</v>
      </c>
    </row>
    <row r="246" spans="1:32" ht="24.75" customHeight="1" x14ac:dyDescent="0.25">
      <c r="A246" s="68">
        <v>30004</v>
      </c>
      <c r="B246" s="50" t="s">
        <v>9</v>
      </c>
      <c r="C246" s="50" t="s">
        <v>821</v>
      </c>
      <c r="D246" s="49">
        <f>12*4</f>
        <v>48</v>
      </c>
      <c r="E246" s="51">
        <v>1</v>
      </c>
      <c r="F246" s="50" t="s">
        <v>800</v>
      </c>
      <c r="G246" s="53">
        <v>0</v>
      </c>
      <c r="H246" s="53">
        <v>0</v>
      </c>
      <c r="I246" s="53">
        <v>0</v>
      </c>
      <c r="J246" s="53">
        <v>0</v>
      </c>
      <c r="K246" s="53">
        <v>0</v>
      </c>
      <c r="L246" s="53">
        <v>0</v>
      </c>
      <c r="M246" s="53">
        <v>0</v>
      </c>
      <c r="N246" s="53">
        <v>0</v>
      </c>
      <c r="O246" s="53">
        <v>0</v>
      </c>
      <c r="P246" s="53">
        <v>0</v>
      </c>
      <c r="Q246" s="53">
        <v>0</v>
      </c>
      <c r="R246" s="53">
        <v>0</v>
      </c>
      <c r="S246" s="53">
        <v>0</v>
      </c>
      <c r="T246" s="53">
        <v>0</v>
      </c>
      <c r="U246" s="53">
        <v>0</v>
      </c>
      <c r="V246" s="53">
        <v>0</v>
      </c>
      <c r="W246" s="53">
        <v>0</v>
      </c>
      <c r="X246" s="53">
        <v>0</v>
      </c>
      <c r="Y246" s="53">
        <v>0</v>
      </c>
      <c r="Z246" s="53">
        <v>0</v>
      </c>
      <c r="AA246" s="53">
        <v>0</v>
      </c>
      <c r="AB246" s="49">
        <v>0</v>
      </c>
      <c r="AC246" s="49">
        <v>0</v>
      </c>
      <c r="AD246" s="49">
        <v>0</v>
      </c>
      <c r="AE246" s="49">
        <v>0</v>
      </c>
      <c r="AF246" s="54">
        <v>4</v>
      </c>
    </row>
    <row r="247" spans="1:32" ht="24.75" customHeight="1" x14ac:dyDescent="0.25">
      <c r="A247" s="68">
        <v>30160</v>
      </c>
      <c r="B247" s="50" t="s">
        <v>546</v>
      </c>
      <c r="C247" s="50" t="s">
        <v>822</v>
      </c>
      <c r="D247" s="49">
        <f>E247*20</f>
        <v>560</v>
      </c>
      <c r="E247" s="51">
        <f>23+5</f>
        <v>28</v>
      </c>
      <c r="F247" s="50" t="s">
        <v>800</v>
      </c>
      <c r="G247" s="53">
        <v>0</v>
      </c>
      <c r="H247" s="53">
        <v>0</v>
      </c>
      <c r="I247" s="53">
        <v>0</v>
      </c>
      <c r="J247" s="53">
        <v>0</v>
      </c>
      <c r="K247" s="53">
        <v>0</v>
      </c>
      <c r="L247" s="53">
        <v>0</v>
      </c>
      <c r="M247" s="53">
        <v>0</v>
      </c>
      <c r="N247" s="53">
        <v>0</v>
      </c>
      <c r="O247" s="53">
        <v>0</v>
      </c>
      <c r="P247" s="53">
        <v>0</v>
      </c>
      <c r="Q247" s="53">
        <v>0</v>
      </c>
      <c r="R247" s="53">
        <v>0</v>
      </c>
      <c r="S247" s="53">
        <v>0</v>
      </c>
      <c r="T247" s="53">
        <v>0</v>
      </c>
      <c r="U247" s="53">
        <v>0</v>
      </c>
      <c r="V247" s="53">
        <v>0</v>
      </c>
      <c r="W247" s="53">
        <v>0</v>
      </c>
      <c r="X247" s="53">
        <v>0</v>
      </c>
      <c r="Y247" s="53">
        <v>0</v>
      </c>
      <c r="Z247" s="53">
        <v>0</v>
      </c>
      <c r="AA247" s="53">
        <v>0</v>
      </c>
      <c r="AB247" s="49">
        <v>0</v>
      </c>
      <c r="AC247" s="49">
        <v>0</v>
      </c>
      <c r="AD247" s="49">
        <v>0</v>
      </c>
      <c r="AE247" s="49">
        <v>0</v>
      </c>
      <c r="AF247" s="54">
        <v>4</v>
      </c>
    </row>
    <row r="248" spans="1:32" ht="24.75" customHeight="1" x14ac:dyDescent="0.25">
      <c r="A248" s="68">
        <v>30123</v>
      </c>
      <c r="B248" s="50" t="s">
        <v>589</v>
      </c>
      <c r="C248" s="50" t="s">
        <v>823</v>
      </c>
      <c r="D248" s="49">
        <f>E248*20</f>
        <v>1020</v>
      </c>
      <c r="E248" s="51">
        <f>47+4</f>
        <v>51</v>
      </c>
      <c r="F248" s="50" t="s">
        <v>800</v>
      </c>
      <c r="G248" s="53">
        <v>0</v>
      </c>
      <c r="H248" s="53">
        <v>0</v>
      </c>
      <c r="I248" s="53">
        <v>0</v>
      </c>
      <c r="J248" s="53">
        <v>0</v>
      </c>
      <c r="K248" s="53">
        <v>0</v>
      </c>
      <c r="L248" s="53">
        <v>0</v>
      </c>
      <c r="M248" s="53">
        <v>0</v>
      </c>
      <c r="N248" s="53">
        <v>0</v>
      </c>
      <c r="O248" s="53">
        <v>0</v>
      </c>
      <c r="P248" s="53">
        <v>0</v>
      </c>
      <c r="Q248" s="53">
        <v>0</v>
      </c>
      <c r="R248" s="53">
        <v>0</v>
      </c>
      <c r="S248" s="53">
        <v>0</v>
      </c>
      <c r="T248" s="53">
        <v>0</v>
      </c>
      <c r="U248" s="53">
        <v>0</v>
      </c>
      <c r="V248" s="53">
        <v>0</v>
      </c>
      <c r="W248" s="53">
        <v>0</v>
      </c>
      <c r="X248" s="53">
        <v>0</v>
      </c>
      <c r="Y248" s="53">
        <v>0</v>
      </c>
      <c r="Z248" s="53">
        <v>0</v>
      </c>
      <c r="AA248" s="53">
        <v>0</v>
      </c>
      <c r="AB248" s="49">
        <v>0</v>
      </c>
      <c r="AC248" s="49">
        <v>0</v>
      </c>
      <c r="AD248" s="49">
        <v>0</v>
      </c>
      <c r="AE248" s="49">
        <v>0</v>
      </c>
      <c r="AF248" s="54">
        <v>4</v>
      </c>
    </row>
    <row r="249" spans="1:32" ht="24.75" customHeight="1" x14ac:dyDescent="0.25">
      <c r="A249" s="68">
        <v>30065</v>
      </c>
      <c r="B249" s="50" t="s">
        <v>223</v>
      </c>
      <c r="C249" s="50" t="s">
        <v>824</v>
      </c>
      <c r="D249" s="49" t="s">
        <v>909</v>
      </c>
      <c r="E249" s="51">
        <v>1</v>
      </c>
      <c r="F249" s="50" t="s">
        <v>800</v>
      </c>
      <c r="G249" s="53" t="s">
        <v>825</v>
      </c>
      <c r="H249" s="53">
        <v>0</v>
      </c>
      <c r="I249" s="53">
        <v>0</v>
      </c>
      <c r="J249" s="53">
        <v>0</v>
      </c>
      <c r="K249" s="53">
        <v>0</v>
      </c>
      <c r="L249" s="53">
        <v>0</v>
      </c>
      <c r="M249" s="53">
        <v>0</v>
      </c>
      <c r="N249" s="53">
        <v>0</v>
      </c>
      <c r="O249" s="53">
        <v>0</v>
      </c>
      <c r="P249" s="53">
        <v>0</v>
      </c>
      <c r="Q249" s="53">
        <v>0</v>
      </c>
      <c r="R249" s="53">
        <v>0</v>
      </c>
      <c r="S249" s="53">
        <v>0</v>
      </c>
      <c r="T249" s="53">
        <v>0</v>
      </c>
      <c r="U249" s="53">
        <v>0</v>
      </c>
      <c r="V249" s="53">
        <v>0</v>
      </c>
      <c r="W249" s="53">
        <v>0</v>
      </c>
      <c r="X249" s="53">
        <v>0</v>
      </c>
      <c r="Y249" s="53">
        <v>0</v>
      </c>
      <c r="Z249" s="53">
        <v>0</v>
      </c>
      <c r="AA249" s="53">
        <v>0</v>
      </c>
      <c r="AB249" s="49">
        <v>0</v>
      </c>
      <c r="AC249" s="49">
        <v>0</v>
      </c>
      <c r="AD249" s="49">
        <v>0</v>
      </c>
      <c r="AE249" s="49">
        <v>0</v>
      </c>
      <c r="AF249" s="54">
        <v>4</v>
      </c>
    </row>
    <row r="250" spans="1:32" ht="24.75" customHeight="1" x14ac:dyDescent="0.25">
      <c r="A250" s="68">
        <v>30038</v>
      </c>
      <c r="B250" s="50" t="s">
        <v>619</v>
      </c>
      <c r="C250" s="50" t="s">
        <v>826</v>
      </c>
      <c r="D250" s="49" t="s">
        <v>909</v>
      </c>
      <c r="E250" s="51">
        <v>1</v>
      </c>
      <c r="F250" s="50" t="s">
        <v>800</v>
      </c>
      <c r="G250" s="53" t="s">
        <v>827</v>
      </c>
      <c r="H250" s="53">
        <v>0</v>
      </c>
      <c r="I250" s="53">
        <v>0</v>
      </c>
      <c r="J250" s="53">
        <v>0</v>
      </c>
      <c r="K250" s="53">
        <v>0</v>
      </c>
      <c r="L250" s="53">
        <v>0</v>
      </c>
      <c r="M250" s="53">
        <v>0</v>
      </c>
      <c r="N250" s="53">
        <v>0</v>
      </c>
      <c r="O250" s="53">
        <v>0</v>
      </c>
      <c r="P250" s="53">
        <v>0</v>
      </c>
      <c r="Q250" s="53">
        <v>0</v>
      </c>
      <c r="R250" s="53">
        <v>0</v>
      </c>
      <c r="S250" s="53">
        <v>0</v>
      </c>
      <c r="T250" s="53">
        <v>0</v>
      </c>
      <c r="U250" s="53">
        <v>0</v>
      </c>
      <c r="V250" s="53">
        <v>0</v>
      </c>
      <c r="W250" s="53">
        <v>0</v>
      </c>
      <c r="X250" s="53">
        <v>0</v>
      </c>
      <c r="Y250" s="53">
        <v>0</v>
      </c>
      <c r="Z250" s="53">
        <v>0</v>
      </c>
      <c r="AA250" s="53">
        <v>0</v>
      </c>
      <c r="AB250" s="49">
        <v>0</v>
      </c>
      <c r="AC250" s="49">
        <v>0</v>
      </c>
      <c r="AD250" s="49">
        <v>0</v>
      </c>
      <c r="AE250" s="49">
        <v>0</v>
      </c>
      <c r="AF250" s="54">
        <v>4</v>
      </c>
    </row>
    <row r="251" spans="1:32" ht="24.75" customHeight="1" x14ac:dyDescent="0.25">
      <c r="A251" s="68">
        <v>30087</v>
      </c>
      <c r="B251" s="50" t="s">
        <v>64</v>
      </c>
      <c r="C251" s="50" t="s">
        <v>828</v>
      </c>
      <c r="D251" s="49" t="s">
        <v>909</v>
      </c>
      <c r="E251" s="51">
        <v>1</v>
      </c>
      <c r="F251" s="50" t="s">
        <v>800</v>
      </c>
      <c r="G251" s="53" t="s">
        <v>829</v>
      </c>
      <c r="H251" s="53" t="s">
        <v>830</v>
      </c>
      <c r="I251" s="53">
        <v>0</v>
      </c>
      <c r="J251" s="53">
        <v>0</v>
      </c>
      <c r="K251" s="53">
        <v>0</v>
      </c>
      <c r="L251" s="53">
        <v>0</v>
      </c>
      <c r="M251" s="53">
        <v>0</v>
      </c>
      <c r="N251" s="53">
        <v>0</v>
      </c>
      <c r="O251" s="53">
        <v>0</v>
      </c>
      <c r="P251" s="53">
        <v>0</v>
      </c>
      <c r="Q251" s="53">
        <v>0</v>
      </c>
      <c r="R251" s="53">
        <v>0</v>
      </c>
      <c r="S251" s="53">
        <v>0</v>
      </c>
      <c r="T251" s="53">
        <v>0</v>
      </c>
      <c r="U251" s="53">
        <v>0</v>
      </c>
      <c r="V251" s="53">
        <v>0</v>
      </c>
      <c r="W251" s="53">
        <v>0</v>
      </c>
      <c r="X251" s="53">
        <v>0</v>
      </c>
      <c r="Y251" s="53">
        <v>0</v>
      </c>
      <c r="Z251" s="53">
        <v>0</v>
      </c>
      <c r="AA251" s="53">
        <v>0</v>
      </c>
      <c r="AB251" s="49">
        <v>0</v>
      </c>
      <c r="AC251" s="49">
        <v>0</v>
      </c>
      <c r="AD251" s="49">
        <v>0</v>
      </c>
      <c r="AE251" s="49">
        <v>0</v>
      </c>
      <c r="AF251" s="54">
        <v>4</v>
      </c>
    </row>
    <row r="252" spans="1:32" ht="24.75" customHeight="1" x14ac:dyDescent="0.25">
      <c r="A252" s="68">
        <v>30126</v>
      </c>
      <c r="B252" s="50" t="s">
        <v>831</v>
      </c>
      <c r="C252" s="50" t="s">
        <v>832</v>
      </c>
      <c r="D252" s="49" t="s">
        <v>909</v>
      </c>
      <c r="E252" s="51">
        <v>1</v>
      </c>
      <c r="F252" s="50" t="s">
        <v>800</v>
      </c>
      <c r="G252" s="53" t="s">
        <v>833</v>
      </c>
      <c r="H252" s="53">
        <v>0</v>
      </c>
      <c r="I252" s="53">
        <v>0</v>
      </c>
      <c r="J252" s="53">
        <v>0</v>
      </c>
      <c r="K252" s="53">
        <v>0</v>
      </c>
      <c r="L252" s="53">
        <v>0</v>
      </c>
      <c r="M252" s="53">
        <v>0</v>
      </c>
      <c r="N252" s="53">
        <v>0</v>
      </c>
      <c r="O252" s="53">
        <v>0</v>
      </c>
      <c r="P252" s="53">
        <v>0</v>
      </c>
      <c r="Q252" s="53">
        <v>0</v>
      </c>
      <c r="R252" s="53">
        <v>0</v>
      </c>
      <c r="S252" s="53">
        <v>0</v>
      </c>
      <c r="T252" s="53">
        <v>0</v>
      </c>
      <c r="U252" s="53">
        <v>0</v>
      </c>
      <c r="V252" s="53">
        <v>0</v>
      </c>
      <c r="W252" s="53">
        <v>0</v>
      </c>
      <c r="X252" s="53">
        <v>0</v>
      </c>
      <c r="Y252" s="53">
        <v>0</v>
      </c>
      <c r="Z252" s="53">
        <v>0</v>
      </c>
      <c r="AA252" s="53">
        <v>0</v>
      </c>
      <c r="AB252" s="49">
        <v>0</v>
      </c>
      <c r="AC252" s="49">
        <v>0</v>
      </c>
      <c r="AD252" s="49">
        <v>0</v>
      </c>
      <c r="AE252" s="49">
        <v>0</v>
      </c>
      <c r="AF252" s="54">
        <v>4</v>
      </c>
    </row>
    <row r="253" spans="1:32" ht="24.75" customHeight="1" x14ac:dyDescent="0.25">
      <c r="A253" s="68">
        <v>30087</v>
      </c>
      <c r="B253" s="50" t="s">
        <v>64</v>
      </c>
      <c r="C253" s="50" t="s">
        <v>834</v>
      </c>
      <c r="D253" s="49" t="s">
        <v>909</v>
      </c>
      <c r="E253" s="51">
        <v>1</v>
      </c>
      <c r="F253" s="50" t="s">
        <v>800</v>
      </c>
      <c r="G253" s="53" t="s">
        <v>835</v>
      </c>
      <c r="H253" s="53">
        <v>0</v>
      </c>
      <c r="I253" s="53">
        <v>0</v>
      </c>
      <c r="J253" s="53">
        <v>0</v>
      </c>
      <c r="K253" s="53">
        <v>0</v>
      </c>
      <c r="L253" s="53">
        <v>0</v>
      </c>
      <c r="M253" s="53">
        <v>0</v>
      </c>
      <c r="N253" s="53">
        <v>0</v>
      </c>
      <c r="O253" s="53">
        <v>0</v>
      </c>
      <c r="P253" s="53">
        <v>0</v>
      </c>
      <c r="Q253" s="53">
        <v>0</v>
      </c>
      <c r="R253" s="53">
        <v>0</v>
      </c>
      <c r="S253" s="53">
        <v>0</v>
      </c>
      <c r="T253" s="53">
        <v>0</v>
      </c>
      <c r="U253" s="53">
        <v>0</v>
      </c>
      <c r="V253" s="53">
        <v>0</v>
      </c>
      <c r="W253" s="53">
        <v>0</v>
      </c>
      <c r="X253" s="53">
        <v>0</v>
      </c>
      <c r="Y253" s="53">
        <v>0</v>
      </c>
      <c r="Z253" s="53">
        <v>0</v>
      </c>
      <c r="AA253" s="53">
        <v>0</v>
      </c>
      <c r="AB253" s="49">
        <v>0</v>
      </c>
      <c r="AC253" s="49">
        <v>0</v>
      </c>
      <c r="AD253" s="49">
        <v>0</v>
      </c>
      <c r="AE253" s="49">
        <v>0</v>
      </c>
      <c r="AF253" s="54">
        <v>4</v>
      </c>
    </row>
    <row r="254" spans="1:32" ht="24.75" customHeight="1" x14ac:dyDescent="0.25">
      <c r="A254" s="68">
        <v>30180</v>
      </c>
      <c r="B254" s="50" t="s">
        <v>836</v>
      </c>
      <c r="C254" s="50" t="s">
        <v>837</v>
      </c>
      <c r="D254" s="49" t="s">
        <v>909</v>
      </c>
      <c r="E254" s="51">
        <v>1</v>
      </c>
      <c r="F254" s="50" t="s">
        <v>800</v>
      </c>
      <c r="G254" s="53" t="s">
        <v>838</v>
      </c>
      <c r="H254" s="53" t="s">
        <v>839</v>
      </c>
      <c r="I254" s="53">
        <v>0</v>
      </c>
      <c r="J254" s="53">
        <v>0</v>
      </c>
      <c r="K254" s="53">
        <v>0</v>
      </c>
      <c r="L254" s="53">
        <v>0</v>
      </c>
      <c r="M254" s="53">
        <v>0</v>
      </c>
      <c r="N254" s="53">
        <v>0</v>
      </c>
      <c r="O254" s="53">
        <v>0</v>
      </c>
      <c r="P254" s="53">
        <v>0</v>
      </c>
      <c r="Q254" s="53">
        <v>0</v>
      </c>
      <c r="R254" s="53">
        <v>0</v>
      </c>
      <c r="S254" s="53">
        <v>0</v>
      </c>
      <c r="T254" s="53">
        <v>0</v>
      </c>
      <c r="U254" s="53">
        <v>0</v>
      </c>
      <c r="V254" s="53">
        <v>0</v>
      </c>
      <c r="W254" s="53">
        <v>0</v>
      </c>
      <c r="X254" s="53">
        <v>0</v>
      </c>
      <c r="Y254" s="53">
        <v>0</v>
      </c>
      <c r="Z254" s="53">
        <v>0</v>
      </c>
      <c r="AA254" s="53">
        <v>0</v>
      </c>
      <c r="AB254" s="49">
        <v>0</v>
      </c>
      <c r="AC254" s="49">
        <v>0</v>
      </c>
      <c r="AD254" s="49">
        <v>0</v>
      </c>
      <c r="AE254" s="49">
        <v>0</v>
      </c>
      <c r="AF254" s="54">
        <v>4</v>
      </c>
    </row>
    <row r="255" spans="1:32" ht="24.75" customHeight="1" x14ac:dyDescent="0.25">
      <c r="A255" s="68">
        <v>30102</v>
      </c>
      <c r="B255" s="50" t="s">
        <v>840</v>
      </c>
      <c r="C255" s="50" t="s">
        <v>841</v>
      </c>
      <c r="D255" s="49" t="s">
        <v>909</v>
      </c>
      <c r="E255" s="51">
        <v>1</v>
      </c>
      <c r="F255" s="50" t="s">
        <v>800</v>
      </c>
      <c r="G255" s="53" t="s">
        <v>842</v>
      </c>
      <c r="H255" s="53">
        <v>0</v>
      </c>
      <c r="I255" s="53">
        <v>0</v>
      </c>
      <c r="J255" s="53">
        <v>0</v>
      </c>
      <c r="K255" s="53">
        <v>0</v>
      </c>
      <c r="L255" s="53">
        <v>0</v>
      </c>
      <c r="M255" s="53">
        <v>0</v>
      </c>
      <c r="N255" s="53">
        <v>0</v>
      </c>
      <c r="O255" s="53">
        <v>0</v>
      </c>
      <c r="P255" s="53">
        <v>0</v>
      </c>
      <c r="Q255" s="53">
        <v>0</v>
      </c>
      <c r="R255" s="53">
        <v>0</v>
      </c>
      <c r="S255" s="53">
        <v>0</v>
      </c>
      <c r="T255" s="53">
        <v>0</v>
      </c>
      <c r="U255" s="53">
        <v>0</v>
      </c>
      <c r="V255" s="53">
        <v>0</v>
      </c>
      <c r="W255" s="53">
        <v>0</v>
      </c>
      <c r="X255" s="53">
        <v>0</v>
      </c>
      <c r="Y255" s="53">
        <v>0</v>
      </c>
      <c r="Z255" s="53">
        <v>0</v>
      </c>
      <c r="AA255" s="53">
        <v>0</v>
      </c>
      <c r="AB255" s="49">
        <v>0</v>
      </c>
      <c r="AC255" s="49">
        <v>0</v>
      </c>
      <c r="AD255" s="49">
        <v>0</v>
      </c>
      <c r="AE255" s="49">
        <v>0</v>
      </c>
      <c r="AF255" s="54">
        <v>4</v>
      </c>
    </row>
    <row r="256" spans="1:32" ht="24.75" customHeight="1" x14ac:dyDescent="0.25">
      <c r="A256" s="68">
        <v>30102</v>
      </c>
      <c r="B256" s="50" t="s">
        <v>840</v>
      </c>
      <c r="C256" s="50" t="s">
        <v>843</v>
      </c>
      <c r="D256" s="49" t="s">
        <v>909</v>
      </c>
      <c r="E256" s="51">
        <v>1</v>
      </c>
      <c r="F256" s="50" t="s">
        <v>800</v>
      </c>
      <c r="G256" s="53" t="s">
        <v>844</v>
      </c>
      <c r="H256" s="53">
        <v>0</v>
      </c>
      <c r="I256" s="53">
        <v>0</v>
      </c>
      <c r="J256" s="53">
        <v>0</v>
      </c>
      <c r="K256" s="53">
        <v>0</v>
      </c>
      <c r="L256" s="53">
        <v>0</v>
      </c>
      <c r="M256" s="53">
        <v>0</v>
      </c>
      <c r="N256" s="53">
        <v>0</v>
      </c>
      <c r="O256" s="53">
        <v>0</v>
      </c>
      <c r="P256" s="53">
        <v>0</v>
      </c>
      <c r="Q256" s="53">
        <v>0</v>
      </c>
      <c r="R256" s="53">
        <v>0</v>
      </c>
      <c r="S256" s="53">
        <v>0</v>
      </c>
      <c r="T256" s="53">
        <v>0</v>
      </c>
      <c r="U256" s="53">
        <v>0</v>
      </c>
      <c r="V256" s="53">
        <v>0</v>
      </c>
      <c r="W256" s="53">
        <v>0</v>
      </c>
      <c r="X256" s="53">
        <v>0</v>
      </c>
      <c r="Y256" s="53">
        <v>0</v>
      </c>
      <c r="Z256" s="53">
        <v>0</v>
      </c>
      <c r="AA256" s="53">
        <v>0</v>
      </c>
      <c r="AB256" s="49">
        <v>0</v>
      </c>
      <c r="AC256" s="49">
        <v>0</v>
      </c>
      <c r="AD256" s="49">
        <v>0</v>
      </c>
      <c r="AE256" s="49">
        <v>0</v>
      </c>
      <c r="AF256" s="54">
        <v>4</v>
      </c>
    </row>
    <row r="257" spans="1:32" ht="24.75" customHeight="1" x14ac:dyDescent="0.25">
      <c r="A257" s="68">
        <v>30102</v>
      </c>
      <c r="B257" s="50" t="s">
        <v>840</v>
      </c>
      <c r="C257" s="50" t="s">
        <v>845</v>
      </c>
      <c r="D257" s="49" t="s">
        <v>909</v>
      </c>
      <c r="E257" s="51">
        <v>1</v>
      </c>
      <c r="F257" s="50" t="s">
        <v>800</v>
      </c>
      <c r="G257" s="53" t="s">
        <v>846</v>
      </c>
      <c r="H257" s="53">
        <v>0</v>
      </c>
      <c r="I257" s="53">
        <v>0</v>
      </c>
      <c r="J257" s="53">
        <v>0</v>
      </c>
      <c r="K257" s="53">
        <v>0</v>
      </c>
      <c r="L257" s="53">
        <v>0</v>
      </c>
      <c r="M257" s="53">
        <v>0</v>
      </c>
      <c r="N257" s="53">
        <v>0</v>
      </c>
      <c r="O257" s="53">
        <v>0</v>
      </c>
      <c r="P257" s="53">
        <v>0</v>
      </c>
      <c r="Q257" s="53">
        <v>0</v>
      </c>
      <c r="R257" s="53">
        <v>0</v>
      </c>
      <c r="S257" s="53">
        <v>0</v>
      </c>
      <c r="T257" s="53">
        <v>0</v>
      </c>
      <c r="U257" s="53">
        <v>0</v>
      </c>
      <c r="V257" s="53">
        <v>0</v>
      </c>
      <c r="W257" s="53">
        <v>0</v>
      </c>
      <c r="X257" s="53">
        <v>0</v>
      </c>
      <c r="Y257" s="53">
        <v>0</v>
      </c>
      <c r="Z257" s="53">
        <v>0</v>
      </c>
      <c r="AA257" s="53">
        <v>0</v>
      </c>
      <c r="AB257" s="49">
        <v>0</v>
      </c>
      <c r="AC257" s="49">
        <v>0</v>
      </c>
      <c r="AD257" s="49">
        <v>0</v>
      </c>
      <c r="AE257" s="49">
        <v>0</v>
      </c>
      <c r="AF257" s="54">
        <v>4</v>
      </c>
    </row>
    <row r="258" spans="1:32" ht="24.75" customHeight="1" x14ac:dyDescent="0.25">
      <c r="A258" s="68">
        <v>30102</v>
      </c>
      <c r="B258" s="50" t="s">
        <v>840</v>
      </c>
      <c r="C258" s="50" t="s">
        <v>847</v>
      </c>
      <c r="D258" s="49" t="s">
        <v>909</v>
      </c>
      <c r="E258" s="51">
        <v>1</v>
      </c>
      <c r="F258" s="50" t="s">
        <v>800</v>
      </c>
      <c r="G258" s="53" t="s">
        <v>848</v>
      </c>
      <c r="H258" s="53">
        <v>0</v>
      </c>
      <c r="I258" s="53">
        <v>0</v>
      </c>
      <c r="J258" s="53">
        <v>0</v>
      </c>
      <c r="K258" s="53">
        <v>0</v>
      </c>
      <c r="L258" s="53">
        <v>0</v>
      </c>
      <c r="M258" s="53">
        <v>0</v>
      </c>
      <c r="N258" s="53">
        <v>0</v>
      </c>
      <c r="O258" s="53">
        <v>0</v>
      </c>
      <c r="P258" s="53">
        <v>0</v>
      </c>
      <c r="Q258" s="53">
        <v>0</v>
      </c>
      <c r="R258" s="53">
        <v>0</v>
      </c>
      <c r="S258" s="53">
        <v>0</v>
      </c>
      <c r="T258" s="53">
        <v>0</v>
      </c>
      <c r="U258" s="53">
        <v>0</v>
      </c>
      <c r="V258" s="53">
        <v>0</v>
      </c>
      <c r="W258" s="53">
        <v>0</v>
      </c>
      <c r="X258" s="53">
        <v>0</v>
      </c>
      <c r="Y258" s="53">
        <v>0</v>
      </c>
      <c r="Z258" s="53">
        <v>0</v>
      </c>
      <c r="AA258" s="53">
        <v>0</v>
      </c>
      <c r="AB258" s="49">
        <v>0</v>
      </c>
      <c r="AC258" s="49">
        <v>0</v>
      </c>
      <c r="AD258" s="49">
        <v>0</v>
      </c>
      <c r="AE258" s="49">
        <v>0</v>
      </c>
      <c r="AF258" s="54">
        <v>4</v>
      </c>
    </row>
    <row r="259" spans="1:32" ht="24.75" customHeight="1" x14ac:dyDescent="0.25">
      <c r="A259" s="68">
        <v>30183</v>
      </c>
      <c r="B259" s="50" t="s">
        <v>849</v>
      </c>
      <c r="C259" s="50" t="s">
        <v>850</v>
      </c>
      <c r="D259" s="49" t="s">
        <v>909</v>
      </c>
      <c r="E259" s="51">
        <v>1</v>
      </c>
      <c r="F259" s="50" t="s">
        <v>800</v>
      </c>
      <c r="G259" s="53" t="s">
        <v>851</v>
      </c>
      <c r="H259" s="53" t="s">
        <v>852</v>
      </c>
      <c r="I259" s="53">
        <v>0</v>
      </c>
      <c r="J259" s="53">
        <v>0</v>
      </c>
      <c r="K259" s="53">
        <v>0</v>
      </c>
      <c r="L259" s="53">
        <v>0</v>
      </c>
      <c r="M259" s="53">
        <v>0</v>
      </c>
      <c r="N259" s="53">
        <v>0</v>
      </c>
      <c r="O259" s="53">
        <v>0</v>
      </c>
      <c r="P259" s="53">
        <v>0</v>
      </c>
      <c r="Q259" s="53">
        <v>0</v>
      </c>
      <c r="R259" s="53">
        <v>0</v>
      </c>
      <c r="S259" s="53">
        <v>0</v>
      </c>
      <c r="T259" s="53">
        <v>0</v>
      </c>
      <c r="U259" s="53">
        <v>0</v>
      </c>
      <c r="V259" s="53">
        <v>0</v>
      </c>
      <c r="W259" s="53">
        <v>0</v>
      </c>
      <c r="X259" s="53">
        <v>0</v>
      </c>
      <c r="Y259" s="53">
        <v>0</v>
      </c>
      <c r="Z259" s="53">
        <v>0</v>
      </c>
      <c r="AA259" s="53">
        <v>0</v>
      </c>
      <c r="AB259" s="49">
        <v>0</v>
      </c>
      <c r="AC259" s="49">
        <v>0</v>
      </c>
      <c r="AD259" s="49">
        <v>0</v>
      </c>
      <c r="AE259" s="49">
        <v>0</v>
      </c>
      <c r="AF259" s="54">
        <v>4</v>
      </c>
    </row>
    <row r="260" spans="1:32" ht="24.75" customHeight="1" x14ac:dyDescent="0.25">
      <c r="A260" s="68">
        <v>30183</v>
      </c>
      <c r="B260" s="50" t="s">
        <v>849</v>
      </c>
      <c r="C260" s="50" t="s">
        <v>853</v>
      </c>
      <c r="D260" s="49" t="s">
        <v>909</v>
      </c>
      <c r="E260" s="51">
        <v>1</v>
      </c>
      <c r="F260" s="50" t="s">
        <v>800</v>
      </c>
      <c r="G260" s="53" t="s">
        <v>854</v>
      </c>
      <c r="H260" s="53" t="s">
        <v>855</v>
      </c>
      <c r="I260" s="53">
        <v>0</v>
      </c>
      <c r="J260" s="53">
        <v>0</v>
      </c>
      <c r="K260" s="53">
        <v>0</v>
      </c>
      <c r="L260" s="53">
        <v>0</v>
      </c>
      <c r="M260" s="53">
        <v>0</v>
      </c>
      <c r="N260" s="53">
        <v>0</v>
      </c>
      <c r="O260" s="53">
        <v>0</v>
      </c>
      <c r="P260" s="53">
        <v>0</v>
      </c>
      <c r="Q260" s="53">
        <v>0</v>
      </c>
      <c r="R260" s="53">
        <v>0</v>
      </c>
      <c r="S260" s="53">
        <v>0</v>
      </c>
      <c r="T260" s="53">
        <v>0</v>
      </c>
      <c r="U260" s="53">
        <v>0</v>
      </c>
      <c r="V260" s="53">
        <v>0</v>
      </c>
      <c r="W260" s="53">
        <v>0</v>
      </c>
      <c r="X260" s="53">
        <v>0</v>
      </c>
      <c r="Y260" s="53">
        <v>0</v>
      </c>
      <c r="Z260" s="53">
        <v>0</v>
      </c>
      <c r="AA260" s="53">
        <v>0</v>
      </c>
      <c r="AB260" s="49">
        <v>0</v>
      </c>
      <c r="AC260" s="49">
        <v>0</v>
      </c>
      <c r="AD260" s="49">
        <v>0</v>
      </c>
      <c r="AE260" s="49">
        <v>0</v>
      </c>
      <c r="AF260" s="54">
        <v>4</v>
      </c>
    </row>
    <row r="261" spans="1:32" ht="24.75" customHeight="1" x14ac:dyDescent="0.25">
      <c r="A261" s="68">
        <v>30093</v>
      </c>
      <c r="B261" s="50" t="s">
        <v>616</v>
      </c>
      <c r="C261" s="50" t="s">
        <v>856</v>
      </c>
      <c r="D261" s="49" t="s">
        <v>909</v>
      </c>
      <c r="E261" s="51">
        <v>1</v>
      </c>
      <c r="F261" s="50" t="s">
        <v>800</v>
      </c>
      <c r="G261" s="53" t="s">
        <v>857</v>
      </c>
      <c r="H261" s="53" t="s">
        <v>858</v>
      </c>
      <c r="I261" s="53">
        <v>0</v>
      </c>
      <c r="J261" s="53">
        <v>0</v>
      </c>
      <c r="K261" s="53">
        <v>0</v>
      </c>
      <c r="L261" s="53">
        <v>0</v>
      </c>
      <c r="M261" s="53">
        <v>0</v>
      </c>
      <c r="N261" s="53">
        <v>0</v>
      </c>
      <c r="O261" s="53">
        <v>0</v>
      </c>
      <c r="P261" s="53">
        <v>0</v>
      </c>
      <c r="Q261" s="53">
        <v>0</v>
      </c>
      <c r="R261" s="53">
        <v>0</v>
      </c>
      <c r="S261" s="53">
        <v>0</v>
      </c>
      <c r="T261" s="53">
        <v>0</v>
      </c>
      <c r="U261" s="53">
        <v>0</v>
      </c>
      <c r="V261" s="53">
        <v>0</v>
      </c>
      <c r="W261" s="53">
        <v>0</v>
      </c>
      <c r="X261" s="53">
        <v>0</v>
      </c>
      <c r="Y261" s="53">
        <v>0</v>
      </c>
      <c r="Z261" s="53">
        <v>0</v>
      </c>
      <c r="AA261" s="53">
        <v>0</v>
      </c>
      <c r="AB261" s="49">
        <v>0</v>
      </c>
      <c r="AC261" s="49">
        <v>0</v>
      </c>
      <c r="AD261" s="49">
        <v>0</v>
      </c>
      <c r="AE261" s="49">
        <v>0</v>
      </c>
      <c r="AF261" s="54">
        <v>4</v>
      </c>
    </row>
    <row r="262" spans="1:32" ht="24.75" customHeight="1" x14ac:dyDescent="0.25">
      <c r="A262" s="68">
        <v>30065</v>
      </c>
      <c r="B262" s="50" t="s">
        <v>223</v>
      </c>
      <c r="C262" s="50" t="s">
        <v>859</v>
      </c>
      <c r="D262" s="49" t="s">
        <v>909</v>
      </c>
      <c r="E262" s="51">
        <v>1</v>
      </c>
      <c r="F262" s="50" t="s">
        <v>800</v>
      </c>
      <c r="G262" s="53" t="s">
        <v>860</v>
      </c>
      <c r="H262" s="53">
        <v>0</v>
      </c>
      <c r="I262" s="53">
        <v>0</v>
      </c>
      <c r="J262" s="53">
        <v>0</v>
      </c>
      <c r="K262" s="53">
        <v>0</v>
      </c>
      <c r="L262" s="53">
        <v>0</v>
      </c>
      <c r="M262" s="53">
        <v>0</v>
      </c>
      <c r="N262" s="53">
        <v>0</v>
      </c>
      <c r="O262" s="53">
        <v>0</v>
      </c>
      <c r="P262" s="53">
        <v>0</v>
      </c>
      <c r="Q262" s="53">
        <v>0</v>
      </c>
      <c r="R262" s="53">
        <v>0</v>
      </c>
      <c r="S262" s="53">
        <v>0</v>
      </c>
      <c r="T262" s="53">
        <v>0</v>
      </c>
      <c r="U262" s="53">
        <v>0</v>
      </c>
      <c r="V262" s="53">
        <v>0</v>
      </c>
      <c r="W262" s="53">
        <v>0</v>
      </c>
      <c r="X262" s="53">
        <v>0</v>
      </c>
      <c r="Y262" s="53">
        <v>0</v>
      </c>
      <c r="Z262" s="53">
        <v>0</v>
      </c>
      <c r="AA262" s="53">
        <v>0</v>
      </c>
      <c r="AB262" s="49">
        <v>0</v>
      </c>
      <c r="AC262" s="49">
        <v>0</v>
      </c>
      <c r="AD262" s="49">
        <v>0</v>
      </c>
      <c r="AE262" s="49">
        <v>0</v>
      </c>
      <c r="AF262" s="54">
        <v>4</v>
      </c>
    </row>
    <row r="263" spans="1:32" ht="24.75" customHeight="1" x14ac:dyDescent="0.25">
      <c r="A263" s="68">
        <v>30093</v>
      </c>
      <c r="B263" s="50" t="s">
        <v>616</v>
      </c>
      <c r="C263" s="50" t="s">
        <v>861</v>
      </c>
      <c r="D263" s="49" t="s">
        <v>909</v>
      </c>
      <c r="E263" s="51">
        <v>1</v>
      </c>
      <c r="F263" s="50" t="s">
        <v>800</v>
      </c>
      <c r="G263" s="53" t="s">
        <v>862</v>
      </c>
      <c r="H263" s="53">
        <v>0</v>
      </c>
      <c r="I263" s="53">
        <v>0</v>
      </c>
      <c r="J263" s="53">
        <v>0</v>
      </c>
      <c r="K263" s="53">
        <v>0</v>
      </c>
      <c r="L263" s="53">
        <v>0</v>
      </c>
      <c r="M263" s="53">
        <v>0</v>
      </c>
      <c r="N263" s="53">
        <v>0</v>
      </c>
      <c r="O263" s="53">
        <v>0</v>
      </c>
      <c r="P263" s="53">
        <v>0</v>
      </c>
      <c r="Q263" s="53">
        <v>0</v>
      </c>
      <c r="R263" s="53">
        <v>0</v>
      </c>
      <c r="S263" s="53">
        <v>0</v>
      </c>
      <c r="T263" s="53">
        <v>0</v>
      </c>
      <c r="U263" s="53">
        <v>0</v>
      </c>
      <c r="V263" s="53">
        <v>0</v>
      </c>
      <c r="W263" s="53">
        <v>0</v>
      </c>
      <c r="X263" s="53">
        <v>0</v>
      </c>
      <c r="Y263" s="53">
        <v>0</v>
      </c>
      <c r="Z263" s="53">
        <v>0</v>
      </c>
      <c r="AA263" s="53">
        <v>0</v>
      </c>
      <c r="AB263" s="49">
        <v>0</v>
      </c>
      <c r="AC263" s="49">
        <v>0</v>
      </c>
      <c r="AD263" s="49">
        <v>0</v>
      </c>
      <c r="AE263" s="49">
        <v>0</v>
      </c>
      <c r="AF263" s="54">
        <v>4</v>
      </c>
    </row>
    <row r="264" spans="1:32" ht="24.75" customHeight="1" x14ac:dyDescent="0.25">
      <c r="A264" s="68">
        <v>30158</v>
      </c>
      <c r="B264" s="50" t="s">
        <v>863</v>
      </c>
      <c r="C264" s="50" t="s">
        <v>864</v>
      </c>
      <c r="D264" s="49" t="s">
        <v>909</v>
      </c>
      <c r="E264" s="51">
        <v>1</v>
      </c>
      <c r="F264" s="50" t="s">
        <v>800</v>
      </c>
      <c r="G264" s="53" t="s">
        <v>865</v>
      </c>
      <c r="H264" s="53">
        <v>0</v>
      </c>
      <c r="I264" s="53">
        <v>0</v>
      </c>
      <c r="J264" s="53">
        <v>0</v>
      </c>
      <c r="K264" s="53">
        <v>0</v>
      </c>
      <c r="L264" s="53">
        <v>0</v>
      </c>
      <c r="M264" s="53">
        <v>0</v>
      </c>
      <c r="N264" s="53">
        <v>0</v>
      </c>
      <c r="O264" s="53">
        <v>0</v>
      </c>
      <c r="P264" s="53">
        <v>0</v>
      </c>
      <c r="Q264" s="53">
        <v>0</v>
      </c>
      <c r="R264" s="53">
        <v>0</v>
      </c>
      <c r="S264" s="53">
        <v>0</v>
      </c>
      <c r="T264" s="53">
        <v>0</v>
      </c>
      <c r="U264" s="53">
        <v>0</v>
      </c>
      <c r="V264" s="53">
        <v>0</v>
      </c>
      <c r="W264" s="53">
        <v>0</v>
      </c>
      <c r="X264" s="53">
        <v>0</v>
      </c>
      <c r="Y264" s="53">
        <v>0</v>
      </c>
      <c r="Z264" s="53">
        <v>0</v>
      </c>
      <c r="AA264" s="53">
        <v>0</v>
      </c>
      <c r="AB264" s="49">
        <v>0</v>
      </c>
      <c r="AC264" s="49">
        <v>0</v>
      </c>
      <c r="AD264" s="49">
        <v>0</v>
      </c>
      <c r="AE264" s="49">
        <v>0</v>
      </c>
      <c r="AF264" s="54">
        <v>4</v>
      </c>
    </row>
    <row r="265" spans="1:32" ht="24.75" customHeight="1" x14ac:dyDescent="0.25">
      <c r="A265" s="68">
        <v>30165</v>
      </c>
      <c r="B265" s="50" t="s">
        <v>866</v>
      </c>
      <c r="C265" s="50" t="s">
        <v>867</v>
      </c>
      <c r="D265" s="49" t="s">
        <v>909</v>
      </c>
      <c r="E265" s="51">
        <v>1</v>
      </c>
      <c r="F265" s="50" t="s">
        <v>800</v>
      </c>
      <c r="G265" s="53" t="s">
        <v>868</v>
      </c>
      <c r="H265" s="53">
        <v>0</v>
      </c>
      <c r="I265" s="53">
        <v>0</v>
      </c>
      <c r="J265" s="53">
        <v>0</v>
      </c>
      <c r="K265" s="53">
        <v>0</v>
      </c>
      <c r="L265" s="53">
        <v>0</v>
      </c>
      <c r="M265" s="53">
        <v>0</v>
      </c>
      <c r="N265" s="53">
        <v>0</v>
      </c>
      <c r="O265" s="53">
        <v>0</v>
      </c>
      <c r="P265" s="53">
        <v>0</v>
      </c>
      <c r="Q265" s="53">
        <v>0</v>
      </c>
      <c r="R265" s="53">
        <v>0</v>
      </c>
      <c r="S265" s="53">
        <v>0</v>
      </c>
      <c r="T265" s="53">
        <v>0</v>
      </c>
      <c r="U265" s="53">
        <v>0</v>
      </c>
      <c r="V265" s="53">
        <v>0</v>
      </c>
      <c r="W265" s="53">
        <v>0</v>
      </c>
      <c r="X265" s="53">
        <v>0</v>
      </c>
      <c r="Y265" s="53">
        <v>0</v>
      </c>
      <c r="Z265" s="53">
        <v>0</v>
      </c>
      <c r="AA265" s="53">
        <v>0</v>
      </c>
      <c r="AB265" s="49">
        <v>0</v>
      </c>
      <c r="AC265" s="49">
        <v>0</v>
      </c>
      <c r="AD265" s="49">
        <v>0</v>
      </c>
      <c r="AE265" s="49">
        <v>0</v>
      </c>
      <c r="AF265" s="54">
        <v>4</v>
      </c>
    </row>
    <row r="266" spans="1:32" ht="24.75" customHeight="1" x14ac:dyDescent="0.25">
      <c r="A266" s="68">
        <v>30004</v>
      </c>
      <c r="B266" s="50" t="s">
        <v>9</v>
      </c>
      <c r="C266" s="50" t="s">
        <v>869</v>
      </c>
      <c r="D266" s="49" t="s">
        <v>909</v>
      </c>
      <c r="E266" s="51">
        <v>1</v>
      </c>
      <c r="F266" s="50" t="s">
        <v>800</v>
      </c>
      <c r="G266" s="53" t="s">
        <v>870</v>
      </c>
      <c r="H266" s="53">
        <v>0</v>
      </c>
      <c r="I266" s="53">
        <v>0</v>
      </c>
      <c r="J266" s="53">
        <v>0</v>
      </c>
      <c r="K266" s="53">
        <v>0</v>
      </c>
      <c r="L266" s="53">
        <v>0</v>
      </c>
      <c r="M266" s="53">
        <v>0</v>
      </c>
      <c r="N266" s="53">
        <v>0</v>
      </c>
      <c r="O266" s="53">
        <v>0</v>
      </c>
      <c r="P266" s="53">
        <v>0</v>
      </c>
      <c r="Q266" s="53">
        <v>0</v>
      </c>
      <c r="R266" s="53">
        <v>0</v>
      </c>
      <c r="S266" s="53">
        <v>0</v>
      </c>
      <c r="T266" s="53">
        <v>0</v>
      </c>
      <c r="U266" s="53">
        <v>0</v>
      </c>
      <c r="V266" s="53">
        <v>0</v>
      </c>
      <c r="W266" s="53">
        <v>0</v>
      </c>
      <c r="X266" s="53">
        <v>0</v>
      </c>
      <c r="Y266" s="53">
        <v>0</v>
      </c>
      <c r="Z266" s="53">
        <v>0</v>
      </c>
      <c r="AA266" s="53">
        <v>0</v>
      </c>
      <c r="AB266" s="49">
        <v>0</v>
      </c>
      <c r="AC266" s="49">
        <v>0</v>
      </c>
      <c r="AD266" s="49">
        <v>0</v>
      </c>
      <c r="AE266" s="49">
        <v>0</v>
      </c>
      <c r="AF266" s="54">
        <v>4</v>
      </c>
    </row>
    <row r="267" spans="1:32" ht="24.75" customHeight="1" x14ac:dyDescent="0.25">
      <c r="A267" s="68">
        <v>30004</v>
      </c>
      <c r="B267" s="50" t="s">
        <v>9</v>
      </c>
      <c r="C267" s="50" t="s">
        <v>871</v>
      </c>
      <c r="D267" s="49" t="s">
        <v>909</v>
      </c>
      <c r="E267" s="51">
        <v>1</v>
      </c>
      <c r="F267" s="50" t="s">
        <v>800</v>
      </c>
      <c r="G267" s="53" t="s">
        <v>872</v>
      </c>
      <c r="H267" s="53">
        <v>0</v>
      </c>
      <c r="I267" s="53">
        <v>0</v>
      </c>
      <c r="J267" s="53">
        <v>0</v>
      </c>
      <c r="K267" s="53">
        <v>0</v>
      </c>
      <c r="L267" s="53">
        <v>0</v>
      </c>
      <c r="M267" s="53">
        <v>0</v>
      </c>
      <c r="N267" s="53">
        <v>0</v>
      </c>
      <c r="O267" s="53">
        <v>0</v>
      </c>
      <c r="P267" s="53">
        <v>0</v>
      </c>
      <c r="Q267" s="53">
        <v>0</v>
      </c>
      <c r="R267" s="53">
        <v>0</v>
      </c>
      <c r="S267" s="53">
        <v>0</v>
      </c>
      <c r="T267" s="53">
        <v>0</v>
      </c>
      <c r="U267" s="53">
        <v>0</v>
      </c>
      <c r="V267" s="53">
        <v>0</v>
      </c>
      <c r="W267" s="53">
        <v>0</v>
      </c>
      <c r="X267" s="53">
        <v>0</v>
      </c>
      <c r="Y267" s="53">
        <v>0</v>
      </c>
      <c r="Z267" s="53">
        <v>0</v>
      </c>
      <c r="AA267" s="53">
        <v>0</v>
      </c>
      <c r="AB267" s="49">
        <v>0</v>
      </c>
      <c r="AC267" s="49">
        <v>0</v>
      </c>
      <c r="AD267" s="49">
        <v>0</v>
      </c>
      <c r="AE267" s="49">
        <v>0</v>
      </c>
      <c r="AF267" s="54">
        <v>4</v>
      </c>
    </row>
    <row r="268" spans="1:32" ht="24.75" customHeight="1" x14ac:dyDescent="0.25">
      <c r="A268" s="68">
        <v>30065</v>
      </c>
      <c r="B268" s="50" t="s">
        <v>223</v>
      </c>
      <c r="C268" s="50" t="s">
        <v>873</v>
      </c>
      <c r="D268" s="49" t="s">
        <v>909</v>
      </c>
      <c r="E268" s="51">
        <v>1</v>
      </c>
      <c r="F268" s="50" t="s">
        <v>800</v>
      </c>
      <c r="G268" s="53" t="s">
        <v>874</v>
      </c>
      <c r="H268" s="53">
        <v>0</v>
      </c>
      <c r="I268" s="53">
        <v>0</v>
      </c>
      <c r="J268" s="53">
        <v>0</v>
      </c>
      <c r="K268" s="53">
        <v>0</v>
      </c>
      <c r="L268" s="53">
        <v>0</v>
      </c>
      <c r="M268" s="53">
        <v>0</v>
      </c>
      <c r="N268" s="53">
        <v>0</v>
      </c>
      <c r="O268" s="53">
        <v>0</v>
      </c>
      <c r="P268" s="53">
        <v>0</v>
      </c>
      <c r="Q268" s="53">
        <v>0</v>
      </c>
      <c r="R268" s="53">
        <v>0</v>
      </c>
      <c r="S268" s="53">
        <v>0</v>
      </c>
      <c r="T268" s="53">
        <v>0</v>
      </c>
      <c r="U268" s="53">
        <v>0</v>
      </c>
      <c r="V268" s="53">
        <v>0</v>
      </c>
      <c r="W268" s="53">
        <v>0</v>
      </c>
      <c r="X268" s="53">
        <v>0</v>
      </c>
      <c r="Y268" s="53">
        <v>0</v>
      </c>
      <c r="Z268" s="53">
        <v>0</v>
      </c>
      <c r="AA268" s="53">
        <v>0</v>
      </c>
      <c r="AB268" s="49">
        <v>0</v>
      </c>
      <c r="AC268" s="49">
        <v>0</v>
      </c>
      <c r="AD268" s="49">
        <v>0</v>
      </c>
      <c r="AE268" s="49">
        <v>0</v>
      </c>
      <c r="AF268" s="54">
        <v>4</v>
      </c>
    </row>
    <row r="269" spans="1:32" ht="24.75" customHeight="1" x14ac:dyDescent="0.25">
      <c r="A269" s="68">
        <v>30004</v>
      </c>
      <c r="B269" s="50" t="s">
        <v>9</v>
      </c>
      <c r="C269" s="50" t="s">
        <v>875</v>
      </c>
      <c r="D269" s="49" t="s">
        <v>909</v>
      </c>
      <c r="E269" s="51">
        <v>1</v>
      </c>
      <c r="F269" s="50" t="s">
        <v>800</v>
      </c>
      <c r="G269" s="53" t="s">
        <v>876</v>
      </c>
      <c r="H269" s="53">
        <v>0</v>
      </c>
      <c r="I269" s="53">
        <v>0</v>
      </c>
      <c r="J269" s="53">
        <v>0</v>
      </c>
      <c r="K269" s="53">
        <v>0</v>
      </c>
      <c r="L269" s="53">
        <v>0</v>
      </c>
      <c r="M269" s="53">
        <v>0</v>
      </c>
      <c r="N269" s="53">
        <v>0</v>
      </c>
      <c r="O269" s="53">
        <v>0</v>
      </c>
      <c r="P269" s="53">
        <v>0</v>
      </c>
      <c r="Q269" s="53">
        <v>0</v>
      </c>
      <c r="R269" s="53">
        <v>0</v>
      </c>
      <c r="S269" s="53">
        <v>0</v>
      </c>
      <c r="T269" s="53">
        <v>0</v>
      </c>
      <c r="U269" s="53">
        <v>0</v>
      </c>
      <c r="V269" s="53">
        <v>0</v>
      </c>
      <c r="W269" s="53">
        <v>0</v>
      </c>
      <c r="X269" s="53">
        <v>0</v>
      </c>
      <c r="Y269" s="53">
        <v>0</v>
      </c>
      <c r="Z269" s="53">
        <v>0</v>
      </c>
      <c r="AA269" s="53">
        <v>0</v>
      </c>
      <c r="AB269" s="49">
        <v>0</v>
      </c>
      <c r="AC269" s="49">
        <v>0</v>
      </c>
      <c r="AD269" s="49">
        <v>0</v>
      </c>
      <c r="AE269" s="49">
        <v>0</v>
      </c>
      <c r="AF269" s="54">
        <v>4</v>
      </c>
    </row>
    <row r="270" spans="1:32" ht="24.75" customHeight="1" x14ac:dyDescent="0.25">
      <c r="A270" s="68">
        <v>30004</v>
      </c>
      <c r="B270" s="50" t="s">
        <v>9</v>
      </c>
      <c r="C270" s="50" t="s">
        <v>877</v>
      </c>
      <c r="D270" s="49" t="s">
        <v>909</v>
      </c>
      <c r="E270" s="51">
        <v>1</v>
      </c>
      <c r="F270" s="50" t="s">
        <v>800</v>
      </c>
      <c r="G270" s="53" t="s">
        <v>878</v>
      </c>
      <c r="H270" s="53">
        <v>0</v>
      </c>
      <c r="I270" s="53">
        <v>0</v>
      </c>
      <c r="J270" s="53">
        <v>0</v>
      </c>
      <c r="K270" s="53">
        <v>0</v>
      </c>
      <c r="L270" s="53">
        <v>0</v>
      </c>
      <c r="M270" s="53">
        <v>0</v>
      </c>
      <c r="N270" s="53">
        <v>0</v>
      </c>
      <c r="O270" s="53">
        <v>0</v>
      </c>
      <c r="P270" s="53">
        <v>0</v>
      </c>
      <c r="Q270" s="53">
        <v>0</v>
      </c>
      <c r="R270" s="53">
        <v>0</v>
      </c>
      <c r="S270" s="53">
        <v>0</v>
      </c>
      <c r="T270" s="53">
        <v>0</v>
      </c>
      <c r="U270" s="53">
        <v>0</v>
      </c>
      <c r="V270" s="53">
        <v>0</v>
      </c>
      <c r="W270" s="53">
        <v>0</v>
      </c>
      <c r="X270" s="53">
        <v>0</v>
      </c>
      <c r="Y270" s="53">
        <v>0</v>
      </c>
      <c r="Z270" s="53">
        <v>0</v>
      </c>
      <c r="AA270" s="53">
        <v>0</v>
      </c>
      <c r="AB270" s="49">
        <v>0</v>
      </c>
      <c r="AC270" s="49">
        <v>0</v>
      </c>
      <c r="AD270" s="49">
        <v>0</v>
      </c>
      <c r="AE270" s="49">
        <v>0</v>
      </c>
      <c r="AF270" s="54">
        <v>4</v>
      </c>
    </row>
    <row r="271" spans="1:32" ht="24.75" customHeight="1" x14ac:dyDescent="0.25">
      <c r="A271" s="68">
        <v>30065</v>
      </c>
      <c r="B271" s="50" t="s">
        <v>223</v>
      </c>
      <c r="C271" s="50" t="s">
        <v>879</v>
      </c>
      <c r="D271" s="49" t="s">
        <v>909</v>
      </c>
      <c r="E271" s="51">
        <v>1</v>
      </c>
      <c r="F271" s="50" t="s">
        <v>800</v>
      </c>
      <c r="G271" s="53" t="s">
        <v>880</v>
      </c>
      <c r="H271" s="53">
        <v>0</v>
      </c>
      <c r="I271" s="53">
        <v>0</v>
      </c>
      <c r="J271" s="53">
        <v>0</v>
      </c>
      <c r="K271" s="53">
        <v>0</v>
      </c>
      <c r="L271" s="53">
        <v>0</v>
      </c>
      <c r="M271" s="53">
        <v>0</v>
      </c>
      <c r="N271" s="53">
        <v>0</v>
      </c>
      <c r="O271" s="53">
        <v>0</v>
      </c>
      <c r="P271" s="53">
        <v>0</v>
      </c>
      <c r="Q271" s="53">
        <v>0</v>
      </c>
      <c r="R271" s="53">
        <v>0</v>
      </c>
      <c r="S271" s="53">
        <v>0</v>
      </c>
      <c r="T271" s="53">
        <v>0</v>
      </c>
      <c r="U271" s="53">
        <v>0</v>
      </c>
      <c r="V271" s="53">
        <v>0</v>
      </c>
      <c r="W271" s="53">
        <v>0</v>
      </c>
      <c r="X271" s="53">
        <v>0</v>
      </c>
      <c r="Y271" s="53">
        <v>0</v>
      </c>
      <c r="Z271" s="53">
        <v>0</v>
      </c>
      <c r="AA271" s="53">
        <v>0</v>
      </c>
      <c r="AB271" s="49">
        <v>0</v>
      </c>
      <c r="AC271" s="49">
        <v>0</v>
      </c>
      <c r="AD271" s="49">
        <v>0</v>
      </c>
      <c r="AE271" s="49">
        <v>0</v>
      </c>
      <c r="AF271" s="54">
        <v>4</v>
      </c>
    </row>
    <row r="272" spans="1:32" ht="24.75" customHeight="1" x14ac:dyDescent="0.25">
      <c r="A272" s="68">
        <v>30087</v>
      </c>
      <c r="B272" s="50" t="s">
        <v>64</v>
      </c>
      <c r="C272" s="50" t="s">
        <v>881</v>
      </c>
      <c r="D272" s="49" t="s">
        <v>909</v>
      </c>
      <c r="E272" s="51">
        <v>1</v>
      </c>
      <c r="F272" s="50" t="s">
        <v>800</v>
      </c>
      <c r="G272" s="53" t="s">
        <v>882</v>
      </c>
      <c r="H272" s="53">
        <v>0</v>
      </c>
      <c r="I272" s="53">
        <v>0</v>
      </c>
      <c r="J272" s="53">
        <v>0</v>
      </c>
      <c r="K272" s="53">
        <v>0</v>
      </c>
      <c r="L272" s="53">
        <v>0</v>
      </c>
      <c r="M272" s="53">
        <v>0</v>
      </c>
      <c r="N272" s="53">
        <v>0</v>
      </c>
      <c r="O272" s="53">
        <v>0</v>
      </c>
      <c r="P272" s="53">
        <v>0</v>
      </c>
      <c r="Q272" s="53">
        <v>0</v>
      </c>
      <c r="R272" s="53">
        <v>0</v>
      </c>
      <c r="S272" s="53">
        <v>0</v>
      </c>
      <c r="T272" s="53">
        <v>0</v>
      </c>
      <c r="U272" s="53">
        <v>0</v>
      </c>
      <c r="V272" s="53">
        <v>0</v>
      </c>
      <c r="W272" s="53">
        <v>0</v>
      </c>
      <c r="X272" s="53">
        <v>0</v>
      </c>
      <c r="Y272" s="53">
        <v>0</v>
      </c>
      <c r="Z272" s="53">
        <v>0</v>
      </c>
      <c r="AA272" s="53">
        <v>0</v>
      </c>
      <c r="AB272" s="49">
        <v>0</v>
      </c>
      <c r="AC272" s="49">
        <v>0</v>
      </c>
      <c r="AD272" s="49">
        <v>0</v>
      </c>
      <c r="AE272" s="49">
        <v>0</v>
      </c>
      <c r="AF272" s="54">
        <v>4</v>
      </c>
    </row>
    <row r="273" spans="1:32" ht="24.75" customHeight="1" x14ac:dyDescent="0.25">
      <c r="A273" s="68">
        <v>30092</v>
      </c>
      <c r="B273" s="50" t="s">
        <v>621</v>
      </c>
      <c r="C273" s="50" t="s">
        <v>883</v>
      </c>
      <c r="D273" s="49" t="s">
        <v>909</v>
      </c>
      <c r="E273" s="51">
        <v>1</v>
      </c>
      <c r="F273" s="50" t="s">
        <v>800</v>
      </c>
      <c r="G273" s="53" t="s">
        <v>884</v>
      </c>
      <c r="H273" s="53">
        <v>0</v>
      </c>
      <c r="I273" s="53">
        <v>0</v>
      </c>
      <c r="J273" s="53">
        <v>0</v>
      </c>
      <c r="K273" s="53">
        <v>0</v>
      </c>
      <c r="L273" s="53">
        <v>0</v>
      </c>
      <c r="M273" s="53">
        <v>0</v>
      </c>
      <c r="N273" s="53">
        <v>0</v>
      </c>
      <c r="O273" s="53">
        <v>0</v>
      </c>
      <c r="P273" s="53">
        <v>0</v>
      </c>
      <c r="Q273" s="53">
        <v>0</v>
      </c>
      <c r="R273" s="53">
        <v>0</v>
      </c>
      <c r="S273" s="53">
        <v>0</v>
      </c>
      <c r="T273" s="53">
        <v>0</v>
      </c>
      <c r="U273" s="53">
        <v>0</v>
      </c>
      <c r="V273" s="53">
        <v>0</v>
      </c>
      <c r="W273" s="53">
        <v>0</v>
      </c>
      <c r="X273" s="53">
        <v>0</v>
      </c>
      <c r="Y273" s="53">
        <v>0</v>
      </c>
      <c r="Z273" s="53">
        <v>0</v>
      </c>
      <c r="AA273" s="53">
        <v>0</v>
      </c>
      <c r="AB273" s="49">
        <v>0</v>
      </c>
      <c r="AC273" s="49">
        <v>0</v>
      </c>
      <c r="AD273" s="49">
        <v>0</v>
      </c>
      <c r="AE273" s="49">
        <v>0</v>
      </c>
      <c r="AF273" s="54">
        <v>4</v>
      </c>
    </row>
    <row r="274" spans="1:32" ht="24.75" customHeight="1" x14ac:dyDescent="0.25">
      <c r="A274" s="68">
        <v>30087</v>
      </c>
      <c r="B274" s="50" t="s">
        <v>64</v>
      </c>
      <c r="C274" s="50" t="s">
        <v>885</v>
      </c>
      <c r="D274" s="49" t="s">
        <v>909</v>
      </c>
      <c r="E274" s="51">
        <v>1</v>
      </c>
      <c r="F274" s="50" t="s">
        <v>800</v>
      </c>
      <c r="G274" s="53" t="s">
        <v>810</v>
      </c>
      <c r="H274" s="53">
        <v>0</v>
      </c>
      <c r="I274" s="53">
        <v>0</v>
      </c>
      <c r="J274" s="53">
        <v>0</v>
      </c>
      <c r="K274" s="53">
        <v>0</v>
      </c>
      <c r="L274" s="53">
        <v>0</v>
      </c>
      <c r="M274" s="53">
        <v>0</v>
      </c>
      <c r="N274" s="53">
        <v>0</v>
      </c>
      <c r="O274" s="53">
        <v>0</v>
      </c>
      <c r="P274" s="53">
        <v>0</v>
      </c>
      <c r="Q274" s="53">
        <v>0</v>
      </c>
      <c r="R274" s="53">
        <v>0</v>
      </c>
      <c r="S274" s="53">
        <v>0</v>
      </c>
      <c r="T274" s="53">
        <v>0</v>
      </c>
      <c r="U274" s="53">
        <v>0</v>
      </c>
      <c r="V274" s="53">
        <v>0</v>
      </c>
      <c r="W274" s="53">
        <v>0</v>
      </c>
      <c r="X274" s="53">
        <v>0</v>
      </c>
      <c r="Y274" s="53">
        <v>0</v>
      </c>
      <c r="Z274" s="53">
        <v>0</v>
      </c>
      <c r="AA274" s="53">
        <v>0</v>
      </c>
      <c r="AB274" s="49" t="s">
        <v>886</v>
      </c>
      <c r="AC274" s="49">
        <v>0</v>
      </c>
      <c r="AD274" s="49">
        <v>0</v>
      </c>
      <c r="AE274" s="49">
        <v>0</v>
      </c>
      <c r="AF274" s="54">
        <v>4</v>
      </c>
    </row>
    <row r="275" spans="1:32" ht="24.75" customHeight="1" x14ac:dyDescent="0.25">
      <c r="A275" s="68">
        <v>30087</v>
      </c>
      <c r="B275" s="50" t="s">
        <v>64</v>
      </c>
      <c r="C275" s="50" t="s">
        <v>887</v>
      </c>
      <c r="D275" s="49" t="s">
        <v>909</v>
      </c>
      <c r="E275" s="51">
        <v>1</v>
      </c>
      <c r="F275" s="50" t="s">
        <v>800</v>
      </c>
      <c r="G275" s="53" t="s">
        <v>810</v>
      </c>
      <c r="H275" s="53">
        <v>0</v>
      </c>
      <c r="I275" s="53">
        <v>0</v>
      </c>
      <c r="J275" s="53">
        <v>0</v>
      </c>
      <c r="K275" s="53">
        <v>0</v>
      </c>
      <c r="L275" s="53">
        <v>0</v>
      </c>
      <c r="M275" s="53">
        <v>0</v>
      </c>
      <c r="N275" s="53">
        <v>0</v>
      </c>
      <c r="O275" s="53">
        <v>0</v>
      </c>
      <c r="P275" s="53">
        <v>0</v>
      </c>
      <c r="Q275" s="53">
        <v>0</v>
      </c>
      <c r="R275" s="53">
        <v>0</v>
      </c>
      <c r="S275" s="53">
        <v>0</v>
      </c>
      <c r="T275" s="53">
        <v>0</v>
      </c>
      <c r="U275" s="53">
        <v>0</v>
      </c>
      <c r="V275" s="53">
        <v>0</v>
      </c>
      <c r="W275" s="53">
        <v>0</v>
      </c>
      <c r="X275" s="53">
        <v>0</v>
      </c>
      <c r="Y275" s="53">
        <v>0</v>
      </c>
      <c r="Z275" s="53">
        <v>0</v>
      </c>
      <c r="AA275" s="53">
        <v>0</v>
      </c>
      <c r="AB275" s="49" t="s">
        <v>888</v>
      </c>
      <c r="AC275" s="49">
        <v>0</v>
      </c>
      <c r="AD275" s="49">
        <v>0</v>
      </c>
      <c r="AE275" s="49">
        <v>0</v>
      </c>
      <c r="AF275" s="54">
        <v>4</v>
      </c>
    </row>
    <row r="276" spans="1:32" ht="24.75" customHeight="1" x14ac:dyDescent="0.25">
      <c r="A276" s="68">
        <v>30087</v>
      </c>
      <c r="B276" s="50" t="s">
        <v>64</v>
      </c>
      <c r="C276" s="50" t="s">
        <v>889</v>
      </c>
      <c r="D276" s="49" t="s">
        <v>909</v>
      </c>
      <c r="E276" s="51">
        <v>1</v>
      </c>
      <c r="F276" s="50" t="s">
        <v>800</v>
      </c>
      <c r="G276" s="53" t="s">
        <v>810</v>
      </c>
      <c r="H276" s="53">
        <v>0</v>
      </c>
      <c r="I276" s="53">
        <v>0</v>
      </c>
      <c r="J276" s="53">
        <v>0</v>
      </c>
      <c r="K276" s="53">
        <v>0</v>
      </c>
      <c r="L276" s="53">
        <v>0</v>
      </c>
      <c r="M276" s="53">
        <v>0</v>
      </c>
      <c r="N276" s="53">
        <v>0</v>
      </c>
      <c r="O276" s="53">
        <v>0</v>
      </c>
      <c r="P276" s="53">
        <v>0</v>
      </c>
      <c r="Q276" s="53">
        <v>0</v>
      </c>
      <c r="R276" s="53">
        <v>0</v>
      </c>
      <c r="S276" s="53">
        <v>0</v>
      </c>
      <c r="T276" s="53">
        <v>0</v>
      </c>
      <c r="U276" s="53">
        <v>0</v>
      </c>
      <c r="V276" s="53">
        <v>0</v>
      </c>
      <c r="W276" s="53">
        <v>0</v>
      </c>
      <c r="X276" s="53">
        <v>0</v>
      </c>
      <c r="Y276" s="53">
        <v>0</v>
      </c>
      <c r="Z276" s="53">
        <v>0</v>
      </c>
      <c r="AA276" s="53">
        <v>0</v>
      </c>
      <c r="AB276" s="49" t="s">
        <v>890</v>
      </c>
      <c r="AC276" s="49">
        <v>0</v>
      </c>
      <c r="AD276" s="49">
        <v>0</v>
      </c>
      <c r="AE276" s="49">
        <v>0</v>
      </c>
      <c r="AF276" s="54">
        <v>4</v>
      </c>
    </row>
    <row r="277" spans="1:32" ht="24.75" customHeight="1" x14ac:dyDescent="0.25">
      <c r="A277" s="68">
        <v>30065</v>
      </c>
      <c r="B277" s="50" t="s">
        <v>223</v>
      </c>
      <c r="C277" s="50" t="s">
        <v>891</v>
      </c>
      <c r="D277" s="49" t="s">
        <v>909</v>
      </c>
      <c r="E277" s="51">
        <v>1</v>
      </c>
      <c r="F277" s="50" t="s">
        <v>800</v>
      </c>
      <c r="G277" s="53" t="s">
        <v>810</v>
      </c>
      <c r="H277" s="53">
        <v>0</v>
      </c>
      <c r="I277" s="53">
        <v>0</v>
      </c>
      <c r="J277" s="53">
        <v>0</v>
      </c>
      <c r="K277" s="53">
        <v>0</v>
      </c>
      <c r="L277" s="53">
        <v>0</v>
      </c>
      <c r="M277" s="53">
        <v>0</v>
      </c>
      <c r="N277" s="53">
        <v>0</v>
      </c>
      <c r="O277" s="53">
        <v>0</v>
      </c>
      <c r="P277" s="53">
        <v>0</v>
      </c>
      <c r="Q277" s="53">
        <v>0</v>
      </c>
      <c r="R277" s="53">
        <v>0</v>
      </c>
      <c r="S277" s="53">
        <v>0</v>
      </c>
      <c r="T277" s="53">
        <v>0</v>
      </c>
      <c r="U277" s="53">
        <v>0</v>
      </c>
      <c r="V277" s="53">
        <v>0</v>
      </c>
      <c r="W277" s="53">
        <v>0</v>
      </c>
      <c r="X277" s="53">
        <v>0</v>
      </c>
      <c r="Y277" s="53">
        <v>0</v>
      </c>
      <c r="Z277" s="53">
        <v>0</v>
      </c>
      <c r="AA277" s="53">
        <v>0</v>
      </c>
      <c r="AB277" s="49" t="s">
        <v>892</v>
      </c>
      <c r="AC277" s="49">
        <v>0</v>
      </c>
      <c r="AD277" s="49">
        <v>0</v>
      </c>
      <c r="AE277" s="49">
        <v>0</v>
      </c>
      <c r="AF277" s="54">
        <v>4</v>
      </c>
    </row>
    <row r="278" spans="1:32" ht="24.75" customHeight="1" x14ac:dyDescent="0.25">
      <c r="A278" s="68">
        <v>30087</v>
      </c>
      <c r="B278" s="50" t="s">
        <v>64</v>
      </c>
      <c r="C278" s="50" t="s">
        <v>893</v>
      </c>
      <c r="D278" s="49" t="s">
        <v>909</v>
      </c>
      <c r="E278" s="51">
        <v>1</v>
      </c>
      <c r="F278" s="50" t="s">
        <v>800</v>
      </c>
      <c r="G278" s="53" t="s">
        <v>810</v>
      </c>
      <c r="H278" s="53">
        <v>0</v>
      </c>
      <c r="I278" s="53">
        <v>0</v>
      </c>
      <c r="J278" s="53">
        <v>0</v>
      </c>
      <c r="K278" s="53">
        <v>0</v>
      </c>
      <c r="L278" s="53">
        <v>0</v>
      </c>
      <c r="M278" s="53">
        <v>0</v>
      </c>
      <c r="N278" s="53">
        <v>0</v>
      </c>
      <c r="O278" s="53">
        <v>0</v>
      </c>
      <c r="P278" s="53">
        <v>0</v>
      </c>
      <c r="Q278" s="53">
        <v>0</v>
      </c>
      <c r="R278" s="53">
        <v>0</v>
      </c>
      <c r="S278" s="53">
        <v>0</v>
      </c>
      <c r="T278" s="53">
        <v>0</v>
      </c>
      <c r="U278" s="53">
        <v>0</v>
      </c>
      <c r="V278" s="53">
        <v>0</v>
      </c>
      <c r="W278" s="53">
        <v>0</v>
      </c>
      <c r="X278" s="53">
        <v>0</v>
      </c>
      <c r="Y278" s="53">
        <v>0</v>
      </c>
      <c r="Z278" s="53">
        <v>0</v>
      </c>
      <c r="AA278" s="53">
        <v>0</v>
      </c>
      <c r="AB278" s="49" t="s">
        <v>894</v>
      </c>
      <c r="AC278" s="49">
        <v>0</v>
      </c>
      <c r="AD278" s="49">
        <v>0</v>
      </c>
      <c r="AE278" s="49">
        <v>0</v>
      </c>
      <c r="AF278" s="54">
        <v>4</v>
      </c>
    </row>
    <row r="279" spans="1:32" ht="24.75" customHeight="1" x14ac:dyDescent="0.25">
      <c r="A279" s="68">
        <v>30087</v>
      </c>
      <c r="B279" s="50" t="s">
        <v>64</v>
      </c>
      <c r="C279" s="50" t="s">
        <v>895</v>
      </c>
      <c r="D279" s="49" t="s">
        <v>909</v>
      </c>
      <c r="E279" s="51">
        <v>1</v>
      </c>
      <c r="F279" s="50" t="s">
        <v>800</v>
      </c>
      <c r="G279" s="53" t="s">
        <v>810</v>
      </c>
      <c r="H279" s="53">
        <v>0</v>
      </c>
      <c r="I279" s="53">
        <v>0</v>
      </c>
      <c r="J279" s="53">
        <v>0</v>
      </c>
      <c r="K279" s="53">
        <v>0</v>
      </c>
      <c r="L279" s="53">
        <v>0</v>
      </c>
      <c r="M279" s="53">
        <v>0</v>
      </c>
      <c r="N279" s="53">
        <v>0</v>
      </c>
      <c r="O279" s="53">
        <v>0</v>
      </c>
      <c r="P279" s="53">
        <v>0</v>
      </c>
      <c r="Q279" s="53">
        <v>0</v>
      </c>
      <c r="R279" s="53">
        <v>0</v>
      </c>
      <c r="S279" s="53">
        <v>0</v>
      </c>
      <c r="T279" s="53">
        <v>0</v>
      </c>
      <c r="U279" s="53">
        <v>0</v>
      </c>
      <c r="V279" s="53">
        <v>0</v>
      </c>
      <c r="W279" s="53">
        <v>0</v>
      </c>
      <c r="X279" s="53">
        <v>0</v>
      </c>
      <c r="Y279" s="53">
        <v>0</v>
      </c>
      <c r="Z279" s="53">
        <v>0</v>
      </c>
      <c r="AA279" s="53">
        <v>0</v>
      </c>
      <c r="AB279" s="49" t="s">
        <v>896</v>
      </c>
      <c r="AC279" s="49">
        <v>0</v>
      </c>
      <c r="AD279" s="49">
        <v>0</v>
      </c>
      <c r="AE279" s="49">
        <v>0</v>
      </c>
      <c r="AF279" s="54">
        <v>4</v>
      </c>
    </row>
    <row r="280" spans="1:32" ht="24.75" customHeight="1" x14ac:dyDescent="0.25">
      <c r="A280" s="68">
        <v>30087</v>
      </c>
      <c r="B280" s="50" t="s">
        <v>64</v>
      </c>
      <c r="C280" s="50" t="s">
        <v>897</v>
      </c>
      <c r="D280" s="49" t="s">
        <v>909</v>
      </c>
      <c r="E280" s="51">
        <v>1</v>
      </c>
      <c r="F280" s="50" t="s">
        <v>800</v>
      </c>
      <c r="G280" s="53" t="s">
        <v>810</v>
      </c>
      <c r="H280" s="53">
        <v>0</v>
      </c>
      <c r="I280" s="53">
        <v>0</v>
      </c>
      <c r="J280" s="53">
        <v>0</v>
      </c>
      <c r="K280" s="53">
        <v>0</v>
      </c>
      <c r="L280" s="53">
        <v>0</v>
      </c>
      <c r="M280" s="53">
        <v>0</v>
      </c>
      <c r="N280" s="53">
        <v>0</v>
      </c>
      <c r="O280" s="53">
        <v>0</v>
      </c>
      <c r="P280" s="53">
        <v>0</v>
      </c>
      <c r="Q280" s="53">
        <v>0</v>
      </c>
      <c r="R280" s="53">
        <v>0</v>
      </c>
      <c r="S280" s="53">
        <v>0</v>
      </c>
      <c r="T280" s="53">
        <v>0</v>
      </c>
      <c r="U280" s="53">
        <v>0</v>
      </c>
      <c r="V280" s="53">
        <v>0</v>
      </c>
      <c r="W280" s="53">
        <v>0</v>
      </c>
      <c r="X280" s="53">
        <v>0</v>
      </c>
      <c r="Y280" s="53">
        <v>0</v>
      </c>
      <c r="Z280" s="53">
        <v>0</v>
      </c>
      <c r="AA280" s="53">
        <v>0</v>
      </c>
      <c r="AB280" s="49" t="s">
        <v>898</v>
      </c>
      <c r="AC280" s="49">
        <v>0</v>
      </c>
      <c r="AD280" s="49">
        <v>0</v>
      </c>
      <c r="AE280" s="49">
        <v>0</v>
      </c>
      <c r="AF280" s="54">
        <v>4</v>
      </c>
    </row>
    <row r="281" spans="1:32" ht="24.75" customHeight="1" x14ac:dyDescent="0.25">
      <c r="A281" s="68">
        <v>30065</v>
      </c>
      <c r="B281" s="50" t="s">
        <v>223</v>
      </c>
      <c r="C281" s="50" t="s">
        <v>899</v>
      </c>
      <c r="D281" s="49" t="s">
        <v>909</v>
      </c>
      <c r="E281" s="51">
        <v>75</v>
      </c>
      <c r="F281" s="50" t="s">
        <v>800</v>
      </c>
      <c r="G281" s="53" t="s">
        <v>900</v>
      </c>
      <c r="H281" s="53" t="s">
        <v>901</v>
      </c>
      <c r="I281" s="53">
        <v>0</v>
      </c>
      <c r="J281" s="53">
        <v>0</v>
      </c>
      <c r="K281" s="53">
        <v>0</v>
      </c>
      <c r="L281" s="53">
        <v>0</v>
      </c>
      <c r="M281" s="53">
        <v>0</v>
      </c>
      <c r="N281" s="53">
        <v>0</v>
      </c>
      <c r="O281" s="53">
        <v>0</v>
      </c>
      <c r="P281" s="53">
        <v>0</v>
      </c>
      <c r="Q281" s="53">
        <v>0</v>
      </c>
      <c r="R281" s="53">
        <v>0</v>
      </c>
      <c r="S281" s="53">
        <v>0</v>
      </c>
      <c r="T281" s="53">
        <v>0</v>
      </c>
      <c r="U281" s="53">
        <v>0</v>
      </c>
      <c r="V281" s="53">
        <v>0</v>
      </c>
      <c r="W281" s="53">
        <v>0</v>
      </c>
      <c r="X281" s="53">
        <v>0</v>
      </c>
      <c r="Y281" s="53">
        <v>0</v>
      </c>
      <c r="Z281" s="53">
        <v>0</v>
      </c>
      <c r="AA281" s="53">
        <v>0</v>
      </c>
      <c r="AB281" s="49">
        <v>0</v>
      </c>
      <c r="AC281" s="49">
        <v>0</v>
      </c>
      <c r="AD281" s="49">
        <v>0</v>
      </c>
      <c r="AE281" s="49">
        <v>0</v>
      </c>
      <c r="AF281" s="54">
        <v>4</v>
      </c>
    </row>
    <row r="282" spans="1:32" ht="24.75" customHeight="1" x14ac:dyDescent="0.25">
      <c r="A282" s="68">
        <v>30089</v>
      </c>
      <c r="B282" s="49" t="s">
        <v>908</v>
      </c>
      <c r="C282" s="50" t="s">
        <v>902</v>
      </c>
      <c r="D282" s="49" t="s">
        <v>909</v>
      </c>
      <c r="E282" s="51">
        <v>14</v>
      </c>
      <c r="F282" s="50" t="s">
        <v>800</v>
      </c>
      <c r="G282" s="53" t="s">
        <v>903</v>
      </c>
      <c r="H282" s="53">
        <v>0</v>
      </c>
      <c r="I282" s="53">
        <v>0</v>
      </c>
      <c r="J282" s="53">
        <v>0</v>
      </c>
      <c r="K282" s="53">
        <v>0</v>
      </c>
      <c r="L282" s="53">
        <v>0</v>
      </c>
      <c r="M282" s="53">
        <v>0</v>
      </c>
      <c r="N282" s="53">
        <v>0</v>
      </c>
      <c r="O282" s="53">
        <v>0</v>
      </c>
      <c r="P282" s="53">
        <v>0</v>
      </c>
      <c r="Q282" s="53">
        <v>0</v>
      </c>
      <c r="R282" s="53">
        <v>0</v>
      </c>
      <c r="S282" s="53">
        <v>0</v>
      </c>
      <c r="T282" s="53">
        <v>0</v>
      </c>
      <c r="U282" s="53">
        <v>0</v>
      </c>
      <c r="V282" s="53">
        <v>0</v>
      </c>
      <c r="W282" s="53">
        <v>0</v>
      </c>
      <c r="X282" s="53">
        <v>0</v>
      </c>
      <c r="Y282" s="53">
        <v>0</v>
      </c>
      <c r="Z282" s="53">
        <v>0</v>
      </c>
      <c r="AA282" s="53">
        <v>0</v>
      </c>
      <c r="AB282" s="49">
        <v>0</v>
      </c>
      <c r="AC282" s="49">
        <v>0</v>
      </c>
      <c r="AD282" s="49">
        <v>0</v>
      </c>
      <c r="AE282" s="49">
        <v>0</v>
      </c>
      <c r="AF282" s="54">
        <v>4</v>
      </c>
    </row>
    <row r="283" spans="1:32" ht="24.75" customHeight="1" x14ac:dyDescent="0.25">
      <c r="A283" s="68">
        <v>30038</v>
      </c>
      <c r="B283" s="52" t="s">
        <v>619</v>
      </c>
      <c r="C283" s="50" t="s">
        <v>904</v>
      </c>
      <c r="D283" s="49" t="s">
        <v>909</v>
      </c>
      <c r="E283" s="51">
        <v>197</v>
      </c>
      <c r="F283" s="50" t="s">
        <v>800</v>
      </c>
      <c r="G283" s="53" t="s">
        <v>905</v>
      </c>
      <c r="H283" s="53" t="s">
        <v>906</v>
      </c>
      <c r="I283" s="53" t="s">
        <v>907</v>
      </c>
      <c r="J283" s="53">
        <v>0</v>
      </c>
      <c r="K283" s="53">
        <v>0</v>
      </c>
      <c r="L283" s="53">
        <v>0</v>
      </c>
      <c r="M283" s="53">
        <v>0</v>
      </c>
      <c r="N283" s="53">
        <v>0</v>
      </c>
      <c r="O283" s="53">
        <v>0</v>
      </c>
      <c r="P283" s="53">
        <v>0</v>
      </c>
      <c r="Q283" s="53">
        <v>0</v>
      </c>
      <c r="R283" s="53">
        <v>0</v>
      </c>
      <c r="S283" s="53">
        <v>0</v>
      </c>
      <c r="T283" s="53">
        <v>0</v>
      </c>
      <c r="U283" s="53">
        <v>0</v>
      </c>
      <c r="V283" s="53">
        <v>0</v>
      </c>
      <c r="W283" s="53">
        <v>0</v>
      </c>
      <c r="X283" s="53">
        <v>0</v>
      </c>
      <c r="Y283" s="53">
        <v>0</v>
      </c>
      <c r="Z283" s="53">
        <v>0</v>
      </c>
      <c r="AA283" s="53">
        <v>0</v>
      </c>
      <c r="AB283" s="49">
        <v>0</v>
      </c>
      <c r="AC283" s="49">
        <v>0</v>
      </c>
      <c r="AD283" s="49">
        <v>0</v>
      </c>
      <c r="AE283" s="49">
        <v>0</v>
      </c>
      <c r="AF283" s="54">
        <v>4</v>
      </c>
    </row>
    <row r="284" spans="1:32" ht="24.75" customHeight="1" x14ac:dyDescent="0.25">
      <c r="A284" s="69">
        <v>30038</v>
      </c>
      <c r="B284" s="56" t="s">
        <v>619</v>
      </c>
      <c r="C284" s="56" t="s">
        <v>561</v>
      </c>
      <c r="D284" s="71">
        <v>4500</v>
      </c>
      <c r="E284" s="57">
        <v>3</v>
      </c>
      <c r="F284" s="57" t="s">
        <v>910</v>
      </c>
      <c r="G284" s="58" t="s">
        <v>911</v>
      </c>
      <c r="H284" s="58" t="s">
        <v>912</v>
      </c>
      <c r="I284" s="58" t="s">
        <v>913</v>
      </c>
      <c r="J284" s="58" t="s">
        <v>914</v>
      </c>
      <c r="K284" s="58">
        <v>0</v>
      </c>
      <c r="L284" s="55">
        <v>0</v>
      </c>
      <c r="M284" s="56">
        <v>0</v>
      </c>
      <c r="N284" s="56">
        <v>0</v>
      </c>
      <c r="O284" s="56">
        <v>0</v>
      </c>
      <c r="P284" s="56">
        <v>0</v>
      </c>
      <c r="Q284" s="56">
        <v>0</v>
      </c>
      <c r="R284" s="56">
        <v>0</v>
      </c>
      <c r="S284" s="56">
        <v>0</v>
      </c>
      <c r="T284" s="56">
        <v>0</v>
      </c>
      <c r="U284" s="56">
        <v>0</v>
      </c>
      <c r="V284" s="56">
        <v>0</v>
      </c>
      <c r="W284" s="56">
        <v>0</v>
      </c>
      <c r="X284" s="56">
        <v>0</v>
      </c>
      <c r="Y284" s="56">
        <v>0</v>
      </c>
      <c r="Z284" s="56">
        <v>0</v>
      </c>
      <c r="AA284" s="56">
        <v>0</v>
      </c>
      <c r="AB284" s="55">
        <v>0</v>
      </c>
      <c r="AC284" s="55">
        <v>0</v>
      </c>
      <c r="AD284" s="55">
        <v>0</v>
      </c>
      <c r="AE284" s="55">
        <v>0</v>
      </c>
      <c r="AF284" s="55">
        <v>5</v>
      </c>
    </row>
    <row r="285" spans="1:32" ht="24.75" customHeight="1" x14ac:dyDescent="0.25">
      <c r="A285" s="69">
        <v>30087</v>
      </c>
      <c r="B285" s="56" t="s">
        <v>64</v>
      </c>
      <c r="C285" s="56" t="s">
        <v>802</v>
      </c>
      <c r="D285" s="71">
        <v>4500</v>
      </c>
      <c r="E285" s="57">
        <v>3</v>
      </c>
      <c r="F285" s="57" t="s">
        <v>910</v>
      </c>
      <c r="G285" s="58" t="s">
        <v>915</v>
      </c>
      <c r="H285" s="58" t="s">
        <v>916</v>
      </c>
      <c r="I285" s="58">
        <v>0</v>
      </c>
      <c r="J285" s="58">
        <v>0</v>
      </c>
      <c r="K285" s="58">
        <v>0</v>
      </c>
      <c r="L285" s="55">
        <v>0</v>
      </c>
      <c r="M285" s="56">
        <v>0</v>
      </c>
      <c r="N285" s="56">
        <v>0</v>
      </c>
      <c r="O285" s="56">
        <v>0</v>
      </c>
      <c r="P285" s="56">
        <v>0</v>
      </c>
      <c r="Q285" s="56">
        <v>0</v>
      </c>
      <c r="R285" s="56">
        <v>0</v>
      </c>
      <c r="S285" s="56">
        <v>0</v>
      </c>
      <c r="T285" s="56">
        <v>0</v>
      </c>
      <c r="U285" s="56">
        <v>0</v>
      </c>
      <c r="V285" s="56">
        <v>0</v>
      </c>
      <c r="W285" s="56">
        <v>0</v>
      </c>
      <c r="X285" s="56">
        <v>0</v>
      </c>
      <c r="Y285" s="56">
        <v>0</v>
      </c>
      <c r="Z285" s="56">
        <v>0</v>
      </c>
      <c r="AA285" s="56">
        <v>0</v>
      </c>
      <c r="AB285" s="55">
        <v>0</v>
      </c>
      <c r="AC285" s="55">
        <v>0</v>
      </c>
      <c r="AD285" s="55">
        <v>0</v>
      </c>
      <c r="AE285" s="55">
        <v>0</v>
      </c>
      <c r="AF285" s="55">
        <v>5</v>
      </c>
    </row>
    <row r="286" spans="1:32" ht="24.75" customHeight="1" x14ac:dyDescent="0.25">
      <c r="A286" s="69">
        <v>30087</v>
      </c>
      <c r="B286" s="56" t="s">
        <v>64</v>
      </c>
      <c r="C286" s="56" t="s">
        <v>436</v>
      </c>
      <c r="D286" s="71">
        <v>4500</v>
      </c>
      <c r="E286" s="57">
        <v>3</v>
      </c>
      <c r="F286" s="57" t="s">
        <v>910</v>
      </c>
      <c r="G286" s="58">
        <v>0</v>
      </c>
      <c r="H286" s="58">
        <v>0</v>
      </c>
      <c r="I286" s="58">
        <v>0</v>
      </c>
      <c r="J286" s="58">
        <v>0</v>
      </c>
      <c r="K286" s="58">
        <v>0</v>
      </c>
      <c r="L286" s="55">
        <v>0</v>
      </c>
      <c r="M286" s="56">
        <v>0</v>
      </c>
      <c r="N286" s="56">
        <v>0</v>
      </c>
      <c r="O286" s="56">
        <v>0</v>
      </c>
      <c r="P286" s="56">
        <v>0</v>
      </c>
      <c r="Q286" s="56">
        <v>0</v>
      </c>
      <c r="R286" s="56">
        <v>0</v>
      </c>
      <c r="S286" s="56">
        <v>0</v>
      </c>
      <c r="T286" s="56">
        <v>0</v>
      </c>
      <c r="U286" s="56">
        <v>0</v>
      </c>
      <c r="V286" s="56">
        <v>0</v>
      </c>
      <c r="W286" s="56">
        <v>0</v>
      </c>
      <c r="X286" s="56">
        <v>0</v>
      </c>
      <c r="Y286" s="56">
        <v>0</v>
      </c>
      <c r="Z286" s="56">
        <v>0</v>
      </c>
      <c r="AA286" s="56">
        <v>0</v>
      </c>
      <c r="AB286" s="55">
        <v>0</v>
      </c>
      <c r="AC286" s="55">
        <v>0</v>
      </c>
      <c r="AD286" s="55">
        <v>0</v>
      </c>
      <c r="AE286" s="55">
        <v>0</v>
      </c>
      <c r="AF286" s="55">
        <v>5</v>
      </c>
    </row>
    <row r="287" spans="1:32" ht="24.75" customHeight="1" x14ac:dyDescent="0.25">
      <c r="A287" s="69">
        <v>30134</v>
      </c>
      <c r="B287" s="56" t="s">
        <v>720</v>
      </c>
      <c r="C287" s="56" t="s">
        <v>917</v>
      </c>
      <c r="D287" s="71">
        <v>891</v>
      </c>
      <c r="E287" s="57">
        <v>1</v>
      </c>
      <c r="F287" s="57" t="s">
        <v>910</v>
      </c>
      <c r="G287" s="58" t="s">
        <v>918</v>
      </c>
      <c r="H287" s="58" t="s">
        <v>919</v>
      </c>
      <c r="I287" s="58" t="s">
        <v>920</v>
      </c>
      <c r="J287" s="58" t="s">
        <v>921</v>
      </c>
      <c r="K287" s="59" t="s">
        <v>922</v>
      </c>
      <c r="L287" s="55">
        <v>0</v>
      </c>
      <c r="M287" s="56">
        <v>0</v>
      </c>
      <c r="N287" s="56">
        <v>0</v>
      </c>
      <c r="O287" s="56">
        <v>0</v>
      </c>
      <c r="P287" s="56">
        <v>0</v>
      </c>
      <c r="Q287" s="56">
        <v>0</v>
      </c>
      <c r="R287" s="56">
        <v>0</v>
      </c>
      <c r="S287" s="56">
        <v>0</v>
      </c>
      <c r="T287" s="56">
        <v>0</v>
      </c>
      <c r="U287" s="56">
        <v>0</v>
      </c>
      <c r="V287" s="56">
        <v>0</v>
      </c>
      <c r="W287" s="56">
        <v>0</v>
      </c>
      <c r="X287" s="56">
        <v>0</v>
      </c>
      <c r="Y287" s="56">
        <v>0</v>
      </c>
      <c r="Z287" s="56">
        <v>0</v>
      </c>
      <c r="AA287" s="56">
        <v>0</v>
      </c>
      <c r="AB287" s="55">
        <v>0</v>
      </c>
      <c r="AC287" s="55">
        <v>0</v>
      </c>
      <c r="AD287" s="55">
        <v>0</v>
      </c>
      <c r="AE287" s="55">
        <v>0</v>
      </c>
      <c r="AF287" s="55">
        <v>5</v>
      </c>
    </row>
    <row r="288" spans="1:32" ht="24.75" customHeight="1" x14ac:dyDescent="0.25">
      <c r="A288" s="69">
        <v>30065</v>
      </c>
      <c r="B288" s="56" t="s">
        <v>223</v>
      </c>
      <c r="C288" s="56" t="s">
        <v>923</v>
      </c>
      <c r="D288" s="71">
        <v>1847</v>
      </c>
      <c r="E288" s="57">
        <v>1</v>
      </c>
      <c r="F288" s="57" t="s">
        <v>910</v>
      </c>
      <c r="G288" s="58" t="s">
        <v>924</v>
      </c>
      <c r="H288" s="58" t="s">
        <v>925</v>
      </c>
      <c r="I288" s="58" t="s">
        <v>926</v>
      </c>
      <c r="J288" s="58">
        <v>0</v>
      </c>
      <c r="K288" s="58">
        <v>0</v>
      </c>
      <c r="L288" s="55">
        <v>0</v>
      </c>
      <c r="M288" s="56">
        <v>0</v>
      </c>
      <c r="N288" s="56">
        <v>0</v>
      </c>
      <c r="O288" s="56">
        <v>0</v>
      </c>
      <c r="P288" s="56">
        <v>0</v>
      </c>
      <c r="Q288" s="56">
        <v>0</v>
      </c>
      <c r="R288" s="56">
        <v>0</v>
      </c>
      <c r="S288" s="56">
        <v>0</v>
      </c>
      <c r="T288" s="56">
        <v>0</v>
      </c>
      <c r="U288" s="56">
        <v>0</v>
      </c>
      <c r="V288" s="56">
        <v>0</v>
      </c>
      <c r="W288" s="56">
        <v>0</v>
      </c>
      <c r="X288" s="56">
        <v>0</v>
      </c>
      <c r="Y288" s="56">
        <v>0</v>
      </c>
      <c r="Z288" s="56">
        <v>0</v>
      </c>
      <c r="AA288" s="56">
        <v>0</v>
      </c>
      <c r="AB288" s="59">
        <v>0</v>
      </c>
      <c r="AC288" s="55">
        <v>0</v>
      </c>
      <c r="AD288" s="55">
        <v>0</v>
      </c>
      <c r="AE288" s="55">
        <v>0</v>
      </c>
      <c r="AF288" s="55">
        <v>5</v>
      </c>
    </row>
    <row r="289" spans="1:32" ht="24.75" customHeight="1" x14ac:dyDescent="0.25">
      <c r="A289" s="69">
        <v>30160</v>
      </c>
      <c r="B289" s="56" t="s">
        <v>927</v>
      </c>
      <c r="C289" s="56" t="s">
        <v>928</v>
      </c>
      <c r="D289" s="71">
        <v>26636</v>
      </c>
      <c r="E289" s="57">
        <v>1</v>
      </c>
      <c r="F289" s="57" t="s">
        <v>910</v>
      </c>
      <c r="G289" s="58" t="s">
        <v>929</v>
      </c>
      <c r="H289" s="58" t="s">
        <v>930</v>
      </c>
      <c r="I289" s="58">
        <v>0</v>
      </c>
      <c r="J289" s="58">
        <v>0</v>
      </c>
      <c r="K289" s="58">
        <v>0</v>
      </c>
      <c r="L289" s="55">
        <v>0</v>
      </c>
      <c r="M289" s="56">
        <v>0</v>
      </c>
      <c r="N289" s="56">
        <v>0</v>
      </c>
      <c r="O289" s="56">
        <v>0</v>
      </c>
      <c r="P289" s="56">
        <v>0</v>
      </c>
      <c r="Q289" s="56">
        <v>0</v>
      </c>
      <c r="R289" s="56">
        <v>0</v>
      </c>
      <c r="S289" s="56">
        <v>0</v>
      </c>
      <c r="T289" s="56">
        <v>0</v>
      </c>
      <c r="U289" s="56">
        <v>0</v>
      </c>
      <c r="V289" s="56">
        <v>0</v>
      </c>
      <c r="W289" s="56">
        <v>0</v>
      </c>
      <c r="X289" s="56">
        <v>0</v>
      </c>
      <c r="Y289" s="56">
        <v>0</v>
      </c>
      <c r="Z289" s="56">
        <v>0</v>
      </c>
      <c r="AA289" s="56">
        <v>0</v>
      </c>
      <c r="AB289" s="55">
        <v>0</v>
      </c>
      <c r="AC289" s="55">
        <v>0</v>
      </c>
      <c r="AD289" s="55">
        <v>0</v>
      </c>
      <c r="AE289" s="55">
        <v>0</v>
      </c>
      <c r="AF289" s="55">
        <v>5</v>
      </c>
    </row>
    <row r="290" spans="1:32" ht="24.75" customHeight="1" x14ac:dyDescent="0.25">
      <c r="A290" s="69">
        <v>30004</v>
      </c>
      <c r="B290" s="56" t="s">
        <v>9</v>
      </c>
      <c r="C290" s="56" t="s">
        <v>931</v>
      </c>
      <c r="D290" s="71">
        <v>173</v>
      </c>
      <c r="E290" s="57">
        <v>1</v>
      </c>
      <c r="F290" s="57" t="s">
        <v>910</v>
      </c>
      <c r="G290" s="58" t="s">
        <v>932</v>
      </c>
      <c r="H290" s="58" t="s">
        <v>933</v>
      </c>
      <c r="I290" s="58" t="s">
        <v>934</v>
      </c>
      <c r="J290" s="58" t="s">
        <v>935</v>
      </c>
      <c r="K290" s="58">
        <v>0</v>
      </c>
      <c r="L290" s="55">
        <v>0</v>
      </c>
      <c r="M290" s="56">
        <v>0</v>
      </c>
      <c r="N290" s="56">
        <v>0</v>
      </c>
      <c r="O290" s="56">
        <v>0</v>
      </c>
      <c r="P290" s="56">
        <v>0</v>
      </c>
      <c r="Q290" s="56">
        <v>0</v>
      </c>
      <c r="R290" s="56">
        <v>0</v>
      </c>
      <c r="S290" s="56">
        <v>0</v>
      </c>
      <c r="T290" s="56">
        <v>0</v>
      </c>
      <c r="U290" s="56">
        <v>0</v>
      </c>
      <c r="V290" s="56">
        <v>0</v>
      </c>
      <c r="W290" s="56">
        <v>0</v>
      </c>
      <c r="X290" s="56">
        <v>0</v>
      </c>
      <c r="Y290" s="56">
        <v>0</v>
      </c>
      <c r="Z290" s="56">
        <v>0</v>
      </c>
      <c r="AA290" s="56">
        <v>0</v>
      </c>
      <c r="AB290" s="55">
        <v>0</v>
      </c>
      <c r="AC290" s="55">
        <v>0</v>
      </c>
      <c r="AD290" s="55">
        <v>0</v>
      </c>
      <c r="AE290" s="55">
        <v>0</v>
      </c>
      <c r="AF290" s="55">
        <v>5</v>
      </c>
    </row>
    <row r="291" spans="1:32" ht="24.75" customHeight="1" x14ac:dyDescent="0.25">
      <c r="A291" s="69">
        <v>30038</v>
      </c>
      <c r="B291" s="56" t="s">
        <v>619</v>
      </c>
      <c r="C291" s="56" t="s">
        <v>936</v>
      </c>
      <c r="D291" s="71">
        <v>4500</v>
      </c>
      <c r="E291" s="57">
        <v>350</v>
      </c>
      <c r="F291" s="57" t="s">
        <v>910</v>
      </c>
      <c r="G291" s="58" t="s">
        <v>937</v>
      </c>
      <c r="H291" s="58" t="s">
        <v>938</v>
      </c>
      <c r="I291" s="58">
        <v>0</v>
      </c>
      <c r="J291" s="58">
        <v>0</v>
      </c>
      <c r="K291" s="58">
        <v>0</v>
      </c>
      <c r="L291" s="55">
        <v>0</v>
      </c>
      <c r="M291" s="56">
        <v>0</v>
      </c>
      <c r="N291" s="56">
        <v>0</v>
      </c>
      <c r="O291" s="56">
        <v>0</v>
      </c>
      <c r="P291" s="56">
        <v>0</v>
      </c>
      <c r="Q291" s="56">
        <v>0</v>
      </c>
      <c r="R291" s="56">
        <v>0</v>
      </c>
      <c r="S291" s="56">
        <v>0</v>
      </c>
      <c r="T291" s="56">
        <v>0</v>
      </c>
      <c r="U291" s="56">
        <v>0</v>
      </c>
      <c r="V291" s="56">
        <v>0</v>
      </c>
      <c r="W291" s="56">
        <v>0</v>
      </c>
      <c r="X291" s="56">
        <v>0</v>
      </c>
      <c r="Y291" s="56">
        <v>0</v>
      </c>
      <c r="Z291" s="56">
        <v>0</v>
      </c>
      <c r="AA291" s="56">
        <v>0</v>
      </c>
      <c r="AB291" s="55">
        <v>0</v>
      </c>
      <c r="AC291" s="55">
        <v>0</v>
      </c>
      <c r="AD291" s="55">
        <v>0</v>
      </c>
      <c r="AE291" s="55">
        <v>0</v>
      </c>
      <c r="AF291" s="55">
        <v>5</v>
      </c>
    </row>
    <row r="292" spans="1:32" ht="24.75" customHeight="1" x14ac:dyDescent="0.25">
      <c r="A292" s="69">
        <v>30160</v>
      </c>
      <c r="B292" s="56" t="s">
        <v>546</v>
      </c>
      <c r="C292" s="56" t="s">
        <v>939</v>
      </c>
      <c r="D292" s="71">
        <f t="shared" ref="D292:D297" si="7">E292*20</f>
        <v>60</v>
      </c>
      <c r="E292" s="57">
        <v>3</v>
      </c>
      <c r="F292" s="57" t="s">
        <v>910</v>
      </c>
      <c r="G292" s="60">
        <v>0</v>
      </c>
      <c r="H292" s="58">
        <v>0</v>
      </c>
      <c r="I292" s="58">
        <v>0</v>
      </c>
      <c r="J292" s="58">
        <v>0</v>
      </c>
      <c r="K292" s="58">
        <v>0</v>
      </c>
      <c r="L292" s="55">
        <v>0</v>
      </c>
      <c r="M292" s="56">
        <v>0</v>
      </c>
      <c r="N292" s="56">
        <v>0</v>
      </c>
      <c r="O292" s="56">
        <v>0</v>
      </c>
      <c r="P292" s="56">
        <v>0</v>
      </c>
      <c r="Q292" s="56">
        <v>0</v>
      </c>
      <c r="R292" s="56">
        <v>0</v>
      </c>
      <c r="S292" s="56">
        <v>0</v>
      </c>
      <c r="T292" s="56">
        <v>0</v>
      </c>
      <c r="U292" s="56">
        <v>0</v>
      </c>
      <c r="V292" s="56">
        <v>0</v>
      </c>
      <c r="W292" s="56">
        <v>0</v>
      </c>
      <c r="X292" s="56">
        <v>0</v>
      </c>
      <c r="Y292" s="56">
        <v>0</v>
      </c>
      <c r="Z292" s="56">
        <v>0</v>
      </c>
      <c r="AA292" s="56">
        <v>0</v>
      </c>
      <c r="AB292" s="58">
        <v>0</v>
      </c>
      <c r="AC292" s="55">
        <v>0</v>
      </c>
      <c r="AD292" s="55">
        <v>0</v>
      </c>
      <c r="AE292" s="55">
        <v>0</v>
      </c>
      <c r="AF292" s="55">
        <v>5</v>
      </c>
    </row>
    <row r="293" spans="1:32" ht="24.75" customHeight="1" x14ac:dyDescent="0.25">
      <c r="A293" s="69">
        <v>30123</v>
      </c>
      <c r="B293" s="56" t="s">
        <v>589</v>
      </c>
      <c r="C293" s="56" t="s">
        <v>940</v>
      </c>
      <c r="D293" s="71">
        <f t="shared" si="7"/>
        <v>280</v>
      </c>
      <c r="E293" s="57">
        <v>14</v>
      </c>
      <c r="F293" s="57" t="s">
        <v>910</v>
      </c>
      <c r="G293" s="60">
        <v>0</v>
      </c>
      <c r="H293" s="58">
        <v>0</v>
      </c>
      <c r="I293" s="58">
        <v>0</v>
      </c>
      <c r="J293" s="58">
        <v>0</v>
      </c>
      <c r="K293" s="58">
        <v>0</v>
      </c>
      <c r="L293" s="55">
        <v>0</v>
      </c>
      <c r="M293" s="56">
        <v>0</v>
      </c>
      <c r="N293" s="56">
        <v>0</v>
      </c>
      <c r="O293" s="56">
        <v>0</v>
      </c>
      <c r="P293" s="56">
        <v>0</v>
      </c>
      <c r="Q293" s="56">
        <v>0</v>
      </c>
      <c r="R293" s="56">
        <v>0</v>
      </c>
      <c r="S293" s="56">
        <v>0</v>
      </c>
      <c r="T293" s="56">
        <v>0</v>
      </c>
      <c r="U293" s="56">
        <v>0</v>
      </c>
      <c r="V293" s="56">
        <v>0</v>
      </c>
      <c r="W293" s="56">
        <v>0</v>
      </c>
      <c r="X293" s="56">
        <v>0</v>
      </c>
      <c r="Y293" s="56">
        <v>0</v>
      </c>
      <c r="Z293" s="56">
        <v>0</v>
      </c>
      <c r="AA293" s="56">
        <v>0</v>
      </c>
      <c r="AB293" s="58">
        <v>0</v>
      </c>
      <c r="AC293" s="55">
        <v>0</v>
      </c>
      <c r="AD293" s="55">
        <v>0</v>
      </c>
      <c r="AE293" s="55">
        <v>0</v>
      </c>
      <c r="AF293" s="55">
        <v>5</v>
      </c>
    </row>
    <row r="294" spans="1:32" ht="24.75" customHeight="1" x14ac:dyDescent="0.25">
      <c r="A294" s="69">
        <v>30125</v>
      </c>
      <c r="B294" s="56" t="s">
        <v>941</v>
      </c>
      <c r="C294" s="56" t="s">
        <v>942</v>
      </c>
      <c r="D294" s="71">
        <v>356</v>
      </c>
      <c r="E294" s="57">
        <v>6</v>
      </c>
      <c r="F294" s="57" t="s">
        <v>910</v>
      </c>
      <c r="G294" s="60" t="s">
        <v>943</v>
      </c>
      <c r="H294" s="58" t="s">
        <v>944</v>
      </c>
      <c r="I294" s="58" t="s">
        <v>945</v>
      </c>
      <c r="J294" s="58">
        <v>0</v>
      </c>
      <c r="K294" s="58">
        <v>0</v>
      </c>
      <c r="L294" s="55">
        <v>0</v>
      </c>
      <c r="M294" s="56">
        <v>0</v>
      </c>
      <c r="N294" s="56">
        <v>0</v>
      </c>
      <c r="O294" s="56">
        <v>0</v>
      </c>
      <c r="P294" s="56">
        <v>0</v>
      </c>
      <c r="Q294" s="56">
        <v>0</v>
      </c>
      <c r="R294" s="56">
        <v>0</v>
      </c>
      <c r="S294" s="56">
        <v>0</v>
      </c>
      <c r="T294" s="56">
        <v>0</v>
      </c>
      <c r="U294" s="56">
        <v>0</v>
      </c>
      <c r="V294" s="56">
        <v>0</v>
      </c>
      <c r="W294" s="56">
        <v>0</v>
      </c>
      <c r="X294" s="56">
        <v>0</v>
      </c>
      <c r="Y294" s="56">
        <v>0</v>
      </c>
      <c r="Z294" s="56">
        <v>0</v>
      </c>
      <c r="AA294" s="56">
        <v>0</v>
      </c>
      <c r="AB294" s="58">
        <v>0</v>
      </c>
      <c r="AC294" s="55">
        <v>0</v>
      </c>
      <c r="AD294" s="55">
        <v>0</v>
      </c>
      <c r="AE294" s="55">
        <v>0</v>
      </c>
      <c r="AF294" s="55">
        <v>5</v>
      </c>
    </row>
    <row r="295" spans="1:32" ht="24.75" customHeight="1" x14ac:dyDescent="0.25">
      <c r="A295" s="69">
        <v>30123</v>
      </c>
      <c r="B295" s="56" t="s">
        <v>589</v>
      </c>
      <c r="C295" s="56" t="s">
        <v>946</v>
      </c>
      <c r="D295" s="71">
        <f t="shared" si="7"/>
        <v>300</v>
      </c>
      <c r="E295" s="57">
        <v>15</v>
      </c>
      <c r="F295" s="57" t="s">
        <v>910</v>
      </c>
      <c r="G295" s="60">
        <v>0</v>
      </c>
      <c r="H295" s="58">
        <v>0</v>
      </c>
      <c r="I295" s="58">
        <v>0</v>
      </c>
      <c r="J295" s="58">
        <v>0</v>
      </c>
      <c r="K295" s="58">
        <v>0</v>
      </c>
      <c r="L295" s="55">
        <v>0</v>
      </c>
      <c r="M295" s="56">
        <v>0</v>
      </c>
      <c r="N295" s="56">
        <v>0</v>
      </c>
      <c r="O295" s="56">
        <v>0</v>
      </c>
      <c r="P295" s="56">
        <v>0</v>
      </c>
      <c r="Q295" s="56">
        <v>0</v>
      </c>
      <c r="R295" s="56">
        <v>0</v>
      </c>
      <c r="S295" s="56">
        <v>0</v>
      </c>
      <c r="T295" s="56">
        <v>0</v>
      </c>
      <c r="U295" s="56">
        <v>0</v>
      </c>
      <c r="V295" s="56">
        <v>0</v>
      </c>
      <c r="W295" s="56">
        <v>0</v>
      </c>
      <c r="X295" s="56">
        <v>0</v>
      </c>
      <c r="Y295" s="56">
        <v>0</v>
      </c>
      <c r="Z295" s="56">
        <v>0</v>
      </c>
      <c r="AA295" s="56">
        <v>0</v>
      </c>
      <c r="AB295" s="58">
        <v>0</v>
      </c>
      <c r="AC295" s="55">
        <v>0</v>
      </c>
      <c r="AD295" s="55">
        <v>0</v>
      </c>
      <c r="AE295" s="55">
        <v>0</v>
      </c>
      <c r="AF295" s="55">
        <v>5</v>
      </c>
    </row>
    <row r="296" spans="1:32" ht="24.75" customHeight="1" x14ac:dyDescent="0.25">
      <c r="A296" s="69">
        <v>30123</v>
      </c>
      <c r="B296" s="56" t="s">
        <v>589</v>
      </c>
      <c r="C296" s="56" t="s">
        <v>947</v>
      </c>
      <c r="D296" s="71">
        <f t="shared" si="7"/>
        <v>280</v>
      </c>
      <c r="E296" s="57">
        <v>14</v>
      </c>
      <c r="F296" s="57" t="s">
        <v>910</v>
      </c>
      <c r="G296" s="60">
        <v>0</v>
      </c>
      <c r="H296" s="58">
        <v>0</v>
      </c>
      <c r="I296" s="58">
        <v>0</v>
      </c>
      <c r="J296" s="58">
        <v>0</v>
      </c>
      <c r="K296" s="58">
        <v>0</v>
      </c>
      <c r="L296" s="55">
        <v>0</v>
      </c>
      <c r="M296" s="56">
        <v>0</v>
      </c>
      <c r="N296" s="56">
        <v>0</v>
      </c>
      <c r="O296" s="56">
        <v>0</v>
      </c>
      <c r="P296" s="56">
        <v>0</v>
      </c>
      <c r="Q296" s="56">
        <v>0</v>
      </c>
      <c r="R296" s="56">
        <v>0</v>
      </c>
      <c r="S296" s="56">
        <v>0</v>
      </c>
      <c r="T296" s="56">
        <v>0</v>
      </c>
      <c r="U296" s="56">
        <v>0</v>
      </c>
      <c r="V296" s="56">
        <v>0</v>
      </c>
      <c r="W296" s="56">
        <v>0</v>
      </c>
      <c r="X296" s="56">
        <v>0</v>
      </c>
      <c r="Y296" s="56">
        <v>0</v>
      </c>
      <c r="Z296" s="56">
        <v>0</v>
      </c>
      <c r="AA296" s="56">
        <v>0</v>
      </c>
      <c r="AB296" s="58">
        <v>0</v>
      </c>
      <c r="AC296" s="55">
        <v>0</v>
      </c>
      <c r="AD296" s="55">
        <v>0</v>
      </c>
      <c r="AE296" s="55">
        <v>0</v>
      </c>
      <c r="AF296" s="55">
        <v>5</v>
      </c>
    </row>
    <row r="297" spans="1:32" ht="24.75" customHeight="1" x14ac:dyDescent="0.25">
      <c r="A297" s="69">
        <v>30160</v>
      </c>
      <c r="B297" s="56" t="s">
        <v>546</v>
      </c>
      <c r="C297" s="56" t="s">
        <v>948</v>
      </c>
      <c r="D297" s="71">
        <f t="shared" si="7"/>
        <v>60</v>
      </c>
      <c r="E297" s="57">
        <v>3</v>
      </c>
      <c r="F297" s="57" t="s">
        <v>910</v>
      </c>
      <c r="G297" s="60">
        <v>0</v>
      </c>
      <c r="H297" s="58">
        <v>0</v>
      </c>
      <c r="I297" s="58">
        <v>0</v>
      </c>
      <c r="J297" s="58">
        <v>0</v>
      </c>
      <c r="K297" s="58">
        <v>0</v>
      </c>
      <c r="L297" s="55">
        <v>0</v>
      </c>
      <c r="M297" s="56">
        <v>0</v>
      </c>
      <c r="N297" s="56">
        <v>0</v>
      </c>
      <c r="O297" s="56">
        <v>0</v>
      </c>
      <c r="P297" s="56">
        <v>0</v>
      </c>
      <c r="Q297" s="56">
        <v>0</v>
      </c>
      <c r="R297" s="56">
        <v>0</v>
      </c>
      <c r="S297" s="56">
        <v>0</v>
      </c>
      <c r="T297" s="56">
        <v>0</v>
      </c>
      <c r="U297" s="56">
        <v>0</v>
      </c>
      <c r="V297" s="56">
        <v>0</v>
      </c>
      <c r="W297" s="56">
        <v>0</v>
      </c>
      <c r="X297" s="56">
        <v>0</v>
      </c>
      <c r="Y297" s="56">
        <v>0</v>
      </c>
      <c r="Z297" s="56">
        <v>0</v>
      </c>
      <c r="AA297" s="56">
        <v>0</v>
      </c>
      <c r="AB297" s="58">
        <v>0</v>
      </c>
      <c r="AC297" s="55">
        <v>0</v>
      </c>
      <c r="AD297" s="55">
        <v>0</v>
      </c>
      <c r="AE297" s="55">
        <v>0</v>
      </c>
      <c r="AF297" s="55">
        <v>5</v>
      </c>
    </row>
    <row r="298" spans="1:32" ht="24.75" customHeight="1" x14ac:dyDescent="0.25">
      <c r="A298" s="69">
        <v>30038</v>
      </c>
      <c r="B298" s="56" t="s">
        <v>619</v>
      </c>
      <c r="C298" s="56" t="s">
        <v>949</v>
      </c>
      <c r="D298" s="57" t="s">
        <v>909</v>
      </c>
      <c r="E298" s="57">
        <v>1</v>
      </c>
      <c r="F298" s="57" t="s">
        <v>910</v>
      </c>
      <c r="G298" s="58" t="s">
        <v>950</v>
      </c>
      <c r="H298" s="58" t="s">
        <v>951</v>
      </c>
      <c r="I298" s="58">
        <v>0</v>
      </c>
      <c r="J298" s="58">
        <v>0</v>
      </c>
      <c r="K298" s="58">
        <v>0</v>
      </c>
      <c r="L298" s="55">
        <v>0</v>
      </c>
      <c r="M298" s="56">
        <v>0</v>
      </c>
      <c r="N298" s="56">
        <v>0</v>
      </c>
      <c r="O298" s="56">
        <v>0</v>
      </c>
      <c r="P298" s="56">
        <v>0</v>
      </c>
      <c r="Q298" s="56">
        <v>0</v>
      </c>
      <c r="R298" s="56">
        <v>0</v>
      </c>
      <c r="S298" s="56">
        <v>0</v>
      </c>
      <c r="T298" s="56">
        <v>0</v>
      </c>
      <c r="U298" s="56">
        <v>0</v>
      </c>
      <c r="V298" s="56">
        <v>0</v>
      </c>
      <c r="W298" s="56">
        <v>0</v>
      </c>
      <c r="X298" s="56">
        <v>0</v>
      </c>
      <c r="Y298" s="56">
        <v>0</v>
      </c>
      <c r="Z298" s="56">
        <v>0</v>
      </c>
      <c r="AA298" s="56">
        <v>0</v>
      </c>
      <c r="AB298" s="61">
        <v>0</v>
      </c>
      <c r="AC298" s="55">
        <v>0</v>
      </c>
      <c r="AD298" s="55">
        <v>0</v>
      </c>
      <c r="AE298" s="55">
        <v>0</v>
      </c>
      <c r="AF298" s="55">
        <v>5</v>
      </c>
    </row>
    <row r="299" spans="1:32" ht="24.75" customHeight="1" x14ac:dyDescent="0.25">
      <c r="A299" s="69">
        <v>30087</v>
      </c>
      <c r="B299" s="56" t="s">
        <v>64</v>
      </c>
      <c r="C299" s="56" t="s">
        <v>952</v>
      </c>
      <c r="D299" s="57" t="s">
        <v>909</v>
      </c>
      <c r="E299" s="57">
        <v>1</v>
      </c>
      <c r="F299" s="57" t="s">
        <v>910</v>
      </c>
      <c r="G299" s="58" t="s">
        <v>953</v>
      </c>
      <c r="H299" s="58">
        <v>0</v>
      </c>
      <c r="I299" s="58">
        <v>0</v>
      </c>
      <c r="J299" s="58">
        <v>0</v>
      </c>
      <c r="K299" s="58">
        <v>0</v>
      </c>
      <c r="L299" s="55">
        <v>0</v>
      </c>
      <c r="M299" s="56">
        <v>0</v>
      </c>
      <c r="N299" s="56">
        <v>0</v>
      </c>
      <c r="O299" s="56">
        <v>0</v>
      </c>
      <c r="P299" s="56">
        <v>0</v>
      </c>
      <c r="Q299" s="56">
        <v>0</v>
      </c>
      <c r="R299" s="56">
        <v>0</v>
      </c>
      <c r="S299" s="56">
        <v>0</v>
      </c>
      <c r="T299" s="56">
        <v>0</v>
      </c>
      <c r="U299" s="56">
        <v>0</v>
      </c>
      <c r="V299" s="56">
        <v>0</v>
      </c>
      <c r="W299" s="56">
        <v>0</v>
      </c>
      <c r="X299" s="56">
        <v>0</v>
      </c>
      <c r="Y299" s="56">
        <v>0</v>
      </c>
      <c r="Z299" s="56">
        <v>0</v>
      </c>
      <c r="AA299" s="56">
        <v>0</v>
      </c>
      <c r="AB299" s="61">
        <v>0</v>
      </c>
      <c r="AC299" s="55">
        <v>0</v>
      </c>
      <c r="AD299" s="55">
        <v>0</v>
      </c>
      <c r="AE299" s="55">
        <v>0</v>
      </c>
      <c r="AF299" s="55">
        <v>5</v>
      </c>
    </row>
    <row r="300" spans="1:32" ht="24.75" customHeight="1" x14ac:dyDescent="0.25">
      <c r="A300" s="69">
        <v>30038</v>
      </c>
      <c r="B300" s="56" t="s">
        <v>619</v>
      </c>
      <c r="C300" s="56" t="s">
        <v>954</v>
      </c>
      <c r="D300" s="57" t="s">
        <v>909</v>
      </c>
      <c r="E300" s="57">
        <v>1</v>
      </c>
      <c r="F300" s="57" t="s">
        <v>910</v>
      </c>
      <c r="G300" s="58" t="s">
        <v>955</v>
      </c>
      <c r="H300" s="58">
        <v>0</v>
      </c>
      <c r="I300" s="58">
        <v>0</v>
      </c>
      <c r="J300" s="58">
        <v>0</v>
      </c>
      <c r="K300" s="58">
        <v>0</v>
      </c>
      <c r="L300" s="55">
        <v>0</v>
      </c>
      <c r="M300" s="56">
        <v>0</v>
      </c>
      <c r="N300" s="56">
        <v>0</v>
      </c>
      <c r="O300" s="56">
        <v>0</v>
      </c>
      <c r="P300" s="56">
        <v>0</v>
      </c>
      <c r="Q300" s="56">
        <v>0</v>
      </c>
      <c r="R300" s="56">
        <v>0</v>
      </c>
      <c r="S300" s="56">
        <v>0</v>
      </c>
      <c r="T300" s="56">
        <v>0</v>
      </c>
      <c r="U300" s="56">
        <v>0</v>
      </c>
      <c r="V300" s="56">
        <v>0</v>
      </c>
      <c r="W300" s="56">
        <v>0</v>
      </c>
      <c r="X300" s="56">
        <v>0</v>
      </c>
      <c r="Y300" s="56">
        <v>0</v>
      </c>
      <c r="Z300" s="56">
        <v>0</v>
      </c>
      <c r="AA300" s="56">
        <v>0</v>
      </c>
      <c r="AB300" s="58">
        <v>0</v>
      </c>
      <c r="AC300" s="55">
        <v>0</v>
      </c>
      <c r="AD300" s="55">
        <v>0</v>
      </c>
      <c r="AE300" s="55">
        <v>0</v>
      </c>
      <c r="AF300" s="55">
        <v>5</v>
      </c>
    </row>
    <row r="301" spans="1:32" ht="24.75" customHeight="1" x14ac:dyDescent="0.25">
      <c r="A301" s="69">
        <v>30038</v>
      </c>
      <c r="B301" s="56" t="s">
        <v>619</v>
      </c>
      <c r="C301" s="56" t="s">
        <v>956</v>
      </c>
      <c r="D301" s="57" t="s">
        <v>909</v>
      </c>
      <c r="E301" s="57">
        <v>1</v>
      </c>
      <c r="F301" s="57" t="s">
        <v>910</v>
      </c>
      <c r="G301" s="58" t="s">
        <v>957</v>
      </c>
      <c r="H301" s="58">
        <v>0</v>
      </c>
      <c r="I301" s="58">
        <v>0</v>
      </c>
      <c r="J301" s="58">
        <v>0</v>
      </c>
      <c r="K301" s="58">
        <v>0</v>
      </c>
      <c r="L301" s="55">
        <v>0</v>
      </c>
      <c r="M301" s="56">
        <v>0</v>
      </c>
      <c r="N301" s="56">
        <v>0</v>
      </c>
      <c r="O301" s="56">
        <v>0</v>
      </c>
      <c r="P301" s="56">
        <v>0</v>
      </c>
      <c r="Q301" s="56">
        <v>0</v>
      </c>
      <c r="R301" s="56">
        <v>0</v>
      </c>
      <c r="S301" s="56">
        <v>0</v>
      </c>
      <c r="T301" s="56">
        <v>0</v>
      </c>
      <c r="U301" s="56">
        <v>0</v>
      </c>
      <c r="V301" s="56">
        <v>0</v>
      </c>
      <c r="W301" s="56">
        <v>0</v>
      </c>
      <c r="X301" s="56">
        <v>0</v>
      </c>
      <c r="Y301" s="56">
        <v>0</v>
      </c>
      <c r="Z301" s="56">
        <v>0</v>
      </c>
      <c r="AA301" s="56">
        <v>0</v>
      </c>
      <c r="AB301" s="58">
        <v>0</v>
      </c>
      <c r="AC301" s="55">
        <v>0</v>
      </c>
      <c r="AD301" s="55">
        <v>0</v>
      </c>
      <c r="AE301" s="55">
        <v>0</v>
      </c>
      <c r="AF301" s="55">
        <v>5</v>
      </c>
    </row>
    <row r="302" spans="1:32" ht="24.75" customHeight="1" x14ac:dyDescent="0.25">
      <c r="A302" s="69">
        <v>30038</v>
      </c>
      <c r="B302" s="56" t="s">
        <v>619</v>
      </c>
      <c r="C302" s="56" t="s">
        <v>958</v>
      </c>
      <c r="D302" s="57" t="s">
        <v>909</v>
      </c>
      <c r="E302" s="57">
        <v>1</v>
      </c>
      <c r="F302" s="57" t="s">
        <v>910</v>
      </c>
      <c r="G302" s="58" t="s">
        <v>959</v>
      </c>
      <c r="H302" s="58">
        <v>0</v>
      </c>
      <c r="I302" s="58">
        <v>0</v>
      </c>
      <c r="J302" s="58">
        <v>0</v>
      </c>
      <c r="K302" s="58">
        <v>0</v>
      </c>
      <c r="L302" s="55">
        <v>0</v>
      </c>
      <c r="M302" s="56">
        <v>0</v>
      </c>
      <c r="N302" s="56">
        <v>0</v>
      </c>
      <c r="O302" s="56">
        <v>0</v>
      </c>
      <c r="P302" s="56">
        <v>0</v>
      </c>
      <c r="Q302" s="56">
        <v>0</v>
      </c>
      <c r="R302" s="56">
        <v>0</v>
      </c>
      <c r="S302" s="56">
        <v>0</v>
      </c>
      <c r="T302" s="56">
        <v>0</v>
      </c>
      <c r="U302" s="56">
        <v>0</v>
      </c>
      <c r="V302" s="56">
        <v>0</v>
      </c>
      <c r="W302" s="56">
        <v>0</v>
      </c>
      <c r="X302" s="56">
        <v>0</v>
      </c>
      <c r="Y302" s="56">
        <v>0</v>
      </c>
      <c r="Z302" s="56">
        <v>0</v>
      </c>
      <c r="AA302" s="56">
        <v>0</v>
      </c>
      <c r="AB302" s="58">
        <v>0</v>
      </c>
      <c r="AC302" s="55">
        <v>0</v>
      </c>
      <c r="AD302" s="55">
        <v>0</v>
      </c>
      <c r="AE302" s="55">
        <v>0</v>
      </c>
      <c r="AF302" s="55">
        <v>5</v>
      </c>
    </row>
    <row r="303" spans="1:32" ht="24.75" customHeight="1" x14ac:dyDescent="0.25">
      <c r="A303" s="69">
        <v>30038</v>
      </c>
      <c r="B303" s="56" t="s">
        <v>619</v>
      </c>
      <c r="C303" s="56" t="s">
        <v>960</v>
      </c>
      <c r="D303" s="57" t="s">
        <v>909</v>
      </c>
      <c r="E303" s="57">
        <v>1</v>
      </c>
      <c r="F303" s="57" t="s">
        <v>910</v>
      </c>
      <c r="G303" s="58" t="s">
        <v>961</v>
      </c>
      <c r="H303" s="58">
        <v>0</v>
      </c>
      <c r="I303" s="58">
        <v>0</v>
      </c>
      <c r="J303" s="58">
        <v>0</v>
      </c>
      <c r="K303" s="58">
        <v>0</v>
      </c>
      <c r="L303" s="55">
        <v>0</v>
      </c>
      <c r="M303" s="56">
        <v>0</v>
      </c>
      <c r="N303" s="56">
        <v>0</v>
      </c>
      <c r="O303" s="56">
        <v>0</v>
      </c>
      <c r="P303" s="56">
        <v>0</v>
      </c>
      <c r="Q303" s="56">
        <v>0</v>
      </c>
      <c r="R303" s="56">
        <v>0</v>
      </c>
      <c r="S303" s="56">
        <v>0</v>
      </c>
      <c r="T303" s="56">
        <v>0</v>
      </c>
      <c r="U303" s="56">
        <v>0</v>
      </c>
      <c r="V303" s="56">
        <v>0</v>
      </c>
      <c r="W303" s="56">
        <v>0</v>
      </c>
      <c r="X303" s="56">
        <v>0</v>
      </c>
      <c r="Y303" s="56">
        <v>0</v>
      </c>
      <c r="Z303" s="56">
        <v>0</v>
      </c>
      <c r="AA303" s="56">
        <v>0</v>
      </c>
      <c r="AB303" s="61">
        <v>0</v>
      </c>
      <c r="AC303" s="55">
        <v>0</v>
      </c>
      <c r="AD303" s="55">
        <v>0</v>
      </c>
      <c r="AE303" s="55">
        <v>0</v>
      </c>
      <c r="AF303" s="55">
        <v>5</v>
      </c>
    </row>
    <row r="304" spans="1:32" ht="24.75" customHeight="1" x14ac:dyDescent="0.25">
      <c r="A304" s="69">
        <v>30164</v>
      </c>
      <c r="B304" s="56" t="s">
        <v>624</v>
      </c>
      <c r="C304" s="56" t="s">
        <v>962</v>
      </c>
      <c r="D304" s="57" t="s">
        <v>909</v>
      </c>
      <c r="E304" s="57">
        <v>1</v>
      </c>
      <c r="F304" s="57" t="s">
        <v>910</v>
      </c>
      <c r="G304" s="58">
        <v>0</v>
      </c>
      <c r="H304" s="58">
        <v>0</v>
      </c>
      <c r="I304" s="58">
        <v>0</v>
      </c>
      <c r="J304" s="58">
        <v>0</v>
      </c>
      <c r="K304" s="58">
        <v>0</v>
      </c>
      <c r="L304" s="55">
        <v>0</v>
      </c>
      <c r="M304" s="56">
        <v>0</v>
      </c>
      <c r="N304" s="56">
        <v>0</v>
      </c>
      <c r="O304" s="56">
        <v>0</v>
      </c>
      <c r="P304" s="56">
        <v>0</v>
      </c>
      <c r="Q304" s="56">
        <v>0</v>
      </c>
      <c r="R304" s="56">
        <v>0</v>
      </c>
      <c r="S304" s="56">
        <v>0</v>
      </c>
      <c r="T304" s="56">
        <v>0</v>
      </c>
      <c r="U304" s="56">
        <v>0</v>
      </c>
      <c r="V304" s="56">
        <v>0</v>
      </c>
      <c r="W304" s="56">
        <v>0</v>
      </c>
      <c r="X304" s="56">
        <v>0</v>
      </c>
      <c r="Y304" s="56">
        <v>0</v>
      </c>
      <c r="Z304" s="56">
        <v>0</v>
      </c>
      <c r="AA304" s="56">
        <v>0</v>
      </c>
      <c r="AB304" s="61">
        <v>0</v>
      </c>
      <c r="AC304" s="55">
        <v>0</v>
      </c>
      <c r="AD304" s="55">
        <v>0</v>
      </c>
      <c r="AE304" s="55">
        <v>0</v>
      </c>
      <c r="AF304" s="55">
        <v>5</v>
      </c>
    </row>
    <row r="305" spans="1:32" ht="24.75" customHeight="1" x14ac:dyDescent="0.25">
      <c r="A305" s="69">
        <v>30158</v>
      </c>
      <c r="B305" s="56" t="s">
        <v>863</v>
      </c>
      <c r="C305" s="56" t="s">
        <v>963</v>
      </c>
      <c r="D305" s="57" t="s">
        <v>909</v>
      </c>
      <c r="E305" s="57">
        <v>1</v>
      </c>
      <c r="F305" s="57" t="s">
        <v>910</v>
      </c>
      <c r="G305" s="58" t="s">
        <v>964</v>
      </c>
      <c r="H305" s="58">
        <v>0</v>
      </c>
      <c r="I305" s="58">
        <v>0</v>
      </c>
      <c r="J305" s="58">
        <v>0</v>
      </c>
      <c r="K305" s="58">
        <v>0</v>
      </c>
      <c r="L305" s="55">
        <v>0</v>
      </c>
      <c r="M305" s="56">
        <v>0</v>
      </c>
      <c r="N305" s="56">
        <v>0</v>
      </c>
      <c r="O305" s="56">
        <v>0</v>
      </c>
      <c r="P305" s="56">
        <v>0</v>
      </c>
      <c r="Q305" s="56">
        <v>0</v>
      </c>
      <c r="R305" s="56">
        <v>0</v>
      </c>
      <c r="S305" s="56">
        <v>0</v>
      </c>
      <c r="T305" s="56">
        <v>0</v>
      </c>
      <c r="U305" s="56">
        <v>0</v>
      </c>
      <c r="V305" s="56">
        <v>0</v>
      </c>
      <c r="W305" s="56">
        <v>0</v>
      </c>
      <c r="X305" s="56">
        <v>0</v>
      </c>
      <c r="Y305" s="56">
        <v>0</v>
      </c>
      <c r="Z305" s="56">
        <v>0</v>
      </c>
      <c r="AA305" s="56">
        <v>0</v>
      </c>
      <c r="AB305" s="58">
        <v>0</v>
      </c>
      <c r="AC305" s="55">
        <v>0</v>
      </c>
      <c r="AD305" s="55">
        <v>0</v>
      </c>
      <c r="AE305" s="55">
        <v>0</v>
      </c>
      <c r="AF305" s="55">
        <v>5</v>
      </c>
    </row>
    <row r="306" spans="1:32" ht="24.75" customHeight="1" x14ac:dyDescent="0.25">
      <c r="A306" s="69">
        <v>0</v>
      </c>
      <c r="B306" s="56">
        <v>0</v>
      </c>
      <c r="C306" s="56" t="s">
        <v>965</v>
      </c>
      <c r="D306" s="57" t="s">
        <v>909</v>
      </c>
      <c r="E306" s="57">
        <v>1</v>
      </c>
      <c r="F306" s="57" t="s">
        <v>910</v>
      </c>
      <c r="G306" s="58" t="s">
        <v>966</v>
      </c>
      <c r="H306" s="58" t="s">
        <v>967</v>
      </c>
      <c r="I306" s="58">
        <v>0</v>
      </c>
      <c r="J306" s="58">
        <v>0</v>
      </c>
      <c r="K306" s="58">
        <v>0</v>
      </c>
      <c r="L306" s="55">
        <v>0</v>
      </c>
      <c r="M306" s="56">
        <v>0</v>
      </c>
      <c r="N306" s="56">
        <v>0</v>
      </c>
      <c r="O306" s="56">
        <v>0</v>
      </c>
      <c r="P306" s="56">
        <v>0</v>
      </c>
      <c r="Q306" s="56">
        <v>0</v>
      </c>
      <c r="R306" s="56">
        <v>0</v>
      </c>
      <c r="S306" s="56">
        <v>0</v>
      </c>
      <c r="T306" s="56">
        <v>0</v>
      </c>
      <c r="U306" s="56">
        <v>0</v>
      </c>
      <c r="V306" s="56">
        <v>0</v>
      </c>
      <c r="W306" s="56">
        <v>0</v>
      </c>
      <c r="X306" s="56">
        <v>0</v>
      </c>
      <c r="Y306" s="56">
        <v>0</v>
      </c>
      <c r="Z306" s="56">
        <v>0</v>
      </c>
      <c r="AA306" s="56">
        <v>0</v>
      </c>
      <c r="AB306" s="61">
        <v>0</v>
      </c>
      <c r="AC306" s="55">
        <v>0</v>
      </c>
      <c r="AD306" s="55">
        <v>0</v>
      </c>
      <c r="AE306" s="55">
        <v>0</v>
      </c>
      <c r="AF306" s="55">
        <v>5</v>
      </c>
    </row>
    <row r="307" spans="1:32" ht="24.75" customHeight="1" x14ac:dyDescent="0.25">
      <c r="A307" s="69">
        <v>30065</v>
      </c>
      <c r="B307" s="56" t="s">
        <v>223</v>
      </c>
      <c r="C307" s="56" t="s">
        <v>968</v>
      </c>
      <c r="D307" s="57" t="s">
        <v>909</v>
      </c>
      <c r="E307" s="57">
        <v>1</v>
      </c>
      <c r="F307" s="57" t="s">
        <v>910</v>
      </c>
      <c r="G307" s="58">
        <v>0</v>
      </c>
      <c r="H307" s="58">
        <v>0</v>
      </c>
      <c r="I307" s="58">
        <v>0</v>
      </c>
      <c r="J307" s="58">
        <v>0</v>
      </c>
      <c r="K307" s="58">
        <v>0</v>
      </c>
      <c r="L307" s="55">
        <v>0</v>
      </c>
      <c r="M307" s="56">
        <v>0</v>
      </c>
      <c r="N307" s="56">
        <v>0</v>
      </c>
      <c r="O307" s="56">
        <v>0</v>
      </c>
      <c r="P307" s="56">
        <v>0</v>
      </c>
      <c r="Q307" s="56">
        <v>0</v>
      </c>
      <c r="R307" s="56">
        <v>0</v>
      </c>
      <c r="S307" s="56">
        <v>0</v>
      </c>
      <c r="T307" s="56">
        <v>0</v>
      </c>
      <c r="U307" s="56">
        <v>0</v>
      </c>
      <c r="V307" s="56">
        <v>0</v>
      </c>
      <c r="W307" s="56">
        <v>0</v>
      </c>
      <c r="X307" s="56">
        <v>0</v>
      </c>
      <c r="Y307" s="56">
        <v>0</v>
      </c>
      <c r="Z307" s="56">
        <v>0</v>
      </c>
      <c r="AA307" s="56">
        <v>0</v>
      </c>
      <c r="AB307" s="61">
        <v>0</v>
      </c>
      <c r="AC307" s="55">
        <v>0</v>
      </c>
      <c r="AD307" s="55">
        <v>0</v>
      </c>
      <c r="AE307" s="55">
        <v>0</v>
      </c>
      <c r="AF307" s="55">
        <v>5</v>
      </c>
    </row>
    <row r="308" spans="1:32" ht="24.75" customHeight="1" x14ac:dyDescent="0.25">
      <c r="A308" s="69">
        <v>30065</v>
      </c>
      <c r="B308" s="56" t="s">
        <v>223</v>
      </c>
      <c r="C308" s="56" t="s">
        <v>969</v>
      </c>
      <c r="D308" s="57" t="s">
        <v>909</v>
      </c>
      <c r="E308" s="57">
        <v>1</v>
      </c>
      <c r="F308" s="57" t="s">
        <v>910</v>
      </c>
      <c r="G308" s="58" t="s">
        <v>970</v>
      </c>
      <c r="H308" s="58" t="s">
        <v>971</v>
      </c>
      <c r="I308" s="58">
        <v>0</v>
      </c>
      <c r="J308" s="58">
        <v>0</v>
      </c>
      <c r="K308" s="58">
        <v>0</v>
      </c>
      <c r="L308" s="55">
        <v>0</v>
      </c>
      <c r="M308" s="56">
        <v>0</v>
      </c>
      <c r="N308" s="56">
        <v>0</v>
      </c>
      <c r="O308" s="56">
        <v>0</v>
      </c>
      <c r="P308" s="56">
        <v>0</v>
      </c>
      <c r="Q308" s="56">
        <v>0</v>
      </c>
      <c r="R308" s="56">
        <v>0</v>
      </c>
      <c r="S308" s="56">
        <v>0</v>
      </c>
      <c r="T308" s="56">
        <v>0</v>
      </c>
      <c r="U308" s="56">
        <v>0</v>
      </c>
      <c r="V308" s="56">
        <v>0</v>
      </c>
      <c r="W308" s="56">
        <v>0</v>
      </c>
      <c r="X308" s="56">
        <v>0</v>
      </c>
      <c r="Y308" s="56">
        <v>0</v>
      </c>
      <c r="Z308" s="56">
        <v>0</v>
      </c>
      <c r="AA308" s="56">
        <v>0</v>
      </c>
      <c r="AB308" s="61">
        <v>0</v>
      </c>
      <c r="AC308" s="55">
        <v>0</v>
      </c>
      <c r="AD308" s="55">
        <v>0</v>
      </c>
      <c r="AE308" s="55">
        <v>0</v>
      </c>
      <c r="AF308" s="55">
        <v>5</v>
      </c>
    </row>
    <row r="309" spans="1:32" ht="24.75" customHeight="1" x14ac:dyDescent="0.25">
      <c r="A309" s="69">
        <v>30004</v>
      </c>
      <c r="B309" s="56" t="s">
        <v>9</v>
      </c>
      <c r="C309" s="56" t="s">
        <v>972</v>
      </c>
      <c r="D309" s="57" t="s">
        <v>909</v>
      </c>
      <c r="E309" s="57">
        <v>1</v>
      </c>
      <c r="F309" s="57" t="s">
        <v>910</v>
      </c>
      <c r="G309" s="58" t="s">
        <v>973</v>
      </c>
      <c r="H309" s="58">
        <v>0</v>
      </c>
      <c r="I309" s="58">
        <v>0</v>
      </c>
      <c r="J309" s="58">
        <v>0</v>
      </c>
      <c r="K309" s="58">
        <v>0</v>
      </c>
      <c r="L309" s="55">
        <v>0</v>
      </c>
      <c r="M309" s="56">
        <v>0</v>
      </c>
      <c r="N309" s="56">
        <v>0</v>
      </c>
      <c r="O309" s="56">
        <v>0</v>
      </c>
      <c r="P309" s="56">
        <v>0</v>
      </c>
      <c r="Q309" s="56">
        <v>0</v>
      </c>
      <c r="R309" s="56">
        <v>0</v>
      </c>
      <c r="S309" s="56">
        <v>0</v>
      </c>
      <c r="T309" s="56">
        <v>0</v>
      </c>
      <c r="U309" s="56">
        <v>0</v>
      </c>
      <c r="V309" s="56">
        <v>0</v>
      </c>
      <c r="W309" s="56">
        <v>0</v>
      </c>
      <c r="X309" s="56">
        <v>0</v>
      </c>
      <c r="Y309" s="56">
        <v>0</v>
      </c>
      <c r="Z309" s="56">
        <v>0</v>
      </c>
      <c r="AA309" s="56">
        <v>0</v>
      </c>
      <c r="AB309" s="61">
        <v>0</v>
      </c>
      <c r="AC309" s="55">
        <v>0</v>
      </c>
      <c r="AD309" s="55">
        <v>0</v>
      </c>
      <c r="AE309" s="55">
        <v>0</v>
      </c>
      <c r="AF309" s="55">
        <v>5</v>
      </c>
    </row>
    <row r="310" spans="1:32" ht="24.75" customHeight="1" x14ac:dyDescent="0.25">
      <c r="A310" s="69">
        <v>30038</v>
      </c>
      <c r="B310" s="56" t="s">
        <v>619</v>
      </c>
      <c r="C310" s="56" t="s">
        <v>974</v>
      </c>
      <c r="D310" s="57" t="s">
        <v>909</v>
      </c>
      <c r="E310" s="57">
        <v>1</v>
      </c>
      <c r="F310" s="57" t="s">
        <v>910</v>
      </c>
      <c r="G310" s="58" t="s">
        <v>975</v>
      </c>
      <c r="H310" s="58" t="s">
        <v>976</v>
      </c>
      <c r="I310" s="58">
        <v>0</v>
      </c>
      <c r="J310" s="58">
        <v>0</v>
      </c>
      <c r="K310" s="58">
        <v>0</v>
      </c>
      <c r="L310" s="55">
        <v>0</v>
      </c>
      <c r="M310" s="56">
        <v>0</v>
      </c>
      <c r="N310" s="56">
        <v>0</v>
      </c>
      <c r="O310" s="56">
        <v>0</v>
      </c>
      <c r="P310" s="56">
        <v>0</v>
      </c>
      <c r="Q310" s="56">
        <v>0</v>
      </c>
      <c r="R310" s="56">
        <v>0</v>
      </c>
      <c r="S310" s="56">
        <v>0</v>
      </c>
      <c r="T310" s="56">
        <v>0</v>
      </c>
      <c r="U310" s="56">
        <v>0</v>
      </c>
      <c r="V310" s="56">
        <v>0</v>
      </c>
      <c r="W310" s="56">
        <v>0</v>
      </c>
      <c r="X310" s="56">
        <v>0</v>
      </c>
      <c r="Y310" s="56">
        <v>0</v>
      </c>
      <c r="Z310" s="56">
        <v>0</v>
      </c>
      <c r="AA310" s="56">
        <v>0</v>
      </c>
      <c r="AB310" s="58">
        <v>0</v>
      </c>
      <c r="AC310" s="55">
        <v>0</v>
      </c>
      <c r="AD310" s="55">
        <v>0</v>
      </c>
      <c r="AE310" s="55">
        <v>0</v>
      </c>
      <c r="AF310" s="55">
        <v>5</v>
      </c>
    </row>
    <row r="311" spans="1:32" ht="24.75" customHeight="1" x14ac:dyDescent="0.25">
      <c r="A311" s="69">
        <v>30080</v>
      </c>
      <c r="B311" s="56" t="s">
        <v>977</v>
      </c>
      <c r="C311" s="56" t="s">
        <v>978</v>
      </c>
      <c r="D311" s="57" t="s">
        <v>909</v>
      </c>
      <c r="E311" s="57">
        <v>1</v>
      </c>
      <c r="F311" s="57" t="s">
        <v>910</v>
      </c>
      <c r="G311" s="58">
        <v>0</v>
      </c>
      <c r="H311" s="58">
        <v>0</v>
      </c>
      <c r="I311" s="58">
        <v>0</v>
      </c>
      <c r="J311" s="58">
        <v>0</v>
      </c>
      <c r="K311" s="58">
        <v>0</v>
      </c>
      <c r="L311" s="55">
        <v>0</v>
      </c>
      <c r="M311" s="56">
        <v>0</v>
      </c>
      <c r="N311" s="56">
        <v>0</v>
      </c>
      <c r="O311" s="56">
        <v>0</v>
      </c>
      <c r="P311" s="56">
        <v>0</v>
      </c>
      <c r="Q311" s="56">
        <v>0</v>
      </c>
      <c r="R311" s="56">
        <v>0</v>
      </c>
      <c r="S311" s="56">
        <v>0</v>
      </c>
      <c r="T311" s="56">
        <v>0</v>
      </c>
      <c r="U311" s="56">
        <v>0</v>
      </c>
      <c r="V311" s="56">
        <v>0</v>
      </c>
      <c r="W311" s="56">
        <v>0</v>
      </c>
      <c r="X311" s="56">
        <v>0</v>
      </c>
      <c r="Y311" s="56">
        <v>0</v>
      </c>
      <c r="Z311" s="56">
        <v>0</v>
      </c>
      <c r="AA311" s="56">
        <v>0</v>
      </c>
      <c r="AB311" s="58" t="s">
        <v>979</v>
      </c>
      <c r="AC311" s="55">
        <v>0</v>
      </c>
      <c r="AD311" s="55">
        <v>0</v>
      </c>
      <c r="AE311" s="55">
        <v>0</v>
      </c>
      <c r="AF311" s="55">
        <v>5</v>
      </c>
    </row>
    <row r="312" spans="1:32" ht="24.75" customHeight="1" x14ac:dyDescent="0.25">
      <c r="A312" s="69">
        <v>30004</v>
      </c>
      <c r="B312" s="56" t="s">
        <v>9</v>
      </c>
      <c r="C312" s="56" t="s">
        <v>980</v>
      </c>
      <c r="D312" s="57" t="s">
        <v>909</v>
      </c>
      <c r="E312" s="57">
        <v>1</v>
      </c>
      <c r="F312" s="57" t="s">
        <v>910</v>
      </c>
      <c r="G312" s="58">
        <v>0</v>
      </c>
      <c r="H312" s="58">
        <v>0</v>
      </c>
      <c r="I312" s="58">
        <v>0</v>
      </c>
      <c r="J312" s="58">
        <v>0</v>
      </c>
      <c r="K312" s="58">
        <v>0</v>
      </c>
      <c r="L312" s="55">
        <v>0</v>
      </c>
      <c r="M312" s="56">
        <v>0</v>
      </c>
      <c r="N312" s="56">
        <v>0</v>
      </c>
      <c r="O312" s="56">
        <v>0</v>
      </c>
      <c r="P312" s="56">
        <v>0</v>
      </c>
      <c r="Q312" s="56">
        <v>0</v>
      </c>
      <c r="R312" s="56">
        <v>0</v>
      </c>
      <c r="S312" s="56">
        <v>0</v>
      </c>
      <c r="T312" s="56">
        <v>0</v>
      </c>
      <c r="U312" s="56">
        <v>0</v>
      </c>
      <c r="V312" s="56">
        <v>0</v>
      </c>
      <c r="W312" s="56">
        <v>0</v>
      </c>
      <c r="X312" s="56">
        <v>0</v>
      </c>
      <c r="Y312" s="56">
        <v>0</v>
      </c>
      <c r="Z312" s="56">
        <v>0</v>
      </c>
      <c r="AA312" s="56">
        <v>0</v>
      </c>
      <c r="AB312" s="58">
        <v>0</v>
      </c>
      <c r="AC312" s="55">
        <v>0</v>
      </c>
      <c r="AD312" s="55">
        <v>0</v>
      </c>
      <c r="AE312" s="55">
        <v>0</v>
      </c>
      <c r="AF312" s="55">
        <v>5</v>
      </c>
    </row>
    <row r="313" spans="1:32" ht="24.75" customHeight="1" x14ac:dyDescent="0.25">
      <c r="A313" s="69">
        <v>30079</v>
      </c>
      <c r="B313" s="56" t="s">
        <v>981</v>
      </c>
      <c r="C313" s="56" t="s">
        <v>982</v>
      </c>
      <c r="D313" s="57" t="s">
        <v>909</v>
      </c>
      <c r="E313" s="57">
        <v>1</v>
      </c>
      <c r="F313" s="57" t="s">
        <v>910</v>
      </c>
      <c r="G313" s="58" t="s">
        <v>983</v>
      </c>
      <c r="H313" s="58" t="s">
        <v>984</v>
      </c>
      <c r="I313" s="58">
        <v>0</v>
      </c>
      <c r="J313" s="58">
        <v>0</v>
      </c>
      <c r="K313" s="58">
        <v>0</v>
      </c>
      <c r="L313" s="55">
        <v>0</v>
      </c>
      <c r="M313" s="56">
        <v>0</v>
      </c>
      <c r="N313" s="56">
        <v>0</v>
      </c>
      <c r="O313" s="56">
        <v>0</v>
      </c>
      <c r="P313" s="56">
        <v>0</v>
      </c>
      <c r="Q313" s="56">
        <v>0</v>
      </c>
      <c r="R313" s="56">
        <v>0</v>
      </c>
      <c r="S313" s="56">
        <v>0</v>
      </c>
      <c r="T313" s="56">
        <v>0</v>
      </c>
      <c r="U313" s="56">
        <v>0</v>
      </c>
      <c r="V313" s="56">
        <v>0</v>
      </c>
      <c r="W313" s="56">
        <v>0</v>
      </c>
      <c r="X313" s="56">
        <v>0</v>
      </c>
      <c r="Y313" s="56">
        <v>0</v>
      </c>
      <c r="Z313" s="56">
        <v>0</v>
      </c>
      <c r="AA313" s="56">
        <v>0</v>
      </c>
      <c r="AB313" s="61">
        <v>0</v>
      </c>
      <c r="AC313" s="55">
        <v>0</v>
      </c>
      <c r="AD313" s="55">
        <v>0</v>
      </c>
      <c r="AE313" s="55">
        <v>0</v>
      </c>
      <c r="AF313" s="55">
        <v>5</v>
      </c>
    </row>
    <row r="314" spans="1:32" ht="24.75" customHeight="1" x14ac:dyDescent="0.25">
      <c r="A314" s="69">
        <v>0</v>
      </c>
      <c r="B314" s="56">
        <v>0</v>
      </c>
      <c r="C314" s="56" t="s">
        <v>985</v>
      </c>
      <c r="D314" s="57" t="s">
        <v>909</v>
      </c>
      <c r="E314" s="57">
        <v>1</v>
      </c>
      <c r="F314" s="57" t="s">
        <v>910</v>
      </c>
      <c r="G314" s="58">
        <v>0</v>
      </c>
      <c r="H314" s="58">
        <v>0</v>
      </c>
      <c r="I314" s="58">
        <v>0</v>
      </c>
      <c r="J314" s="58">
        <v>0</v>
      </c>
      <c r="K314" s="58">
        <v>0</v>
      </c>
      <c r="L314" s="55">
        <v>0</v>
      </c>
      <c r="M314" s="56">
        <v>0</v>
      </c>
      <c r="N314" s="56">
        <v>0</v>
      </c>
      <c r="O314" s="56">
        <v>0</v>
      </c>
      <c r="P314" s="56">
        <v>0</v>
      </c>
      <c r="Q314" s="56">
        <v>0</v>
      </c>
      <c r="R314" s="56">
        <v>0</v>
      </c>
      <c r="S314" s="56">
        <v>0</v>
      </c>
      <c r="T314" s="56">
        <v>0</v>
      </c>
      <c r="U314" s="56">
        <v>0</v>
      </c>
      <c r="V314" s="56">
        <v>0</v>
      </c>
      <c r="W314" s="56">
        <v>0</v>
      </c>
      <c r="X314" s="56">
        <v>0</v>
      </c>
      <c r="Y314" s="56">
        <v>0</v>
      </c>
      <c r="Z314" s="56">
        <v>0</v>
      </c>
      <c r="AA314" s="56">
        <v>0</v>
      </c>
      <c r="AB314" s="61">
        <v>0</v>
      </c>
      <c r="AC314" s="55">
        <v>0</v>
      </c>
      <c r="AD314" s="55">
        <v>0</v>
      </c>
      <c r="AE314" s="55">
        <v>0</v>
      </c>
      <c r="AF314" s="55">
        <v>5</v>
      </c>
    </row>
    <row r="315" spans="1:32" ht="24.75" customHeight="1" x14ac:dyDescent="0.25">
      <c r="A315" s="69">
        <v>30087</v>
      </c>
      <c r="B315" s="56" t="s">
        <v>64</v>
      </c>
      <c r="C315" s="56" t="s">
        <v>986</v>
      </c>
      <c r="D315" s="57" t="s">
        <v>909</v>
      </c>
      <c r="E315" s="57">
        <v>1</v>
      </c>
      <c r="F315" s="57" t="s">
        <v>910</v>
      </c>
      <c r="G315" s="58">
        <v>0</v>
      </c>
      <c r="H315" s="58">
        <v>0</v>
      </c>
      <c r="I315" s="58">
        <v>0</v>
      </c>
      <c r="J315" s="58">
        <v>0</v>
      </c>
      <c r="K315" s="58">
        <v>0</v>
      </c>
      <c r="L315" s="55">
        <v>0</v>
      </c>
      <c r="M315" s="56">
        <v>0</v>
      </c>
      <c r="N315" s="56">
        <v>0</v>
      </c>
      <c r="O315" s="56">
        <v>0</v>
      </c>
      <c r="P315" s="56">
        <v>0</v>
      </c>
      <c r="Q315" s="56">
        <v>0</v>
      </c>
      <c r="R315" s="56">
        <v>0</v>
      </c>
      <c r="S315" s="56">
        <v>0</v>
      </c>
      <c r="T315" s="56">
        <v>0</v>
      </c>
      <c r="U315" s="56">
        <v>0</v>
      </c>
      <c r="V315" s="56">
        <v>0</v>
      </c>
      <c r="W315" s="56">
        <v>0</v>
      </c>
      <c r="X315" s="56">
        <v>0</v>
      </c>
      <c r="Y315" s="56">
        <v>0</v>
      </c>
      <c r="Z315" s="56">
        <v>0</v>
      </c>
      <c r="AA315" s="56">
        <v>0</v>
      </c>
      <c r="AB315" s="58" t="s">
        <v>987</v>
      </c>
      <c r="AC315" s="55">
        <v>0</v>
      </c>
      <c r="AD315" s="55">
        <v>0</v>
      </c>
      <c r="AE315" s="55">
        <v>0</v>
      </c>
      <c r="AF315" s="55">
        <v>5</v>
      </c>
    </row>
    <row r="316" spans="1:32" ht="24.75" customHeight="1" x14ac:dyDescent="0.25">
      <c r="A316" s="69">
        <v>30160</v>
      </c>
      <c r="B316" s="56" t="s">
        <v>546</v>
      </c>
      <c r="C316" s="56" t="s">
        <v>988</v>
      </c>
      <c r="D316" s="57" t="s">
        <v>909</v>
      </c>
      <c r="E316" s="57">
        <v>1</v>
      </c>
      <c r="F316" s="57" t="s">
        <v>910</v>
      </c>
      <c r="G316" s="58" t="s">
        <v>989</v>
      </c>
      <c r="H316" s="58" t="s">
        <v>990</v>
      </c>
      <c r="I316" s="56">
        <v>0</v>
      </c>
      <c r="J316" s="56">
        <v>0</v>
      </c>
      <c r="K316" s="56">
        <v>0</v>
      </c>
      <c r="L316" s="55">
        <v>0</v>
      </c>
      <c r="M316" s="56">
        <v>0</v>
      </c>
      <c r="N316" s="56">
        <v>0</v>
      </c>
      <c r="O316" s="56">
        <v>0</v>
      </c>
      <c r="P316" s="56">
        <v>0</v>
      </c>
      <c r="Q316" s="56">
        <v>0</v>
      </c>
      <c r="R316" s="56">
        <v>0</v>
      </c>
      <c r="S316" s="56">
        <v>0</v>
      </c>
      <c r="T316" s="56">
        <v>0</v>
      </c>
      <c r="U316" s="56">
        <v>0</v>
      </c>
      <c r="V316" s="56">
        <v>0</v>
      </c>
      <c r="W316" s="56">
        <v>0</v>
      </c>
      <c r="X316" s="56">
        <v>0</v>
      </c>
      <c r="Y316" s="56">
        <v>0</v>
      </c>
      <c r="Z316" s="56">
        <v>0</v>
      </c>
      <c r="AA316" s="56">
        <v>0</v>
      </c>
      <c r="AB316" s="59">
        <v>0</v>
      </c>
      <c r="AC316" s="55">
        <v>0</v>
      </c>
      <c r="AD316" s="55">
        <v>0</v>
      </c>
      <c r="AE316" s="55">
        <v>0</v>
      </c>
      <c r="AF316" s="55">
        <v>5</v>
      </c>
    </row>
    <row r="317" spans="1:32" ht="24.75" customHeight="1" x14ac:dyDescent="0.25">
      <c r="A317" s="69">
        <v>0</v>
      </c>
      <c r="B317" s="56">
        <v>0</v>
      </c>
      <c r="C317" s="56" t="s">
        <v>991</v>
      </c>
      <c r="D317" s="57" t="s">
        <v>909</v>
      </c>
      <c r="E317" s="57">
        <v>7</v>
      </c>
      <c r="F317" s="57" t="s">
        <v>910</v>
      </c>
      <c r="G317" s="58" t="s">
        <v>992</v>
      </c>
      <c r="H317" s="56">
        <v>0</v>
      </c>
      <c r="I317" s="56">
        <v>0</v>
      </c>
      <c r="J317" s="56">
        <v>0</v>
      </c>
      <c r="K317" s="56">
        <v>0</v>
      </c>
      <c r="L317" s="55">
        <v>0</v>
      </c>
      <c r="M317" s="56">
        <v>0</v>
      </c>
      <c r="N317" s="56">
        <v>0</v>
      </c>
      <c r="O317" s="56">
        <v>0</v>
      </c>
      <c r="P317" s="56">
        <v>0</v>
      </c>
      <c r="Q317" s="56">
        <v>0</v>
      </c>
      <c r="R317" s="56">
        <v>0</v>
      </c>
      <c r="S317" s="56">
        <v>0</v>
      </c>
      <c r="T317" s="56">
        <v>0</v>
      </c>
      <c r="U317" s="56">
        <v>0</v>
      </c>
      <c r="V317" s="56">
        <v>0</v>
      </c>
      <c r="W317" s="56">
        <v>0</v>
      </c>
      <c r="X317" s="56">
        <v>0</v>
      </c>
      <c r="Y317" s="56">
        <v>0</v>
      </c>
      <c r="Z317" s="56">
        <v>0</v>
      </c>
      <c r="AA317" s="56">
        <v>0</v>
      </c>
      <c r="AB317" s="59">
        <v>0</v>
      </c>
      <c r="AC317" s="55">
        <v>0</v>
      </c>
      <c r="AD317" s="55">
        <v>0</v>
      </c>
      <c r="AE317" s="55">
        <v>0</v>
      </c>
      <c r="AF317" s="55">
        <v>5</v>
      </c>
    </row>
    <row r="318" spans="1:32" ht="24.75" customHeight="1" x14ac:dyDescent="0.25">
      <c r="A318" s="69">
        <v>30092</v>
      </c>
      <c r="B318" s="56" t="s">
        <v>621</v>
      </c>
      <c r="C318" s="56" t="s">
        <v>993</v>
      </c>
      <c r="D318" s="57" t="s">
        <v>909</v>
      </c>
      <c r="E318" s="57">
        <v>1</v>
      </c>
      <c r="F318" s="57" t="s">
        <v>910</v>
      </c>
      <c r="G318" s="58" t="s">
        <v>994</v>
      </c>
      <c r="H318" s="58" t="s">
        <v>995</v>
      </c>
      <c r="I318" s="58" t="s">
        <v>996</v>
      </c>
      <c r="J318" s="56">
        <v>0</v>
      </c>
      <c r="K318" s="56">
        <v>0</v>
      </c>
      <c r="L318" s="55">
        <v>0</v>
      </c>
      <c r="M318" s="56">
        <v>0</v>
      </c>
      <c r="N318" s="56">
        <v>0</v>
      </c>
      <c r="O318" s="56">
        <v>0</v>
      </c>
      <c r="P318" s="56">
        <v>0</v>
      </c>
      <c r="Q318" s="56">
        <v>0</v>
      </c>
      <c r="R318" s="56">
        <v>0</v>
      </c>
      <c r="S318" s="56">
        <v>0</v>
      </c>
      <c r="T318" s="56">
        <v>0</v>
      </c>
      <c r="U318" s="56">
        <v>0</v>
      </c>
      <c r="V318" s="56">
        <v>0</v>
      </c>
      <c r="W318" s="56">
        <v>0</v>
      </c>
      <c r="X318" s="56">
        <v>0</v>
      </c>
      <c r="Y318" s="56">
        <v>0</v>
      </c>
      <c r="Z318" s="56">
        <v>0</v>
      </c>
      <c r="AA318" s="56">
        <v>0</v>
      </c>
      <c r="AB318" s="59">
        <v>0</v>
      </c>
      <c r="AC318" s="55">
        <v>0</v>
      </c>
      <c r="AD318" s="55">
        <v>0</v>
      </c>
      <c r="AE318" s="55">
        <v>0</v>
      </c>
      <c r="AF318" s="55">
        <v>5</v>
      </c>
    </row>
    <row r="319" spans="1:32" ht="24.75" customHeight="1" x14ac:dyDescent="0.25">
      <c r="A319" s="69">
        <v>30129</v>
      </c>
      <c r="B319" s="56" t="s">
        <v>997</v>
      </c>
      <c r="C319" s="56" t="s">
        <v>998</v>
      </c>
      <c r="D319" s="57" t="s">
        <v>909</v>
      </c>
      <c r="E319" s="57">
        <v>0</v>
      </c>
      <c r="F319" s="57" t="s">
        <v>910</v>
      </c>
      <c r="G319" s="58" t="s">
        <v>999</v>
      </c>
      <c r="H319" s="58" t="s">
        <v>1000</v>
      </c>
      <c r="I319" s="58" t="s">
        <v>1001</v>
      </c>
      <c r="J319" s="56">
        <v>0</v>
      </c>
      <c r="K319" s="56">
        <v>0</v>
      </c>
      <c r="L319" s="55">
        <v>0</v>
      </c>
      <c r="M319" s="56">
        <v>0</v>
      </c>
      <c r="N319" s="56">
        <v>0</v>
      </c>
      <c r="O319" s="56">
        <v>0</v>
      </c>
      <c r="P319" s="56">
        <v>0</v>
      </c>
      <c r="Q319" s="56">
        <v>0</v>
      </c>
      <c r="R319" s="56">
        <v>0</v>
      </c>
      <c r="S319" s="56">
        <v>0</v>
      </c>
      <c r="T319" s="56">
        <v>0</v>
      </c>
      <c r="U319" s="56">
        <v>0</v>
      </c>
      <c r="V319" s="56">
        <v>0</v>
      </c>
      <c r="W319" s="56">
        <v>0</v>
      </c>
      <c r="X319" s="56">
        <v>0</v>
      </c>
      <c r="Y319" s="56">
        <v>0</v>
      </c>
      <c r="Z319" s="56">
        <v>0</v>
      </c>
      <c r="AA319" s="56">
        <v>0</v>
      </c>
      <c r="AB319" s="59">
        <v>0</v>
      </c>
      <c r="AC319" s="55">
        <v>0</v>
      </c>
      <c r="AD319" s="55">
        <v>0</v>
      </c>
      <c r="AE319" s="55">
        <v>0</v>
      </c>
      <c r="AF319" s="55">
        <v>5</v>
      </c>
    </row>
    <row r="320" spans="1:32" ht="24.75" customHeight="1" x14ac:dyDescent="0.25">
      <c r="A320" s="33">
        <v>30038</v>
      </c>
      <c r="B320" s="34" t="s">
        <v>619</v>
      </c>
      <c r="C320" s="35" t="s">
        <v>561</v>
      </c>
      <c r="D320" s="36">
        <v>4500</v>
      </c>
      <c r="E320" s="36">
        <v>3</v>
      </c>
      <c r="F320" s="36" t="s">
        <v>1002</v>
      </c>
      <c r="G320" s="37" t="s">
        <v>1003</v>
      </c>
      <c r="H320" s="37" t="s">
        <v>1004</v>
      </c>
      <c r="I320" s="37">
        <v>0</v>
      </c>
      <c r="J320" s="37">
        <v>0</v>
      </c>
      <c r="K320" s="37">
        <v>0</v>
      </c>
      <c r="L320" s="33">
        <v>0</v>
      </c>
      <c r="M320" s="34">
        <v>0</v>
      </c>
      <c r="N320" s="34">
        <v>0</v>
      </c>
      <c r="O320" s="34">
        <v>0</v>
      </c>
      <c r="P320" s="34">
        <v>0</v>
      </c>
      <c r="Q320" s="34">
        <v>0</v>
      </c>
      <c r="R320" s="34">
        <v>0</v>
      </c>
      <c r="S320" s="34">
        <v>0</v>
      </c>
      <c r="T320" s="34">
        <v>0</v>
      </c>
      <c r="U320" s="34">
        <v>0</v>
      </c>
      <c r="V320" s="34">
        <v>0</v>
      </c>
      <c r="W320" s="34">
        <v>0</v>
      </c>
      <c r="X320" s="34">
        <v>0</v>
      </c>
      <c r="Y320" s="34">
        <v>0</v>
      </c>
      <c r="Z320" s="34">
        <v>0</v>
      </c>
      <c r="AA320" s="34">
        <v>0</v>
      </c>
      <c r="AB320" s="33">
        <v>0</v>
      </c>
      <c r="AC320" s="38">
        <v>0</v>
      </c>
      <c r="AD320" s="38">
        <v>0</v>
      </c>
      <c r="AE320" s="38">
        <v>0</v>
      </c>
      <c r="AF320" s="72">
        <v>5</v>
      </c>
    </row>
    <row r="321" spans="1:32" ht="24.75" customHeight="1" x14ac:dyDescent="0.25">
      <c r="A321" s="33">
        <v>30087</v>
      </c>
      <c r="B321" s="34" t="s">
        <v>64</v>
      </c>
      <c r="C321" s="35" t="s">
        <v>802</v>
      </c>
      <c r="D321" s="36">
        <v>4500</v>
      </c>
      <c r="E321" s="36">
        <v>3</v>
      </c>
      <c r="F321" s="36" t="s">
        <v>1002</v>
      </c>
      <c r="G321" s="37">
        <v>0</v>
      </c>
      <c r="H321" s="37">
        <v>0</v>
      </c>
      <c r="I321" s="37">
        <v>0</v>
      </c>
      <c r="J321" s="37">
        <v>0</v>
      </c>
      <c r="K321" s="37">
        <v>0</v>
      </c>
      <c r="L321" s="33">
        <v>0</v>
      </c>
      <c r="M321" s="34">
        <v>0</v>
      </c>
      <c r="N321" s="34">
        <v>0</v>
      </c>
      <c r="O321" s="34">
        <v>0</v>
      </c>
      <c r="P321" s="34">
        <v>0</v>
      </c>
      <c r="Q321" s="34">
        <v>0</v>
      </c>
      <c r="R321" s="34">
        <v>0</v>
      </c>
      <c r="S321" s="34">
        <v>0</v>
      </c>
      <c r="T321" s="34">
        <v>0</v>
      </c>
      <c r="U321" s="34">
        <v>0</v>
      </c>
      <c r="V321" s="34">
        <v>0</v>
      </c>
      <c r="W321" s="34">
        <v>0</v>
      </c>
      <c r="X321" s="34">
        <v>0</v>
      </c>
      <c r="Y321" s="34">
        <v>0</v>
      </c>
      <c r="Z321" s="34">
        <v>0</v>
      </c>
      <c r="AA321" s="34">
        <v>0</v>
      </c>
      <c r="AB321" s="33">
        <v>0</v>
      </c>
      <c r="AC321" s="38">
        <v>0</v>
      </c>
      <c r="AD321" s="38">
        <v>0</v>
      </c>
      <c r="AE321" s="38">
        <v>0</v>
      </c>
      <c r="AF321" s="72">
        <v>5</v>
      </c>
    </row>
    <row r="322" spans="1:32" ht="24.75" customHeight="1" x14ac:dyDescent="0.25">
      <c r="A322" s="33">
        <v>30087</v>
      </c>
      <c r="B322" s="34" t="s">
        <v>64</v>
      </c>
      <c r="C322" s="35" t="s">
        <v>436</v>
      </c>
      <c r="D322" s="36">
        <v>4500</v>
      </c>
      <c r="E322" s="36">
        <v>3</v>
      </c>
      <c r="F322" s="36" t="s">
        <v>1002</v>
      </c>
      <c r="G322" s="37" t="s">
        <v>1005</v>
      </c>
      <c r="H322" s="37" t="s">
        <v>1006</v>
      </c>
      <c r="I322" s="37">
        <v>0</v>
      </c>
      <c r="J322" s="37">
        <v>0</v>
      </c>
      <c r="K322" s="37">
        <v>0</v>
      </c>
      <c r="L322" s="33">
        <v>0</v>
      </c>
      <c r="M322" s="34">
        <v>0</v>
      </c>
      <c r="N322" s="34">
        <v>0</v>
      </c>
      <c r="O322" s="34">
        <v>0</v>
      </c>
      <c r="P322" s="34">
        <v>0</v>
      </c>
      <c r="Q322" s="34">
        <v>0</v>
      </c>
      <c r="R322" s="34">
        <v>0</v>
      </c>
      <c r="S322" s="34">
        <v>0</v>
      </c>
      <c r="T322" s="34">
        <v>0</v>
      </c>
      <c r="U322" s="34">
        <v>0</v>
      </c>
      <c r="V322" s="34">
        <v>0</v>
      </c>
      <c r="W322" s="34">
        <v>0</v>
      </c>
      <c r="X322" s="34">
        <v>0</v>
      </c>
      <c r="Y322" s="34">
        <v>0</v>
      </c>
      <c r="Z322" s="34">
        <v>0</v>
      </c>
      <c r="AA322" s="34">
        <v>0</v>
      </c>
      <c r="AB322" s="33">
        <v>0</v>
      </c>
      <c r="AC322" s="38">
        <v>0</v>
      </c>
      <c r="AD322" s="38">
        <v>0</v>
      </c>
      <c r="AE322" s="38">
        <v>0</v>
      </c>
      <c r="AF322" s="72">
        <v>5</v>
      </c>
    </row>
    <row r="323" spans="1:32" ht="24.75" customHeight="1" x14ac:dyDescent="0.25">
      <c r="A323" s="33">
        <v>30007</v>
      </c>
      <c r="B323" s="34" t="s">
        <v>1007</v>
      </c>
      <c r="C323" s="35" t="s">
        <v>1008</v>
      </c>
      <c r="D323" s="36">
        <v>4500</v>
      </c>
      <c r="E323" s="36">
        <v>1</v>
      </c>
      <c r="F323" s="36" t="s">
        <v>1002</v>
      </c>
      <c r="G323" s="37">
        <v>0</v>
      </c>
      <c r="H323" s="37">
        <v>0</v>
      </c>
      <c r="I323" s="37">
        <v>0</v>
      </c>
      <c r="J323" s="37">
        <v>0</v>
      </c>
      <c r="K323" s="39">
        <v>0</v>
      </c>
      <c r="L323" s="33">
        <v>0</v>
      </c>
      <c r="M323" s="34">
        <v>0</v>
      </c>
      <c r="N323" s="34">
        <v>0</v>
      </c>
      <c r="O323" s="34">
        <v>0</v>
      </c>
      <c r="P323" s="34">
        <v>0</v>
      </c>
      <c r="Q323" s="34">
        <v>0</v>
      </c>
      <c r="R323" s="34">
        <v>0</v>
      </c>
      <c r="S323" s="34">
        <v>0</v>
      </c>
      <c r="T323" s="34">
        <v>0</v>
      </c>
      <c r="U323" s="34">
        <v>0</v>
      </c>
      <c r="V323" s="34">
        <v>0</v>
      </c>
      <c r="W323" s="34">
        <v>0</v>
      </c>
      <c r="X323" s="34">
        <v>0</v>
      </c>
      <c r="Y323" s="34">
        <v>0</v>
      </c>
      <c r="Z323" s="34">
        <v>0</v>
      </c>
      <c r="AA323" s="34">
        <v>0</v>
      </c>
      <c r="AB323" s="33">
        <v>0</v>
      </c>
      <c r="AC323" s="38">
        <v>0</v>
      </c>
      <c r="AD323" s="38">
        <v>0</v>
      </c>
      <c r="AE323" s="38">
        <v>0</v>
      </c>
      <c r="AF323" s="72">
        <v>5</v>
      </c>
    </row>
    <row r="324" spans="1:32" ht="24.75" customHeight="1" x14ac:dyDescent="0.25">
      <c r="A324" s="33">
        <v>30006</v>
      </c>
      <c r="B324" s="34" t="s">
        <v>1009</v>
      </c>
      <c r="C324" s="35" t="s">
        <v>1010</v>
      </c>
      <c r="D324" s="36">
        <v>2500</v>
      </c>
      <c r="E324" s="36">
        <v>1</v>
      </c>
      <c r="F324" s="36" t="s">
        <v>1002</v>
      </c>
      <c r="G324" s="37">
        <v>0</v>
      </c>
      <c r="H324" s="37">
        <v>0</v>
      </c>
      <c r="I324" s="37">
        <v>0</v>
      </c>
      <c r="J324" s="37">
        <v>0</v>
      </c>
      <c r="K324" s="37">
        <v>0</v>
      </c>
      <c r="L324" s="33">
        <v>0</v>
      </c>
      <c r="M324" s="34">
        <v>0</v>
      </c>
      <c r="N324" s="34">
        <v>0</v>
      </c>
      <c r="O324" s="34">
        <v>0</v>
      </c>
      <c r="P324" s="34">
        <v>0</v>
      </c>
      <c r="Q324" s="34">
        <v>0</v>
      </c>
      <c r="R324" s="34">
        <v>0</v>
      </c>
      <c r="S324" s="34">
        <v>0</v>
      </c>
      <c r="T324" s="34">
        <v>0</v>
      </c>
      <c r="U324" s="34">
        <v>0</v>
      </c>
      <c r="V324" s="34">
        <v>0</v>
      </c>
      <c r="W324" s="34">
        <v>0</v>
      </c>
      <c r="X324" s="34">
        <v>0</v>
      </c>
      <c r="Y324" s="34">
        <v>0</v>
      </c>
      <c r="Z324" s="34">
        <v>0</v>
      </c>
      <c r="AA324" s="34">
        <v>0</v>
      </c>
      <c r="AB324" s="39">
        <v>0</v>
      </c>
      <c r="AC324" s="38">
        <v>0</v>
      </c>
      <c r="AD324" s="38">
        <v>0</v>
      </c>
      <c r="AE324" s="38">
        <v>0</v>
      </c>
      <c r="AF324" s="72">
        <v>5</v>
      </c>
    </row>
    <row r="325" spans="1:32" ht="24.75" customHeight="1" x14ac:dyDescent="0.25">
      <c r="A325" s="33">
        <v>30039</v>
      </c>
      <c r="B325" s="34" t="s">
        <v>1011</v>
      </c>
      <c r="C325" s="35" t="s">
        <v>1012</v>
      </c>
      <c r="D325" s="36">
        <v>4500</v>
      </c>
      <c r="E325" s="36">
        <v>1</v>
      </c>
      <c r="F325" s="36" t="s">
        <v>1002</v>
      </c>
      <c r="G325" s="37" t="s">
        <v>1013</v>
      </c>
      <c r="H325" s="37" t="s">
        <v>1014</v>
      </c>
      <c r="I325" s="37" t="s">
        <v>1015</v>
      </c>
      <c r="J325" s="37" t="s">
        <v>1016</v>
      </c>
      <c r="K325" s="37" t="s">
        <v>1017</v>
      </c>
      <c r="L325" s="33">
        <v>0</v>
      </c>
      <c r="M325" s="34">
        <v>0</v>
      </c>
      <c r="N325" s="34">
        <v>0</v>
      </c>
      <c r="O325" s="34">
        <v>0</v>
      </c>
      <c r="P325" s="34">
        <v>0</v>
      </c>
      <c r="Q325" s="34">
        <v>0</v>
      </c>
      <c r="R325" s="34">
        <v>0</v>
      </c>
      <c r="S325" s="34">
        <v>0</v>
      </c>
      <c r="T325" s="34">
        <v>0</v>
      </c>
      <c r="U325" s="34">
        <v>0</v>
      </c>
      <c r="V325" s="34">
        <v>0</v>
      </c>
      <c r="W325" s="34">
        <v>0</v>
      </c>
      <c r="X325" s="34">
        <v>0</v>
      </c>
      <c r="Y325" s="34">
        <v>0</v>
      </c>
      <c r="Z325" s="34">
        <v>0</v>
      </c>
      <c r="AA325" s="34">
        <v>0</v>
      </c>
      <c r="AB325" s="39" t="s">
        <v>1018</v>
      </c>
      <c r="AC325" s="38">
        <v>0</v>
      </c>
      <c r="AD325" s="38">
        <v>0</v>
      </c>
      <c r="AE325" s="38">
        <v>0</v>
      </c>
      <c r="AF325" s="72">
        <v>5</v>
      </c>
    </row>
    <row r="326" spans="1:32" ht="24.75" customHeight="1" x14ac:dyDescent="0.25">
      <c r="A326" s="33">
        <v>30004</v>
      </c>
      <c r="B326" s="34" t="s">
        <v>9</v>
      </c>
      <c r="C326" s="35" t="s">
        <v>1019</v>
      </c>
      <c r="D326" s="36">
        <v>1500</v>
      </c>
      <c r="E326" s="36">
        <v>1</v>
      </c>
      <c r="F326" s="36" t="s">
        <v>1002</v>
      </c>
      <c r="G326" s="37" t="s">
        <v>1020</v>
      </c>
      <c r="H326" s="37" t="s">
        <v>1021</v>
      </c>
      <c r="I326" s="37" t="s">
        <v>1022</v>
      </c>
      <c r="J326" s="37">
        <v>0</v>
      </c>
      <c r="K326" s="37">
        <v>0</v>
      </c>
      <c r="L326" s="33">
        <v>0</v>
      </c>
      <c r="M326" s="34">
        <v>0</v>
      </c>
      <c r="N326" s="34">
        <v>0</v>
      </c>
      <c r="O326" s="34">
        <v>0</v>
      </c>
      <c r="P326" s="34">
        <v>0</v>
      </c>
      <c r="Q326" s="34">
        <v>0</v>
      </c>
      <c r="R326" s="34">
        <v>0</v>
      </c>
      <c r="S326" s="34">
        <v>0</v>
      </c>
      <c r="T326" s="34">
        <v>0</v>
      </c>
      <c r="U326" s="34">
        <v>0</v>
      </c>
      <c r="V326" s="34">
        <v>0</v>
      </c>
      <c r="W326" s="34">
        <v>0</v>
      </c>
      <c r="X326" s="34">
        <v>0</v>
      </c>
      <c r="Y326" s="34">
        <v>0</v>
      </c>
      <c r="Z326" s="34">
        <v>0</v>
      </c>
      <c r="AA326" s="34">
        <v>0</v>
      </c>
      <c r="AB326" s="33">
        <v>0</v>
      </c>
      <c r="AC326" s="38">
        <v>0</v>
      </c>
      <c r="AD326" s="38">
        <v>0</v>
      </c>
      <c r="AE326" s="38">
        <v>0</v>
      </c>
      <c r="AF326" s="72">
        <v>5</v>
      </c>
    </row>
    <row r="327" spans="1:32" ht="24.75" customHeight="1" x14ac:dyDescent="0.25">
      <c r="A327" s="33">
        <v>30039</v>
      </c>
      <c r="B327" s="34" t="s">
        <v>1011</v>
      </c>
      <c r="C327" s="35" t="s">
        <v>1023</v>
      </c>
      <c r="D327" s="36">
        <v>4500</v>
      </c>
      <c r="E327" s="36">
        <v>1</v>
      </c>
      <c r="F327" s="36" t="s">
        <v>1002</v>
      </c>
      <c r="G327" s="37" t="s">
        <v>1024</v>
      </c>
      <c r="H327" s="37" t="s">
        <v>1025</v>
      </c>
      <c r="I327" s="37" t="s">
        <v>1026</v>
      </c>
      <c r="J327" s="37">
        <v>0</v>
      </c>
      <c r="K327" s="37">
        <v>0</v>
      </c>
      <c r="L327" s="33">
        <v>0</v>
      </c>
      <c r="M327" s="34">
        <v>0</v>
      </c>
      <c r="N327" s="34">
        <v>0</v>
      </c>
      <c r="O327" s="34">
        <v>0</v>
      </c>
      <c r="P327" s="34">
        <v>0</v>
      </c>
      <c r="Q327" s="34">
        <v>0</v>
      </c>
      <c r="R327" s="34">
        <v>0</v>
      </c>
      <c r="S327" s="34">
        <v>0</v>
      </c>
      <c r="T327" s="34">
        <v>0</v>
      </c>
      <c r="U327" s="34">
        <v>0</v>
      </c>
      <c r="V327" s="34">
        <v>0</v>
      </c>
      <c r="W327" s="34">
        <v>0</v>
      </c>
      <c r="X327" s="34">
        <v>0</v>
      </c>
      <c r="Y327" s="34">
        <v>0</v>
      </c>
      <c r="Z327" s="34">
        <v>0</v>
      </c>
      <c r="AA327" s="34">
        <v>0</v>
      </c>
      <c r="AB327" s="33">
        <v>0</v>
      </c>
      <c r="AC327" s="38">
        <v>0</v>
      </c>
      <c r="AD327" s="38">
        <v>0</v>
      </c>
      <c r="AE327" s="38">
        <v>0</v>
      </c>
      <c r="AF327" s="72">
        <v>5</v>
      </c>
    </row>
    <row r="328" spans="1:32" ht="24.75" customHeight="1" x14ac:dyDescent="0.25">
      <c r="A328" s="33">
        <v>30092</v>
      </c>
      <c r="B328" s="34" t="s">
        <v>621</v>
      </c>
      <c r="C328" s="35" t="s">
        <v>1027</v>
      </c>
      <c r="D328" s="36">
        <v>4500</v>
      </c>
      <c r="E328" s="36">
        <v>1</v>
      </c>
      <c r="F328" s="36" t="s">
        <v>1002</v>
      </c>
      <c r="G328" s="37">
        <v>0</v>
      </c>
      <c r="H328" s="37">
        <v>0</v>
      </c>
      <c r="I328" s="37">
        <v>0</v>
      </c>
      <c r="J328" s="37">
        <v>0</v>
      </c>
      <c r="K328" s="37">
        <v>0</v>
      </c>
      <c r="L328" s="33">
        <v>0</v>
      </c>
      <c r="M328" s="34">
        <v>0</v>
      </c>
      <c r="N328" s="34">
        <v>0</v>
      </c>
      <c r="O328" s="34">
        <v>0</v>
      </c>
      <c r="P328" s="34">
        <v>0</v>
      </c>
      <c r="Q328" s="34">
        <v>0</v>
      </c>
      <c r="R328" s="34">
        <v>0</v>
      </c>
      <c r="S328" s="34">
        <v>0</v>
      </c>
      <c r="T328" s="34">
        <v>0</v>
      </c>
      <c r="U328" s="34">
        <v>0</v>
      </c>
      <c r="V328" s="34">
        <v>0</v>
      </c>
      <c r="W328" s="34">
        <v>0</v>
      </c>
      <c r="X328" s="34">
        <v>0</v>
      </c>
      <c r="Y328" s="34">
        <v>0</v>
      </c>
      <c r="Z328" s="34">
        <v>0</v>
      </c>
      <c r="AA328" s="34">
        <v>0</v>
      </c>
      <c r="AB328" s="33">
        <v>0</v>
      </c>
      <c r="AC328" s="38">
        <v>0</v>
      </c>
      <c r="AD328" s="38">
        <v>0</v>
      </c>
      <c r="AE328" s="38">
        <v>0</v>
      </c>
      <c r="AF328" s="72">
        <v>5</v>
      </c>
    </row>
    <row r="329" spans="1:32" ht="24.75" customHeight="1" x14ac:dyDescent="0.25">
      <c r="A329" s="33">
        <v>30004</v>
      </c>
      <c r="B329" s="34" t="s">
        <v>9</v>
      </c>
      <c r="C329" s="35" t="s">
        <v>1028</v>
      </c>
      <c r="D329" s="36">
        <v>4500</v>
      </c>
      <c r="E329" s="36">
        <v>1</v>
      </c>
      <c r="F329" s="36" t="s">
        <v>1002</v>
      </c>
      <c r="G329" s="37">
        <v>0</v>
      </c>
      <c r="H329" s="37">
        <v>0</v>
      </c>
      <c r="I329" s="37">
        <v>0</v>
      </c>
      <c r="J329" s="37">
        <v>0</v>
      </c>
      <c r="K329" s="37">
        <v>0</v>
      </c>
      <c r="L329" s="33">
        <v>0</v>
      </c>
      <c r="M329" s="34">
        <v>0</v>
      </c>
      <c r="N329" s="34">
        <v>0</v>
      </c>
      <c r="O329" s="34">
        <v>0</v>
      </c>
      <c r="P329" s="34">
        <v>0</v>
      </c>
      <c r="Q329" s="34">
        <v>0</v>
      </c>
      <c r="R329" s="34">
        <v>0</v>
      </c>
      <c r="S329" s="34">
        <v>0</v>
      </c>
      <c r="T329" s="34">
        <v>0</v>
      </c>
      <c r="U329" s="34">
        <v>0</v>
      </c>
      <c r="V329" s="34">
        <v>0</v>
      </c>
      <c r="W329" s="34">
        <v>0</v>
      </c>
      <c r="X329" s="34">
        <v>0</v>
      </c>
      <c r="Y329" s="34">
        <v>0</v>
      </c>
      <c r="Z329" s="34">
        <v>0</v>
      </c>
      <c r="AA329" s="34">
        <v>0</v>
      </c>
      <c r="AB329" s="33">
        <v>0</v>
      </c>
      <c r="AC329" s="38">
        <v>0</v>
      </c>
      <c r="AD329" s="38">
        <v>0</v>
      </c>
      <c r="AE329" s="38">
        <v>0</v>
      </c>
      <c r="AF329" s="72">
        <v>5</v>
      </c>
    </row>
    <row r="330" spans="1:32" ht="24.75" customHeight="1" x14ac:dyDescent="0.25">
      <c r="A330" s="33">
        <v>30004</v>
      </c>
      <c r="B330" s="34" t="s">
        <v>9</v>
      </c>
      <c r="C330" s="35" t="s">
        <v>1029</v>
      </c>
      <c r="D330" s="36">
        <v>4500</v>
      </c>
      <c r="E330" s="36">
        <v>1</v>
      </c>
      <c r="F330" s="36" t="s">
        <v>1002</v>
      </c>
      <c r="G330" s="37">
        <v>0</v>
      </c>
      <c r="H330" s="37">
        <v>0</v>
      </c>
      <c r="I330" s="37">
        <v>0</v>
      </c>
      <c r="J330" s="37">
        <v>0</v>
      </c>
      <c r="K330" s="37">
        <v>0</v>
      </c>
      <c r="L330" s="33">
        <v>0</v>
      </c>
      <c r="M330" s="34">
        <v>0</v>
      </c>
      <c r="N330" s="34">
        <v>0</v>
      </c>
      <c r="O330" s="34">
        <v>0</v>
      </c>
      <c r="P330" s="34">
        <v>0</v>
      </c>
      <c r="Q330" s="34">
        <v>0</v>
      </c>
      <c r="R330" s="34">
        <v>0</v>
      </c>
      <c r="S330" s="34">
        <v>0</v>
      </c>
      <c r="T330" s="34">
        <v>0</v>
      </c>
      <c r="U330" s="34">
        <v>0</v>
      </c>
      <c r="V330" s="34">
        <v>0</v>
      </c>
      <c r="W330" s="34">
        <v>0</v>
      </c>
      <c r="X330" s="34">
        <v>0</v>
      </c>
      <c r="Y330" s="34">
        <v>0</v>
      </c>
      <c r="Z330" s="34">
        <v>0</v>
      </c>
      <c r="AA330" s="34">
        <v>0</v>
      </c>
      <c r="AB330" s="33">
        <v>0</v>
      </c>
      <c r="AC330" s="38">
        <v>0</v>
      </c>
      <c r="AD330" s="38">
        <v>0</v>
      </c>
      <c r="AE330" s="38">
        <v>0</v>
      </c>
      <c r="AF330" s="72">
        <v>5</v>
      </c>
    </row>
    <row r="331" spans="1:32" ht="24.75" customHeight="1" x14ac:dyDescent="0.25">
      <c r="A331" s="33">
        <v>30039</v>
      </c>
      <c r="B331" s="34" t="s">
        <v>1011</v>
      </c>
      <c r="C331" s="35" t="s">
        <v>1030</v>
      </c>
      <c r="D331" s="36">
        <v>4500</v>
      </c>
      <c r="E331" s="36">
        <v>1</v>
      </c>
      <c r="F331" s="36" t="s">
        <v>1002</v>
      </c>
      <c r="G331" s="37" t="s">
        <v>1031</v>
      </c>
      <c r="H331" s="37">
        <v>0</v>
      </c>
      <c r="I331" s="37">
        <v>0</v>
      </c>
      <c r="J331" s="37">
        <v>0</v>
      </c>
      <c r="K331" s="37">
        <v>0</v>
      </c>
      <c r="L331" s="33">
        <v>0</v>
      </c>
      <c r="M331" s="34">
        <v>0</v>
      </c>
      <c r="N331" s="34">
        <v>0</v>
      </c>
      <c r="O331" s="34">
        <v>0</v>
      </c>
      <c r="P331" s="34">
        <v>0</v>
      </c>
      <c r="Q331" s="34">
        <v>0</v>
      </c>
      <c r="R331" s="34">
        <v>0</v>
      </c>
      <c r="S331" s="34">
        <v>0</v>
      </c>
      <c r="T331" s="34">
        <v>0</v>
      </c>
      <c r="U331" s="34">
        <v>0</v>
      </c>
      <c r="V331" s="34">
        <v>0</v>
      </c>
      <c r="W331" s="34">
        <v>0</v>
      </c>
      <c r="X331" s="34">
        <v>0</v>
      </c>
      <c r="Y331" s="34">
        <v>0</v>
      </c>
      <c r="Z331" s="34">
        <v>0</v>
      </c>
      <c r="AA331" s="34">
        <v>0</v>
      </c>
      <c r="AB331" s="33">
        <v>0</v>
      </c>
      <c r="AC331" s="38">
        <v>0</v>
      </c>
      <c r="AD331" s="38">
        <v>0</v>
      </c>
      <c r="AE331" s="38">
        <v>0</v>
      </c>
      <c r="AF331" s="72">
        <v>5</v>
      </c>
    </row>
    <row r="332" spans="1:32" ht="24.75" customHeight="1" x14ac:dyDescent="0.25">
      <c r="A332" s="33">
        <v>30087</v>
      </c>
      <c r="B332" s="34" t="s">
        <v>64</v>
      </c>
      <c r="C332" s="35" t="s">
        <v>1032</v>
      </c>
      <c r="D332" s="36">
        <f>16*5</f>
        <v>80</v>
      </c>
      <c r="E332" s="36">
        <v>1</v>
      </c>
      <c r="F332" s="36" t="s">
        <v>1002</v>
      </c>
      <c r="G332" s="37">
        <v>0</v>
      </c>
      <c r="H332" s="37">
        <v>0</v>
      </c>
      <c r="I332" s="37">
        <v>0</v>
      </c>
      <c r="J332" s="37">
        <v>0</v>
      </c>
      <c r="K332" s="37">
        <v>0</v>
      </c>
      <c r="L332" s="33">
        <v>0</v>
      </c>
      <c r="M332" s="34">
        <v>0</v>
      </c>
      <c r="N332" s="34">
        <v>0</v>
      </c>
      <c r="O332" s="34">
        <v>0</v>
      </c>
      <c r="P332" s="34">
        <v>0</v>
      </c>
      <c r="Q332" s="34">
        <v>0</v>
      </c>
      <c r="R332" s="34">
        <v>0</v>
      </c>
      <c r="S332" s="34">
        <v>0</v>
      </c>
      <c r="T332" s="34">
        <v>0</v>
      </c>
      <c r="U332" s="34">
        <v>0</v>
      </c>
      <c r="V332" s="34">
        <v>0</v>
      </c>
      <c r="W332" s="34">
        <v>0</v>
      </c>
      <c r="X332" s="34">
        <v>0</v>
      </c>
      <c r="Y332" s="34">
        <v>0</v>
      </c>
      <c r="Z332" s="34">
        <v>0</v>
      </c>
      <c r="AA332" s="34">
        <v>0</v>
      </c>
      <c r="AB332" s="33">
        <v>0</v>
      </c>
      <c r="AC332" s="38">
        <v>0</v>
      </c>
      <c r="AD332" s="38">
        <v>0</v>
      </c>
      <c r="AE332" s="38">
        <v>0</v>
      </c>
      <c r="AF332" s="72">
        <v>5</v>
      </c>
    </row>
    <row r="333" spans="1:32" ht="24.75" customHeight="1" x14ac:dyDescent="0.25">
      <c r="A333" s="33">
        <v>30125</v>
      </c>
      <c r="B333" s="34" t="s">
        <v>941</v>
      </c>
      <c r="C333" s="35" t="s">
        <v>942</v>
      </c>
      <c r="D333" s="36">
        <f>E333*20</f>
        <v>120</v>
      </c>
      <c r="E333" s="36">
        <v>6</v>
      </c>
      <c r="F333" s="36" t="s">
        <v>1002</v>
      </c>
      <c r="G333" s="37">
        <v>0</v>
      </c>
      <c r="H333" s="37">
        <v>0</v>
      </c>
      <c r="I333" s="37">
        <v>0</v>
      </c>
      <c r="J333" s="37">
        <v>0</v>
      </c>
      <c r="K333" s="37">
        <v>0</v>
      </c>
      <c r="L333" s="33">
        <v>0</v>
      </c>
      <c r="M333" s="34">
        <v>0</v>
      </c>
      <c r="N333" s="34">
        <v>0</v>
      </c>
      <c r="O333" s="34">
        <v>0</v>
      </c>
      <c r="P333" s="34">
        <v>0</v>
      </c>
      <c r="Q333" s="34">
        <v>0</v>
      </c>
      <c r="R333" s="34">
        <v>0</v>
      </c>
      <c r="S333" s="34">
        <v>0</v>
      </c>
      <c r="T333" s="34">
        <v>0</v>
      </c>
      <c r="U333" s="34">
        <v>0</v>
      </c>
      <c r="V333" s="34">
        <v>0</v>
      </c>
      <c r="W333" s="34">
        <v>0</v>
      </c>
      <c r="X333" s="34">
        <v>0</v>
      </c>
      <c r="Y333" s="34">
        <v>0</v>
      </c>
      <c r="Z333" s="34">
        <v>0</v>
      </c>
      <c r="AA333" s="34">
        <v>0</v>
      </c>
      <c r="AB333" s="33">
        <v>0</v>
      </c>
      <c r="AC333" s="38">
        <v>0</v>
      </c>
      <c r="AD333" s="38">
        <v>0</v>
      </c>
      <c r="AE333" s="38">
        <v>0</v>
      </c>
      <c r="AF333" s="72">
        <v>5</v>
      </c>
    </row>
    <row r="334" spans="1:32" ht="24.75" customHeight="1" x14ac:dyDescent="0.25">
      <c r="A334" s="33">
        <v>30123</v>
      </c>
      <c r="B334" s="34" t="s">
        <v>589</v>
      </c>
      <c r="C334" s="35" t="s">
        <v>1033</v>
      </c>
      <c r="D334" s="36">
        <f>E334*20</f>
        <v>420</v>
      </c>
      <c r="E334" s="36">
        <v>21</v>
      </c>
      <c r="F334" s="36" t="s">
        <v>1002</v>
      </c>
      <c r="G334" s="37">
        <v>0</v>
      </c>
      <c r="H334" s="37">
        <v>0</v>
      </c>
      <c r="I334" s="37">
        <v>0</v>
      </c>
      <c r="J334" s="37">
        <v>0</v>
      </c>
      <c r="K334" s="37">
        <v>0</v>
      </c>
      <c r="L334" s="33">
        <v>0</v>
      </c>
      <c r="M334" s="34">
        <v>0</v>
      </c>
      <c r="N334" s="34">
        <v>0</v>
      </c>
      <c r="O334" s="34">
        <v>0</v>
      </c>
      <c r="P334" s="34">
        <v>0</v>
      </c>
      <c r="Q334" s="34">
        <v>0</v>
      </c>
      <c r="R334" s="34">
        <v>0</v>
      </c>
      <c r="S334" s="34">
        <v>0</v>
      </c>
      <c r="T334" s="34">
        <v>0</v>
      </c>
      <c r="U334" s="34">
        <v>0</v>
      </c>
      <c r="V334" s="34">
        <v>0</v>
      </c>
      <c r="W334" s="34">
        <v>0</v>
      </c>
      <c r="X334" s="34">
        <v>0</v>
      </c>
      <c r="Y334" s="34">
        <v>0</v>
      </c>
      <c r="Z334" s="34">
        <v>0</v>
      </c>
      <c r="AA334" s="34">
        <v>0</v>
      </c>
      <c r="AB334" s="33">
        <v>0</v>
      </c>
      <c r="AC334" s="38">
        <v>0</v>
      </c>
      <c r="AD334" s="38">
        <v>0</v>
      </c>
      <c r="AE334" s="38">
        <v>0</v>
      </c>
      <c r="AF334" s="72">
        <v>5</v>
      </c>
    </row>
    <row r="335" spans="1:32" ht="24.75" customHeight="1" x14ac:dyDescent="0.25">
      <c r="A335" s="33">
        <v>30123</v>
      </c>
      <c r="B335" s="34" t="s">
        <v>589</v>
      </c>
      <c r="C335" s="35" t="s">
        <v>1034</v>
      </c>
      <c r="D335" s="36">
        <f>E335*20</f>
        <v>520</v>
      </c>
      <c r="E335" s="36">
        <v>26</v>
      </c>
      <c r="F335" s="36" t="s">
        <v>1002</v>
      </c>
      <c r="G335" s="37">
        <v>0</v>
      </c>
      <c r="H335" s="37">
        <v>0</v>
      </c>
      <c r="I335" s="37">
        <v>0</v>
      </c>
      <c r="J335" s="37">
        <v>0</v>
      </c>
      <c r="K335" s="37">
        <v>0</v>
      </c>
      <c r="L335" s="33">
        <v>0</v>
      </c>
      <c r="M335" s="34">
        <v>0</v>
      </c>
      <c r="N335" s="34">
        <v>0</v>
      </c>
      <c r="O335" s="34">
        <v>0</v>
      </c>
      <c r="P335" s="34">
        <v>0</v>
      </c>
      <c r="Q335" s="34">
        <v>0</v>
      </c>
      <c r="R335" s="34">
        <v>0</v>
      </c>
      <c r="S335" s="34">
        <v>0</v>
      </c>
      <c r="T335" s="34">
        <v>0</v>
      </c>
      <c r="U335" s="34">
        <v>0</v>
      </c>
      <c r="V335" s="34">
        <v>0</v>
      </c>
      <c r="W335" s="34">
        <v>0</v>
      </c>
      <c r="X335" s="34">
        <v>0</v>
      </c>
      <c r="Y335" s="34">
        <v>0</v>
      </c>
      <c r="Z335" s="34">
        <v>0</v>
      </c>
      <c r="AA335" s="34">
        <v>0</v>
      </c>
      <c r="AB335" s="33">
        <v>0</v>
      </c>
      <c r="AC335" s="38">
        <v>0</v>
      </c>
      <c r="AD335" s="38">
        <v>0</v>
      </c>
      <c r="AE335" s="38">
        <v>0</v>
      </c>
      <c r="AF335" s="72">
        <v>5</v>
      </c>
    </row>
    <row r="336" spans="1:32" ht="24.75" customHeight="1" x14ac:dyDescent="0.25">
      <c r="A336" s="33">
        <v>30160</v>
      </c>
      <c r="B336" s="34" t="s">
        <v>546</v>
      </c>
      <c r="C336" s="35" t="s">
        <v>1035</v>
      </c>
      <c r="D336" s="36">
        <f>E336*20</f>
        <v>600</v>
      </c>
      <c r="E336" s="36">
        <v>30</v>
      </c>
      <c r="F336" s="36" t="s">
        <v>1002</v>
      </c>
      <c r="G336" s="37">
        <v>0</v>
      </c>
      <c r="H336" s="37">
        <v>0</v>
      </c>
      <c r="I336" s="37">
        <v>0</v>
      </c>
      <c r="J336" s="37">
        <v>0</v>
      </c>
      <c r="K336" s="37">
        <v>0</v>
      </c>
      <c r="L336" s="33">
        <v>0</v>
      </c>
      <c r="M336" s="34">
        <v>0</v>
      </c>
      <c r="N336" s="34">
        <v>0</v>
      </c>
      <c r="O336" s="34">
        <v>0</v>
      </c>
      <c r="P336" s="34">
        <v>0</v>
      </c>
      <c r="Q336" s="34">
        <v>0</v>
      </c>
      <c r="R336" s="34">
        <v>0</v>
      </c>
      <c r="S336" s="34">
        <v>0</v>
      </c>
      <c r="T336" s="34">
        <v>0</v>
      </c>
      <c r="U336" s="34">
        <v>0</v>
      </c>
      <c r="V336" s="34">
        <v>0</v>
      </c>
      <c r="W336" s="34">
        <v>0</v>
      </c>
      <c r="X336" s="34">
        <v>0</v>
      </c>
      <c r="Y336" s="34">
        <v>0</v>
      </c>
      <c r="Z336" s="34">
        <v>0</v>
      </c>
      <c r="AA336" s="34">
        <v>0</v>
      </c>
      <c r="AB336" s="33">
        <v>0</v>
      </c>
      <c r="AC336" s="38">
        <v>0</v>
      </c>
      <c r="AD336" s="38">
        <v>0</v>
      </c>
      <c r="AE336" s="38">
        <v>0</v>
      </c>
      <c r="AF336" s="72">
        <v>5</v>
      </c>
    </row>
    <row r="337" spans="1:32" ht="24.75" customHeight="1" x14ac:dyDescent="0.25">
      <c r="A337" s="33">
        <v>30121</v>
      </c>
      <c r="B337" s="34" t="s">
        <v>30</v>
      </c>
      <c r="C337" s="35" t="s">
        <v>1036</v>
      </c>
      <c r="D337" s="36">
        <f>E337*20</f>
        <v>600</v>
      </c>
      <c r="E337" s="36">
        <v>30</v>
      </c>
      <c r="F337" s="36" t="s">
        <v>1002</v>
      </c>
      <c r="G337" s="37" t="s">
        <v>1037</v>
      </c>
      <c r="H337" s="37" t="s">
        <v>1038</v>
      </c>
      <c r="I337" s="37" t="s">
        <v>1039</v>
      </c>
      <c r="J337" s="37" t="s">
        <v>1040</v>
      </c>
      <c r="K337" s="37">
        <v>0</v>
      </c>
      <c r="L337" s="33">
        <v>0</v>
      </c>
      <c r="M337" s="34">
        <v>0</v>
      </c>
      <c r="N337" s="34">
        <v>0</v>
      </c>
      <c r="O337" s="34">
        <v>0</v>
      </c>
      <c r="P337" s="34">
        <v>0</v>
      </c>
      <c r="Q337" s="34">
        <v>0</v>
      </c>
      <c r="R337" s="34">
        <v>0</v>
      </c>
      <c r="S337" s="34">
        <v>0</v>
      </c>
      <c r="T337" s="34">
        <v>0</v>
      </c>
      <c r="U337" s="34">
        <v>0</v>
      </c>
      <c r="V337" s="34">
        <v>0</v>
      </c>
      <c r="W337" s="34">
        <v>0</v>
      </c>
      <c r="X337" s="34">
        <v>0</v>
      </c>
      <c r="Y337" s="34">
        <v>0</v>
      </c>
      <c r="Z337" s="34">
        <v>0</v>
      </c>
      <c r="AA337" s="34">
        <v>0</v>
      </c>
      <c r="AB337" s="33">
        <v>0</v>
      </c>
      <c r="AC337" s="38">
        <v>0</v>
      </c>
      <c r="AD337" s="38">
        <v>0</v>
      </c>
      <c r="AE337" s="38">
        <v>0</v>
      </c>
      <c r="AF337" s="72">
        <v>5</v>
      </c>
    </row>
    <row r="338" spans="1:32" ht="24.75" customHeight="1" x14ac:dyDescent="0.25">
      <c r="A338" s="33">
        <v>30087</v>
      </c>
      <c r="B338" s="34" t="s">
        <v>64</v>
      </c>
      <c r="C338" s="35" t="s">
        <v>1041</v>
      </c>
      <c r="D338" s="36" t="s">
        <v>909</v>
      </c>
      <c r="E338" s="36">
        <v>1</v>
      </c>
      <c r="F338" s="36" t="s">
        <v>1002</v>
      </c>
      <c r="G338" s="37">
        <v>0</v>
      </c>
      <c r="H338" s="37">
        <v>0</v>
      </c>
      <c r="I338" s="37">
        <v>0</v>
      </c>
      <c r="J338" s="37">
        <v>0</v>
      </c>
      <c r="K338" s="37">
        <v>0</v>
      </c>
      <c r="L338" s="33">
        <v>0</v>
      </c>
      <c r="M338" s="34">
        <v>0</v>
      </c>
      <c r="N338" s="34">
        <v>0</v>
      </c>
      <c r="O338" s="34">
        <v>0</v>
      </c>
      <c r="P338" s="34">
        <v>0</v>
      </c>
      <c r="Q338" s="34">
        <v>0</v>
      </c>
      <c r="R338" s="34">
        <v>0</v>
      </c>
      <c r="S338" s="34">
        <v>0</v>
      </c>
      <c r="T338" s="34">
        <v>0</v>
      </c>
      <c r="U338" s="34">
        <v>0</v>
      </c>
      <c r="V338" s="34">
        <v>0</v>
      </c>
      <c r="W338" s="34">
        <v>0</v>
      </c>
      <c r="X338" s="34">
        <v>0</v>
      </c>
      <c r="Y338" s="34">
        <v>0</v>
      </c>
      <c r="Z338" s="34">
        <v>0</v>
      </c>
      <c r="AA338" s="34">
        <v>0</v>
      </c>
      <c r="AB338" s="40">
        <v>0</v>
      </c>
      <c r="AC338" s="38">
        <v>0</v>
      </c>
      <c r="AD338" s="38">
        <v>0</v>
      </c>
      <c r="AE338" s="38">
        <v>0</v>
      </c>
      <c r="AF338" s="72">
        <v>5</v>
      </c>
    </row>
    <row r="339" spans="1:32" ht="24.75" customHeight="1" x14ac:dyDescent="0.25">
      <c r="A339" s="33">
        <v>0</v>
      </c>
      <c r="B339" s="34" t="s">
        <v>1042</v>
      </c>
      <c r="C339" s="35" t="s">
        <v>1043</v>
      </c>
      <c r="D339" s="36" t="s">
        <v>909</v>
      </c>
      <c r="E339" s="36">
        <v>1</v>
      </c>
      <c r="F339" s="36" t="s">
        <v>1002</v>
      </c>
      <c r="G339" s="37" t="s">
        <v>1044</v>
      </c>
      <c r="H339" s="37">
        <v>0</v>
      </c>
      <c r="I339" s="37">
        <v>0</v>
      </c>
      <c r="J339" s="37">
        <v>0</v>
      </c>
      <c r="K339" s="37">
        <v>0</v>
      </c>
      <c r="L339" s="33">
        <v>0</v>
      </c>
      <c r="M339" s="34">
        <v>0</v>
      </c>
      <c r="N339" s="34">
        <v>0</v>
      </c>
      <c r="O339" s="34">
        <v>0</v>
      </c>
      <c r="P339" s="34">
        <v>0</v>
      </c>
      <c r="Q339" s="34">
        <v>0</v>
      </c>
      <c r="R339" s="34">
        <v>0</v>
      </c>
      <c r="S339" s="34">
        <v>0</v>
      </c>
      <c r="T339" s="34">
        <v>0</v>
      </c>
      <c r="U339" s="34">
        <v>0</v>
      </c>
      <c r="V339" s="34">
        <v>0</v>
      </c>
      <c r="W339" s="34">
        <v>0</v>
      </c>
      <c r="X339" s="34">
        <v>0</v>
      </c>
      <c r="Y339" s="34">
        <v>0</v>
      </c>
      <c r="Z339" s="34">
        <v>0</v>
      </c>
      <c r="AA339" s="34">
        <v>0</v>
      </c>
      <c r="AB339" s="37">
        <v>0</v>
      </c>
      <c r="AC339" s="38">
        <v>0</v>
      </c>
      <c r="AD339" s="38">
        <v>0</v>
      </c>
      <c r="AE339" s="38">
        <v>0</v>
      </c>
      <c r="AF339" s="72">
        <v>5</v>
      </c>
    </row>
    <row r="340" spans="1:32" ht="24.75" customHeight="1" x14ac:dyDescent="0.25">
      <c r="A340" s="33">
        <v>30038</v>
      </c>
      <c r="B340" s="34" t="s">
        <v>619</v>
      </c>
      <c r="C340" s="35" t="s">
        <v>1045</v>
      </c>
      <c r="D340" s="36" t="s">
        <v>909</v>
      </c>
      <c r="E340" s="36">
        <v>1</v>
      </c>
      <c r="F340" s="36" t="s">
        <v>1002</v>
      </c>
      <c r="G340" s="37" t="s">
        <v>1046</v>
      </c>
      <c r="H340" s="37">
        <v>0</v>
      </c>
      <c r="I340" s="37">
        <v>0</v>
      </c>
      <c r="J340" s="37">
        <v>0</v>
      </c>
      <c r="K340" s="37">
        <v>0</v>
      </c>
      <c r="L340" s="33">
        <v>0</v>
      </c>
      <c r="M340" s="34">
        <v>0</v>
      </c>
      <c r="N340" s="34">
        <v>0</v>
      </c>
      <c r="O340" s="34">
        <v>0</v>
      </c>
      <c r="P340" s="34">
        <v>0</v>
      </c>
      <c r="Q340" s="34">
        <v>0</v>
      </c>
      <c r="R340" s="34">
        <v>0</v>
      </c>
      <c r="S340" s="34">
        <v>0</v>
      </c>
      <c r="T340" s="34">
        <v>0</v>
      </c>
      <c r="U340" s="34">
        <v>0</v>
      </c>
      <c r="V340" s="34">
        <v>0</v>
      </c>
      <c r="W340" s="34">
        <v>0</v>
      </c>
      <c r="X340" s="34">
        <v>0</v>
      </c>
      <c r="Y340" s="34">
        <v>0</v>
      </c>
      <c r="Z340" s="34">
        <v>0</v>
      </c>
      <c r="AA340" s="34">
        <v>0</v>
      </c>
      <c r="AB340" s="40">
        <v>0</v>
      </c>
      <c r="AC340" s="38">
        <v>0</v>
      </c>
      <c r="AD340" s="38">
        <v>0</v>
      </c>
      <c r="AE340" s="38">
        <v>0</v>
      </c>
      <c r="AF340" s="72">
        <v>5</v>
      </c>
    </row>
    <row r="341" spans="1:32" ht="24.75" customHeight="1" x14ac:dyDescent="0.25">
      <c r="A341" s="33">
        <v>30038</v>
      </c>
      <c r="B341" s="34" t="s">
        <v>619</v>
      </c>
      <c r="C341" s="35" t="s">
        <v>1047</v>
      </c>
      <c r="D341" s="36" t="s">
        <v>909</v>
      </c>
      <c r="E341" s="36">
        <v>1</v>
      </c>
      <c r="F341" s="36" t="s">
        <v>1002</v>
      </c>
      <c r="G341" s="37" t="s">
        <v>1048</v>
      </c>
      <c r="H341" s="37">
        <v>0</v>
      </c>
      <c r="I341" s="37">
        <v>0</v>
      </c>
      <c r="J341" s="37">
        <v>0</v>
      </c>
      <c r="K341" s="37">
        <v>0</v>
      </c>
      <c r="L341" s="33">
        <v>0</v>
      </c>
      <c r="M341" s="34">
        <v>0</v>
      </c>
      <c r="N341" s="34">
        <v>0</v>
      </c>
      <c r="O341" s="34">
        <v>0</v>
      </c>
      <c r="P341" s="34">
        <v>0</v>
      </c>
      <c r="Q341" s="34">
        <v>0</v>
      </c>
      <c r="R341" s="34">
        <v>0</v>
      </c>
      <c r="S341" s="34">
        <v>0</v>
      </c>
      <c r="T341" s="34">
        <v>0</v>
      </c>
      <c r="U341" s="34">
        <v>0</v>
      </c>
      <c r="V341" s="34">
        <v>0</v>
      </c>
      <c r="W341" s="34">
        <v>0</v>
      </c>
      <c r="X341" s="34">
        <v>0</v>
      </c>
      <c r="Y341" s="34">
        <v>0</v>
      </c>
      <c r="Z341" s="34">
        <v>0</v>
      </c>
      <c r="AA341" s="34">
        <v>0</v>
      </c>
      <c r="AB341" s="37" t="s">
        <v>1049</v>
      </c>
      <c r="AC341" s="38">
        <v>0</v>
      </c>
      <c r="AD341" s="38">
        <v>0</v>
      </c>
      <c r="AE341" s="38">
        <v>0</v>
      </c>
      <c r="AF341" s="72">
        <v>5</v>
      </c>
    </row>
    <row r="342" spans="1:32" ht="24.75" customHeight="1" x14ac:dyDescent="0.25">
      <c r="A342" s="33">
        <v>30092</v>
      </c>
      <c r="B342" s="34" t="s">
        <v>621</v>
      </c>
      <c r="C342" s="35" t="s">
        <v>1050</v>
      </c>
      <c r="D342" s="36" t="s">
        <v>909</v>
      </c>
      <c r="E342" s="36">
        <v>1</v>
      </c>
      <c r="F342" s="36" t="s">
        <v>1002</v>
      </c>
      <c r="G342" s="37">
        <v>0</v>
      </c>
      <c r="H342" s="37">
        <v>0</v>
      </c>
      <c r="I342" s="37">
        <v>0</v>
      </c>
      <c r="J342" s="37">
        <v>0</v>
      </c>
      <c r="K342" s="37">
        <v>0</v>
      </c>
      <c r="L342" s="33">
        <v>0</v>
      </c>
      <c r="M342" s="34">
        <v>0</v>
      </c>
      <c r="N342" s="34">
        <v>0</v>
      </c>
      <c r="O342" s="34">
        <v>0</v>
      </c>
      <c r="P342" s="34">
        <v>0</v>
      </c>
      <c r="Q342" s="34">
        <v>0</v>
      </c>
      <c r="R342" s="34">
        <v>0</v>
      </c>
      <c r="S342" s="34">
        <v>0</v>
      </c>
      <c r="T342" s="34">
        <v>0</v>
      </c>
      <c r="U342" s="34">
        <v>0</v>
      </c>
      <c r="V342" s="34">
        <v>0</v>
      </c>
      <c r="W342" s="34">
        <v>0</v>
      </c>
      <c r="X342" s="34">
        <v>0</v>
      </c>
      <c r="Y342" s="34">
        <v>0</v>
      </c>
      <c r="Z342" s="34">
        <v>0</v>
      </c>
      <c r="AA342" s="34">
        <v>0</v>
      </c>
      <c r="AB342" s="37" t="s">
        <v>1051</v>
      </c>
      <c r="AC342" s="38">
        <v>0</v>
      </c>
      <c r="AD342" s="38">
        <v>0</v>
      </c>
      <c r="AE342" s="38">
        <v>0</v>
      </c>
      <c r="AF342" s="72">
        <v>5</v>
      </c>
    </row>
    <row r="343" spans="1:32" ht="24.75" customHeight="1" x14ac:dyDescent="0.25">
      <c r="A343" s="33">
        <v>30038</v>
      </c>
      <c r="B343" s="34" t="s">
        <v>619</v>
      </c>
      <c r="C343" s="35" t="s">
        <v>1052</v>
      </c>
      <c r="D343" s="36" t="s">
        <v>909</v>
      </c>
      <c r="E343" s="36">
        <v>1</v>
      </c>
      <c r="F343" s="36" t="s">
        <v>1002</v>
      </c>
      <c r="G343" s="37" t="s">
        <v>1053</v>
      </c>
      <c r="H343" s="37">
        <v>0</v>
      </c>
      <c r="I343" s="37">
        <v>0</v>
      </c>
      <c r="J343" s="37">
        <v>0</v>
      </c>
      <c r="K343" s="37">
        <v>0</v>
      </c>
      <c r="L343" s="33">
        <v>0</v>
      </c>
      <c r="M343" s="34">
        <v>0</v>
      </c>
      <c r="N343" s="34">
        <v>0</v>
      </c>
      <c r="O343" s="34">
        <v>0</v>
      </c>
      <c r="P343" s="34">
        <v>0</v>
      </c>
      <c r="Q343" s="34">
        <v>0</v>
      </c>
      <c r="R343" s="34">
        <v>0</v>
      </c>
      <c r="S343" s="34">
        <v>0</v>
      </c>
      <c r="T343" s="34">
        <v>0</v>
      </c>
      <c r="U343" s="34">
        <v>0</v>
      </c>
      <c r="V343" s="34">
        <v>0</v>
      </c>
      <c r="W343" s="34">
        <v>0</v>
      </c>
      <c r="X343" s="34">
        <v>0</v>
      </c>
      <c r="Y343" s="34">
        <v>0</v>
      </c>
      <c r="Z343" s="34">
        <v>0</v>
      </c>
      <c r="AA343" s="34">
        <v>0</v>
      </c>
      <c r="AB343" s="37">
        <v>0</v>
      </c>
      <c r="AC343" s="38">
        <v>0</v>
      </c>
      <c r="AD343" s="38">
        <v>0</v>
      </c>
      <c r="AE343" s="38">
        <v>0</v>
      </c>
      <c r="AF343" s="72">
        <v>5</v>
      </c>
    </row>
    <row r="344" spans="1:32" ht="24.75" customHeight="1" x14ac:dyDescent="0.25">
      <c r="A344" s="33">
        <v>30038</v>
      </c>
      <c r="B344" s="34" t="s">
        <v>619</v>
      </c>
      <c r="C344" s="35" t="s">
        <v>1054</v>
      </c>
      <c r="D344" s="36" t="s">
        <v>909</v>
      </c>
      <c r="E344" s="36">
        <v>1</v>
      </c>
      <c r="F344" s="36" t="s">
        <v>1002</v>
      </c>
      <c r="G344" s="37" t="s">
        <v>1055</v>
      </c>
      <c r="H344" s="37">
        <v>0</v>
      </c>
      <c r="I344" s="37">
        <v>0</v>
      </c>
      <c r="J344" s="37">
        <v>0</v>
      </c>
      <c r="K344" s="37">
        <v>0</v>
      </c>
      <c r="L344" s="33">
        <v>0</v>
      </c>
      <c r="M344" s="34">
        <v>0</v>
      </c>
      <c r="N344" s="34">
        <v>0</v>
      </c>
      <c r="O344" s="34">
        <v>0</v>
      </c>
      <c r="P344" s="34">
        <v>0</v>
      </c>
      <c r="Q344" s="34">
        <v>0</v>
      </c>
      <c r="R344" s="34">
        <v>0</v>
      </c>
      <c r="S344" s="34">
        <v>0</v>
      </c>
      <c r="T344" s="34">
        <v>0</v>
      </c>
      <c r="U344" s="34">
        <v>0</v>
      </c>
      <c r="V344" s="34">
        <v>0</v>
      </c>
      <c r="W344" s="34">
        <v>0</v>
      </c>
      <c r="X344" s="34">
        <v>0</v>
      </c>
      <c r="Y344" s="34">
        <v>0</v>
      </c>
      <c r="Z344" s="34">
        <v>0</v>
      </c>
      <c r="AA344" s="34">
        <v>0</v>
      </c>
      <c r="AB344" s="40">
        <v>0</v>
      </c>
      <c r="AC344" s="38">
        <v>0</v>
      </c>
      <c r="AD344" s="38">
        <v>0</v>
      </c>
      <c r="AE344" s="38">
        <v>0</v>
      </c>
      <c r="AF344" s="72">
        <v>5</v>
      </c>
    </row>
    <row r="345" spans="1:32" ht="24.75" customHeight="1" x14ac:dyDescent="0.25">
      <c r="A345" s="33">
        <v>30038</v>
      </c>
      <c r="B345" s="34" t="s">
        <v>619</v>
      </c>
      <c r="C345" s="35" t="s">
        <v>1056</v>
      </c>
      <c r="D345" s="36" t="s">
        <v>909</v>
      </c>
      <c r="E345" s="36">
        <v>1</v>
      </c>
      <c r="F345" s="36" t="s">
        <v>1002</v>
      </c>
      <c r="G345" s="37" t="s">
        <v>1057</v>
      </c>
      <c r="H345" s="37">
        <v>0</v>
      </c>
      <c r="I345" s="37">
        <v>0</v>
      </c>
      <c r="J345" s="37">
        <v>0</v>
      </c>
      <c r="K345" s="37">
        <v>0</v>
      </c>
      <c r="L345" s="33">
        <v>0</v>
      </c>
      <c r="M345" s="34">
        <v>0</v>
      </c>
      <c r="N345" s="34">
        <v>0</v>
      </c>
      <c r="O345" s="34">
        <v>0</v>
      </c>
      <c r="P345" s="34">
        <v>0</v>
      </c>
      <c r="Q345" s="34">
        <v>0</v>
      </c>
      <c r="R345" s="34">
        <v>0</v>
      </c>
      <c r="S345" s="34">
        <v>0</v>
      </c>
      <c r="T345" s="34">
        <v>0</v>
      </c>
      <c r="U345" s="34">
        <v>0</v>
      </c>
      <c r="V345" s="34">
        <v>0</v>
      </c>
      <c r="W345" s="34">
        <v>0</v>
      </c>
      <c r="X345" s="34">
        <v>0</v>
      </c>
      <c r="Y345" s="34">
        <v>0</v>
      </c>
      <c r="Z345" s="34">
        <v>0</v>
      </c>
      <c r="AA345" s="34">
        <v>0</v>
      </c>
      <c r="AB345" s="37">
        <v>0</v>
      </c>
      <c r="AC345" s="38">
        <v>0</v>
      </c>
      <c r="AD345" s="38">
        <v>0</v>
      </c>
      <c r="AE345" s="38">
        <v>0</v>
      </c>
      <c r="AF345" s="72">
        <v>5</v>
      </c>
    </row>
    <row r="346" spans="1:32" ht="24.75" customHeight="1" x14ac:dyDescent="0.25">
      <c r="A346" s="33">
        <v>30065</v>
      </c>
      <c r="B346" s="34" t="s">
        <v>223</v>
      </c>
      <c r="C346" s="35" t="s">
        <v>1058</v>
      </c>
      <c r="D346" s="36" t="s">
        <v>909</v>
      </c>
      <c r="E346" s="36">
        <v>1</v>
      </c>
      <c r="F346" s="36" t="s">
        <v>1002</v>
      </c>
      <c r="G346" s="34">
        <v>0</v>
      </c>
      <c r="H346" s="34">
        <v>0</v>
      </c>
      <c r="I346" s="34">
        <v>0</v>
      </c>
      <c r="J346" s="37">
        <v>0</v>
      </c>
      <c r="K346" s="34">
        <v>0</v>
      </c>
      <c r="L346" s="33">
        <v>0</v>
      </c>
      <c r="M346" s="34">
        <v>0</v>
      </c>
      <c r="N346" s="34">
        <v>0</v>
      </c>
      <c r="O346" s="34">
        <v>0</v>
      </c>
      <c r="P346" s="34">
        <v>0</v>
      </c>
      <c r="Q346" s="34">
        <v>0</v>
      </c>
      <c r="R346" s="34">
        <v>0</v>
      </c>
      <c r="S346" s="34">
        <v>0</v>
      </c>
      <c r="T346" s="34">
        <v>0</v>
      </c>
      <c r="U346" s="34">
        <v>0</v>
      </c>
      <c r="V346" s="34">
        <v>0</v>
      </c>
      <c r="W346" s="34">
        <v>0</v>
      </c>
      <c r="X346" s="34">
        <v>0</v>
      </c>
      <c r="Y346" s="34">
        <v>0</v>
      </c>
      <c r="Z346" s="34">
        <v>0</v>
      </c>
      <c r="AA346" s="34">
        <v>0</v>
      </c>
      <c r="AB346" s="39" t="s">
        <v>1059</v>
      </c>
      <c r="AC346" s="38">
        <v>0</v>
      </c>
      <c r="AD346" s="38">
        <v>0</v>
      </c>
      <c r="AE346" s="38">
        <v>0</v>
      </c>
      <c r="AF346" s="72">
        <v>5</v>
      </c>
    </row>
    <row r="347" spans="1:32" ht="24.75" customHeight="1" x14ac:dyDescent="0.25">
      <c r="A347" s="33">
        <v>30038</v>
      </c>
      <c r="B347" s="34" t="s">
        <v>619</v>
      </c>
      <c r="C347" s="35" t="s">
        <v>1060</v>
      </c>
      <c r="D347" s="36" t="s">
        <v>909</v>
      </c>
      <c r="E347" s="36">
        <v>1</v>
      </c>
      <c r="F347" s="36" t="s">
        <v>1002</v>
      </c>
      <c r="G347" s="37">
        <v>0</v>
      </c>
      <c r="H347" s="37">
        <v>0</v>
      </c>
      <c r="I347" s="37">
        <v>0</v>
      </c>
      <c r="J347" s="37">
        <v>0</v>
      </c>
      <c r="K347" s="34">
        <v>0</v>
      </c>
      <c r="L347" s="33">
        <v>0</v>
      </c>
      <c r="M347" s="34">
        <v>0</v>
      </c>
      <c r="N347" s="34">
        <v>0</v>
      </c>
      <c r="O347" s="34">
        <v>0</v>
      </c>
      <c r="P347" s="34">
        <v>0</v>
      </c>
      <c r="Q347" s="34">
        <v>0</v>
      </c>
      <c r="R347" s="34">
        <v>0</v>
      </c>
      <c r="S347" s="34">
        <v>0</v>
      </c>
      <c r="T347" s="34">
        <v>0</v>
      </c>
      <c r="U347" s="34">
        <v>0</v>
      </c>
      <c r="V347" s="34">
        <v>0</v>
      </c>
      <c r="W347" s="34">
        <v>0</v>
      </c>
      <c r="X347" s="34">
        <v>0</v>
      </c>
      <c r="Y347" s="34">
        <v>0</v>
      </c>
      <c r="Z347" s="34">
        <v>0</v>
      </c>
      <c r="AA347" s="34">
        <v>0</v>
      </c>
      <c r="AB347" s="39" t="s">
        <v>1061</v>
      </c>
      <c r="AC347" s="38">
        <v>0</v>
      </c>
      <c r="AD347" s="38">
        <v>0</v>
      </c>
      <c r="AE347" s="38">
        <v>0</v>
      </c>
      <c r="AF347" s="72">
        <v>5</v>
      </c>
    </row>
    <row r="348" spans="1:32" ht="24.75" customHeight="1" x14ac:dyDescent="0.25">
      <c r="A348" s="33">
        <v>30038</v>
      </c>
      <c r="B348" s="34" t="s">
        <v>619</v>
      </c>
      <c r="C348" s="35" t="s">
        <v>1062</v>
      </c>
      <c r="D348" s="36" t="s">
        <v>909</v>
      </c>
      <c r="E348" s="36">
        <v>1</v>
      </c>
      <c r="F348" s="36" t="s">
        <v>1002</v>
      </c>
      <c r="G348" s="37" t="s">
        <v>1063</v>
      </c>
      <c r="H348" s="37">
        <v>0</v>
      </c>
      <c r="I348" s="37">
        <v>0</v>
      </c>
      <c r="J348" s="37">
        <v>0</v>
      </c>
      <c r="K348" s="34">
        <v>0</v>
      </c>
      <c r="L348" s="33">
        <v>0</v>
      </c>
      <c r="M348" s="34">
        <v>0</v>
      </c>
      <c r="N348" s="34">
        <v>0</v>
      </c>
      <c r="O348" s="34">
        <v>0</v>
      </c>
      <c r="P348" s="34">
        <v>0</v>
      </c>
      <c r="Q348" s="34">
        <v>0</v>
      </c>
      <c r="R348" s="34">
        <v>0</v>
      </c>
      <c r="S348" s="34">
        <v>0</v>
      </c>
      <c r="T348" s="34">
        <v>0</v>
      </c>
      <c r="U348" s="34">
        <v>0</v>
      </c>
      <c r="V348" s="34">
        <v>0</v>
      </c>
      <c r="W348" s="34">
        <v>0</v>
      </c>
      <c r="X348" s="34">
        <v>0</v>
      </c>
      <c r="Y348" s="34">
        <v>0</v>
      </c>
      <c r="Z348" s="34">
        <v>0</v>
      </c>
      <c r="AA348" s="34">
        <v>0</v>
      </c>
      <c r="AB348" s="39">
        <v>0</v>
      </c>
      <c r="AC348" s="38">
        <v>0</v>
      </c>
      <c r="AD348" s="38">
        <v>0</v>
      </c>
      <c r="AE348" s="38">
        <v>0</v>
      </c>
      <c r="AF348" s="72">
        <v>5</v>
      </c>
    </row>
    <row r="349" spans="1:32" ht="24.75" customHeight="1" x14ac:dyDescent="0.25">
      <c r="A349" s="33">
        <v>30065</v>
      </c>
      <c r="B349" s="34" t="s">
        <v>223</v>
      </c>
      <c r="C349" s="35" t="s">
        <v>1064</v>
      </c>
      <c r="D349" s="36" t="s">
        <v>909</v>
      </c>
      <c r="E349" s="36">
        <v>1</v>
      </c>
      <c r="F349" s="36" t="s">
        <v>1002</v>
      </c>
      <c r="G349" s="37" t="s">
        <v>1065</v>
      </c>
      <c r="H349" s="37">
        <v>0</v>
      </c>
      <c r="I349" s="37">
        <v>0</v>
      </c>
      <c r="J349" s="37">
        <v>0</v>
      </c>
      <c r="K349" s="34">
        <v>0</v>
      </c>
      <c r="L349" s="33">
        <v>0</v>
      </c>
      <c r="M349" s="34">
        <v>0</v>
      </c>
      <c r="N349" s="34">
        <v>0</v>
      </c>
      <c r="O349" s="34">
        <v>0</v>
      </c>
      <c r="P349" s="34">
        <v>0</v>
      </c>
      <c r="Q349" s="34">
        <v>0</v>
      </c>
      <c r="R349" s="34">
        <v>0</v>
      </c>
      <c r="S349" s="34">
        <v>0</v>
      </c>
      <c r="T349" s="34">
        <v>0</v>
      </c>
      <c r="U349" s="34">
        <v>0</v>
      </c>
      <c r="V349" s="34">
        <v>0</v>
      </c>
      <c r="W349" s="34">
        <v>0</v>
      </c>
      <c r="X349" s="34">
        <v>0</v>
      </c>
      <c r="Y349" s="34">
        <v>0</v>
      </c>
      <c r="Z349" s="34">
        <v>0</v>
      </c>
      <c r="AA349" s="34">
        <v>0</v>
      </c>
      <c r="AB349" s="39">
        <v>0</v>
      </c>
      <c r="AC349" s="38">
        <v>0</v>
      </c>
      <c r="AD349" s="38">
        <v>0</v>
      </c>
      <c r="AE349" s="38">
        <v>0</v>
      </c>
      <c r="AF349" s="72">
        <v>5</v>
      </c>
    </row>
    <row r="350" spans="1:32" ht="24.75" customHeight="1" x14ac:dyDescent="0.25">
      <c r="A350" s="33">
        <v>30038</v>
      </c>
      <c r="B350" s="34" t="s">
        <v>619</v>
      </c>
      <c r="C350" s="35" t="s">
        <v>1066</v>
      </c>
      <c r="D350" s="36" t="s">
        <v>909</v>
      </c>
      <c r="E350" s="36">
        <v>1</v>
      </c>
      <c r="F350" s="36" t="s">
        <v>1002</v>
      </c>
      <c r="G350" s="37">
        <v>0</v>
      </c>
      <c r="H350" s="37">
        <v>0</v>
      </c>
      <c r="I350" s="37">
        <v>0</v>
      </c>
      <c r="J350" s="37">
        <v>0</v>
      </c>
      <c r="K350" s="34">
        <v>0</v>
      </c>
      <c r="L350" s="33">
        <v>0</v>
      </c>
      <c r="M350" s="34">
        <v>0</v>
      </c>
      <c r="N350" s="34">
        <v>0</v>
      </c>
      <c r="O350" s="34">
        <v>0</v>
      </c>
      <c r="P350" s="34">
        <v>0</v>
      </c>
      <c r="Q350" s="34">
        <v>0</v>
      </c>
      <c r="R350" s="34">
        <v>0</v>
      </c>
      <c r="S350" s="34">
        <v>0</v>
      </c>
      <c r="T350" s="34">
        <v>0</v>
      </c>
      <c r="U350" s="34">
        <v>0</v>
      </c>
      <c r="V350" s="34">
        <v>0</v>
      </c>
      <c r="W350" s="34">
        <v>0</v>
      </c>
      <c r="X350" s="34">
        <v>0</v>
      </c>
      <c r="Y350" s="34">
        <v>0</v>
      </c>
      <c r="Z350" s="34">
        <v>0</v>
      </c>
      <c r="AA350" s="34">
        <v>0</v>
      </c>
      <c r="AB350" s="39" t="s">
        <v>1067</v>
      </c>
      <c r="AC350" s="38">
        <v>0</v>
      </c>
      <c r="AD350" s="38">
        <v>0</v>
      </c>
      <c r="AE350" s="38">
        <v>0</v>
      </c>
      <c r="AF350" s="72">
        <v>5</v>
      </c>
    </row>
    <row r="351" spans="1:32" ht="24.75" customHeight="1" x14ac:dyDescent="0.25">
      <c r="A351" s="33">
        <v>30038</v>
      </c>
      <c r="B351" s="34" t="s">
        <v>619</v>
      </c>
      <c r="C351" s="35" t="s">
        <v>1068</v>
      </c>
      <c r="D351" s="36" t="s">
        <v>909</v>
      </c>
      <c r="E351" s="36">
        <v>1</v>
      </c>
      <c r="F351" s="36" t="s">
        <v>1002</v>
      </c>
      <c r="G351" s="37" t="s">
        <v>1069</v>
      </c>
      <c r="H351" s="37">
        <v>0</v>
      </c>
      <c r="I351" s="37">
        <v>0</v>
      </c>
      <c r="J351" s="37">
        <v>0</v>
      </c>
      <c r="K351" s="34">
        <v>0</v>
      </c>
      <c r="L351" s="33">
        <v>0</v>
      </c>
      <c r="M351" s="34">
        <v>0</v>
      </c>
      <c r="N351" s="34">
        <v>0</v>
      </c>
      <c r="O351" s="34">
        <v>0</v>
      </c>
      <c r="P351" s="34">
        <v>0</v>
      </c>
      <c r="Q351" s="34">
        <v>0</v>
      </c>
      <c r="R351" s="34">
        <v>0</v>
      </c>
      <c r="S351" s="34">
        <v>0</v>
      </c>
      <c r="T351" s="34">
        <v>0</v>
      </c>
      <c r="U351" s="34">
        <v>0</v>
      </c>
      <c r="V351" s="34">
        <v>0</v>
      </c>
      <c r="W351" s="34">
        <v>0</v>
      </c>
      <c r="X351" s="34">
        <v>0</v>
      </c>
      <c r="Y351" s="34">
        <v>0</v>
      </c>
      <c r="Z351" s="34">
        <v>0</v>
      </c>
      <c r="AA351" s="34">
        <v>0</v>
      </c>
      <c r="AB351" s="39">
        <v>0</v>
      </c>
      <c r="AC351" s="38">
        <v>0</v>
      </c>
      <c r="AD351" s="38">
        <v>0</v>
      </c>
      <c r="AE351" s="38">
        <v>0</v>
      </c>
      <c r="AF351" s="72">
        <v>5</v>
      </c>
    </row>
    <row r="352" spans="1:32" ht="24.75" customHeight="1" x14ac:dyDescent="0.25">
      <c r="A352" s="33">
        <v>30004</v>
      </c>
      <c r="B352" s="34" t="s">
        <v>9</v>
      </c>
      <c r="C352" s="35" t="s">
        <v>1070</v>
      </c>
      <c r="D352" s="36" t="s">
        <v>909</v>
      </c>
      <c r="E352" s="36">
        <v>1</v>
      </c>
      <c r="F352" s="36" t="s">
        <v>1002</v>
      </c>
      <c r="G352" s="37" t="s">
        <v>1071</v>
      </c>
      <c r="H352" s="37">
        <v>0</v>
      </c>
      <c r="I352" s="37">
        <v>0</v>
      </c>
      <c r="J352" s="37">
        <v>0</v>
      </c>
      <c r="K352" s="34">
        <v>0</v>
      </c>
      <c r="L352" s="33">
        <v>0</v>
      </c>
      <c r="M352" s="34">
        <v>0</v>
      </c>
      <c r="N352" s="34">
        <v>0</v>
      </c>
      <c r="O352" s="34">
        <v>0</v>
      </c>
      <c r="P352" s="34">
        <v>0</v>
      </c>
      <c r="Q352" s="34">
        <v>0</v>
      </c>
      <c r="R352" s="34">
        <v>0</v>
      </c>
      <c r="S352" s="34">
        <v>0</v>
      </c>
      <c r="T352" s="34">
        <v>0</v>
      </c>
      <c r="U352" s="34">
        <v>0</v>
      </c>
      <c r="V352" s="34">
        <v>0</v>
      </c>
      <c r="W352" s="34">
        <v>0</v>
      </c>
      <c r="X352" s="34">
        <v>0</v>
      </c>
      <c r="Y352" s="34">
        <v>0</v>
      </c>
      <c r="Z352" s="34">
        <v>0</v>
      </c>
      <c r="AA352" s="34">
        <v>0</v>
      </c>
      <c r="AB352" s="39">
        <v>0</v>
      </c>
      <c r="AC352" s="38">
        <v>0</v>
      </c>
      <c r="AD352" s="38">
        <v>0</v>
      </c>
      <c r="AE352" s="38">
        <v>0</v>
      </c>
      <c r="AF352" s="72">
        <v>5</v>
      </c>
    </row>
    <row r="353" spans="1:32" ht="24.75" customHeight="1" x14ac:dyDescent="0.25">
      <c r="A353" s="33">
        <v>30102</v>
      </c>
      <c r="B353" s="34" t="s">
        <v>840</v>
      </c>
      <c r="C353" s="35" t="s">
        <v>1072</v>
      </c>
      <c r="D353" s="36" t="s">
        <v>909</v>
      </c>
      <c r="E353" s="36">
        <v>1</v>
      </c>
      <c r="F353" s="36" t="s">
        <v>1002</v>
      </c>
      <c r="G353" s="37" t="s">
        <v>1073</v>
      </c>
      <c r="H353" s="37">
        <v>0</v>
      </c>
      <c r="I353" s="37">
        <v>0</v>
      </c>
      <c r="J353" s="37">
        <v>0</v>
      </c>
      <c r="K353" s="34">
        <v>0</v>
      </c>
      <c r="L353" s="33">
        <v>0</v>
      </c>
      <c r="M353" s="34">
        <v>0</v>
      </c>
      <c r="N353" s="34">
        <v>0</v>
      </c>
      <c r="O353" s="34">
        <v>0</v>
      </c>
      <c r="P353" s="34">
        <v>0</v>
      </c>
      <c r="Q353" s="34">
        <v>0</v>
      </c>
      <c r="R353" s="34">
        <v>0</v>
      </c>
      <c r="S353" s="34">
        <v>0</v>
      </c>
      <c r="T353" s="34">
        <v>0</v>
      </c>
      <c r="U353" s="34">
        <v>0</v>
      </c>
      <c r="V353" s="34">
        <v>0</v>
      </c>
      <c r="W353" s="34">
        <v>0</v>
      </c>
      <c r="X353" s="34">
        <v>0</v>
      </c>
      <c r="Y353" s="34">
        <v>0</v>
      </c>
      <c r="Z353" s="34">
        <v>0</v>
      </c>
      <c r="AA353" s="34">
        <v>0</v>
      </c>
      <c r="AB353" s="39">
        <v>0</v>
      </c>
      <c r="AC353" s="38">
        <v>0</v>
      </c>
      <c r="AD353" s="38">
        <v>0</v>
      </c>
      <c r="AE353" s="38">
        <v>0</v>
      </c>
      <c r="AF353" s="72">
        <v>5</v>
      </c>
    </row>
    <row r="354" spans="1:32" ht="24.75" customHeight="1" x14ac:dyDescent="0.25">
      <c r="A354" s="33">
        <v>30038</v>
      </c>
      <c r="B354" s="34" t="s">
        <v>619</v>
      </c>
      <c r="C354" s="35" t="s">
        <v>1074</v>
      </c>
      <c r="D354" s="36" t="s">
        <v>909</v>
      </c>
      <c r="E354" s="36">
        <v>1</v>
      </c>
      <c r="F354" s="36" t="s">
        <v>1002</v>
      </c>
      <c r="G354" s="37">
        <v>0</v>
      </c>
      <c r="H354" s="37">
        <v>0</v>
      </c>
      <c r="I354" s="37">
        <v>0</v>
      </c>
      <c r="J354" s="37">
        <v>0</v>
      </c>
      <c r="K354" s="34">
        <v>0</v>
      </c>
      <c r="L354" s="33">
        <v>0</v>
      </c>
      <c r="M354" s="34">
        <v>0</v>
      </c>
      <c r="N354" s="34">
        <v>0</v>
      </c>
      <c r="O354" s="34">
        <v>0</v>
      </c>
      <c r="P354" s="34">
        <v>0</v>
      </c>
      <c r="Q354" s="34">
        <v>0</v>
      </c>
      <c r="R354" s="34">
        <v>0</v>
      </c>
      <c r="S354" s="34">
        <v>0</v>
      </c>
      <c r="T354" s="34">
        <v>0</v>
      </c>
      <c r="U354" s="34">
        <v>0</v>
      </c>
      <c r="V354" s="34">
        <v>0</v>
      </c>
      <c r="W354" s="34">
        <v>0</v>
      </c>
      <c r="X354" s="34">
        <v>0</v>
      </c>
      <c r="Y354" s="34">
        <v>0</v>
      </c>
      <c r="Z354" s="34">
        <v>0</v>
      </c>
      <c r="AA354" s="34">
        <v>0</v>
      </c>
      <c r="AB354" s="39">
        <v>0</v>
      </c>
      <c r="AC354" s="38">
        <v>0</v>
      </c>
      <c r="AD354" s="38">
        <v>0</v>
      </c>
      <c r="AE354" s="38">
        <v>0</v>
      </c>
      <c r="AF354" s="72">
        <v>5</v>
      </c>
    </row>
    <row r="355" spans="1:32" ht="24.75" customHeight="1" x14ac:dyDescent="0.25">
      <c r="A355" s="33">
        <v>30087</v>
      </c>
      <c r="B355" s="34" t="s">
        <v>64</v>
      </c>
      <c r="C355" s="35" t="s">
        <v>1075</v>
      </c>
      <c r="D355" s="36" t="s">
        <v>909</v>
      </c>
      <c r="E355" s="36">
        <v>1</v>
      </c>
      <c r="F355" s="36" t="s">
        <v>1002</v>
      </c>
      <c r="G355" s="37">
        <v>0</v>
      </c>
      <c r="H355" s="37">
        <v>0</v>
      </c>
      <c r="I355" s="37">
        <v>0</v>
      </c>
      <c r="J355" s="37">
        <v>0</v>
      </c>
      <c r="K355" s="34">
        <v>0</v>
      </c>
      <c r="L355" s="33">
        <v>0</v>
      </c>
      <c r="M355" s="34">
        <v>0</v>
      </c>
      <c r="N355" s="34">
        <v>0</v>
      </c>
      <c r="O355" s="34">
        <v>0</v>
      </c>
      <c r="P355" s="34">
        <v>0</v>
      </c>
      <c r="Q355" s="34">
        <v>0</v>
      </c>
      <c r="R355" s="34">
        <v>0</v>
      </c>
      <c r="S355" s="34">
        <v>0</v>
      </c>
      <c r="T355" s="34">
        <v>0</v>
      </c>
      <c r="U355" s="34">
        <v>0</v>
      </c>
      <c r="V355" s="34">
        <v>0</v>
      </c>
      <c r="W355" s="34">
        <v>0</v>
      </c>
      <c r="X355" s="34">
        <v>0</v>
      </c>
      <c r="Y355" s="34">
        <v>0</v>
      </c>
      <c r="Z355" s="34">
        <v>0</v>
      </c>
      <c r="AA355" s="34">
        <v>0</v>
      </c>
      <c r="AB355" s="39" t="s">
        <v>1076</v>
      </c>
      <c r="AC355" s="38">
        <v>0</v>
      </c>
      <c r="AD355" s="38">
        <v>0</v>
      </c>
      <c r="AE355" s="38">
        <v>0</v>
      </c>
      <c r="AF355" s="72">
        <v>5</v>
      </c>
    </row>
    <row r="356" spans="1:32" ht="24.75" customHeight="1" x14ac:dyDescent="0.25">
      <c r="A356" s="33">
        <v>30065</v>
      </c>
      <c r="B356" s="34" t="s">
        <v>223</v>
      </c>
      <c r="C356" s="35" t="s">
        <v>1077</v>
      </c>
      <c r="D356" s="36" t="s">
        <v>909</v>
      </c>
      <c r="E356" s="36">
        <v>1</v>
      </c>
      <c r="F356" s="36" t="s">
        <v>1002</v>
      </c>
      <c r="G356" s="37">
        <v>0</v>
      </c>
      <c r="H356" s="37">
        <v>0</v>
      </c>
      <c r="I356" s="37">
        <v>0</v>
      </c>
      <c r="J356" s="34">
        <v>0</v>
      </c>
      <c r="K356" s="34">
        <v>0</v>
      </c>
      <c r="L356" s="33">
        <v>0</v>
      </c>
      <c r="M356" s="34">
        <v>0</v>
      </c>
      <c r="N356" s="34">
        <v>0</v>
      </c>
      <c r="O356" s="34">
        <v>0</v>
      </c>
      <c r="P356" s="34">
        <v>0</v>
      </c>
      <c r="Q356" s="34">
        <v>0</v>
      </c>
      <c r="R356" s="34">
        <v>0</v>
      </c>
      <c r="S356" s="34">
        <v>0</v>
      </c>
      <c r="T356" s="34">
        <v>0</v>
      </c>
      <c r="U356" s="34">
        <v>0</v>
      </c>
      <c r="V356" s="34">
        <v>0</v>
      </c>
      <c r="W356" s="34">
        <v>0</v>
      </c>
      <c r="X356" s="34">
        <v>0</v>
      </c>
      <c r="Y356" s="34">
        <v>0</v>
      </c>
      <c r="Z356" s="34">
        <v>0</v>
      </c>
      <c r="AA356" s="34">
        <v>0</v>
      </c>
      <c r="AB356" s="39" t="s">
        <v>1078</v>
      </c>
      <c r="AC356" s="38">
        <v>0</v>
      </c>
      <c r="AD356" s="38">
        <v>0</v>
      </c>
      <c r="AE356" s="38">
        <v>0</v>
      </c>
      <c r="AF356" s="72">
        <v>5</v>
      </c>
    </row>
    <row r="357" spans="1:32" ht="24.75" customHeight="1" x14ac:dyDescent="0.25">
      <c r="A357" s="33">
        <v>30128</v>
      </c>
      <c r="B357" s="34" t="s">
        <v>1079</v>
      </c>
      <c r="C357" s="35" t="s">
        <v>1080</v>
      </c>
      <c r="D357" s="36" t="s">
        <v>909</v>
      </c>
      <c r="E357" s="36">
        <v>1</v>
      </c>
      <c r="F357" s="36" t="s">
        <v>1002</v>
      </c>
      <c r="G357" s="37">
        <v>0</v>
      </c>
      <c r="H357" s="37">
        <v>0</v>
      </c>
      <c r="I357" s="37">
        <v>0</v>
      </c>
      <c r="J357" s="34">
        <v>0</v>
      </c>
      <c r="K357" s="34">
        <v>0</v>
      </c>
      <c r="L357" s="33">
        <v>0</v>
      </c>
      <c r="M357" s="34">
        <v>0</v>
      </c>
      <c r="N357" s="34">
        <v>0</v>
      </c>
      <c r="O357" s="34">
        <v>0</v>
      </c>
      <c r="P357" s="34">
        <v>0</v>
      </c>
      <c r="Q357" s="34">
        <v>0</v>
      </c>
      <c r="R357" s="34">
        <v>0</v>
      </c>
      <c r="S357" s="34">
        <v>0</v>
      </c>
      <c r="T357" s="34">
        <v>0</v>
      </c>
      <c r="U357" s="34">
        <v>0</v>
      </c>
      <c r="V357" s="34">
        <v>0</v>
      </c>
      <c r="W357" s="34">
        <v>0</v>
      </c>
      <c r="X357" s="34">
        <v>0</v>
      </c>
      <c r="Y357" s="34">
        <v>0</v>
      </c>
      <c r="Z357" s="34">
        <v>0</v>
      </c>
      <c r="AA357" s="34">
        <v>0</v>
      </c>
      <c r="AB357" s="39" t="s">
        <v>1081</v>
      </c>
      <c r="AC357" s="38">
        <v>0</v>
      </c>
      <c r="AD357" s="38">
        <v>0</v>
      </c>
      <c r="AE357" s="38">
        <v>0</v>
      </c>
      <c r="AF357" s="72">
        <v>5</v>
      </c>
    </row>
    <row r="358" spans="1:32" ht="24.75" customHeight="1" x14ac:dyDescent="0.25">
      <c r="A358" s="33">
        <v>30188</v>
      </c>
      <c r="B358" s="34" t="s">
        <v>1082</v>
      </c>
      <c r="C358" s="35" t="s">
        <v>1083</v>
      </c>
      <c r="D358" s="36" t="s">
        <v>909</v>
      </c>
      <c r="E358" s="36">
        <v>1</v>
      </c>
      <c r="F358" s="36" t="s">
        <v>1002</v>
      </c>
      <c r="G358" s="37">
        <v>0</v>
      </c>
      <c r="H358" s="37">
        <v>0</v>
      </c>
      <c r="I358" s="37">
        <v>0</v>
      </c>
      <c r="J358" s="34">
        <v>0</v>
      </c>
      <c r="K358" s="34">
        <v>0</v>
      </c>
      <c r="L358" s="33">
        <v>0</v>
      </c>
      <c r="M358" s="34">
        <v>0</v>
      </c>
      <c r="N358" s="34">
        <v>0</v>
      </c>
      <c r="O358" s="34">
        <v>0</v>
      </c>
      <c r="P358" s="34">
        <v>0</v>
      </c>
      <c r="Q358" s="34">
        <v>0</v>
      </c>
      <c r="R358" s="34">
        <v>0</v>
      </c>
      <c r="S358" s="34">
        <v>0</v>
      </c>
      <c r="T358" s="34">
        <v>0</v>
      </c>
      <c r="U358" s="34">
        <v>0</v>
      </c>
      <c r="V358" s="34">
        <v>0</v>
      </c>
      <c r="W358" s="34">
        <v>0</v>
      </c>
      <c r="X358" s="34">
        <v>0</v>
      </c>
      <c r="Y358" s="34">
        <v>0</v>
      </c>
      <c r="Z358" s="34">
        <v>0</v>
      </c>
      <c r="AA358" s="34">
        <v>0</v>
      </c>
      <c r="AB358" s="39">
        <v>0</v>
      </c>
      <c r="AC358" s="38">
        <v>0</v>
      </c>
      <c r="AD358" s="38">
        <v>0</v>
      </c>
      <c r="AE358" s="38">
        <v>0</v>
      </c>
      <c r="AF358" s="72">
        <v>5</v>
      </c>
    </row>
    <row r="359" spans="1:32" ht="24.75" customHeight="1" x14ac:dyDescent="0.25">
      <c r="A359" s="33">
        <v>30123</v>
      </c>
      <c r="B359" s="34" t="s">
        <v>589</v>
      </c>
      <c r="C359" s="35" t="s">
        <v>1084</v>
      </c>
      <c r="D359" s="36" t="s">
        <v>909</v>
      </c>
      <c r="E359" s="36">
        <v>1</v>
      </c>
      <c r="F359" s="36" t="s">
        <v>1002</v>
      </c>
      <c r="G359" s="37" t="s">
        <v>1085</v>
      </c>
      <c r="H359" s="37">
        <v>0</v>
      </c>
      <c r="I359" s="37">
        <v>0</v>
      </c>
      <c r="J359" s="34">
        <v>0</v>
      </c>
      <c r="K359" s="34">
        <v>0</v>
      </c>
      <c r="L359" s="33">
        <v>0</v>
      </c>
      <c r="M359" s="34">
        <v>0</v>
      </c>
      <c r="N359" s="34">
        <v>0</v>
      </c>
      <c r="O359" s="34">
        <v>0</v>
      </c>
      <c r="P359" s="34">
        <v>0</v>
      </c>
      <c r="Q359" s="34">
        <v>0</v>
      </c>
      <c r="R359" s="34">
        <v>0</v>
      </c>
      <c r="S359" s="34">
        <v>0</v>
      </c>
      <c r="T359" s="34">
        <v>0</v>
      </c>
      <c r="U359" s="34">
        <v>0</v>
      </c>
      <c r="V359" s="34">
        <v>0</v>
      </c>
      <c r="W359" s="34">
        <v>0</v>
      </c>
      <c r="X359" s="34">
        <v>0</v>
      </c>
      <c r="Y359" s="34">
        <v>0</v>
      </c>
      <c r="Z359" s="34">
        <v>0</v>
      </c>
      <c r="AA359" s="34">
        <v>0</v>
      </c>
      <c r="AB359" s="33">
        <v>0</v>
      </c>
      <c r="AC359" s="38">
        <v>0</v>
      </c>
      <c r="AD359" s="38">
        <v>0</v>
      </c>
      <c r="AE359" s="38">
        <v>0</v>
      </c>
      <c r="AF359" s="72">
        <v>5</v>
      </c>
    </row>
    <row r="360" spans="1:32" ht="24.75" customHeight="1" x14ac:dyDescent="0.25">
      <c r="A360" s="33">
        <v>30205</v>
      </c>
      <c r="B360" s="34" t="s">
        <v>1086</v>
      </c>
      <c r="C360" s="35" t="s">
        <v>1087</v>
      </c>
      <c r="D360" s="36" t="s">
        <v>909</v>
      </c>
      <c r="E360" s="36">
        <v>1</v>
      </c>
      <c r="F360" s="36" t="s">
        <v>1002</v>
      </c>
      <c r="G360" s="37">
        <v>0</v>
      </c>
      <c r="H360" s="37">
        <v>0</v>
      </c>
      <c r="I360" s="37">
        <v>0</v>
      </c>
      <c r="J360" s="34">
        <v>0</v>
      </c>
      <c r="K360" s="34">
        <v>0</v>
      </c>
      <c r="L360" s="33">
        <v>0</v>
      </c>
      <c r="M360" s="34">
        <v>0</v>
      </c>
      <c r="N360" s="34">
        <v>0</v>
      </c>
      <c r="O360" s="34">
        <v>0</v>
      </c>
      <c r="P360" s="34">
        <v>0</v>
      </c>
      <c r="Q360" s="34">
        <v>0</v>
      </c>
      <c r="R360" s="34">
        <v>0</v>
      </c>
      <c r="S360" s="34">
        <v>0</v>
      </c>
      <c r="T360" s="34">
        <v>0</v>
      </c>
      <c r="U360" s="34">
        <v>0</v>
      </c>
      <c r="V360" s="34">
        <v>0</v>
      </c>
      <c r="W360" s="34">
        <v>0</v>
      </c>
      <c r="X360" s="34">
        <v>0</v>
      </c>
      <c r="Y360" s="34">
        <v>0</v>
      </c>
      <c r="Z360" s="34">
        <v>0</v>
      </c>
      <c r="AA360" s="34">
        <v>0</v>
      </c>
      <c r="AB360" s="33">
        <v>0</v>
      </c>
      <c r="AC360" s="38">
        <v>0</v>
      </c>
      <c r="AD360" s="38">
        <v>0</v>
      </c>
      <c r="AE360" s="38">
        <v>0</v>
      </c>
      <c r="AF360" s="72">
        <v>5</v>
      </c>
    </row>
    <row r="361" spans="1:32" ht="24.75" customHeight="1" x14ac:dyDescent="0.25">
      <c r="A361" s="33">
        <v>30160</v>
      </c>
      <c r="B361" s="34" t="s">
        <v>546</v>
      </c>
      <c r="C361" s="35" t="s">
        <v>1088</v>
      </c>
      <c r="D361" s="36" t="s">
        <v>909</v>
      </c>
      <c r="E361" s="36">
        <v>1</v>
      </c>
      <c r="F361" s="36" t="s">
        <v>1002</v>
      </c>
      <c r="G361" s="37">
        <v>0</v>
      </c>
      <c r="H361" s="37">
        <v>0</v>
      </c>
      <c r="I361" s="37">
        <v>0</v>
      </c>
      <c r="J361" s="34">
        <v>0</v>
      </c>
      <c r="K361" s="34">
        <v>0</v>
      </c>
      <c r="L361" s="33">
        <v>0</v>
      </c>
      <c r="M361" s="34">
        <v>0</v>
      </c>
      <c r="N361" s="34">
        <v>0</v>
      </c>
      <c r="O361" s="34">
        <v>0</v>
      </c>
      <c r="P361" s="34">
        <v>0</v>
      </c>
      <c r="Q361" s="34">
        <v>0</v>
      </c>
      <c r="R361" s="34">
        <v>0</v>
      </c>
      <c r="S361" s="34">
        <v>0</v>
      </c>
      <c r="T361" s="34">
        <v>0</v>
      </c>
      <c r="U361" s="34">
        <v>0</v>
      </c>
      <c r="V361" s="34">
        <v>0</v>
      </c>
      <c r="W361" s="34">
        <v>0</v>
      </c>
      <c r="X361" s="34">
        <v>0</v>
      </c>
      <c r="Y361" s="34">
        <v>0</v>
      </c>
      <c r="Z361" s="34">
        <v>0</v>
      </c>
      <c r="AA361" s="34">
        <v>0</v>
      </c>
      <c r="AB361" s="33">
        <v>0</v>
      </c>
      <c r="AC361" s="38">
        <v>0</v>
      </c>
      <c r="AD361" s="38">
        <v>0</v>
      </c>
      <c r="AE361" s="38">
        <v>0</v>
      </c>
      <c r="AF361" s="72">
        <v>5</v>
      </c>
    </row>
    <row r="362" spans="1:32" ht="24.75" customHeight="1" x14ac:dyDescent="0.25">
      <c r="A362" s="33">
        <v>30121</v>
      </c>
      <c r="B362" s="34" t="s">
        <v>30</v>
      </c>
      <c r="C362" s="35" t="s">
        <v>1089</v>
      </c>
      <c r="D362" s="36" t="s">
        <v>909</v>
      </c>
      <c r="E362" s="36">
        <v>1</v>
      </c>
      <c r="F362" s="36" t="s">
        <v>1002</v>
      </c>
      <c r="G362" s="37">
        <v>0</v>
      </c>
      <c r="H362" s="37">
        <v>0</v>
      </c>
      <c r="I362" s="37">
        <v>0</v>
      </c>
      <c r="J362" s="34">
        <v>0</v>
      </c>
      <c r="K362" s="34">
        <v>0</v>
      </c>
      <c r="L362" s="33">
        <v>0</v>
      </c>
      <c r="M362" s="34">
        <v>0</v>
      </c>
      <c r="N362" s="34">
        <v>0</v>
      </c>
      <c r="O362" s="34">
        <v>0</v>
      </c>
      <c r="P362" s="34">
        <v>0</v>
      </c>
      <c r="Q362" s="34">
        <v>0</v>
      </c>
      <c r="R362" s="34">
        <v>0</v>
      </c>
      <c r="S362" s="34">
        <v>0</v>
      </c>
      <c r="T362" s="34">
        <v>0</v>
      </c>
      <c r="U362" s="34">
        <v>0</v>
      </c>
      <c r="V362" s="34">
        <v>0</v>
      </c>
      <c r="W362" s="34">
        <v>0</v>
      </c>
      <c r="X362" s="34">
        <v>0</v>
      </c>
      <c r="Y362" s="34">
        <v>0</v>
      </c>
      <c r="Z362" s="34">
        <v>0</v>
      </c>
      <c r="AA362" s="34">
        <v>0</v>
      </c>
      <c r="AB362" s="33">
        <v>0</v>
      </c>
      <c r="AC362" s="38">
        <v>0</v>
      </c>
      <c r="AD362" s="38">
        <v>0</v>
      </c>
      <c r="AE362" s="38">
        <v>0</v>
      </c>
      <c r="AF362" s="72">
        <v>5</v>
      </c>
    </row>
    <row r="363" spans="1:32" ht="24.75" customHeight="1" x14ac:dyDescent="0.25">
      <c r="A363" s="33">
        <v>30164</v>
      </c>
      <c r="B363" s="34" t="s">
        <v>624</v>
      </c>
      <c r="C363" s="35" t="s">
        <v>1090</v>
      </c>
      <c r="D363" s="36" t="s">
        <v>909</v>
      </c>
      <c r="E363" s="36">
        <v>1</v>
      </c>
      <c r="F363" s="36" t="s">
        <v>1002</v>
      </c>
      <c r="G363" s="37">
        <v>0</v>
      </c>
      <c r="H363" s="37">
        <v>0</v>
      </c>
      <c r="I363" s="37">
        <v>0</v>
      </c>
      <c r="J363" s="34">
        <v>0</v>
      </c>
      <c r="K363" s="34">
        <v>0</v>
      </c>
      <c r="L363" s="33">
        <v>0</v>
      </c>
      <c r="M363" s="34">
        <v>0</v>
      </c>
      <c r="N363" s="34">
        <v>0</v>
      </c>
      <c r="O363" s="34">
        <v>0</v>
      </c>
      <c r="P363" s="34">
        <v>0</v>
      </c>
      <c r="Q363" s="34">
        <v>0</v>
      </c>
      <c r="R363" s="34">
        <v>0</v>
      </c>
      <c r="S363" s="34">
        <v>0</v>
      </c>
      <c r="T363" s="34">
        <v>0</v>
      </c>
      <c r="U363" s="34">
        <v>0</v>
      </c>
      <c r="V363" s="34">
        <v>0</v>
      </c>
      <c r="W363" s="34">
        <v>0</v>
      </c>
      <c r="X363" s="34">
        <v>0</v>
      </c>
      <c r="Y363" s="34">
        <v>0</v>
      </c>
      <c r="Z363" s="34">
        <v>0</v>
      </c>
      <c r="AA363" s="34">
        <v>0</v>
      </c>
      <c r="AB363" s="33">
        <v>0</v>
      </c>
      <c r="AC363" s="38">
        <v>0</v>
      </c>
      <c r="AD363" s="38">
        <v>0</v>
      </c>
      <c r="AE363" s="38">
        <v>0</v>
      </c>
      <c r="AF363" s="72">
        <v>5</v>
      </c>
    </row>
    <row r="364" spans="1:32" ht="24.75" customHeight="1" x14ac:dyDescent="0.25">
      <c r="A364" s="33">
        <v>30024</v>
      </c>
      <c r="B364" s="34" t="s">
        <v>1091</v>
      </c>
      <c r="C364" s="35" t="s">
        <v>1092</v>
      </c>
      <c r="D364" s="36" t="s">
        <v>909</v>
      </c>
      <c r="E364" s="36">
        <v>1</v>
      </c>
      <c r="F364" s="36" t="s">
        <v>1002</v>
      </c>
      <c r="G364" s="37">
        <v>0</v>
      </c>
      <c r="H364" s="37">
        <v>0</v>
      </c>
      <c r="I364" s="37">
        <v>0</v>
      </c>
      <c r="J364" s="34">
        <v>0</v>
      </c>
      <c r="K364" s="34">
        <v>0</v>
      </c>
      <c r="L364" s="33">
        <v>0</v>
      </c>
      <c r="M364" s="34">
        <v>0</v>
      </c>
      <c r="N364" s="34">
        <v>0</v>
      </c>
      <c r="O364" s="34">
        <v>0</v>
      </c>
      <c r="P364" s="34">
        <v>0</v>
      </c>
      <c r="Q364" s="34">
        <v>0</v>
      </c>
      <c r="R364" s="34">
        <v>0</v>
      </c>
      <c r="S364" s="34">
        <v>0</v>
      </c>
      <c r="T364" s="34">
        <v>0</v>
      </c>
      <c r="U364" s="34">
        <v>0</v>
      </c>
      <c r="V364" s="34">
        <v>0</v>
      </c>
      <c r="W364" s="34">
        <v>0</v>
      </c>
      <c r="X364" s="34">
        <v>0</v>
      </c>
      <c r="Y364" s="34">
        <v>0</v>
      </c>
      <c r="Z364" s="34">
        <v>0</v>
      </c>
      <c r="AA364" s="34">
        <v>0</v>
      </c>
      <c r="AB364" s="33">
        <v>0</v>
      </c>
      <c r="AC364" s="38">
        <v>0</v>
      </c>
      <c r="AD364" s="38">
        <v>0</v>
      </c>
      <c r="AE364" s="38">
        <v>0</v>
      </c>
      <c r="AF364" s="72">
        <v>5</v>
      </c>
    </row>
    <row r="365" spans="1:32" ht="24.75" customHeight="1" x14ac:dyDescent="0.25">
      <c r="A365" s="33">
        <v>30180</v>
      </c>
      <c r="B365" s="34" t="s">
        <v>1093</v>
      </c>
      <c r="C365" s="35" t="s">
        <v>1094</v>
      </c>
      <c r="D365" s="36" t="s">
        <v>909</v>
      </c>
      <c r="E365" s="36">
        <v>1</v>
      </c>
      <c r="F365" s="36" t="s">
        <v>1002</v>
      </c>
      <c r="G365" s="37">
        <v>0</v>
      </c>
      <c r="H365" s="37">
        <v>0</v>
      </c>
      <c r="I365" s="37">
        <v>0</v>
      </c>
      <c r="J365" s="34">
        <v>0</v>
      </c>
      <c r="K365" s="34">
        <v>0</v>
      </c>
      <c r="L365" s="33">
        <v>0</v>
      </c>
      <c r="M365" s="34">
        <v>0</v>
      </c>
      <c r="N365" s="34">
        <v>0</v>
      </c>
      <c r="O365" s="34">
        <v>0</v>
      </c>
      <c r="P365" s="34">
        <v>0</v>
      </c>
      <c r="Q365" s="34">
        <v>0</v>
      </c>
      <c r="R365" s="34">
        <v>0</v>
      </c>
      <c r="S365" s="34">
        <v>0</v>
      </c>
      <c r="T365" s="34">
        <v>0</v>
      </c>
      <c r="U365" s="34">
        <v>0</v>
      </c>
      <c r="V365" s="34">
        <v>0</v>
      </c>
      <c r="W365" s="34">
        <v>0</v>
      </c>
      <c r="X365" s="34">
        <v>0</v>
      </c>
      <c r="Y365" s="34">
        <v>0</v>
      </c>
      <c r="Z365" s="34">
        <v>0</v>
      </c>
      <c r="AA365" s="34">
        <v>0</v>
      </c>
      <c r="AB365" s="33">
        <v>0</v>
      </c>
      <c r="AC365" s="38">
        <v>0</v>
      </c>
      <c r="AD365" s="38">
        <v>0</v>
      </c>
      <c r="AE365" s="38">
        <v>0</v>
      </c>
      <c r="AF365" s="72">
        <v>5</v>
      </c>
    </row>
    <row r="366" spans="1:32" ht="24.75" customHeight="1" x14ac:dyDescent="0.25">
      <c r="A366" s="33">
        <v>30162</v>
      </c>
      <c r="B366" s="34" t="s">
        <v>167</v>
      </c>
      <c r="C366" s="35" t="s">
        <v>1095</v>
      </c>
      <c r="D366" s="36" t="s">
        <v>909</v>
      </c>
      <c r="E366" s="36">
        <v>1</v>
      </c>
      <c r="F366" s="36" t="s">
        <v>1002</v>
      </c>
      <c r="G366" s="37" t="s">
        <v>1096</v>
      </c>
      <c r="H366" s="37">
        <v>0</v>
      </c>
      <c r="I366" s="37">
        <v>0</v>
      </c>
      <c r="J366" s="34">
        <v>0</v>
      </c>
      <c r="K366" s="34">
        <v>0</v>
      </c>
      <c r="L366" s="33">
        <v>0</v>
      </c>
      <c r="M366" s="34">
        <v>0</v>
      </c>
      <c r="N366" s="34">
        <v>0</v>
      </c>
      <c r="O366" s="34">
        <v>0</v>
      </c>
      <c r="P366" s="34">
        <v>0</v>
      </c>
      <c r="Q366" s="34">
        <v>0</v>
      </c>
      <c r="R366" s="34">
        <v>0</v>
      </c>
      <c r="S366" s="34">
        <v>0</v>
      </c>
      <c r="T366" s="34">
        <v>0</v>
      </c>
      <c r="U366" s="34">
        <v>0</v>
      </c>
      <c r="V366" s="34">
        <v>0</v>
      </c>
      <c r="W366" s="34">
        <v>0</v>
      </c>
      <c r="X366" s="34">
        <v>0</v>
      </c>
      <c r="Y366" s="34">
        <v>0</v>
      </c>
      <c r="Z366" s="34">
        <v>0</v>
      </c>
      <c r="AA366" s="34">
        <v>0</v>
      </c>
      <c r="AB366" s="33">
        <v>0</v>
      </c>
      <c r="AC366" s="38">
        <v>0</v>
      </c>
      <c r="AD366" s="38">
        <v>0</v>
      </c>
      <c r="AE366" s="38">
        <v>0</v>
      </c>
      <c r="AF366" s="72">
        <v>5</v>
      </c>
    </row>
    <row r="367" spans="1:32" ht="24.75" customHeight="1" x14ac:dyDescent="0.25">
      <c r="A367" s="33">
        <v>30131</v>
      </c>
      <c r="B367" s="34" t="s">
        <v>1097</v>
      </c>
      <c r="C367" s="35" t="s">
        <v>1098</v>
      </c>
      <c r="D367" s="36" t="s">
        <v>909</v>
      </c>
      <c r="E367" s="36">
        <v>1</v>
      </c>
      <c r="F367" s="36" t="s">
        <v>1002</v>
      </c>
      <c r="G367" s="37" t="s">
        <v>1099</v>
      </c>
      <c r="H367" s="37">
        <v>0</v>
      </c>
      <c r="I367" s="37">
        <v>0</v>
      </c>
      <c r="J367" s="34">
        <v>0</v>
      </c>
      <c r="K367" s="34">
        <v>0</v>
      </c>
      <c r="L367" s="33">
        <v>0</v>
      </c>
      <c r="M367" s="34">
        <v>0</v>
      </c>
      <c r="N367" s="34">
        <v>0</v>
      </c>
      <c r="O367" s="34">
        <v>0</v>
      </c>
      <c r="P367" s="34">
        <v>0</v>
      </c>
      <c r="Q367" s="34">
        <v>0</v>
      </c>
      <c r="R367" s="34">
        <v>0</v>
      </c>
      <c r="S367" s="34">
        <v>0</v>
      </c>
      <c r="T367" s="34">
        <v>0</v>
      </c>
      <c r="U367" s="34">
        <v>0</v>
      </c>
      <c r="V367" s="34">
        <v>0</v>
      </c>
      <c r="W367" s="34">
        <v>0</v>
      </c>
      <c r="X367" s="34">
        <v>0</v>
      </c>
      <c r="Y367" s="34">
        <v>0</v>
      </c>
      <c r="Z367" s="34">
        <v>0</v>
      </c>
      <c r="AA367" s="34">
        <v>0</v>
      </c>
      <c r="AB367" s="33">
        <v>0</v>
      </c>
      <c r="AC367" s="38">
        <v>0</v>
      </c>
      <c r="AD367" s="38">
        <v>0</v>
      </c>
      <c r="AE367" s="38">
        <v>0</v>
      </c>
      <c r="AF367" s="72">
        <v>5</v>
      </c>
    </row>
    <row r="368" spans="1:32" ht="24.75" customHeight="1" x14ac:dyDescent="0.25">
      <c r="A368" s="41">
        <v>30038</v>
      </c>
      <c r="B368" s="42" t="s">
        <v>619</v>
      </c>
      <c r="C368" s="43" t="s">
        <v>561</v>
      </c>
      <c r="D368" s="44">
        <v>4500</v>
      </c>
      <c r="E368" s="44">
        <v>3</v>
      </c>
      <c r="F368" s="44" t="s">
        <v>1100</v>
      </c>
      <c r="G368" s="45" t="s">
        <v>1101</v>
      </c>
      <c r="H368" s="45" t="s">
        <v>1102</v>
      </c>
      <c r="I368" s="45" t="s">
        <v>1103</v>
      </c>
      <c r="J368" s="45" t="s">
        <v>1104</v>
      </c>
      <c r="K368" s="41">
        <v>0</v>
      </c>
      <c r="L368" s="41">
        <v>0</v>
      </c>
      <c r="M368" s="42">
        <v>0</v>
      </c>
      <c r="N368" s="42">
        <v>0</v>
      </c>
      <c r="O368" s="42">
        <v>0</v>
      </c>
      <c r="P368" s="42">
        <v>0</v>
      </c>
      <c r="Q368" s="42">
        <v>0</v>
      </c>
      <c r="R368" s="42">
        <v>0</v>
      </c>
      <c r="S368" s="42">
        <v>0</v>
      </c>
      <c r="T368" s="42">
        <v>0</v>
      </c>
      <c r="U368" s="42">
        <v>0</v>
      </c>
      <c r="V368" s="42">
        <v>0</v>
      </c>
      <c r="W368" s="42">
        <v>0</v>
      </c>
      <c r="X368" s="42">
        <v>0</v>
      </c>
      <c r="Y368" s="42">
        <v>0</v>
      </c>
      <c r="Z368" s="42">
        <v>0</v>
      </c>
      <c r="AA368" s="42">
        <v>0</v>
      </c>
      <c r="AB368" s="41">
        <v>0</v>
      </c>
      <c r="AC368" s="46">
        <v>0</v>
      </c>
      <c r="AD368" s="46">
        <v>0</v>
      </c>
      <c r="AE368" s="46">
        <v>0</v>
      </c>
      <c r="AF368" s="73">
        <v>5</v>
      </c>
    </row>
    <row r="369" spans="1:32" ht="24.75" customHeight="1" x14ac:dyDescent="0.25">
      <c r="A369" s="41">
        <v>30087</v>
      </c>
      <c r="B369" s="42" t="s">
        <v>64</v>
      </c>
      <c r="C369" s="43" t="s">
        <v>802</v>
      </c>
      <c r="D369" s="44">
        <v>4500</v>
      </c>
      <c r="E369" s="44">
        <v>3</v>
      </c>
      <c r="F369" s="44" t="s">
        <v>1100</v>
      </c>
      <c r="G369" s="45" t="s">
        <v>1105</v>
      </c>
      <c r="H369" s="45" t="s">
        <v>1106</v>
      </c>
      <c r="I369" s="45">
        <v>0</v>
      </c>
      <c r="J369" s="45">
        <v>0</v>
      </c>
      <c r="K369" s="41">
        <v>0</v>
      </c>
      <c r="L369" s="41">
        <v>0</v>
      </c>
      <c r="M369" s="42">
        <v>0</v>
      </c>
      <c r="N369" s="42">
        <v>0</v>
      </c>
      <c r="O369" s="42">
        <v>0</v>
      </c>
      <c r="P369" s="42">
        <v>0</v>
      </c>
      <c r="Q369" s="42">
        <v>0</v>
      </c>
      <c r="R369" s="42">
        <v>0</v>
      </c>
      <c r="S369" s="42">
        <v>0</v>
      </c>
      <c r="T369" s="42">
        <v>0</v>
      </c>
      <c r="U369" s="42">
        <v>0</v>
      </c>
      <c r="V369" s="42">
        <v>0</v>
      </c>
      <c r="W369" s="42">
        <v>0</v>
      </c>
      <c r="X369" s="42">
        <v>0</v>
      </c>
      <c r="Y369" s="42">
        <v>0</v>
      </c>
      <c r="Z369" s="42">
        <v>0</v>
      </c>
      <c r="AA369" s="42">
        <v>0</v>
      </c>
      <c r="AB369" s="41">
        <v>0</v>
      </c>
      <c r="AC369" s="46">
        <v>0</v>
      </c>
      <c r="AD369" s="46">
        <v>0</v>
      </c>
      <c r="AE369" s="46">
        <v>0</v>
      </c>
      <c r="AF369" s="73">
        <v>5</v>
      </c>
    </row>
    <row r="370" spans="1:32" ht="24.75" customHeight="1" x14ac:dyDescent="0.25">
      <c r="A370" s="41">
        <v>30087</v>
      </c>
      <c r="B370" s="42" t="s">
        <v>64</v>
      </c>
      <c r="C370" s="43" t="s">
        <v>436</v>
      </c>
      <c r="D370" s="44">
        <v>4500</v>
      </c>
      <c r="E370" s="44">
        <v>3</v>
      </c>
      <c r="F370" s="44" t="s">
        <v>1100</v>
      </c>
      <c r="G370" s="45" t="s">
        <v>1107</v>
      </c>
      <c r="H370" s="45" t="s">
        <v>1108</v>
      </c>
      <c r="I370" s="45">
        <v>0</v>
      </c>
      <c r="J370" s="45">
        <v>0</v>
      </c>
      <c r="K370" s="41">
        <v>0</v>
      </c>
      <c r="L370" s="41">
        <v>0</v>
      </c>
      <c r="M370" s="42">
        <v>0</v>
      </c>
      <c r="N370" s="42">
        <v>0</v>
      </c>
      <c r="O370" s="42">
        <v>0</v>
      </c>
      <c r="P370" s="42">
        <v>0</v>
      </c>
      <c r="Q370" s="42">
        <v>0</v>
      </c>
      <c r="R370" s="42">
        <v>0</v>
      </c>
      <c r="S370" s="42">
        <v>0</v>
      </c>
      <c r="T370" s="42">
        <v>0</v>
      </c>
      <c r="U370" s="42">
        <v>0</v>
      </c>
      <c r="V370" s="42">
        <v>0</v>
      </c>
      <c r="W370" s="42">
        <v>0</v>
      </c>
      <c r="X370" s="42">
        <v>0</v>
      </c>
      <c r="Y370" s="42">
        <v>0</v>
      </c>
      <c r="Z370" s="42">
        <v>0</v>
      </c>
      <c r="AA370" s="42">
        <v>0</v>
      </c>
      <c r="AB370" s="41">
        <v>0</v>
      </c>
      <c r="AC370" s="46">
        <v>0</v>
      </c>
      <c r="AD370" s="46">
        <v>0</v>
      </c>
      <c r="AE370" s="46">
        <v>0</v>
      </c>
      <c r="AF370" s="73">
        <v>5</v>
      </c>
    </row>
    <row r="371" spans="1:32" ht="24.75" customHeight="1" x14ac:dyDescent="0.25">
      <c r="A371" s="41">
        <v>30087</v>
      </c>
      <c r="B371" s="42" t="s">
        <v>64</v>
      </c>
      <c r="C371" s="43" t="s">
        <v>1109</v>
      </c>
      <c r="D371" s="44" t="s">
        <v>909</v>
      </c>
      <c r="E371" s="44">
        <v>1</v>
      </c>
      <c r="F371" s="44" t="s">
        <v>1100</v>
      </c>
      <c r="G371" s="45" t="s">
        <v>1110</v>
      </c>
      <c r="H371" s="45" t="s">
        <v>1111</v>
      </c>
      <c r="I371" s="45">
        <v>0</v>
      </c>
      <c r="J371" s="45">
        <v>0</v>
      </c>
      <c r="K371" s="41">
        <v>0</v>
      </c>
      <c r="L371" s="41">
        <v>0</v>
      </c>
      <c r="M371" s="42">
        <v>0</v>
      </c>
      <c r="N371" s="42">
        <v>0</v>
      </c>
      <c r="O371" s="42">
        <v>0</v>
      </c>
      <c r="P371" s="42">
        <v>0</v>
      </c>
      <c r="Q371" s="42">
        <v>0</v>
      </c>
      <c r="R371" s="42">
        <v>0</v>
      </c>
      <c r="S371" s="42">
        <v>0</v>
      </c>
      <c r="T371" s="42">
        <v>0</v>
      </c>
      <c r="U371" s="42">
        <v>0</v>
      </c>
      <c r="V371" s="42">
        <v>0</v>
      </c>
      <c r="W371" s="42">
        <v>0</v>
      </c>
      <c r="X371" s="42">
        <v>0</v>
      </c>
      <c r="Y371" s="42">
        <v>0</v>
      </c>
      <c r="Z371" s="42">
        <v>0</v>
      </c>
      <c r="AA371" s="42">
        <v>0</v>
      </c>
      <c r="AB371" s="41">
        <v>0</v>
      </c>
      <c r="AC371" s="46">
        <v>0</v>
      </c>
      <c r="AD371" s="46">
        <v>0</v>
      </c>
      <c r="AE371" s="46">
        <v>0</v>
      </c>
      <c r="AF371" s="73">
        <v>5</v>
      </c>
    </row>
    <row r="372" spans="1:32" ht="24.75" customHeight="1" x14ac:dyDescent="0.25">
      <c r="A372" s="41">
        <v>30038</v>
      </c>
      <c r="B372" s="42" t="s">
        <v>619</v>
      </c>
      <c r="C372" s="43" t="s">
        <v>1112</v>
      </c>
      <c r="D372" s="44" t="s">
        <v>909</v>
      </c>
      <c r="E372" s="44">
        <v>1</v>
      </c>
      <c r="F372" s="44" t="s">
        <v>1100</v>
      </c>
      <c r="G372" s="45" t="s">
        <v>1113</v>
      </c>
      <c r="H372" s="45" t="s">
        <v>1114</v>
      </c>
      <c r="I372" s="45">
        <v>0</v>
      </c>
      <c r="J372" s="45">
        <v>0</v>
      </c>
      <c r="K372" s="47">
        <v>0</v>
      </c>
      <c r="L372" s="41">
        <v>0</v>
      </c>
      <c r="M372" s="42">
        <v>0</v>
      </c>
      <c r="N372" s="42">
        <v>0</v>
      </c>
      <c r="O372" s="42">
        <v>0</v>
      </c>
      <c r="P372" s="42">
        <v>0</v>
      </c>
      <c r="Q372" s="42">
        <v>0</v>
      </c>
      <c r="R372" s="42">
        <v>0</v>
      </c>
      <c r="S372" s="42">
        <v>0</v>
      </c>
      <c r="T372" s="42">
        <v>0</v>
      </c>
      <c r="U372" s="42">
        <v>0</v>
      </c>
      <c r="V372" s="42">
        <v>0</v>
      </c>
      <c r="W372" s="42">
        <v>0</v>
      </c>
      <c r="X372" s="42">
        <v>0</v>
      </c>
      <c r="Y372" s="42">
        <v>0</v>
      </c>
      <c r="Z372" s="42">
        <v>0</v>
      </c>
      <c r="AA372" s="42">
        <v>0</v>
      </c>
      <c r="AB372" s="41">
        <v>0</v>
      </c>
      <c r="AC372" s="46">
        <v>0</v>
      </c>
      <c r="AD372" s="46">
        <v>0</v>
      </c>
      <c r="AE372" s="46">
        <v>0</v>
      </c>
      <c r="AF372" s="73">
        <v>5</v>
      </c>
    </row>
    <row r="373" spans="1:32" ht="24.75" customHeight="1" x14ac:dyDescent="0.25">
      <c r="A373" s="41">
        <v>30039</v>
      </c>
      <c r="B373" s="42" t="s">
        <v>1011</v>
      </c>
      <c r="C373" s="43" t="s">
        <v>1115</v>
      </c>
      <c r="D373" s="44" t="s">
        <v>909</v>
      </c>
      <c r="E373" s="44">
        <v>1</v>
      </c>
      <c r="F373" s="44" t="s">
        <v>1100</v>
      </c>
      <c r="G373" s="45" t="s">
        <v>1116</v>
      </c>
      <c r="H373" s="45" t="s">
        <v>1117</v>
      </c>
      <c r="I373" s="45">
        <v>0</v>
      </c>
      <c r="J373" s="45">
        <v>0</v>
      </c>
      <c r="K373" s="47">
        <v>0</v>
      </c>
      <c r="L373" s="41">
        <v>0</v>
      </c>
      <c r="M373" s="42">
        <v>0</v>
      </c>
      <c r="N373" s="42">
        <v>0</v>
      </c>
      <c r="O373" s="42">
        <v>0</v>
      </c>
      <c r="P373" s="42">
        <v>0</v>
      </c>
      <c r="Q373" s="42">
        <v>0</v>
      </c>
      <c r="R373" s="42">
        <v>0</v>
      </c>
      <c r="S373" s="42">
        <v>0</v>
      </c>
      <c r="T373" s="42">
        <v>0</v>
      </c>
      <c r="U373" s="42">
        <v>0</v>
      </c>
      <c r="V373" s="42">
        <v>0</v>
      </c>
      <c r="W373" s="42">
        <v>0</v>
      </c>
      <c r="X373" s="42">
        <v>0</v>
      </c>
      <c r="Y373" s="42">
        <v>0</v>
      </c>
      <c r="Z373" s="42">
        <v>0</v>
      </c>
      <c r="AA373" s="42">
        <v>0</v>
      </c>
      <c r="AB373" s="41">
        <v>0</v>
      </c>
      <c r="AC373" s="46">
        <v>0</v>
      </c>
      <c r="AD373" s="46">
        <v>0</v>
      </c>
      <c r="AE373" s="46">
        <v>0</v>
      </c>
      <c r="AF373" s="73">
        <v>5</v>
      </c>
    </row>
    <row r="374" spans="1:32" ht="24.75" customHeight="1" x14ac:dyDescent="0.25">
      <c r="A374" s="41">
        <v>30092</v>
      </c>
      <c r="B374" s="42" t="s">
        <v>621</v>
      </c>
      <c r="C374" s="43" t="s">
        <v>1118</v>
      </c>
      <c r="D374" s="44" t="s">
        <v>909</v>
      </c>
      <c r="E374" s="44">
        <v>1</v>
      </c>
      <c r="F374" s="44" t="s">
        <v>1100</v>
      </c>
      <c r="G374" s="45">
        <v>0</v>
      </c>
      <c r="H374" s="45">
        <v>0</v>
      </c>
      <c r="I374" s="45">
        <v>0</v>
      </c>
      <c r="J374" s="45">
        <v>0</v>
      </c>
      <c r="K374" s="41">
        <v>0</v>
      </c>
      <c r="L374" s="41">
        <v>0</v>
      </c>
      <c r="M374" s="42">
        <v>0</v>
      </c>
      <c r="N374" s="42">
        <v>0</v>
      </c>
      <c r="O374" s="42">
        <v>0</v>
      </c>
      <c r="P374" s="42">
        <v>0</v>
      </c>
      <c r="Q374" s="42">
        <v>0</v>
      </c>
      <c r="R374" s="42">
        <v>0</v>
      </c>
      <c r="S374" s="42">
        <v>0</v>
      </c>
      <c r="T374" s="42">
        <v>0</v>
      </c>
      <c r="U374" s="42">
        <v>0</v>
      </c>
      <c r="V374" s="42">
        <v>0</v>
      </c>
      <c r="W374" s="42">
        <v>0</v>
      </c>
      <c r="X374" s="42">
        <v>0</v>
      </c>
      <c r="Y374" s="42">
        <v>0</v>
      </c>
      <c r="Z374" s="42">
        <v>0</v>
      </c>
      <c r="AA374" s="42">
        <v>0</v>
      </c>
      <c r="AB374" s="41">
        <v>0</v>
      </c>
      <c r="AC374" s="46">
        <v>0</v>
      </c>
      <c r="AD374" s="46">
        <v>0</v>
      </c>
      <c r="AE374" s="46">
        <v>0</v>
      </c>
      <c r="AF374" s="73">
        <v>5</v>
      </c>
    </row>
    <row r="375" spans="1:32" ht="24.75" customHeight="1" x14ac:dyDescent="0.25">
      <c r="A375" s="41">
        <v>30128</v>
      </c>
      <c r="B375" s="42" t="s">
        <v>1079</v>
      </c>
      <c r="C375" s="43" t="s">
        <v>1119</v>
      </c>
      <c r="D375" s="44" t="s">
        <v>909</v>
      </c>
      <c r="E375" s="44">
        <v>1</v>
      </c>
      <c r="F375" s="44" t="s">
        <v>1100</v>
      </c>
      <c r="G375" s="45" t="s">
        <v>1120</v>
      </c>
      <c r="H375" s="45" t="s">
        <v>1121</v>
      </c>
      <c r="I375" s="45" t="s">
        <v>1122</v>
      </c>
      <c r="J375" s="45" t="s">
        <v>1123</v>
      </c>
      <c r="K375" s="41">
        <v>0</v>
      </c>
      <c r="L375" s="41">
        <v>0</v>
      </c>
      <c r="M375" s="42">
        <v>0</v>
      </c>
      <c r="N375" s="42">
        <v>0</v>
      </c>
      <c r="O375" s="42">
        <v>0</v>
      </c>
      <c r="P375" s="42">
        <v>0</v>
      </c>
      <c r="Q375" s="42">
        <v>0</v>
      </c>
      <c r="R375" s="42">
        <v>0</v>
      </c>
      <c r="S375" s="42">
        <v>0</v>
      </c>
      <c r="T375" s="42">
        <v>0</v>
      </c>
      <c r="U375" s="42">
        <v>0</v>
      </c>
      <c r="V375" s="42">
        <v>0</v>
      </c>
      <c r="W375" s="42">
        <v>0</v>
      </c>
      <c r="X375" s="42">
        <v>0</v>
      </c>
      <c r="Y375" s="42">
        <v>0</v>
      </c>
      <c r="Z375" s="42">
        <v>0</v>
      </c>
      <c r="AA375" s="42">
        <v>0</v>
      </c>
      <c r="AB375" s="41">
        <v>0</v>
      </c>
      <c r="AC375" s="46">
        <v>0</v>
      </c>
      <c r="AD375" s="46">
        <v>0</v>
      </c>
      <c r="AE375" s="46">
        <v>0</v>
      </c>
      <c r="AF375" s="73">
        <v>5</v>
      </c>
    </row>
    <row r="376" spans="1:32" ht="24.75" customHeight="1" x14ac:dyDescent="0.25">
      <c r="A376" s="41">
        <v>30128</v>
      </c>
      <c r="B376" s="42" t="s">
        <v>1079</v>
      </c>
      <c r="C376" s="43" t="s">
        <v>1124</v>
      </c>
      <c r="D376" s="44" t="s">
        <v>909</v>
      </c>
      <c r="E376" s="44">
        <v>1</v>
      </c>
      <c r="F376" s="44" t="s">
        <v>1100</v>
      </c>
      <c r="G376" s="45" t="s">
        <v>1125</v>
      </c>
      <c r="H376" s="45" t="s">
        <v>1126</v>
      </c>
      <c r="I376" s="45">
        <v>0</v>
      </c>
      <c r="J376" s="45">
        <v>0</v>
      </c>
      <c r="K376" s="41">
        <v>0</v>
      </c>
      <c r="L376" s="41">
        <v>0</v>
      </c>
      <c r="M376" s="42">
        <v>0</v>
      </c>
      <c r="N376" s="42">
        <v>0</v>
      </c>
      <c r="O376" s="42">
        <v>0</v>
      </c>
      <c r="P376" s="42">
        <v>0</v>
      </c>
      <c r="Q376" s="42">
        <v>0</v>
      </c>
      <c r="R376" s="42">
        <v>0</v>
      </c>
      <c r="S376" s="42">
        <v>0</v>
      </c>
      <c r="T376" s="42">
        <v>0</v>
      </c>
      <c r="U376" s="42">
        <v>0</v>
      </c>
      <c r="V376" s="42">
        <v>0</v>
      </c>
      <c r="W376" s="42">
        <v>0</v>
      </c>
      <c r="X376" s="42">
        <v>0</v>
      </c>
      <c r="Y376" s="42">
        <v>0</v>
      </c>
      <c r="Z376" s="42">
        <v>0</v>
      </c>
      <c r="AA376" s="42">
        <v>0</v>
      </c>
      <c r="AB376" s="41">
        <v>0</v>
      </c>
      <c r="AC376" s="46">
        <v>0</v>
      </c>
      <c r="AD376" s="46">
        <v>0</v>
      </c>
      <c r="AE376" s="46">
        <v>0</v>
      </c>
      <c r="AF376" s="73">
        <v>5</v>
      </c>
    </row>
    <row r="377" spans="1:32" ht="24.75" customHeight="1" x14ac:dyDescent="0.25">
      <c r="A377" s="41">
        <v>30038</v>
      </c>
      <c r="B377" s="42" t="s">
        <v>619</v>
      </c>
      <c r="C377" s="43" t="s">
        <v>1127</v>
      </c>
      <c r="D377" s="44" t="s">
        <v>909</v>
      </c>
      <c r="E377" s="44">
        <v>1</v>
      </c>
      <c r="F377" s="44" t="s">
        <v>1100</v>
      </c>
      <c r="G377" s="45">
        <v>0</v>
      </c>
      <c r="H377" s="45">
        <v>0</v>
      </c>
      <c r="I377" s="45">
        <v>0</v>
      </c>
      <c r="J377" s="45">
        <v>0</v>
      </c>
      <c r="K377" s="41">
        <v>0</v>
      </c>
      <c r="L377" s="41">
        <v>0</v>
      </c>
      <c r="M377" s="42">
        <v>0</v>
      </c>
      <c r="N377" s="42">
        <v>0</v>
      </c>
      <c r="O377" s="42">
        <v>0</v>
      </c>
      <c r="P377" s="42">
        <v>0</v>
      </c>
      <c r="Q377" s="42">
        <v>0</v>
      </c>
      <c r="R377" s="42">
        <v>0</v>
      </c>
      <c r="S377" s="42">
        <v>0</v>
      </c>
      <c r="T377" s="42">
        <v>0</v>
      </c>
      <c r="U377" s="42">
        <v>0</v>
      </c>
      <c r="V377" s="42">
        <v>0</v>
      </c>
      <c r="W377" s="42">
        <v>0</v>
      </c>
      <c r="X377" s="42">
        <v>0</v>
      </c>
      <c r="Y377" s="42">
        <v>0</v>
      </c>
      <c r="Z377" s="42">
        <v>0</v>
      </c>
      <c r="AA377" s="42">
        <v>0</v>
      </c>
      <c r="AB377" s="41">
        <v>0</v>
      </c>
      <c r="AC377" s="46">
        <v>0</v>
      </c>
      <c r="AD377" s="46">
        <v>0</v>
      </c>
      <c r="AE377" s="46">
        <v>0</v>
      </c>
      <c r="AF377" s="73">
        <v>5</v>
      </c>
    </row>
    <row r="378" spans="1:32" ht="24.75" customHeight="1" x14ac:dyDescent="0.25">
      <c r="A378" s="41">
        <v>30038</v>
      </c>
      <c r="B378" s="42" t="s">
        <v>619</v>
      </c>
      <c r="C378" s="43" t="s">
        <v>1128</v>
      </c>
      <c r="D378" s="44" t="s">
        <v>909</v>
      </c>
      <c r="E378" s="44">
        <v>1</v>
      </c>
      <c r="F378" s="44" t="s">
        <v>1100</v>
      </c>
      <c r="G378" s="45" t="s">
        <v>1129</v>
      </c>
      <c r="H378" s="45" t="s">
        <v>1130</v>
      </c>
      <c r="I378" s="45" t="s">
        <v>1131</v>
      </c>
      <c r="J378" s="45">
        <v>0</v>
      </c>
      <c r="K378" s="41">
        <v>0</v>
      </c>
      <c r="L378" s="41">
        <v>0</v>
      </c>
      <c r="M378" s="42">
        <v>0</v>
      </c>
      <c r="N378" s="42">
        <v>0</v>
      </c>
      <c r="O378" s="42">
        <v>0</v>
      </c>
      <c r="P378" s="42">
        <v>0</v>
      </c>
      <c r="Q378" s="42">
        <v>0</v>
      </c>
      <c r="R378" s="42">
        <v>0</v>
      </c>
      <c r="S378" s="42">
        <v>0</v>
      </c>
      <c r="T378" s="42">
        <v>0</v>
      </c>
      <c r="U378" s="42">
        <v>0</v>
      </c>
      <c r="V378" s="42">
        <v>0</v>
      </c>
      <c r="W378" s="42">
        <v>0</v>
      </c>
      <c r="X378" s="42">
        <v>0</v>
      </c>
      <c r="Y378" s="42">
        <v>0</v>
      </c>
      <c r="Z378" s="42">
        <v>0</v>
      </c>
      <c r="AA378" s="42">
        <v>0</v>
      </c>
      <c r="AB378" s="41">
        <v>0</v>
      </c>
      <c r="AC378" s="46">
        <v>0</v>
      </c>
      <c r="AD378" s="46">
        <v>0</v>
      </c>
      <c r="AE378" s="46">
        <v>0</v>
      </c>
      <c r="AF378" s="73">
        <v>5</v>
      </c>
    </row>
    <row r="379" spans="1:32" ht="24.75" customHeight="1" x14ac:dyDescent="0.25">
      <c r="A379" s="41">
        <v>30087</v>
      </c>
      <c r="B379" s="42" t="s">
        <v>64</v>
      </c>
      <c r="C379" s="43" t="s">
        <v>1132</v>
      </c>
      <c r="D379" s="44" t="s">
        <v>909</v>
      </c>
      <c r="E379" s="44">
        <v>1</v>
      </c>
      <c r="F379" s="44" t="s">
        <v>1100</v>
      </c>
      <c r="G379" s="45">
        <v>0</v>
      </c>
      <c r="H379" s="45">
        <v>0</v>
      </c>
      <c r="I379" s="45">
        <v>0</v>
      </c>
      <c r="J379" s="45">
        <v>0</v>
      </c>
      <c r="K379" s="41">
        <v>0</v>
      </c>
      <c r="L379" s="41">
        <v>0</v>
      </c>
      <c r="M379" s="42">
        <v>0</v>
      </c>
      <c r="N379" s="42">
        <v>0</v>
      </c>
      <c r="O379" s="42">
        <v>0</v>
      </c>
      <c r="P379" s="42">
        <v>0</v>
      </c>
      <c r="Q379" s="42">
        <v>0</v>
      </c>
      <c r="R379" s="42">
        <v>0</v>
      </c>
      <c r="S379" s="42">
        <v>0</v>
      </c>
      <c r="T379" s="42">
        <v>0</v>
      </c>
      <c r="U379" s="42">
        <v>0</v>
      </c>
      <c r="V379" s="42">
        <v>0</v>
      </c>
      <c r="W379" s="42">
        <v>0</v>
      </c>
      <c r="X379" s="42">
        <v>0</v>
      </c>
      <c r="Y379" s="42">
        <v>0</v>
      </c>
      <c r="Z379" s="42">
        <v>0</v>
      </c>
      <c r="AA379" s="42">
        <v>0</v>
      </c>
      <c r="AB379" s="41">
        <v>0</v>
      </c>
      <c r="AC379" s="46">
        <v>0</v>
      </c>
      <c r="AD379" s="46">
        <v>0</v>
      </c>
      <c r="AE379" s="46">
        <v>0</v>
      </c>
      <c r="AF379" s="73">
        <v>5</v>
      </c>
    </row>
    <row r="380" spans="1:32" ht="24.75" customHeight="1" x14ac:dyDescent="0.25">
      <c r="A380" s="41">
        <v>30087</v>
      </c>
      <c r="B380" s="42" t="s">
        <v>64</v>
      </c>
      <c r="C380" s="43" t="s">
        <v>1133</v>
      </c>
      <c r="D380" s="44" t="s">
        <v>909</v>
      </c>
      <c r="E380" s="44">
        <v>1</v>
      </c>
      <c r="F380" s="44" t="s">
        <v>1100</v>
      </c>
      <c r="G380" s="45">
        <v>0</v>
      </c>
      <c r="H380" s="45">
        <v>0</v>
      </c>
      <c r="I380" s="45">
        <v>0</v>
      </c>
      <c r="J380" s="45">
        <v>0</v>
      </c>
      <c r="K380" s="41">
        <v>0</v>
      </c>
      <c r="L380" s="41">
        <v>0</v>
      </c>
      <c r="M380" s="42">
        <v>0</v>
      </c>
      <c r="N380" s="42">
        <v>0</v>
      </c>
      <c r="O380" s="42">
        <v>0</v>
      </c>
      <c r="P380" s="42">
        <v>0</v>
      </c>
      <c r="Q380" s="42">
        <v>0</v>
      </c>
      <c r="R380" s="42">
        <v>0</v>
      </c>
      <c r="S380" s="42">
        <v>0</v>
      </c>
      <c r="T380" s="42">
        <v>0</v>
      </c>
      <c r="U380" s="42">
        <v>0</v>
      </c>
      <c r="V380" s="42">
        <v>0</v>
      </c>
      <c r="W380" s="42">
        <v>0</v>
      </c>
      <c r="X380" s="42">
        <v>0</v>
      </c>
      <c r="Y380" s="42">
        <v>0</v>
      </c>
      <c r="Z380" s="42">
        <v>0</v>
      </c>
      <c r="AA380" s="42">
        <v>0</v>
      </c>
      <c r="AB380" s="41">
        <v>0</v>
      </c>
      <c r="AC380" s="46">
        <v>0</v>
      </c>
      <c r="AD380" s="46">
        <v>0</v>
      </c>
      <c r="AE380" s="46">
        <v>0</v>
      </c>
      <c r="AF380" s="73">
        <v>5</v>
      </c>
    </row>
    <row r="381" spans="1:32" ht="24.75" customHeight="1" x14ac:dyDescent="0.25">
      <c r="A381" s="41">
        <v>30125</v>
      </c>
      <c r="B381" s="42" t="s">
        <v>941</v>
      </c>
      <c r="C381" s="43" t="s">
        <v>942</v>
      </c>
      <c r="D381" s="44">
        <f>E381*20</f>
        <v>120</v>
      </c>
      <c r="E381" s="44">
        <v>6</v>
      </c>
      <c r="F381" s="44" t="s">
        <v>1100</v>
      </c>
      <c r="G381" s="45">
        <v>0</v>
      </c>
      <c r="H381" s="45">
        <v>0</v>
      </c>
      <c r="I381" s="45">
        <v>0</v>
      </c>
      <c r="J381" s="45">
        <v>0</v>
      </c>
      <c r="K381" s="41">
        <v>0</v>
      </c>
      <c r="L381" s="41">
        <v>0</v>
      </c>
      <c r="M381" s="42">
        <v>0</v>
      </c>
      <c r="N381" s="42">
        <v>0</v>
      </c>
      <c r="O381" s="42">
        <v>0</v>
      </c>
      <c r="P381" s="42">
        <v>0</v>
      </c>
      <c r="Q381" s="42">
        <v>0</v>
      </c>
      <c r="R381" s="42">
        <v>0</v>
      </c>
      <c r="S381" s="42">
        <v>0</v>
      </c>
      <c r="T381" s="42">
        <v>0</v>
      </c>
      <c r="U381" s="42">
        <v>0</v>
      </c>
      <c r="V381" s="42">
        <v>0</v>
      </c>
      <c r="W381" s="42">
        <v>0</v>
      </c>
      <c r="X381" s="42">
        <v>0</v>
      </c>
      <c r="Y381" s="42">
        <v>0</v>
      </c>
      <c r="Z381" s="42">
        <v>0</v>
      </c>
      <c r="AA381" s="42">
        <v>0</v>
      </c>
      <c r="AB381" s="41">
        <v>0</v>
      </c>
      <c r="AC381" s="46">
        <v>0</v>
      </c>
      <c r="AD381" s="46">
        <v>0</v>
      </c>
      <c r="AE381" s="46">
        <v>0</v>
      </c>
      <c r="AF381" s="73">
        <v>5</v>
      </c>
    </row>
    <row r="382" spans="1:32" ht="24.75" customHeight="1" x14ac:dyDescent="0.25">
      <c r="A382" s="41">
        <v>30123</v>
      </c>
      <c r="B382" s="42" t="s">
        <v>589</v>
      </c>
      <c r="C382" s="43" t="s">
        <v>1134</v>
      </c>
      <c r="D382" s="44">
        <f>E382*20</f>
        <v>600</v>
      </c>
      <c r="E382" s="44">
        <v>30</v>
      </c>
      <c r="F382" s="44" t="s">
        <v>1100</v>
      </c>
      <c r="G382" s="45">
        <v>0</v>
      </c>
      <c r="H382" s="45">
        <v>0</v>
      </c>
      <c r="I382" s="45">
        <v>0</v>
      </c>
      <c r="J382" s="45">
        <v>0</v>
      </c>
      <c r="K382" s="41">
        <v>0</v>
      </c>
      <c r="L382" s="41">
        <v>0</v>
      </c>
      <c r="M382" s="42">
        <v>0</v>
      </c>
      <c r="N382" s="42">
        <v>0</v>
      </c>
      <c r="O382" s="42">
        <v>0</v>
      </c>
      <c r="P382" s="42">
        <v>0</v>
      </c>
      <c r="Q382" s="42">
        <v>0</v>
      </c>
      <c r="R382" s="42">
        <v>0</v>
      </c>
      <c r="S382" s="42">
        <v>0</v>
      </c>
      <c r="T382" s="42">
        <v>0</v>
      </c>
      <c r="U382" s="42">
        <v>0</v>
      </c>
      <c r="V382" s="42">
        <v>0</v>
      </c>
      <c r="W382" s="42">
        <v>0</v>
      </c>
      <c r="X382" s="42">
        <v>0</v>
      </c>
      <c r="Y382" s="42">
        <v>0</v>
      </c>
      <c r="Z382" s="42">
        <v>0</v>
      </c>
      <c r="AA382" s="42">
        <v>0</v>
      </c>
      <c r="AB382" s="41">
        <v>0</v>
      </c>
      <c r="AC382" s="46">
        <v>0</v>
      </c>
      <c r="AD382" s="46">
        <v>0</v>
      </c>
      <c r="AE382" s="46">
        <v>0</v>
      </c>
      <c r="AF382" s="73">
        <v>5</v>
      </c>
    </row>
    <row r="383" spans="1:32" ht="24.75" customHeight="1" x14ac:dyDescent="0.25">
      <c r="A383" s="41">
        <v>30123</v>
      </c>
      <c r="B383" s="42" t="s">
        <v>589</v>
      </c>
      <c r="C383" s="43" t="s">
        <v>1135</v>
      </c>
      <c r="D383" s="44">
        <f t="shared" ref="D383:D385" si="8">E383*20</f>
        <v>600</v>
      </c>
      <c r="E383" s="44">
        <v>30</v>
      </c>
      <c r="F383" s="44" t="s">
        <v>1100</v>
      </c>
      <c r="G383" s="45">
        <v>0</v>
      </c>
      <c r="H383" s="45">
        <v>0</v>
      </c>
      <c r="I383" s="45">
        <v>0</v>
      </c>
      <c r="J383" s="45">
        <v>0</v>
      </c>
      <c r="K383" s="41">
        <v>0</v>
      </c>
      <c r="L383" s="41">
        <v>0</v>
      </c>
      <c r="M383" s="42">
        <v>0</v>
      </c>
      <c r="N383" s="42">
        <v>0</v>
      </c>
      <c r="O383" s="42">
        <v>0</v>
      </c>
      <c r="P383" s="42">
        <v>0</v>
      </c>
      <c r="Q383" s="42">
        <v>0</v>
      </c>
      <c r="R383" s="42">
        <v>0</v>
      </c>
      <c r="S383" s="42">
        <v>0</v>
      </c>
      <c r="T383" s="42">
        <v>0</v>
      </c>
      <c r="U383" s="42">
        <v>0</v>
      </c>
      <c r="V383" s="42">
        <v>0</v>
      </c>
      <c r="W383" s="42">
        <v>0</v>
      </c>
      <c r="X383" s="42">
        <v>0</v>
      </c>
      <c r="Y383" s="42">
        <v>0</v>
      </c>
      <c r="Z383" s="42">
        <v>0</v>
      </c>
      <c r="AA383" s="42">
        <v>0</v>
      </c>
      <c r="AB383" s="41">
        <v>0</v>
      </c>
      <c r="AC383" s="46">
        <v>0</v>
      </c>
      <c r="AD383" s="46">
        <v>0</v>
      </c>
      <c r="AE383" s="46">
        <v>0</v>
      </c>
      <c r="AF383" s="73">
        <v>5</v>
      </c>
    </row>
    <row r="384" spans="1:32" ht="24.75" customHeight="1" x14ac:dyDescent="0.25">
      <c r="A384" s="41">
        <v>30123</v>
      </c>
      <c r="B384" s="42" t="s">
        <v>589</v>
      </c>
      <c r="C384" s="43" t="s">
        <v>1136</v>
      </c>
      <c r="D384" s="44">
        <f t="shared" si="8"/>
        <v>240</v>
      </c>
      <c r="E384" s="44">
        <v>12</v>
      </c>
      <c r="F384" s="44" t="s">
        <v>1100</v>
      </c>
      <c r="G384" s="45">
        <v>0</v>
      </c>
      <c r="H384" s="45">
        <v>0</v>
      </c>
      <c r="I384" s="45">
        <v>0</v>
      </c>
      <c r="J384" s="45">
        <v>0</v>
      </c>
      <c r="K384" s="41">
        <v>0</v>
      </c>
      <c r="L384" s="41">
        <v>0</v>
      </c>
      <c r="M384" s="42">
        <v>0</v>
      </c>
      <c r="N384" s="42">
        <v>0</v>
      </c>
      <c r="O384" s="42">
        <v>0</v>
      </c>
      <c r="P384" s="42">
        <v>0</v>
      </c>
      <c r="Q384" s="42">
        <v>0</v>
      </c>
      <c r="R384" s="42">
        <v>0</v>
      </c>
      <c r="S384" s="42">
        <v>0</v>
      </c>
      <c r="T384" s="42">
        <v>0</v>
      </c>
      <c r="U384" s="42">
        <v>0</v>
      </c>
      <c r="V384" s="42">
        <v>0</v>
      </c>
      <c r="W384" s="42">
        <v>0</v>
      </c>
      <c r="X384" s="42">
        <v>0</v>
      </c>
      <c r="Y384" s="42">
        <v>0</v>
      </c>
      <c r="Z384" s="42">
        <v>0</v>
      </c>
      <c r="AA384" s="42">
        <v>0</v>
      </c>
      <c r="AB384" s="41">
        <v>0</v>
      </c>
      <c r="AC384" s="46">
        <v>0</v>
      </c>
      <c r="AD384" s="46">
        <v>0</v>
      </c>
      <c r="AE384" s="46">
        <v>0</v>
      </c>
      <c r="AF384" s="73">
        <v>5</v>
      </c>
    </row>
    <row r="385" spans="1:32" ht="24.75" customHeight="1" x14ac:dyDescent="0.25">
      <c r="A385" s="41">
        <v>30065</v>
      </c>
      <c r="B385" s="42" t="s">
        <v>223</v>
      </c>
      <c r="C385" s="43" t="s">
        <v>1137</v>
      </c>
      <c r="D385" s="44">
        <f t="shared" si="8"/>
        <v>20</v>
      </c>
      <c r="E385" s="44">
        <v>1</v>
      </c>
      <c r="F385" s="44" t="s">
        <v>1100</v>
      </c>
      <c r="G385" s="45">
        <v>0</v>
      </c>
      <c r="H385" s="45">
        <v>0</v>
      </c>
      <c r="I385" s="45">
        <v>0</v>
      </c>
      <c r="J385" s="45">
        <v>0</v>
      </c>
      <c r="K385" s="41">
        <v>0</v>
      </c>
      <c r="L385" s="41">
        <v>0</v>
      </c>
      <c r="M385" s="42">
        <v>0</v>
      </c>
      <c r="N385" s="42">
        <v>0</v>
      </c>
      <c r="O385" s="42">
        <v>0</v>
      </c>
      <c r="P385" s="42">
        <v>0</v>
      </c>
      <c r="Q385" s="42">
        <v>0</v>
      </c>
      <c r="R385" s="42">
        <v>0</v>
      </c>
      <c r="S385" s="42">
        <v>0</v>
      </c>
      <c r="T385" s="42">
        <v>0</v>
      </c>
      <c r="U385" s="42">
        <v>0</v>
      </c>
      <c r="V385" s="42">
        <v>0</v>
      </c>
      <c r="W385" s="42">
        <v>0</v>
      </c>
      <c r="X385" s="42">
        <v>0</v>
      </c>
      <c r="Y385" s="42">
        <v>0</v>
      </c>
      <c r="Z385" s="42">
        <v>0</v>
      </c>
      <c r="AA385" s="42">
        <v>0</v>
      </c>
      <c r="AB385" s="41">
        <v>0</v>
      </c>
      <c r="AC385" s="46">
        <v>0</v>
      </c>
      <c r="AD385" s="46">
        <v>0</v>
      </c>
      <c r="AE385" s="46">
        <v>0</v>
      </c>
      <c r="AF385" s="73">
        <v>5</v>
      </c>
    </row>
    <row r="386" spans="1:32" ht="24.75" customHeight="1" x14ac:dyDescent="0.25">
      <c r="A386" s="41">
        <v>30160</v>
      </c>
      <c r="B386" s="42" t="s">
        <v>546</v>
      </c>
      <c r="C386" s="43" t="s">
        <v>1138</v>
      </c>
      <c r="D386" s="44">
        <f>E386*20</f>
        <v>480</v>
      </c>
      <c r="E386" s="44">
        <v>24</v>
      </c>
      <c r="F386" s="44" t="s">
        <v>1100</v>
      </c>
      <c r="G386" s="45">
        <v>0</v>
      </c>
      <c r="H386" s="45">
        <v>0</v>
      </c>
      <c r="I386" s="45">
        <v>0</v>
      </c>
      <c r="J386" s="45">
        <v>0</v>
      </c>
      <c r="K386" s="41">
        <v>0</v>
      </c>
      <c r="L386" s="41">
        <v>0</v>
      </c>
      <c r="M386" s="42">
        <v>0</v>
      </c>
      <c r="N386" s="42">
        <v>0</v>
      </c>
      <c r="O386" s="42">
        <v>0</v>
      </c>
      <c r="P386" s="42">
        <v>0</v>
      </c>
      <c r="Q386" s="42">
        <v>0</v>
      </c>
      <c r="R386" s="42">
        <v>0</v>
      </c>
      <c r="S386" s="42">
        <v>0</v>
      </c>
      <c r="T386" s="42">
        <v>0</v>
      </c>
      <c r="U386" s="42">
        <v>0</v>
      </c>
      <c r="V386" s="42">
        <v>0</v>
      </c>
      <c r="W386" s="42">
        <v>0</v>
      </c>
      <c r="X386" s="42">
        <v>0</v>
      </c>
      <c r="Y386" s="42">
        <v>0</v>
      </c>
      <c r="Z386" s="42">
        <v>0</v>
      </c>
      <c r="AA386" s="42">
        <v>0</v>
      </c>
      <c r="AB386" s="41">
        <v>0</v>
      </c>
      <c r="AC386" s="46">
        <v>0</v>
      </c>
      <c r="AD386" s="46">
        <v>0</v>
      </c>
      <c r="AE386" s="46">
        <v>0</v>
      </c>
      <c r="AF386" s="73">
        <v>5</v>
      </c>
    </row>
    <row r="387" spans="1:32" ht="24.75" customHeight="1" x14ac:dyDescent="0.25">
      <c r="A387" s="41">
        <v>30152</v>
      </c>
      <c r="B387" s="42" t="s">
        <v>2</v>
      </c>
      <c r="C387" s="43" t="s">
        <v>1139</v>
      </c>
      <c r="D387" s="44">
        <f>E387*20</f>
        <v>140</v>
      </c>
      <c r="E387" s="44">
        <v>7</v>
      </c>
      <c r="F387" s="44" t="s">
        <v>1100</v>
      </c>
      <c r="G387" s="45">
        <v>0</v>
      </c>
      <c r="H387" s="45">
        <v>0</v>
      </c>
      <c r="I387" s="45">
        <v>0</v>
      </c>
      <c r="J387" s="45">
        <v>0</v>
      </c>
      <c r="K387" s="41">
        <v>0</v>
      </c>
      <c r="L387" s="41">
        <v>0</v>
      </c>
      <c r="M387" s="42">
        <v>0</v>
      </c>
      <c r="N387" s="42">
        <v>0</v>
      </c>
      <c r="O387" s="42">
        <v>0</v>
      </c>
      <c r="P387" s="42">
        <v>0</v>
      </c>
      <c r="Q387" s="42">
        <v>0</v>
      </c>
      <c r="R387" s="42">
        <v>0</v>
      </c>
      <c r="S387" s="42">
        <v>0</v>
      </c>
      <c r="T387" s="42">
        <v>0</v>
      </c>
      <c r="U387" s="42">
        <v>0</v>
      </c>
      <c r="V387" s="42">
        <v>0</v>
      </c>
      <c r="W387" s="42">
        <v>0</v>
      </c>
      <c r="X387" s="42">
        <v>0</v>
      </c>
      <c r="Y387" s="42">
        <v>0</v>
      </c>
      <c r="Z387" s="42">
        <v>0</v>
      </c>
      <c r="AA387" s="42">
        <v>0</v>
      </c>
      <c r="AB387" s="41">
        <v>0</v>
      </c>
      <c r="AC387" s="46">
        <v>0</v>
      </c>
      <c r="AD387" s="46">
        <v>0</v>
      </c>
      <c r="AE387" s="46">
        <v>0</v>
      </c>
      <c r="AF387" s="73">
        <v>5</v>
      </c>
    </row>
    <row r="388" spans="1:32" ht="24.75" customHeight="1" x14ac:dyDescent="0.25">
      <c r="A388" s="41">
        <v>30205</v>
      </c>
      <c r="B388" s="42" t="s">
        <v>1086</v>
      </c>
      <c r="C388" s="43" t="s">
        <v>1140</v>
      </c>
      <c r="D388" s="44">
        <f>E388*20</f>
        <v>200</v>
      </c>
      <c r="E388" s="44">
        <v>10</v>
      </c>
      <c r="F388" s="44" t="s">
        <v>1100</v>
      </c>
      <c r="G388" s="45">
        <v>0</v>
      </c>
      <c r="H388" s="45">
        <v>0</v>
      </c>
      <c r="I388" s="45">
        <v>0</v>
      </c>
      <c r="J388" s="45">
        <v>0</v>
      </c>
      <c r="K388" s="41">
        <v>0</v>
      </c>
      <c r="L388" s="41">
        <v>0</v>
      </c>
      <c r="M388" s="42">
        <v>0</v>
      </c>
      <c r="N388" s="42">
        <v>0</v>
      </c>
      <c r="O388" s="42">
        <v>0</v>
      </c>
      <c r="P388" s="42">
        <v>0</v>
      </c>
      <c r="Q388" s="42">
        <v>0</v>
      </c>
      <c r="R388" s="42">
        <v>0</v>
      </c>
      <c r="S388" s="42">
        <v>0</v>
      </c>
      <c r="T388" s="42">
        <v>0</v>
      </c>
      <c r="U388" s="42">
        <v>0</v>
      </c>
      <c r="V388" s="42">
        <v>0</v>
      </c>
      <c r="W388" s="42">
        <v>0</v>
      </c>
      <c r="X388" s="42">
        <v>0</v>
      </c>
      <c r="Y388" s="42">
        <v>0</v>
      </c>
      <c r="Z388" s="42">
        <v>0</v>
      </c>
      <c r="AA388" s="42">
        <v>0</v>
      </c>
      <c r="AB388" s="41">
        <v>0</v>
      </c>
      <c r="AC388" s="46">
        <v>0</v>
      </c>
      <c r="AD388" s="46">
        <v>0</v>
      </c>
      <c r="AE388" s="46">
        <v>0</v>
      </c>
      <c r="AF388" s="73">
        <v>5</v>
      </c>
    </row>
    <row r="389" spans="1:32" ht="24.75" customHeight="1" x14ac:dyDescent="0.25">
      <c r="A389" s="41">
        <v>30087</v>
      </c>
      <c r="B389" s="42" t="s">
        <v>64</v>
      </c>
      <c r="C389" s="43" t="s">
        <v>1141</v>
      </c>
      <c r="D389" s="44" t="s">
        <v>909</v>
      </c>
      <c r="E389" s="44">
        <v>1</v>
      </c>
      <c r="F389" s="44" t="s">
        <v>1100</v>
      </c>
      <c r="G389" s="45">
        <v>0</v>
      </c>
      <c r="H389" s="45">
        <v>0</v>
      </c>
      <c r="I389" s="45">
        <v>0</v>
      </c>
      <c r="J389" s="45">
        <v>0</v>
      </c>
      <c r="K389" s="48">
        <v>0</v>
      </c>
      <c r="L389" s="41">
        <v>0</v>
      </c>
      <c r="M389" s="42">
        <v>0</v>
      </c>
      <c r="N389" s="42">
        <v>0</v>
      </c>
      <c r="O389" s="42">
        <v>0</v>
      </c>
      <c r="P389" s="42">
        <v>0</v>
      </c>
      <c r="Q389" s="42">
        <v>0</v>
      </c>
      <c r="R389" s="42">
        <v>0</v>
      </c>
      <c r="S389" s="42">
        <v>0</v>
      </c>
      <c r="T389" s="42">
        <v>0</v>
      </c>
      <c r="U389" s="42">
        <v>0</v>
      </c>
      <c r="V389" s="42">
        <v>0</v>
      </c>
      <c r="W389" s="42">
        <v>0</v>
      </c>
      <c r="X389" s="42">
        <v>0</v>
      </c>
      <c r="Y389" s="42">
        <v>0</v>
      </c>
      <c r="Z389" s="42">
        <v>0</v>
      </c>
      <c r="AA389" s="42">
        <v>0</v>
      </c>
      <c r="AB389" s="41">
        <v>0</v>
      </c>
      <c r="AC389" s="46">
        <v>0</v>
      </c>
      <c r="AD389" s="46">
        <v>0</v>
      </c>
      <c r="AE389" s="46">
        <v>0</v>
      </c>
      <c r="AF389" s="73">
        <v>5</v>
      </c>
    </row>
    <row r="390" spans="1:32" ht="24.75" customHeight="1" x14ac:dyDescent="0.25">
      <c r="A390" s="41">
        <v>30038</v>
      </c>
      <c r="B390" s="42" t="s">
        <v>619</v>
      </c>
      <c r="C390" s="43" t="s">
        <v>1142</v>
      </c>
      <c r="D390" s="44" t="s">
        <v>909</v>
      </c>
      <c r="E390" s="44">
        <v>1</v>
      </c>
      <c r="F390" s="44" t="s">
        <v>1100</v>
      </c>
      <c r="G390" s="45">
        <v>0</v>
      </c>
      <c r="H390" s="45">
        <v>0</v>
      </c>
      <c r="I390" s="45">
        <v>0</v>
      </c>
      <c r="J390" s="45">
        <v>0</v>
      </c>
      <c r="K390" s="48">
        <v>0</v>
      </c>
      <c r="L390" s="41">
        <v>0</v>
      </c>
      <c r="M390" s="42">
        <v>0</v>
      </c>
      <c r="N390" s="42">
        <v>0</v>
      </c>
      <c r="O390" s="42">
        <v>0</v>
      </c>
      <c r="P390" s="42">
        <v>0</v>
      </c>
      <c r="Q390" s="42">
        <v>0</v>
      </c>
      <c r="R390" s="42">
        <v>0</v>
      </c>
      <c r="S390" s="42">
        <v>0</v>
      </c>
      <c r="T390" s="42">
        <v>0</v>
      </c>
      <c r="U390" s="42">
        <v>0</v>
      </c>
      <c r="V390" s="42">
        <v>0</v>
      </c>
      <c r="W390" s="42">
        <v>0</v>
      </c>
      <c r="X390" s="42">
        <v>0</v>
      </c>
      <c r="Y390" s="42">
        <v>0</v>
      </c>
      <c r="Z390" s="42">
        <v>0</v>
      </c>
      <c r="AA390" s="42">
        <v>0</v>
      </c>
      <c r="AB390" s="41">
        <v>0</v>
      </c>
      <c r="AC390" s="46">
        <v>0</v>
      </c>
      <c r="AD390" s="46">
        <v>0</v>
      </c>
      <c r="AE390" s="46">
        <v>0</v>
      </c>
      <c r="AF390" s="73">
        <v>5</v>
      </c>
    </row>
    <row r="391" spans="1:32" ht="24.75" customHeight="1" x14ac:dyDescent="0.25">
      <c r="A391" s="41">
        <v>30038</v>
      </c>
      <c r="B391" s="42" t="s">
        <v>619</v>
      </c>
      <c r="C391" s="43" t="s">
        <v>1143</v>
      </c>
      <c r="D391" s="44" t="s">
        <v>909</v>
      </c>
      <c r="E391" s="44">
        <v>1</v>
      </c>
      <c r="F391" s="44" t="s">
        <v>1100</v>
      </c>
      <c r="G391" s="45">
        <v>0</v>
      </c>
      <c r="H391" s="45">
        <v>0</v>
      </c>
      <c r="I391" s="45">
        <v>0</v>
      </c>
      <c r="J391" s="45">
        <v>0</v>
      </c>
      <c r="K391" s="45">
        <v>0</v>
      </c>
      <c r="L391" s="41">
        <v>0</v>
      </c>
      <c r="M391" s="42">
        <v>0</v>
      </c>
      <c r="N391" s="42">
        <v>0</v>
      </c>
      <c r="O391" s="42">
        <v>0</v>
      </c>
      <c r="P391" s="42">
        <v>0</v>
      </c>
      <c r="Q391" s="42">
        <v>0</v>
      </c>
      <c r="R391" s="42">
        <v>0</v>
      </c>
      <c r="S391" s="42">
        <v>0</v>
      </c>
      <c r="T391" s="42">
        <v>0</v>
      </c>
      <c r="U391" s="42">
        <v>0</v>
      </c>
      <c r="V391" s="42">
        <v>0</v>
      </c>
      <c r="W391" s="42">
        <v>0</v>
      </c>
      <c r="X391" s="42">
        <v>0</v>
      </c>
      <c r="Y391" s="42">
        <v>0</v>
      </c>
      <c r="Z391" s="42">
        <v>0</v>
      </c>
      <c r="AA391" s="42">
        <v>0</v>
      </c>
      <c r="AB391" s="41">
        <v>0</v>
      </c>
      <c r="AC391" s="46">
        <v>0</v>
      </c>
      <c r="AD391" s="46">
        <v>0</v>
      </c>
      <c r="AE391" s="46">
        <v>0</v>
      </c>
      <c r="AF391" s="73">
        <v>5</v>
      </c>
    </row>
    <row r="392" spans="1:32" ht="24.75" customHeight="1" x14ac:dyDescent="0.25">
      <c r="A392" s="41">
        <v>30087</v>
      </c>
      <c r="B392" s="42" t="s">
        <v>64</v>
      </c>
      <c r="C392" s="43" t="s">
        <v>1144</v>
      </c>
      <c r="D392" s="44" t="s">
        <v>909</v>
      </c>
      <c r="E392" s="44">
        <v>1</v>
      </c>
      <c r="F392" s="44" t="s">
        <v>1100</v>
      </c>
      <c r="G392" s="45" t="s">
        <v>1145</v>
      </c>
      <c r="H392" s="45" t="s">
        <v>1146</v>
      </c>
      <c r="I392" s="45">
        <v>0</v>
      </c>
      <c r="J392" s="45">
        <v>0</v>
      </c>
      <c r="K392" s="45">
        <v>0</v>
      </c>
      <c r="L392" s="41">
        <v>0</v>
      </c>
      <c r="M392" s="42">
        <v>0</v>
      </c>
      <c r="N392" s="42">
        <v>0</v>
      </c>
      <c r="O392" s="42">
        <v>0</v>
      </c>
      <c r="P392" s="42">
        <v>0</v>
      </c>
      <c r="Q392" s="42">
        <v>0</v>
      </c>
      <c r="R392" s="42">
        <v>0</v>
      </c>
      <c r="S392" s="42">
        <v>0</v>
      </c>
      <c r="T392" s="42">
        <v>0</v>
      </c>
      <c r="U392" s="42">
        <v>0</v>
      </c>
      <c r="V392" s="42">
        <v>0</v>
      </c>
      <c r="W392" s="42">
        <v>0</v>
      </c>
      <c r="X392" s="42">
        <v>0</v>
      </c>
      <c r="Y392" s="42">
        <v>0</v>
      </c>
      <c r="Z392" s="42">
        <v>0</v>
      </c>
      <c r="AA392" s="42">
        <v>0</v>
      </c>
      <c r="AB392" s="41">
        <v>0</v>
      </c>
      <c r="AC392" s="46">
        <v>0</v>
      </c>
      <c r="AD392" s="46">
        <v>0</v>
      </c>
      <c r="AE392" s="46">
        <v>0</v>
      </c>
      <c r="AF392" s="73">
        <v>5</v>
      </c>
    </row>
    <row r="393" spans="1:32" ht="24.75" customHeight="1" x14ac:dyDescent="0.25">
      <c r="A393" s="41">
        <v>30102</v>
      </c>
      <c r="B393" s="42" t="s">
        <v>840</v>
      </c>
      <c r="C393" s="43" t="s">
        <v>1147</v>
      </c>
      <c r="D393" s="44" t="s">
        <v>909</v>
      </c>
      <c r="E393" s="44">
        <v>1</v>
      </c>
      <c r="F393" s="44" t="s">
        <v>1100</v>
      </c>
      <c r="G393" s="45">
        <v>0</v>
      </c>
      <c r="H393" s="45">
        <v>0</v>
      </c>
      <c r="I393" s="45">
        <v>0</v>
      </c>
      <c r="J393" s="45">
        <v>0</v>
      </c>
      <c r="K393" s="45">
        <v>0</v>
      </c>
      <c r="L393" s="41">
        <v>0</v>
      </c>
      <c r="M393" s="42">
        <v>0</v>
      </c>
      <c r="N393" s="42">
        <v>0</v>
      </c>
      <c r="O393" s="42">
        <v>0</v>
      </c>
      <c r="P393" s="42">
        <v>0</v>
      </c>
      <c r="Q393" s="42">
        <v>0</v>
      </c>
      <c r="R393" s="42">
        <v>0</v>
      </c>
      <c r="S393" s="42">
        <v>0</v>
      </c>
      <c r="T393" s="42">
        <v>0</v>
      </c>
      <c r="U393" s="42">
        <v>0</v>
      </c>
      <c r="V393" s="42">
        <v>0</v>
      </c>
      <c r="W393" s="42">
        <v>0</v>
      </c>
      <c r="X393" s="42">
        <v>0</v>
      </c>
      <c r="Y393" s="42">
        <v>0</v>
      </c>
      <c r="Z393" s="42">
        <v>0</v>
      </c>
      <c r="AA393" s="42">
        <v>0</v>
      </c>
      <c r="AB393" s="41">
        <v>0</v>
      </c>
      <c r="AC393" s="46">
        <v>0</v>
      </c>
      <c r="AD393" s="46">
        <v>0</v>
      </c>
      <c r="AE393" s="46">
        <v>0</v>
      </c>
      <c r="AF393" s="73">
        <v>5</v>
      </c>
    </row>
    <row r="394" spans="1:32" ht="24.75" customHeight="1" x14ac:dyDescent="0.25">
      <c r="A394" s="41">
        <v>30087</v>
      </c>
      <c r="B394" s="42" t="s">
        <v>64</v>
      </c>
      <c r="C394" s="43" t="s">
        <v>1148</v>
      </c>
      <c r="D394" s="44" t="s">
        <v>909</v>
      </c>
      <c r="E394" s="44">
        <v>1</v>
      </c>
      <c r="F394" s="44" t="s">
        <v>1100</v>
      </c>
      <c r="G394" s="45" t="s">
        <v>1149</v>
      </c>
      <c r="H394" s="45" t="s">
        <v>1150</v>
      </c>
      <c r="I394" s="45">
        <v>0</v>
      </c>
      <c r="J394" s="45">
        <v>0</v>
      </c>
      <c r="K394" s="47">
        <v>0</v>
      </c>
      <c r="L394" s="41">
        <v>0</v>
      </c>
      <c r="M394" s="42">
        <v>0</v>
      </c>
      <c r="N394" s="42">
        <v>0</v>
      </c>
      <c r="O394" s="42">
        <v>0</v>
      </c>
      <c r="P394" s="42">
        <v>0</v>
      </c>
      <c r="Q394" s="42">
        <v>0</v>
      </c>
      <c r="R394" s="42">
        <v>0</v>
      </c>
      <c r="S394" s="42">
        <v>0</v>
      </c>
      <c r="T394" s="42">
        <v>0</v>
      </c>
      <c r="U394" s="42">
        <v>0</v>
      </c>
      <c r="V394" s="42">
        <v>0</v>
      </c>
      <c r="W394" s="42">
        <v>0</v>
      </c>
      <c r="X394" s="42">
        <v>0</v>
      </c>
      <c r="Y394" s="42">
        <v>0</v>
      </c>
      <c r="Z394" s="42">
        <v>0</v>
      </c>
      <c r="AA394" s="42">
        <v>0</v>
      </c>
      <c r="AB394" s="41">
        <v>0</v>
      </c>
      <c r="AC394" s="46">
        <v>0</v>
      </c>
      <c r="AD394" s="46">
        <v>0</v>
      </c>
      <c r="AE394" s="46">
        <v>0</v>
      </c>
      <c r="AF394" s="73">
        <v>5</v>
      </c>
    </row>
    <row r="395" spans="1:32" ht="24.75" customHeight="1" x14ac:dyDescent="0.25">
      <c r="A395" s="41">
        <v>30016</v>
      </c>
      <c r="B395" s="42" t="s">
        <v>571</v>
      </c>
      <c r="C395" s="43" t="s">
        <v>1151</v>
      </c>
      <c r="D395" s="44" t="s">
        <v>909</v>
      </c>
      <c r="E395" s="44">
        <v>1</v>
      </c>
      <c r="F395" s="44" t="s">
        <v>1100</v>
      </c>
      <c r="G395" s="45">
        <v>0</v>
      </c>
      <c r="H395" s="45">
        <v>0</v>
      </c>
      <c r="I395" s="45">
        <v>0</v>
      </c>
      <c r="J395" s="45">
        <v>0</v>
      </c>
      <c r="K395" s="47">
        <v>0</v>
      </c>
      <c r="L395" s="41">
        <v>0</v>
      </c>
      <c r="M395" s="42">
        <v>0</v>
      </c>
      <c r="N395" s="42">
        <v>0</v>
      </c>
      <c r="O395" s="42">
        <v>0</v>
      </c>
      <c r="P395" s="42">
        <v>0</v>
      </c>
      <c r="Q395" s="42">
        <v>0</v>
      </c>
      <c r="R395" s="42">
        <v>0</v>
      </c>
      <c r="S395" s="42">
        <v>0</v>
      </c>
      <c r="T395" s="42">
        <v>0</v>
      </c>
      <c r="U395" s="42">
        <v>0</v>
      </c>
      <c r="V395" s="42">
        <v>0</v>
      </c>
      <c r="W395" s="42">
        <v>0</v>
      </c>
      <c r="X395" s="42">
        <v>0</v>
      </c>
      <c r="Y395" s="42">
        <v>0</v>
      </c>
      <c r="Z395" s="42">
        <v>0</v>
      </c>
      <c r="AA395" s="42">
        <v>0</v>
      </c>
      <c r="AB395" s="41">
        <v>0</v>
      </c>
      <c r="AC395" s="46">
        <v>0</v>
      </c>
      <c r="AD395" s="46">
        <v>0</v>
      </c>
      <c r="AE395" s="46">
        <v>0</v>
      </c>
      <c r="AF395" s="73">
        <v>5</v>
      </c>
    </row>
    <row r="396" spans="1:32" ht="24.75" customHeight="1" x14ac:dyDescent="0.25">
      <c r="A396" s="41">
        <v>30087</v>
      </c>
      <c r="B396" s="42" t="s">
        <v>64</v>
      </c>
      <c r="C396" s="43" t="s">
        <v>1152</v>
      </c>
      <c r="D396" s="44">
        <v>0</v>
      </c>
      <c r="E396" s="44">
        <v>1</v>
      </c>
      <c r="F396" s="44" t="s">
        <v>1100</v>
      </c>
      <c r="G396" s="45">
        <v>0</v>
      </c>
      <c r="H396" s="45">
        <v>0</v>
      </c>
      <c r="I396" s="45">
        <v>0</v>
      </c>
      <c r="J396" s="45">
        <v>0</v>
      </c>
      <c r="K396" s="47">
        <v>0</v>
      </c>
      <c r="L396" s="41">
        <v>0</v>
      </c>
      <c r="M396" s="42">
        <v>0</v>
      </c>
      <c r="N396" s="42">
        <v>0</v>
      </c>
      <c r="O396" s="42">
        <v>0</v>
      </c>
      <c r="P396" s="42">
        <v>0</v>
      </c>
      <c r="Q396" s="42">
        <v>0</v>
      </c>
      <c r="R396" s="42">
        <v>0</v>
      </c>
      <c r="S396" s="42">
        <v>0</v>
      </c>
      <c r="T396" s="42">
        <v>0</v>
      </c>
      <c r="U396" s="42">
        <v>0</v>
      </c>
      <c r="V396" s="42">
        <v>0</v>
      </c>
      <c r="W396" s="42">
        <v>0</v>
      </c>
      <c r="X396" s="42">
        <v>0</v>
      </c>
      <c r="Y396" s="42">
        <v>0</v>
      </c>
      <c r="Z396" s="42">
        <v>0</v>
      </c>
      <c r="AA396" s="42">
        <v>0</v>
      </c>
      <c r="AB396" s="41">
        <v>0</v>
      </c>
      <c r="AC396" s="46">
        <v>0</v>
      </c>
      <c r="AD396" s="46">
        <v>0</v>
      </c>
      <c r="AE396" s="46">
        <v>0</v>
      </c>
      <c r="AF396" s="73">
        <v>5</v>
      </c>
    </row>
    <row r="397" spans="1:32" ht="24.75" customHeight="1" x14ac:dyDescent="0.25">
      <c r="A397" s="41">
        <v>30164</v>
      </c>
      <c r="B397" s="42" t="s">
        <v>624</v>
      </c>
      <c r="C397" s="43" t="s">
        <v>1153</v>
      </c>
      <c r="D397" s="44">
        <v>0</v>
      </c>
      <c r="E397" s="44">
        <v>1</v>
      </c>
      <c r="F397" s="44" t="s">
        <v>1100</v>
      </c>
      <c r="G397" s="45">
        <v>0</v>
      </c>
      <c r="H397" s="45">
        <v>0</v>
      </c>
      <c r="I397" s="45">
        <v>0</v>
      </c>
      <c r="J397" s="45">
        <v>0</v>
      </c>
      <c r="K397" s="47">
        <v>0</v>
      </c>
      <c r="L397" s="41">
        <v>0</v>
      </c>
      <c r="M397" s="42">
        <v>0</v>
      </c>
      <c r="N397" s="42">
        <v>0</v>
      </c>
      <c r="O397" s="42">
        <v>0</v>
      </c>
      <c r="P397" s="42">
        <v>0</v>
      </c>
      <c r="Q397" s="42">
        <v>0</v>
      </c>
      <c r="R397" s="42">
        <v>0</v>
      </c>
      <c r="S397" s="42">
        <v>0</v>
      </c>
      <c r="T397" s="42">
        <v>0</v>
      </c>
      <c r="U397" s="42">
        <v>0</v>
      </c>
      <c r="V397" s="42">
        <v>0</v>
      </c>
      <c r="W397" s="42">
        <v>0</v>
      </c>
      <c r="X397" s="42">
        <v>0</v>
      </c>
      <c r="Y397" s="42">
        <v>0</v>
      </c>
      <c r="Z397" s="42">
        <v>0</v>
      </c>
      <c r="AA397" s="42">
        <v>0</v>
      </c>
      <c r="AB397" s="47" t="s">
        <v>1154</v>
      </c>
      <c r="AC397" s="41">
        <v>0</v>
      </c>
      <c r="AD397" s="46">
        <v>0</v>
      </c>
      <c r="AE397" s="46">
        <v>0</v>
      </c>
      <c r="AF397" s="73">
        <v>5</v>
      </c>
    </row>
    <row r="398" spans="1:32" ht="24.75" customHeight="1" x14ac:dyDescent="0.25">
      <c r="A398" s="41">
        <v>30164</v>
      </c>
      <c r="B398" s="42" t="s">
        <v>624</v>
      </c>
      <c r="C398" s="43" t="s">
        <v>1155</v>
      </c>
      <c r="D398" s="44">
        <v>0</v>
      </c>
      <c r="E398" s="44">
        <v>1</v>
      </c>
      <c r="F398" s="44" t="s">
        <v>1100</v>
      </c>
      <c r="G398" s="45">
        <v>0</v>
      </c>
      <c r="H398" s="45">
        <v>0</v>
      </c>
      <c r="I398" s="45">
        <v>0</v>
      </c>
      <c r="J398" s="45">
        <v>0</v>
      </c>
      <c r="K398" s="47">
        <v>0</v>
      </c>
      <c r="L398" s="41">
        <v>0</v>
      </c>
      <c r="M398" s="42">
        <v>0</v>
      </c>
      <c r="N398" s="42">
        <v>0</v>
      </c>
      <c r="O398" s="42">
        <v>0</v>
      </c>
      <c r="P398" s="42">
        <v>0</v>
      </c>
      <c r="Q398" s="42">
        <v>0</v>
      </c>
      <c r="R398" s="42">
        <v>0</v>
      </c>
      <c r="S398" s="42">
        <v>0</v>
      </c>
      <c r="T398" s="42">
        <v>0</v>
      </c>
      <c r="U398" s="42">
        <v>0</v>
      </c>
      <c r="V398" s="42">
        <v>0</v>
      </c>
      <c r="W398" s="42">
        <v>0</v>
      </c>
      <c r="X398" s="42">
        <v>0</v>
      </c>
      <c r="Y398" s="42">
        <v>0</v>
      </c>
      <c r="Z398" s="42">
        <v>0</v>
      </c>
      <c r="AA398" s="42">
        <v>0</v>
      </c>
      <c r="AB398" s="47" t="s">
        <v>1156</v>
      </c>
      <c r="AC398" s="41">
        <v>0</v>
      </c>
      <c r="AD398" s="46">
        <v>0</v>
      </c>
      <c r="AE398" s="46">
        <v>0</v>
      </c>
      <c r="AF398" s="73">
        <v>5</v>
      </c>
    </row>
    <row r="399" spans="1:32" ht="24.75" customHeight="1" x14ac:dyDescent="0.25">
      <c r="A399" s="41">
        <v>30087</v>
      </c>
      <c r="B399" s="42" t="s">
        <v>64</v>
      </c>
      <c r="C399" s="43" t="s">
        <v>1157</v>
      </c>
      <c r="D399" s="44">
        <v>0</v>
      </c>
      <c r="E399" s="44">
        <v>1</v>
      </c>
      <c r="F399" s="44" t="s">
        <v>1100</v>
      </c>
      <c r="G399" s="45">
        <v>0</v>
      </c>
      <c r="H399" s="45">
        <v>0</v>
      </c>
      <c r="I399" s="45">
        <v>0</v>
      </c>
      <c r="J399" s="45">
        <v>0</v>
      </c>
      <c r="K399" s="47">
        <v>0</v>
      </c>
      <c r="L399" s="41">
        <v>0</v>
      </c>
      <c r="M399" s="42">
        <v>0</v>
      </c>
      <c r="N399" s="42">
        <v>0</v>
      </c>
      <c r="O399" s="42">
        <v>0</v>
      </c>
      <c r="P399" s="42">
        <v>0</v>
      </c>
      <c r="Q399" s="42">
        <v>0</v>
      </c>
      <c r="R399" s="42">
        <v>0</v>
      </c>
      <c r="S399" s="42">
        <v>0</v>
      </c>
      <c r="T399" s="42">
        <v>0</v>
      </c>
      <c r="U399" s="42">
        <v>0</v>
      </c>
      <c r="V399" s="42">
        <v>0</v>
      </c>
      <c r="W399" s="42">
        <v>0</v>
      </c>
      <c r="X399" s="42">
        <v>0</v>
      </c>
      <c r="Y399" s="42">
        <v>0</v>
      </c>
      <c r="Z399" s="42">
        <v>0</v>
      </c>
      <c r="AA399" s="42">
        <v>0</v>
      </c>
      <c r="AB399" s="47" t="s">
        <v>1158</v>
      </c>
      <c r="AC399" s="41">
        <v>0</v>
      </c>
      <c r="AD399" s="46">
        <v>0</v>
      </c>
      <c r="AE399" s="46">
        <v>0</v>
      </c>
      <c r="AF399" s="73">
        <v>5</v>
      </c>
    </row>
    <row r="400" spans="1:32" ht="24.75" customHeight="1" x14ac:dyDescent="0.25">
      <c r="A400" s="41">
        <v>30065</v>
      </c>
      <c r="B400" s="42" t="s">
        <v>223</v>
      </c>
      <c r="C400" s="43" t="s">
        <v>1159</v>
      </c>
      <c r="D400" s="44">
        <v>0</v>
      </c>
      <c r="E400" s="44">
        <v>1</v>
      </c>
      <c r="F400" s="44" t="s">
        <v>1100</v>
      </c>
      <c r="G400" s="45">
        <v>0</v>
      </c>
      <c r="H400" s="45">
        <v>0</v>
      </c>
      <c r="I400" s="45">
        <v>0</v>
      </c>
      <c r="J400" s="45">
        <v>0</v>
      </c>
      <c r="K400" s="47">
        <v>0</v>
      </c>
      <c r="L400" s="41">
        <v>0</v>
      </c>
      <c r="M400" s="42">
        <v>0</v>
      </c>
      <c r="N400" s="42">
        <v>0</v>
      </c>
      <c r="O400" s="42">
        <v>0</v>
      </c>
      <c r="P400" s="42">
        <v>0</v>
      </c>
      <c r="Q400" s="42">
        <v>0</v>
      </c>
      <c r="R400" s="42">
        <v>0</v>
      </c>
      <c r="S400" s="42">
        <v>0</v>
      </c>
      <c r="T400" s="42">
        <v>0</v>
      </c>
      <c r="U400" s="42">
        <v>0</v>
      </c>
      <c r="V400" s="42">
        <v>0</v>
      </c>
      <c r="W400" s="42">
        <v>0</v>
      </c>
      <c r="X400" s="42">
        <v>0</v>
      </c>
      <c r="Y400" s="42">
        <v>0</v>
      </c>
      <c r="Z400" s="42">
        <v>0</v>
      </c>
      <c r="AA400" s="42">
        <v>0</v>
      </c>
      <c r="AB400" s="47">
        <v>0</v>
      </c>
      <c r="AC400" s="41">
        <v>0</v>
      </c>
      <c r="AD400" s="46">
        <v>0</v>
      </c>
      <c r="AE400" s="46">
        <v>0</v>
      </c>
      <c r="AF400" s="73">
        <v>5</v>
      </c>
    </row>
    <row r="401" spans="1:32" ht="24.75" customHeight="1" x14ac:dyDescent="0.25">
      <c r="A401" s="41">
        <v>30087</v>
      </c>
      <c r="B401" s="42" t="s">
        <v>64</v>
      </c>
      <c r="C401" s="43" t="s">
        <v>1160</v>
      </c>
      <c r="D401" s="44">
        <v>0</v>
      </c>
      <c r="E401" s="44">
        <v>1</v>
      </c>
      <c r="F401" s="44" t="s">
        <v>1100</v>
      </c>
      <c r="G401" s="45" t="s">
        <v>1161</v>
      </c>
      <c r="H401" s="45" t="s">
        <v>1162</v>
      </c>
      <c r="I401" s="45" t="s">
        <v>1163</v>
      </c>
      <c r="J401" s="45">
        <v>0</v>
      </c>
      <c r="K401" s="47">
        <v>0</v>
      </c>
      <c r="L401" s="41">
        <v>0</v>
      </c>
      <c r="M401" s="42">
        <v>0</v>
      </c>
      <c r="N401" s="42">
        <v>0</v>
      </c>
      <c r="O401" s="42">
        <v>0</v>
      </c>
      <c r="P401" s="42">
        <v>0</v>
      </c>
      <c r="Q401" s="42">
        <v>0</v>
      </c>
      <c r="R401" s="42">
        <v>0</v>
      </c>
      <c r="S401" s="42">
        <v>0</v>
      </c>
      <c r="T401" s="42">
        <v>0</v>
      </c>
      <c r="U401" s="42">
        <v>0</v>
      </c>
      <c r="V401" s="42">
        <v>0</v>
      </c>
      <c r="W401" s="42">
        <v>0</v>
      </c>
      <c r="X401" s="42">
        <v>0</v>
      </c>
      <c r="Y401" s="42">
        <v>0</v>
      </c>
      <c r="Z401" s="42">
        <v>0</v>
      </c>
      <c r="AA401" s="42">
        <v>0</v>
      </c>
      <c r="AB401" s="47">
        <v>0</v>
      </c>
      <c r="AC401" s="41">
        <v>0</v>
      </c>
      <c r="AD401" s="46">
        <v>0</v>
      </c>
      <c r="AE401" s="46">
        <v>0</v>
      </c>
      <c r="AF401" s="73">
        <v>5</v>
      </c>
    </row>
    <row r="402" spans="1:32" ht="24.75" customHeight="1" x14ac:dyDescent="0.25">
      <c r="A402" s="41">
        <v>30004</v>
      </c>
      <c r="B402" s="42" t="s">
        <v>9</v>
      </c>
      <c r="C402" s="43" t="s">
        <v>1164</v>
      </c>
      <c r="D402" s="44" t="s">
        <v>909</v>
      </c>
      <c r="E402" s="44">
        <v>1</v>
      </c>
      <c r="F402" s="44" t="s">
        <v>1100</v>
      </c>
      <c r="G402" s="45" t="s">
        <v>1165</v>
      </c>
      <c r="H402" s="45">
        <v>0</v>
      </c>
      <c r="I402" s="45">
        <v>0</v>
      </c>
      <c r="J402" s="45">
        <v>0</v>
      </c>
      <c r="K402" s="47">
        <v>0</v>
      </c>
      <c r="L402" s="41">
        <v>0</v>
      </c>
      <c r="M402" s="42">
        <v>0</v>
      </c>
      <c r="N402" s="42">
        <v>0</v>
      </c>
      <c r="O402" s="42">
        <v>0</v>
      </c>
      <c r="P402" s="42">
        <v>0</v>
      </c>
      <c r="Q402" s="42">
        <v>0</v>
      </c>
      <c r="R402" s="42">
        <v>0</v>
      </c>
      <c r="S402" s="42">
        <v>0</v>
      </c>
      <c r="T402" s="42">
        <v>0</v>
      </c>
      <c r="U402" s="42">
        <v>0</v>
      </c>
      <c r="V402" s="42">
        <v>0</v>
      </c>
      <c r="W402" s="42">
        <v>0</v>
      </c>
      <c r="X402" s="42">
        <v>0</v>
      </c>
      <c r="Y402" s="42">
        <v>0</v>
      </c>
      <c r="Z402" s="42">
        <v>0</v>
      </c>
      <c r="AA402" s="42">
        <v>0</v>
      </c>
      <c r="AB402" s="47" t="s">
        <v>1166</v>
      </c>
      <c r="AC402" s="41">
        <v>0</v>
      </c>
      <c r="AD402" s="46">
        <v>0</v>
      </c>
      <c r="AE402" s="46">
        <v>0</v>
      </c>
      <c r="AF402" s="73">
        <v>5</v>
      </c>
    </row>
    <row r="403" spans="1:32" ht="24.75" customHeight="1" x14ac:dyDescent="0.25">
      <c r="A403" s="41">
        <v>30102</v>
      </c>
      <c r="B403" s="42" t="s">
        <v>840</v>
      </c>
      <c r="C403" s="43" t="s">
        <v>1167</v>
      </c>
      <c r="D403" s="44" t="s">
        <v>909</v>
      </c>
      <c r="E403" s="44">
        <v>1</v>
      </c>
      <c r="F403" s="44" t="s">
        <v>1100</v>
      </c>
      <c r="G403" s="45">
        <v>0</v>
      </c>
      <c r="H403" s="45">
        <v>0</v>
      </c>
      <c r="I403" s="45">
        <v>0</v>
      </c>
      <c r="J403" s="45">
        <v>0</v>
      </c>
      <c r="K403" s="47">
        <v>0</v>
      </c>
      <c r="L403" s="41">
        <v>0</v>
      </c>
      <c r="M403" s="42">
        <v>0</v>
      </c>
      <c r="N403" s="42">
        <v>0</v>
      </c>
      <c r="O403" s="42">
        <v>0</v>
      </c>
      <c r="P403" s="42">
        <v>0</v>
      </c>
      <c r="Q403" s="42">
        <v>0</v>
      </c>
      <c r="R403" s="42">
        <v>0</v>
      </c>
      <c r="S403" s="42">
        <v>0</v>
      </c>
      <c r="T403" s="42">
        <v>0</v>
      </c>
      <c r="U403" s="42">
        <v>0</v>
      </c>
      <c r="V403" s="42">
        <v>0</v>
      </c>
      <c r="W403" s="42">
        <v>0</v>
      </c>
      <c r="X403" s="42">
        <v>0</v>
      </c>
      <c r="Y403" s="42">
        <v>0</v>
      </c>
      <c r="Z403" s="42">
        <v>0</v>
      </c>
      <c r="AA403" s="42">
        <v>0</v>
      </c>
      <c r="AB403" s="47" t="s">
        <v>1168</v>
      </c>
      <c r="AC403" s="41">
        <v>0</v>
      </c>
      <c r="AD403" s="46">
        <v>0</v>
      </c>
      <c r="AE403" s="46">
        <v>0</v>
      </c>
      <c r="AF403" s="73">
        <v>5</v>
      </c>
    </row>
    <row r="404" spans="1:32" ht="24.75" customHeight="1" x14ac:dyDescent="0.25">
      <c r="A404" s="41">
        <v>30102</v>
      </c>
      <c r="B404" s="42" t="s">
        <v>840</v>
      </c>
      <c r="C404" s="43" t="s">
        <v>1169</v>
      </c>
      <c r="D404" s="44" t="s">
        <v>909</v>
      </c>
      <c r="E404" s="44">
        <v>1</v>
      </c>
      <c r="F404" s="44" t="s">
        <v>1100</v>
      </c>
      <c r="G404" s="45">
        <v>0</v>
      </c>
      <c r="H404" s="45">
        <v>0</v>
      </c>
      <c r="I404" s="45">
        <v>0</v>
      </c>
      <c r="J404" s="45">
        <v>0</v>
      </c>
      <c r="K404" s="47">
        <v>0</v>
      </c>
      <c r="L404" s="41">
        <v>0</v>
      </c>
      <c r="M404" s="42">
        <v>0</v>
      </c>
      <c r="N404" s="42">
        <v>0</v>
      </c>
      <c r="O404" s="42">
        <v>0</v>
      </c>
      <c r="P404" s="42">
        <v>0</v>
      </c>
      <c r="Q404" s="42">
        <v>0</v>
      </c>
      <c r="R404" s="42">
        <v>0</v>
      </c>
      <c r="S404" s="42">
        <v>0</v>
      </c>
      <c r="T404" s="42">
        <v>0</v>
      </c>
      <c r="U404" s="42">
        <v>0</v>
      </c>
      <c r="V404" s="42">
        <v>0</v>
      </c>
      <c r="W404" s="42">
        <v>0</v>
      </c>
      <c r="X404" s="42">
        <v>0</v>
      </c>
      <c r="Y404" s="42">
        <v>0</v>
      </c>
      <c r="Z404" s="42">
        <v>0</v>
      </c>
      <c r="AA404" s="42">
        <v>0</v>
      </c>
      <c r="AB404" s="47">
        <v>0</v>
      </c>
      <c r="AC404" s="41">
        <v>0</v>
      </c>
      <c r="AD404" s="46">
        <v>0</v>
      </c>
      <c r="AE404" s="46">
        <v>0</v>
      </c>
      <c r="AF404" s="73">
        <v>5</v>
      </c>
    </row>
    <row r="405" spans="1:32" ht="24.75" customHeight="1" x14ac:dyDescent="0.25">
      <c r="A405" s="41">
        <v>30102</v>
      </c>
      <c r="B405" s="42" t="s">
        <v>840</v>
      </c>
      <c r="C405" s="43" t="s">
        <v>1170</v>
      </c>
      <c r="D405" s="44" t="s">
        <v>909</v>
      </c>
      <c r="E405" s="44">
        <v>1</v>
      </c>
      <c r="F405" s="44" t="s">
        <v>1100</v>
      </c>
      <c r="G405" s="45">
        <v>0</v>
      </c>
      <c r="H405" s="45">
        <v>0</v>
      </c>
      <c r="I405" s="45">
        <v>0</v>
      </c>
      <c r="J405" s="45">
        <v>0</v>
      </c>
      <c r="K405" s="47">
        <v>0</v>
      </c>
      <c r="L405" s="41">
        <v>0</v>
      </c>
      <c r="M405" s="42">
        <v>0</v>
      </c>
      <c r="N405" s="42">
        <v>0</v>
      </c>
      <c r="O405" s="42">
        <v>0</v>
      </c>
      <c r="P405" s="42">
        <v>0</v>
      </c>
      <c r="Q405" s="42">
        <v>0</v>
      </c>
      <c r="R405" s="42">
        <v>0</v>
      </c>
      <c r="S405" s="42">
        <v>0</v>
      </c>
      <c r="T405" s="42">
        <v>0</v>
      </c>
      <c r="U405" s="42">
        <v>0</v>
      </c>
      <c r="V405" s="42">
        <v>0</v>
      </c>
      <c r="W405" s="42">
        <v>0</v>
      </c>
      <c r="X405" s="42">
        <v>0</v>
      </c>
      <c r="Y405" s="42">
        <v>0</v>
      </c>
      <c r="Z405" s="42">
        <v>0</v>
      </c>
      <c r="AA405" s="42">
        <v>0</v>
      </c>
      <c r="AB405" s="47">
        <v>0</v>
      </c>
      <c r="AC405" s="41">
        <v>0</v>
      </c>
      <c r="AD405" s="46">
        <v>0</v>
      </c>
      <c r="AE405" s="46">
        <v>0</v>
      </c>
      <c r="AF405" s="73">
        <v>5</v>
      </c>
    </row>
    <row r="406" spans="1:32" ht="24.75" customHeight="1" x14ac:dyDescent="0.25">
      <c r="A406" s="41">
        <v>30102</v>
      </c>
      <c r="B406" s="42" t="s">
        <v>840</v>
      </c>
      <c r="C406" s="43" t="s">
        <v>1171</v>
      </c>
      <c r="D406" s="44" t="s">
        <v>909</v>
      </c>
      <c r="E406" s="44">
        <v>1</v>
      </c>
      <c r="F406" s="44" t="s">
        <v>1100</v>
      </c>
      <c r="G406" s="45">
        <v>0</v>
      </c>
      <c r="H406" s="45">
        <v>0</v>
      </c>
      <c r="I406" s="45">
        <v>0</v>
      </c>
      <c r="J406" s="45">
        <v>0</v>
      </c>
      <c r="K406" s="47">
        <v>0</v>
      </c>
      <c r="L406" s="41">
        <v>0</v>
      </c>
      <c r="M406" s="42">
        <v>0</v>
      </c>
      <c r="N406" s="42">
        <v>0</v>
      </c>
      <c r="O406" s="42">
        <v>0</v>
      </c>
      <c r="P406" s="42">
        <v>0</v>
      </c>
      <c r="Q406" s="42">
        <v>0</v>
      </c>
      <c r="R406" s="42">
        <v>0</v>
      </c>
      <c r="S406" s="42">
        <v>0</v>
      </c>
      <c r="T406" s="42">
        <v>0</v>
      </c>
      <c r="U406" s="42">
        <v>0</v>
      </c>
      <c r="V406" s="42">
        <v>0</v>
      </c>
      <c r="W406" s="42">
        <v>0</v>
      </c>
      <c r="X406" s="42">
        <v>0</v>
      </c>
      <c r="Y406" s="42">
        <v>0</v>
      </c>
      <c r="Z406" s="42">
        <v>0</v>
      </c>
      <c r="AA406" s="42">
        <v>0</v>
      </c>
      <c r="AB406" s="47">
        <v>0</v>
      </c>
      <c r="AC406" s="41">
        <v>0</v>
      </c>
      <c r="AD406" s="46">
        <v>0</v>
      </c>
      <c r="AE406" s="46">
        <v>0</v>
      </c>
      <c r="AF406" s="73">
        <v>5</v>
      </c>
    </row>
    <row r="407" spans="1:32" ht="24.75" customHeight="1" x14ac:dyDescent="0.25">
      <c r="A407" s="41">
        <v>30102</v>
      </c>
      <c r="B407" s="42" t="s">
        <v>840</v>
      </c>
      <c r="C407" s="43" t="s">
        <v>1172</v>
      </c>
      <c r="D407" s="44" t="s">
        <v>909</v>
      </c>
      <c r="E407" s="44">
        <v>1</v>
      </c>
      <c r="F407" s="44" t="s">
        <v>1100</v>
      </c>
      <c r="G407" s="45">
        <v>0</v>
      </c>
      <c r="H407" s="45">
        <v>0</v>
      </c>
      <c r="I407" s="45">
        <v>0</v>
      </c>
      <c r="J407" s="45">
        <v>0</v>
      </c>
      <c r="K407" s="47">
        <v>0</v>
      </c>
      <c r="L407" s="41">
        <v>0</v>
      </c>
      <c r="M407" s="42">
        <v>0</v>
      </c>
      <c r="N407" s="42">
        <v>0</v>
      </c>
      <c r="O407" s="42">
        <v>0</v>
      </c>
      <c r="P407" s="42">
        <v>0</v>
      </c>
      <c r="Q407" s="42">
        <v>0</v>
      </c>
      <c r="R407" s="42">
        <v>0</v>
      </c>
      <c r="S407" s="42">
        <v>0</v>
      </c>
      <c r="T407" s="42">
        <v>0</v>
      </c>
      <c r="U407" s="42">
        <v>0</v>
      </c>
      <c r="V407" s="42">
        <v>0</v>
      </c>
      <c r="W407" s="42">
        <v>0</v>
      </c>
      <c r="X407" s="42">
        <v>0</v>
      </c>
      <c r="Y407" s="42">
        <v>0</v>
      </c>
      <c r="Z407" s="42">
        <v>0</v>
      </c>
      <c r="AA407" s="42">
        <v>0</v>
      </c>
      <c r="AB407" s="47">
        <v>0</v>
      </c>
      <c r="AC407" s="41">
        <v>0</v>
      </c>
      <c r="AD407" s="46">
        <v>0</v>
      </c>
      <c r="AE407" s="46">
        <v>0</v>
      </c>
      <c r="AF407" s="73">
        <v>5</v>
      </c>
    </row>
    <row r="408" spans="1:32" ht="24.75" customHeight="1" x14ac:dyDescent="0.25">
      <c r="A408" s="41">
        <v>30102</v>
      </c>
      <c r="B408" s="42" t="s">
        <v>840</v>
      </c>
      <c r="C408" s="43" t="s">
        <v>1173</v>
      </c>
      <c r="D408" s="44" t="s">
        <v>909</v>
      </c>
      <c r="E408" s="44">
        <v>1</v>
      </c>
      <c r="F408" s="44" t="s">
        <v>1100</v>
      </c>
      <c r="G408" s="45">
        <v>0</v>
      </c>
      <c r="H408" s="45">
        <v>0</v>
      </c>
      <c r="I408" s="45">
        <v>0</v>
      </c>
      <c r="J408" s="42">
        <v>0</v>
      </c>
      <c r="K408" s="47">
        <v>0</v>
      </c>
      <c r="L408" s="41">
        <v>0</v>
      </c>
      <c r="M408" s="42">
        <v>0</v>
      </c>
      <c r="N408" s="42">
        <v>0</v>
      </c>
      <c r="O408" s="42">
        <v>0</v>
      </c>
      <c r="P408" s="42">
        <v>0</v>
      </c>
      <c r="Q408" s="42">
        <v>0</v>
      </c>
      <c r="R408" s="42">
        <v>0</v>
      </c>
      <c r="S408" s="42">
        <v>0</v>
      </c>
      <c r="T408" s="42">
        <v>0</v>
      </c>
      <c r="U408" s="42">
        <v>0</v>
      </c>
      <c r="V408" s="42">
        <v>0</v>
      </c>
      <c r="W408" s="42">
        <v>0</v>
      </c>
      <c r="X408" s="42">
        <v>0</v>
      </c>
      <c r="Y408" s="42">
        <v>0</v>
      </c>
      <c r="Z408" s="42">
        <v>0</v>
      </c>
      <c r="AA408" s="42">
        <v>0</v>
      </c>
      <c r="AB408" s="47">
        <v>0</v>
      </c>
      <c r="AC408" s="41">
        <v>0</v>
      </c>
      <c r="AD408" s="46">
        <v>0</v>
      </c>
      <c r="AE408" s="46">
        <v>0</v>
      </c>
      <c r="AF408" s="73">
        <v>5</v>
      </c>
    </row>
    <row r="409" spans="1:32" ht="24.75" customHeight="1" x14ac:dyDescent="0.25">
      <c r="A409" s="41">
        <v>30102</v>
      </c>
      <c r="B409" s="42" t="s">
        <v>840</v>
      </c>
      <c r="C409" s="43" t="s">
        <v>1174</v>
      </c>
      <c r="D409" s="44" t="s">
        <v>909</v>
      </c>
      <c r="E409" s="44">
        <v>1</v>
      </c>
      <c r="F409" s="44" t="s">
        <v>1100</v>
      </c>
      <c r="G409" s="45">
        <v>0</v>
      </c>
      <c r="H409" s="45">
        <v>0</v>
      </c>
      <c r="I409" s="45">
        <v>0</v>
      </c>
      <c r="J409" s="42">
        <v>0</v>
      </c>
      <c r="K409" s="47">
        <v>0</v>
      </c>
      <c r="L409" s="41">
        <v>0</v>
      </c>
      <c r="M409" s="42">
        <v>0</v>
      </c>
      <c r="N409" s="42">
        <v>0</v>
      </c>
      <c r="O409" s="42">
        <v>0</v>
      </c>
      <c r="P409" s="42">
        <v>0</v>
      </c>
      <c r="Q409" s="42">
        <v>0</v>
      </c>
      <c r="R409" s="42">
        <v>0</v>
      </c>
      <c r="S409" s="42">
        <v>0</v>
      </c>
      <c r="T409" s="42">
        <v>0</v>
      </c>
      <c r="U409" s="42">
        <v>0</v>
      </c>
      <c r="V409" s="42">
        <v>0</v>
      </c>
      <c r="W409" s="42">
        <v>0</v>
      </c>
      <c r="X409" s="42">
        <v>0</v>
      </c>
      <c r="Y409" s="42">
        <v>0</v>
      </c>
      <c r="Z409" s="42">
        <v>0</v>
      </c>
      <c r="AA409" s="42">
        <v>0</v>
      </c>
      <c r="AB409" s="47">
        <v>0</v>
      </c>
      <c r="AC409" s="41">
        <v>0</v>
      </c>
      <c r="AD409" s="46">
        <v>0</v>
      </c>
      <c r="AE409" s="46">
        <v>0</v>
      </c>
      <c r="AF409" s="73">
        <v>5</v>
      </c>
    </row>
    <row r="410" spans="1:32" ht="24.75" customHeight="1" x14ac:dyDescent="0.25">
      <c r="A410" s="41">
        <v>30102</v>
      </c>
      <c r="B410" s="42" t="s">
        <v>840</v>
      </c>
      <c r="C410" s="43" t="s">
        <v>1175</v>
      </c>
      <c r="D410" s="44" t="s">
        <v>909</v>
      </c>
      <c r="E410" s="44">
        <v>1</v>
      </c>
      <c r="F410" s="44" t="s">
        <v>1100</v>
      </c>
      <c r="G410" s="45">
        <v>0</v>
      </c>
      <c r="H410" s="45">
        <v>0</v>
      </c>
      <c r="I410" s="45">
        <v>0</v>
      </c>
      <c r="J410" s="42">
        <v>0</v>
      </c>
      <c r="K410" s="47">
        <v>0</v>
      </c>
      <c r="L410" s="41">
        <v>0</v>
      </c>
      <c r="M410" s="42">
        <v>0</v>
      </c>
      <c r="N410" s="42">
        <v>0</v>
      </c>
      <c r="O410" s="42">
        <v>0</v>
      </c>
      <c r="P410" s="42">
        <v>0</v>
      </c>
      <c r="Q410" s="42">
        <v>0</v>
      </c>
      <c r="R410" s="42">
        <v>0</v>
      </c>
      <c r="S410" s="42">
        <v>0</v>
      </c>
      <c r="T410" s="42">
        <v>0</v>
      </c>
      <c r="U410" s="42">
        <v>0</v>
      </c>
      <c r="V410" s="42">
        <v>0</v>
      </c>
      <c r="W410" s="42">
        <v>0</v>
      </c>
      <c r="X410" s="42">
        <v>0</v>
      </c>
      <c r="Y410" s="42">
        <v>0</v>
      </c>
      <c r="Z410" s="42">
        <v>0</v>
      </c>
      <c r="AA410" s="42">
        <v>0</v>
      </c>
      <c r="AB410" s="47" t="s">
        <v>1176</v>
      </c>
      <c r="AC410" s="41">
        <v>0</v>
      </c>
      <c r="AD410" s="46">
        <v>0</v>
      </c>
      <c r="AE410" s="46">
        <v>0</v>
      </c>
      <c r="AF410" s="73">
        <v>5</v>
      </c>
    </row>
    <row r="411" spans="1:32" ht="24.75" customHeight="1" x14ac:dyDescent="0.25">
      <c r="A411" s="41">
        <v>30038</v>
      </c>
      <c r="B411" s="42" t="s">
        <v>619</v>
      </c>
      <c r="C411" s="43" t="s">
        <v>1177</v>
      </c>
      <c r="D411" s="44" t="s">
        <v>909</v>
      </c>
      <c r="E411" s="44">
        <v>1</v>
      </c>
      <c r="F411" s="44" t="s">
        <v>1100</v>
      </c>
      <c r="G411" s="45">
        <v>0</v>
      </c>
      <c r="H411" s="45">
        <v>0</v>
      </c>
      <c r="I411" s="45">
        <v>0</v>
      </c>
      <c r="J411" s="42">
        <v>0</v>
      </c>
      <c r="K411" s="47">
        <v>0</v>
      </c>
      <c r="L411" s="41">
        <v>0</v>
      </c>
      <c r="M411" s="42">
        <v>0</v>
      </c>
      <c r="N411" s="42">
        <v>0</v>
      </c>
      <c r="O411" s="42">
        <v>0</v>
      </c>
      <c r="P411" s="42">
        <v>0</v>
      </c>
      <c r="Q411" s="42">
        <v>0</v>
      </c>
      <c r="R411" s="42">
        <v>0</v>
      </c>
      <c r="S411" s="42">
        <v>0</v>
      </c>
      <c r="T411" s="42">
        <v>0</v>
      </c>
      <c r="U411" s="42">
        <v>0</v>
      </c>
      <c r="V411" s="42">
        <v>0</v>
      </c>
      <c r="W411" s="42">
        <v>0</v>
      </c>
      <c r="X411" s="42">
        <v>0</v>
      </c>
      <c r="Y411" s="42">
        <v>0</v>
      </c>
      <c r="Z411" s="42">
        <v>0</v>
      </c>
      <c r="AA411" s="42">
        <v>0</v>
      </c>
      <c r="AB411" s="47" t="s">
        <v>1178</v>
      </c>
      <c r="AC411" s="47" t="s">
        <v>1179</v>
      </c>
      <c r="AD411" s="46">
        <v>0</v>
      </c>
      <c r="AE411" s="46">
        <v>0</v>
      </c>
      <c r="AF411" s="73">
        <v>5</v>
      </c>
    </row>
    <row r="412" spans="1:32" ht="24.75" customHeight="1" x14ac:dyDescent="0.25">
      <c r="A412" s="41">
        <v>30065</v>
      </c>
      <c r="B412" s="42" t="s">
        <v>223</v>
      </c>
      <c r="C412" s="43" t="s">
        <v>1180</v>
      </c>
      <c r="D412" s="44" t="s">
        <v>909</v>
      </c>
      <c r="E412" s="44">
        <v>1</v>
      </c>
      <c r="F412" s="44" t="s">
        <v>1100</v>
      </c>
      <c r="G412" s="45">
        <v>0</v>
      </c>
      <c r="H412" s="45">
        <v>0</v>
      </c>
      <c r="I412" s="45">
        <v>0</v>
      </c>
      <c r="J412" s="42">
        <v>0</v>
      </c>
      <c r="K412" s="47">
        <v>0</v>
      </c>
      <c r="L412" s="41">
        <v>0</v>
      </c>
      <c r="M412" s="42">
        <v>0</v>
      </c>
      <c r="N412" s="42">
        <v>0</v>
      </c>
      <c r="O412" s="42">
        <v>0</v>
      </c>
      <c r="P412" s="42">
        <v>0</v>
      </c>
      <c r="Q412" s="42">
        <v>0</v>
      </c>
      <c r="R412" s="42">
        <v>0</v>
      </c>
      <c r="S412" s="42">
        <v>0</v>
      </c>
      <c r="T412" s="42">
        <v>0</v>
      </c>
      <c r="U412" s="42">
        <v>0</v>
      </c>
      <c r="V412" s="42">
        <v>0</v>
      </c>
      <c r="W412" s="42">
        <v>0</v>
      </c>
      <c r="X412" s="42">
        <v>0</v>
      </c>
      <c r="Y412" s="42">
        <v>0</v>
      </c>
      <c r="Z412" s="42">
        <v>0</v>
      </c>
      <c r="AA412" s="42">
        <v>0</v>
      </c>
      <c r="AB412" s="47">
        <v>0</v>
      </c>
      <c r="AC412" s="41">
        <v>0</v>
      </c>
      <c r="AD412" s="46">
        <v>0</v>
      </c>
      <c r="AE412" s="46">
        <v>0</v>
      </c>
      <c r="AF412" s="73">
        <v>5</v>
      </c>
    </row>
    <row r="413" spans="1:32" ht="24.75" customHeight="1" x14ac:dyDescent="0.25">
      <c r="A413" s="41">
        <v>30004</v>
      </c>
      <c r="B413" s="42" t="s">
        <v>9</v>
      </c>
      <c r="C413" s="43" t="s">
        <v>1181</v>
      </c>
      <c r="D413" s="44" t="s">
        <v>909</v>
      </c>
      <c r="E413" s="44">
        <v>1</v>
      </c>
      <c r="F413" s="44" t="s">
        <v>1100</v>
      </c>
      <c r="G413" s="45" t="s">
        <v>1182</v>
      </c>
      <c r="H413" s="45" t="s">
        <v>1183</v>
      </c>
      <c r="I413" s="45" t="s">
        <v>1184</v>
      </c>
      <c r="J413" s="42">
        <v>0</v>
      </c>
      <c r="K413" s="47">
        <v>0</v>
      </c>
      <c r="L413" s="41">
        <v>0</v>
      </c>
      <c r="M413" s="42">
        <v>0</v>
      </c>
      <c r="N413" s="42">
        <v>0</v>
      </c>
      <c r="O413" s="42">
        <v>0</v>
      </c>
      <c r="P413" s="42">
        <v>0</v>
      </c>
      <c r="Q413" s="42">
        <v>0</v>
      </c>
      <c r="R413" s="42">
        <v>0</v>
      </c>
      <c r="S413" s="42">
        <v>0</v>
      </c>
      <c r="T413" s="42">
        <v>0</v>
      </c>
      <c r="U413" s="42">
        <v>0</v>
      </c>
      <c r="V413" s="42">
        <v>0</v>
      </c>
      <c r="W413" s="42">
        <v>0</v>
      </c>
      <c r="X413" s="42">
        <v>0</v>
      </c>
      <c r="Y413" s="42">
        <v>0</v>
      </c>
      <c r="Z413" s="42">
        <v>0</v>
      </c>
      <c r="AA413" s="42">
        <v>0</v>
      </c>
      <c r="AB413" s="47">
        <v>0</v>
      </c>
      <c r="AC413" s="41">
        <v>0</v>
      </c>
      <c r="AD413" s="46">
        <v>0</v>
      </c>
      <c r="AE413" s="46">
        <v>0</v>
      </c>
      <c r="AF413" s="73">
        <v>5</v>
      </c>
    </row>
    <row r="414" spans="1:32" ht="24.75" customHeight="1" x14ac:dyDescent="0.25">
      <c r="A414" s="41">
        <v>30039</v>
      </c>
      <c r="B414" s="42" t="s">
        <v>1011</v>
      </c>
      <c r="C414" s="43" t="s">
        <v>1185</v>
      </c>
      <c r="D414" s="44" t="s">
        <v>909</v>
      </c>
      <c r="E414" s="44">
        <v>1</v>
      </c>
      <c r="F414" s="44" t="s">
        <v>1100</v>
      </c>
      <c r="G414" s="45" t="s">
        <v>1186</v>
      </c>
      <c r="H414" s="45" t="s">
        <v>1187</v>
      </c>
      <c r="I414" s="45" t="s">
        <v>1188</v>
      </c>
      <c r="J414" s="42">
        <v>0</v>
      </c>
      <c r="K414" s="47">
        <v>0</v>
      </c>
      <c r="L414" s="41">
        <v>0</v>
      </c>
      <c r="M414" s="42">
        <v>0</v>
      </c>
      <c r="N414" s="42">
        <v>0</v>
      </c>
      <c r="O414" s="42">
        <v>0</v>
      </c>
      <c r="P414" s="42">
        <v>0</v>
      </c>
      <c r="Q414" s="42">
        <v>0</v>
      </c>
      <c r="R414" s="42">
        <v>0</v>
      </c>
      <c r="S414" s="42">
        <v>0</v>
      </c>
      <c r="T414" s="42">
        <v>0</v>
      </c>
      <c r="U414" s="42">
        <v>0</v>
      </c>
      <c r="V414" s="42">
        <v>0</v>
      </c>
      <c r="W414" s="42">
        <v>0</v>
      </c>
      <c r="X414" s="42">
        <v>0</v>
      </c>
      <c r="Y414" s="42">
        <v>0</v>
      </c>
      <c r="Z414" s="42">
        <v>0</v>
      </c>
      <c r="AA414" s="42">
        <v>0</v>
      </c>
      <c r="AB414" s="47">
        <v>0</v>
      </c>
      <c r="AC414" s="41">
        <v>0</v>
      </c>
      <c r="AD414" s="46">
        <v>0</v>
      </c>
      <c r="AE414" s="46">
        <v>0</v>
      </c>
      <c r="AF414" s="73">
        <v>5</v>
      </c>
    </row>
    <row r="415" spans="1:32" ht="24.75" customHeight="1" x14ac:dyDescent="0.25">
      <c r="A415" s="74">
        <v>30038</v>
      </c>
      <c r="B415" s="52" t="s">
        <v>619</v>
      </c>
      <c r="C415" s="75" t="s">
        <v>561</v>
      </c>
      <c r="D415" s="76">
        <v>4500</v>
      </c>
      <c r="E415" s="76">
        <v>3</v>
      </c>
      <c r="F415" s="76" t="s">
        <v>1189</v>
      </c>
      <c r="G415" s="77" t="s">
        <v>1190</v>
      </c>
      <c r="H415" s="77" t="s">
        <v>1191</v>
      </c>
      <c r="I415" s="77" t="s">
        <v>1192</v>
      </c>
      <c r="J415" s="77" t="s">
        <v>1193</v>
      </c>
      <c r="K415" s="77" t="s">
        <v>1194</v>
      </c>
      <c r="L415" s="77">
        <v>0</v>
      </c>
      <c r="M415" s="77">
        <v>0</v>
      </c>
      <c r="N415" s="77">
        <v>0</v>
      </c>
      <c r="O415" s="77">
        <v>0</v>
      </c>
      <c r="P415" s="77">
        <v>0</v>
      </c>
      <c r="Q415" s="77">
        <v>0</v>
      </c>
      <c r="R415" s="77">
        <v>0</v>
      </c>
      <c r="S415" s="77">
        <v>0</v>
      </c>
      <c r="T415" s="77">
        <v>0</v>
      </c>
      <c r="U415" s="77">
        <v>0</v>
      </c>
      <c r="V415" s="77">
        <v>0</v>
      </c>
      <c r="W415" s="77">
        <v>0</v>
      </c>
      <c r="X415" s="77">
        <v>0</v>
      </c>
      <c r="Y415" s="77">
        <v>0</v>
      </c>
      <c r="Z415" s="77">
        <v>0</v>
      </c>
      <c r="AA415" s="77">
        <v>0</v>
      </c>
      <c r="AB415" s="77">
        <v>0</v>
      </c>
      <c r="AC415" s="77">
        <v>0</v>
      </c>
      <c r="AD415" s="77">
        <v>0</v>
      </c>
      <c r="AE415" s="77">
        <v>0</v>
      </c>
      <c r="AF415" s="80">
        <v>5</v>
      </c>
    </row>
    <row r="416" spans="1:32" ht="24.75" customHeight="1" x14ac:dyDescent="0.25">
      <c r="A416" s="74">
        <v>30087</v>
      </c>
      <c r="B416" s="52" t="s">
        <v>64</v>
      </c>
      <c r="C416" s="75" t="s">
        <v>802</v>
      </c>
      <c r="D416" s="76">
        <v>4500</v>
      </c>
      <c r="E416" s="76">
        <v>3</v>
      </c>
      <c r="F416" s="76" t="s">
        <v>1189</v>
      </c>
      <c r="G416" s="77">
        <v>0</v>
      </c>
      <c r="H416" s="77">
        <v>0</v>
      </c>
      <c r="I416" s="77">
        <v>0</v>
      </c>
      <c r="J416" s="77">
        <v>0</v>
      </c>
      <c r="K416" s="77">
        <v>0</v>
      </c>
      <c r="L416" s="77">
        <v>0</v>
      </c>
      <c r="M416" s="77">
        <v>0</v>
      </c>
      <c r="N416" s="77">
        <v>0</v>
      </c>
      <c r="O416" s="77">
        <v>0</v>
      </c>
      <c r="P416" s="77">
        <v>0</v>
      </c>
      <c r="Q416" s="77">
        <v>0</v>
      </c>
      <c r="R416" s="77">
        <v>0</v>
      </c>
      <c r="S416" s="77">
        <v>0</v>
      </c>
      <c r="T416" s="77">
        <v>0</v>
      </c>
      <c r="U416" s="77">
        <v>0</v>
      </c>
      <c r="V416" s="77">
        <v>0</v>
      </c>
      <c r="W416" s="77">
        <v>0</v>
      </c>
      <c r="X416" s="77">
        <v>0</v>
      </c>
      <c r="Y416" s="77">
        <v>0</v>
      </c>
      <c r="Z416" s="77">
        <v>0</v>
      </c>
      <c r="AA416" s="77">
        <v>0</v>
      </c>
      <c r="AB416" s="77">
        <v>0</v>
      </c>
      <c r="AC416" s="77">
        <v>0</v>
      </c>
      <c r="AD416" s="77">
        <v>0</v>
      </c>
      <c r="AE416" s="77">
        <v>0</v>
      </c>
      <c r="AF416" s="80">
        <v>5</v>
      </c>
    </row>
    <row r="417" spans="1:32" ht="24.75" customHeight="1" x14ac:dyDescent="0.25">
      <c r="A417" s="74">
        <v>30087</v>
      </c>
      <c r="B417" s="52" t="s">
        <v>64</v>
      </c>
      <c r="C417" s="75" t="s">
        <v>436</v>
      </c>
      <c r="D417" s="76">
        <v>4500</v>
      </c>
      <c r="E417" s="76">
        <v>3</v>
      </c>
      <c r="F417" s="76" t="s">
        <v>1189</v>
      </c>
      <c r="G417" s="77">
        <v>0</v>
      </c>
      <c r="H417" s="77">
        <v>0</v>
      </c>
      <c r="I417" s="77">
        <v>0</v>
      </c>
      <c r="J417" s="77">
        <v>0</v>
      </c>
      <c r="K417" s="74">
        <v>0</v>
      </c>
      <c r="L417" s="74">
        <v>0</v>
      </c>
      <c r="M417" s="52">
        <v>0</v>
      </c>
      <c r="N417" s="52">
        <v>0</v>
      </c>
      <c r="O417" s="52">
        <v>0</v>
      </c>
      <c r="P417" s="52">
        <v>0</v>
      </c>
      <c r="Q417" s="52">
        <v>0</v>
      </c>
      <c r="R417" s="52">
        <v>0</v>
      </c>
      <c r="S417" s="52">
        <v>0</v>
      </c>
      <c r="T417" s="52">
        <v>0</v>
      </c>
      <c r="U417" s="52">
        <v>0</v>
      </c>
      <c r="V417" s="52">
        <v>0</v>
      </c>
      <c r="W417" s="52">
        <v>0</v>
      </c>
      <c r="X417" s="52">
        <v>0</v>
      </c>
      <c r="Y417" s="52">
        <v>0</v>
      </c>
      <c r="Z417" s="52">
        <v>0</v>
      </c>
      <c r="AA417" s="52">
        <v>0</v>
      </c>
      <c r="AB417" s="74">
        <v>0</v>
      </c>
      <c r="AC417" s="54">
        <v>0</v>
      </c>
      <c r="AD417" s="54">
        <v>0</v>
      </c>
      <c r="AE417" s="54">
        <v>0</v>
      </c>
      <c r="AF417" s="80">
        <v>5</v>
      </c>
    </row>
    <row r="418" spans="1:32" ht="24.75" customHeight="1" x14ac:dyDescent="0.25">
      <c r="A418" s="74">
        <v>30038</v>
      </c>
      <c r="B418" s="52" t="s">
        <v>619</v>
      </c>
      <c r="C418" s="75" t="s">
        <v>1195</v>
      </c>
      <c r="D418" s="76" t="s">
        <v>909</v>
      </c>
      <c r="E418" s="76">
        <v>1</v>
      </c>
      <c r="F418" s="76" t="s">
        <v>1189</v>
      </c>
      <c r="G418" s="77">
        <v>0</v>
      </c>
      <c r="H418" s="77">
        <v>0</v>
      </c>
      <c r="I418" s="77">
        <v>0</v>
      </c>
      <c r="J418" s="77">
        <v>0</v>
      </c>
      <c r="K418" s="74">
        <v>0</v>
      </c>
      <c r="L418" s="74">
        <v>0</v>
      </c>
      <c r="M418" s="52">
        <v>0</v>
      </c>
      <c r="N418" s="52">
        <v>0</v>
      </c>
      <c r="O418" s="52">
        <v>0</v>
      </c>
      <c r="P418" s="52">
        <v>0</v>
      </c>
      <c r="Q418" s="52">
        <v>0</v>
      </c>
      <c r="R418" s="52">
        <v>0</v>
      </c>
      <c r="S418" s="52">
        <v>0</v>
      </c>
      <c r="T418" s="52">
        <v>0</v>
      </c>
      <c r="U418" s="52">
        <v>0</v>
      </c>
      <c r="V418" s="52">
        <v>0</v>
      </c>
      <c r="W418" s="52">
        <v>0</v>
      </c>
      <c r="X418" s="52">
        <v>0</v>
      </c>
      <c r="Y418" s="52">
        <v>0</v>
      </c>
      <c r="Z418" s="52">
        <v>0</v>
      </c>
      <c r="AA418" s="52">
        <v>0</v>
      </c>
      <c r="AB418" s="74">
        <v>0</v>
      </c>
      <c r="AC418" s="54">
        <v>0</v>
      </c>
      <c r="AD418" s="54">
        <v>0</v>
      </c>
      <c r="AE418" s="54">
        <v>0</v>
      </c>
      <c r="AF418" s="80">
        <v>5</v>
      </c>
    </row>
    <row r="419" spans="1:32" ht="24.75" customHeight="1" x14ac:dyDescent="0.25">
      <c r="A419" s="74">
        <v>30134</v>
      </c>
      <c r="B419" s="52" t="s">
        <v>720</v>
      </c>
      <c r="C419" s="75" t="s">
        <v>1196</v>
      </c>
      <c r="D419" s="76" t="s">
        <v>909</v>
      </c>
      <c r="E419" s="76">
        <v>1</v>
      </c>
      <c r="F419" s="76" t="s">
        <v>1189</v>
      </c>
      <c r="G419" s="77">
        <v>0</v>
      </c>
      <c r="H419" s="77">
        <v>0</v>
      </c>
      <c r="I419" s="77">
        <v>0</v>
      </c>
      <c r="J419" s="77">
        <v>0</v>
      </c>
      <c r="K419" s="78">
        <v>0</v>
      </c>
      <c r="L419" s="74">
        <v>0</v>
      </c>
      <c r="M419" s="52">
        <v>0</v>
      </c>
      <c r="N419" s="52">
        <v>0</v>
      </c>
      <c r="O419" s="52">
        <v>0</v>
      </c>
      <c r="P419" s="52">
        <v>0</v>
      </c>
      <c r="Q419" s="52">
        <v>0</v>
      </c>
      <c r="R419" s="52">
        <v>0</v>
      </c>
      <c r="S419" s="52">
        <v>0</v>
      </c>
      <c r="T419" s="52">
        <v>0</v>
      </c>
      <c r="U419" s="52">
        <v>0</v>
      </c>
      <c r="V419" s="52">
        <v>0</v>
      </c>
      <c r="W419" s="52">
        <v>0</v>
      </c>
      <c r="X419" s="52">
        <v>0</v>
      </c>
      <c r="Y419" s="52">
        <v>0</v>
      </c>
      <c r="Z419" s="52">
        <v>0</v>
      </c>
      <c r="AA419" s="52">
        <v>0</v>
      </c>
      <c r="AB419" s="74">
        <v>0</v>
      </c>
      <c r="AC419" s="54">
        <v>0</v>
      </c>
      <c r="AD419" s="54">
        <v>0</v>
      </c>
      <c r="AE419" s="54">
        <v>0</v>
      </c>
      <c r="AF419" s="80">
        <v>5</v>
      </c>
    </row>
    <row r="420" spans="1:32" ht="24.75" customHeight="1" x14ac:dyDescent="0.25">
      <c r="A420" s="74">
        <v>30004</v>
      </c>
      <c r="B420" s="52" t="s">
        <v>9</v>
      </c>
      <c r="C420" s="75" t="s">
        <v>1197</v>
      </c>
      <c r="D420" s="76" t="s">
        <v>909</v>
      </c>
      <c r="E420" s="76">
        <v>1</v>
      </c>
      <c r="F420" s="76" t="s">
        <v>1189</v>
      </c>
      <c r="G420" s="77">
        <v>0</v>
      </c>
      <c r="H420" s="77">
        <v>0</v>
      </c>
      <c r="I420" s="77">
        <v>0</v>
      </c>
      <c r="J420" s="77">
        <v>0</v>
      </c>
      <c r="K420" s="78">
        <v>0</v>
      </c>
      <c r="L420" s="74">
        <v>0</v>
      </c>
      <c r="M420" s="52">
        <v>0</v>
      </c>
      <c r="N420" s="52">
        <v>0</v>
      </c>
      <c r="O420" s="52">
        <v>0</v>
      </c>
      <c r="P420" s="52">
        <v>0</v>
      </c>
      <c r="Q420" s="52">
        <v>0</v>
      </c>
      <c r="R420" s="52">
        <v>0</v>
      </c>
      <c r="S420" s="52">
        <v>0</v>
      </c>
      <c r="T420" s="52">
        <v>0</v>
      </c>
      <c r="U420" s="52">
        <v>0</v>
      </c>
      <c r="V420" s="52">
        <v>0</v>
      </c>
      <c r="W420" s="52">
        <v>0</v>
      </c>
      <c r="X420" s="52">
        <v>0</v>
      </c>
      <c r="Y420" s="52">
        <v>0</v>
      </c>
      <c r="Z420" s="52">
        <v>0</v>
      </c>
      <c r="AA420" s="52">
        <v>0</v>
      </c>
      <c r="AB420" s="74">
        <v>0</v>
      </c>
      <c r="AC420" s="54">
        <v>0</v>
      </c>
      <c r="AD420" s="54">
        <v>0</v>
      </c>
      <c r="AE420" s="54">
        <v>0</v>
      </c>
      <c r="AF420" s="80">
        <v>5</v>
      </c>
    </row>
    <row r="421" spans="1:32" ht="24.75" customHeight="1" x14ac:dyDescent="0.25">
      <c r="A421" s="74">
        <v>30004</v>
      </c>
      <c r="B421" s="52" t="s">
        <v>9</v>
      </c>
      <c r="C421" s="75" t="s">
        <v>1198</v>
      </c>
      <c r="D421" s="76" t="s">
        <v>909</v>
      </c>
      <c r="E421" s="76">
        <v>1</v>
      </c>
      <c r="F421" s="76" t="s">
        <v>1189</v>
      </c>
      <c r="G421" s="77">
        <v>0</v>
      </c>
      <c r="H421" s="77">
        <v>0</v>
      </c>
      <c r="I421" s="77">
        <v>0</v>
      </c>
      <c r="J421" s="77">
        <v>0</v>
      </c>
      <c r="K421" s="74">
        <v>0</v>
      </c>
      <c r="L421" s="74">
        <v>0</v>
      </c>
      <c r="M421" s="52">
        <v>0</v>
      </c>
      <c r="N421" s="52">
        <v>0</v>
      </c>
      <c r="O421" s="52">
        <v>0</v>
      </c>
      <c r="P421" s="52">
        <v>0</v>
      </c>
      <c r="Q421" s="52">
        <v>0</v>
      </c>
      <c r="R421" s="52">
        <v>0</v>
      </c>
      <c r="S421" s="52">
        <v>0</v>
      </c>
      <c r="T421" s="52">
        <v>0</v>
      </c>
      <c r="U421" s="52">
        <v>0</v>
      </c>
      <c r="V421" s="52">
        <v>0</v>
      </c>
      <c r="W421" s="52">
        <v>0</v>
      </c>
      <c r="X421" s="52">
        <v>0</v>
      </c>
      <c r="Y421" s="52">
        <v>0</v>
      </c>
      <c r="Z421" s="52">
        <v>0</v>
      </c>
      <c r="AA421" s="52">
        <v>0</v>
      </c>
      <c r="AB421" s="74">
        <v>0</v>
      </c>
      <c r="AC421" s="54">
        <v>0</v>
      </c>
      <c r="AD421" s="54">
        <v>0</v>
      </c>
      <c r="AE421" s="54">
        <v>0</v>
      </c>
      <c r="AF421" s="80">
        <v>5</v>
      </c>
    </row>
    <row r="422" spans="1:32" ht="24.75" customHeight="1" x14ac:dyDescent="0.25">
      <c r="A422" s="74">
        <v>30004</v>
      </c>
      <c r="B422" s="52" t="s">
        <v>9</v>
      </c>
      <c r="C422" s="75" t="s">
        <v>1199</v>
      </c>
      <c r="D422" s="76" t="s">
        <v>909</v>
      </c>
      <c r="E422" s="76">
        <v>1</v>
      </c>
      <c r="F422" s="76" t="s">
        <v>1189</v>
      </c>
      <c r="G422" s="77">
        <v>0</v>
      </c>
      <c r="H422" s="77">
        <v>0</v>
      </c>
      <c r="I422" s="77">
        <v>0</v>
      </c>
      <c r="J422" s="77">
        <v>0</v>
      </c>
      <c r="K422" s="74">
        <v>0</v>
      </c>
      <c r="L422" s="74">
        <v>0</v>
      </c>
      <c r="M422" s="52">
        <v>0</v>
      </c>
      <c r="N422" s="52">
        <v>0</v>
      </c>
      <c r="O422" s="52">
        <v>0</v>
      </c>
      <c r="P422" s="52">
        <v>0</v>
      </c>
      <c r="Q422" s="52">
        <v>0</v>
      </c>
      <c r="R422" s="52">
        <v>0</v>
      </c>
      <c r="S422" s="52">
        <v>0</v>
      </c>
      <c r="T422" s="52">
        <v>0</v>
      </c>
      <c r="U422" s="52">
        <v>0</v>
      </c>
      <c r="V422" s="52">
        <v>0</v>
      </c>
      <c r="W422" s="52">
        <v>0</v>
      </c>
      <c r="X422" s="52">
        <v>0</v>
      </c>
      <c r="Y422" s="52">
        <v>0</v>
      </c>
      <c r="Z422" s="52">
        <v>0</v>
      </c>
      <c r="AA422" s="52">
        <v>0</v>
      </c>
      <c r="AB422" s="74">
        <v>0</v>
      </c>
      <c r="AC422" s="54">
        <v>0</v>
      </c>
      <c r="AD422" s="54">
        <v>0</v>
      </c>
      <c r="AE422" s="54">
        <v>0</v>
      </c>
      <c r="AF422" s="80">
        <v>5</v>
      </c>
    </row>
    <row r="423" spans="1:32" ht="24.75" customHeight="1" x14ac:dyDescent="0.25">
      <c r="A423" s="74">
        <v>30004</v>
      </c>
      <c r="B423" s="52" t="s">
        <v>9</v>
      </c>
      <c r="C423" s="75" t="s">
        <v>1200</v>
      </c>
      <c r="D423" s="76" t="s">
        <v>909</v>
      </c>
      <c r="E423" s="76">
        <v>1</v>
      </c>
      <c r="F423" s="76" t="s">
        <v>1189</v>
      </c>
      <c r="G423" s="77">
        <v>0</v>
      </c>
      <c r="H423" s="77">
        <v>0</v>
      </c>
      <c r="I423" s="77">
        <v>0</v>
      </c>
      <c r="J423" s="77">
        <v>0</v>
      </c>
      <c r="K423" s="74">
        <v>0</v>
      </c>
      <c r="L423" s="74">
        <v>0</v>
      </c>
      <c r="M423" s="52">
        <v>0</v>
      </c>
      <c r="N423" s="52">
        <v>0</v>
      </c>
      <c r="O423" s="52">
        <v>0</v>
      </c>
      <c r="P423" s="52">
        <v>0</v>
      </c>
      <c r="Q423" s="52">
        <v>0</v>
      </c>
      <c r="R423" s="52">
        <v>0</v>
      </c>
      <c r="S423" s="52">
        <v>0</v>
      </c>
      <c r="T423" s="52">
        <v>0</v>
      </c>
      <c r="U423" s="52">
        <v>0</v>
      </c>
      <c r="V423" s="52">
        <v>0</v>
      </c>
      <c r="W423" s="52">
        <v>0</v>
      </c>
      <c r="X423" s="52">
        <v>0</v>
      </c>
      <c r="Y423" s="52">
        <v>0</v>
      </c>
      <c r="Z423" s="52">
        <v>0</v>
      </c>
      <c r="AA423" s="52">
        <v>0</v>
      </c>
      <c r="AB423" s="74">
        <v>0</v>
      </c>
      <c r="AC423" s="54">
        <v>0</v>
      </c>
      <c r="AD423" s="54">
        <v>0</v>
      </c>
      <c r="AE423" s="54">
        <v>0</v>
      </c>
      <c r="AF423" s="80">
        <v>5</v>
      </c>
    </row>
    <row r="424" spans="1:32" ht="24.75" customHeight="1" x14ac:dyDescent="0.25">
      <c r="A424" s="74">
        <v>30160</v>
      </c>
      <c r="B424" s="52" t="s">
        <v>1201</v>
      </c>
      <c r="C424" s="75" t="s">
        <v>1202</v>
      </c>
      <c r="D424" s="76">
        <f>E424*20</f>
        <v>360</v>
      </c>
      <c r="E424" s="76">
        <v>18</v>
      </c>
      <c r="F424" s="76" t="s">
        <v>1189</v>
      </c>
      <c r="G424" s="77">
        <v>0</v>
      </c>
      <c r="H424" s="77">
        <v>0</v>
      </c>
      <c r="I424" s="77">
        <v>0</v>
      </c>
      <c r="J424" s="77">
        <v>0</v>
      </c>
      <c r="K424" s="74">
        <v>0</v>
      </c>
      <c r="L424" s="74">
        <v>0</v>
      </c>
      <c r="M424" s="52">
        <v>0</v>
      </c>
      <c r="N424" s="52">
        <v>0</v>
      </c>
      <c r="O424" s="52">
        <v>0</v>
      </c>
      <c r="P424" s="52">
        <v>0</v>
      </c>
      <c r="Q424" s="52">
        <v>0</v>
      </c>
      <c r="R424" s="52">
        <v>0</v>
      </c>
      <c r="S424" s="52">
        <v>0</v>
      </c>
      <c r="T424" s="52">
        <v>0</v>
      </c>
      <c r="U424" s="52">
        <v>0</v>
      </c>
      <c r="V424" s="52">
        <v>0</v>
      </c>
      <c r="W424" s="52">
        <v>0</v>
      </c>
      <c r="X424" s="52">
        <v>0</v>
      </c>
      <c r="Y424" s="52">
        <v>0</v>
      </c>
      <c r="Z424" s="52">
        <v>0</v>
      </c>
      <c r="AA424" s="52">
        <v>0</v>
      </c>
      <c r="AB424" s="74">
        <v>0</v>
      </c>
      <c r="AC424" s="54">
        <v>0</v>
      </c>
      <c r="AD424" s="54">
        <v>0</v>
      </c>
      <c r="AE424" s="54">
        <v>0</v>
      </c>
      <c r="AF424" s="80">
        <v>5</v>
      </c>
    </row>
    <row r="425" spans="1:32" ht="24.75" customHeight="1" x14ac:dyDescent="0.25">
      <c r="A425" s="74">
        <v>30125</v>
      </c>
      <c r="B425" s="52" t="s">
        <v>941</v>
      </c>
      <c r="C425" s="75" t="s">
        <v>1203</v>
      </c>
      <c r="D425" s="76">
        <f>E425*20</f>
        <v>480</v>
      </c>
      <c r="E425" s="76">
        <v>24</v>
      </c>
      <c r="F425" s="76" t="s">
        <v>1189</v>
      </c>
      <c r="G425" s="77">
        <v>0</v>
      </c>
      <c r="H425" s="77">
        <v>0</v>
      </c>
      <c r="I425" s="77">
        <v>0</v>
      </c>
      <c r="J425" s="77">
        <v>0</v>
      </c>
      <c r="K425" s="74">
        <v>0</v>
      </c>
      <c r="L425" s="74">
        <v>0</v>
      </c>
      <c r="M425" s="52">
        <v>0</v>
      </c>
      <c r="N425" s="52">
        <v>0</v>
      </c>
      <c r="O425" s="52">
        <v>0</v>
      </c>
      <c r="P425" s="52">
        <v>0</v>
      </c>
      <c r="Q425" s="52">
        <v>0</v>
      </c>
      <c r="R425" s="52">
        <v>0</v>
      </c>
      <c r="S425" s="52">
        <v>0</v>
      </c>
      <c r="T425" s="52">
        <v>0</v>
      </c>
      <c r="U425" s="52">
        <v>0</v>
      </c>
      <c r="V425" s="52">
        <v>0</v>
      </c>
      <c r="W425" s="52">
        <v>0</v>
      </c>
      <c r="X425" s="52">
        <v>0</v>
      </c>
      <c r="Y425" s="52">
        <v>0</v>
      </c>
      <c r="Z425" s="52">
        <v>0</v>
      </c>
      <c r="AA425" s="52">
        <v>0</v>
      </c>
      <c r="AB425" s="74">
        <v>0</v>
      </c>
      <c r="AC425" s="54">
        <v>0</v>
      </c>
      <c r="AD425" s="54">
        <v>0</v>
      </c>
      <c r="AE425" s="54">
        <v>0</v>
      </c>
      <c r="AF425" s="80">
        <v>5</v>
      </c>
    </row>
    <row r="426" spans="1:32" ht="24.75" customHeight="1" x14ac:dyDescent="0.25">
      <c r="A426" s="74">
        <v>30123</v>
      </c>
      <c r="B426" s="52" t="s">
        <v>589</v>
      </c>
      <c r="C426" s="75" t="s">
        <v>1204</v>
      </c>
      <c r="D426" s="76">
        <f>E426*20</f>
        <v>360</v>
      </c>
      <c r="E426" s="76">
        <v>18</v>
      </c>
      <c r="F426" s="76" t="s">
        <v>1189</v>
      </c>
      <c r="G426" s="77">
        <v>0</v>
      </c>
      <c r="H426" s="77">
        <v>0</v>
      </c>
      <c r="I426" s="77">
        <v>0</v>
      </c>
      <c r="J426" s="77">
        <v>0</v>
      </c>
      <c r="K426" s="74">
        <v>0</v>
      </c>
      <c r="L426" s="74">
        <v>0</v>
      </c>
      <c r="M426" s="52">
        <v>0</v>
      </c>
      <c r="N426" s="52">
        <v>0</v>
      </c>
      <c r="O426" s="52">
        <v>0</v>
      </c>
      <c r="P426" s="52">
        <v>0</v>
      </c>
      <c r="Q426" s="52">
        <v>0</v>
      </c>
      <c r="R426" s="52">
        <v>0</v>
      </c>
      <c r="S426" s="52">
        <v>0</v>
      </c>
      <c r="T426" s="52">
        <v>0</v>
      </c>
      <c r="U426" s="52">
        <v>0</v>
      </c>
      <c r="V426" s="52">
        <v>0</v>
      </c>
      <c r="W426" s="52">
        <v>0</v>
      </c>
      <c r="X426" s="52">
        <v>0</v>
      </c>
      <c r="Y426" s="52">
        <v>0</v>
      </c>
      <c r="Z426" s="52">
        <v>0</v>
      </c>
      <c r="AA426" s="52">
        <v>0</v>
      </c>
      <c r="AB426" s="74">
        <v>0</v>
      </c>
      <c r="AC426" s="54">
        <v>0</v>
      </c>
      <c r="AD426" s="54">
        <v>0</v>
      </c>
      <c r="AE426" s="54">
        <v>0</v>
      </c>
      <c r="AF426" s="80">
        <v>5</v>
      </c>
    </row>
    <row r="427" spans="1:32" ht="24.75" customHeight="1" x14ac:dyDescent="0.25">
      <c r="A427" s="74">
        <v>30205</v>
      </c>
      <c r="B427" s="52" t="s">
        <v>1086</v>
      </c>
      <c r="C427" s="75" t="s">
        <v>1205</v>
      </c>
      <c r="D427" s="76">
        <f>E427*20</f>
        <v>400</v>
      </c>
      <c r="E427" s="76">
        <v>20</v>
      </c>
      <c r="F427" s="76" t="s">
        <v>1189</v>
      </c>
      <c r="G427" s="77">
        <v>0</v>
      </c>
      <c r="H427" s="77">
        <v>0</v>
      </c>
      <c r="I427" s="77">
        <v>0</v>
      </c>
      <c r="J427" s="77">
        <v>0</v>
      </c>
      <c r="K427" s="74">
        <v>0</v>
      </c>
      <c r="L427" s="74">
        <v>0</v>
      </c>
      <c r="M427" s="52">
        <v>0</v>
      </c>
      <c r="N427" s="52">
        <v>0</v>
      </c>
      <c r="O427" s="52">
        <v>0</v>
      </c>
      <c r="P427" s="52">
        <v>0</v>
      </c>
      <c r="Q427" s="52">
        <v>0</v>
      </c>
      <c r="R427" s="52">
        <v>0</v>
      </c>
      <c r="S427" s="52">
        <v>0</v>
      </c>
      <c r="T427" s="52">
        <v>0</v>
      </c>
      <c r="U427" s="52">
        <v>0</v>
      </c>
      <c r="V427" s="52">
        <v>0</v>
      </c>
      <c r="W427" s="52">
        <v>0</v>
      </c>
      <c r="X427" s="52">
        <v>0</v>
      </c>
      <c r="Y427" s="52">
        <v>0</v>
      </c>
      <c r="Z427" s="52">
        <v>0</v>
      </c>
      <c r="AA427" s="52">
        <v>0</v>
      </c>
      <c r="AB427" s="74">
        <v>0</v>
      </c>
      <c r="AC427" s="54">
        <v>0</v>
      </c>
      <c r="AD427" s="54">
        <v>0</v>
      </c>
      <c r="AE427" s="54">
        <v>0</v>
      </c>
      <c r="AF427" s="80">
        <v>5</v>
      </c>
    </row>
    <row r="428" spans="1:32" ht="24.75" customHeight="1" x14ac:dyDescent="0.25">
      <c r="A428" s="74">
        <v>30205</v>
      </c>
      <c r="B428" s="52" t="s">
        <v>1086</v>
      </c>
      <c r="C428" s="75" t="s">
        <v>1206</v>
      </c>
      <c r="D428" s="76">
        <f>E428*20</f>
        <v>200</v>
      </c>
      <c r="E428" s="76">
        <v>10</v>
      </c>
      <c r="F428" s="76" t="s">
        <v>1189</v>
      </c>
      <c r="G428" s="77">
        <v>0</v>
      </c>
      <c r="H428" s="77">
        <v>0</v>
      </c>
      <c r="I428" s="77">
        <v>0</v>
      </c>
      <c r="J428" s="77">
        <v>0</v>
      </c>
      <c r="K428" s="74">
        <v>0</v>
      </c>
      <c r="L428" s="74">
        <v>0</v>
      </c>
      <c r="M428" s="52">
        <v>0</v>
      </c>
      <c r="N428" s="52">
        <v>0</v>
      </c>
      <c r="O428" s="52">
        <v>0</v>
      </c>
      <c r="P428" s="52">
        <v>0</v>
      </c>
      <c r="Q428" s="52">
        <v>0</v>
      </c>
      <c r="R428" s="52">
        <v>0</v>
      </c>
      <c r="S428" s="52">
        <v>0</v>
      </c>
      <c r="T428" s="52">
        <v>0</v>
      </c>
      <c r="U428" s="52">
        <v>0</v>
      </c>
      <c r="V428" s="52">
        <v>0</v>
      </c>
      <c r="W428" s="52">
        <v>0</v>
      </c>
      <c r="X428" s="52">
        <v>0</v>
      </c>
      <c r="Y428" s="52">
        <v>0</v>
      </c>
      <c r="Z428" s="52">
        <v>0</v>
      </c>
      <c r="AA428" s="52">
        <v>0</v>
      </c>
      <c r="AB428" s="74">
        <v>0</v>
      </c>
      <c r="AC428" s="54">
        <v>0</v>
      </c>
      <c r="AD428" s="54">
        <v>0</v>
      </c>
      <c r="AE428" s="54">
        <v>0</v>
      </c>
      <c r="AF428" s="80">
        <v>5</v>
      </c>
    </row>
    <row r="429" spans="1:32" ht="24.75" customHeight="1" x14ac:dyDescent="0.25">
      <c r="A429" s="74">
        <v>30038</v>
      </c>
      <c r="B429" s="52" t="s">
        <v>619</v>
      </c>
      <c r="C429" s="75" t="s">
        <v>1207</v>
      </c>
      <c r="D429" s="76" t="s">
        <v>909</v>
      </c>
      <c r="E429" s="76">
        <v>1</v>
      </c>
      <c r="F429" s="76" t="s">
        <v>1189</v>
      </c>
      <c r="G429" s="77" t="s">
        <v>1208</v>
      </c>
      <c r="H429" s="77" t="s">
        <v>1209</v>
      </c>
      <c r="I429" s="77">
        <v>0</v>
      </c>
      <c r="J429" s="77">
        <v>0</v>
      </c>
      <c r="K429" s="74">
        <v>0</v>
      </c>
      <c r="L429" s="74">
        <v>0</v>
      </c>
      <c r="M429" s="52">
        <v>0</v>
      </c>
      <c r="N429" s="52">
        <v>0</v>
      </c>
      <c r="O429" s="52">
        <v>0</v>
      </c>
      <c r="P429" s="52">
        <v>0</v>
      </c>
      <c r="Q429" s="52">
        <v>0</v>
      </c>
      <c r="R429" s="52">
        <v>0</v>
      </c>
      <c r="S429" s="52">
        <v>0</v>
      </c>
      <c r="T429" s="52">
        <v>0</v>
      </c>
      <c r="U429" s="52">
        <v>0</v>
      </c>
      <c r="V429" s="52">
        <v>0</v>
      </c>
      <c r="W429" s="52">
        <v>0</v>
      </c>
      <c r="X429" s="52">
        <v>0</v>
      </c>
      <c r="Y429" s="52">
        <v>0</v>
      </c>
      <c r="Z429" s="52">
        <v>0</v>
      </c>
      <c r="AA429" s="52">
        <v>0</v>
      </c>
      <c r="AB429" s="74">
        <v>0</v>
      </c>
      <c r="AC429" s="54">
        <v>0</v>
      </c>
      <c r="AD429" s="54">
        <v>0</v>
      </c>
      <c r="AE429" s="54">
        <v>0</v>
      </c>
      <c r="AF429" s="80">
        <v>5</v>
      </c>
    </row>
    <row r="430" spans="1:32" ht="24.75" customHeight="1" x14ac:dyDescent="0.25">
      <c r="A430" s="74">
        <v>30038</v>
      </c>
      <c r="B430" s="52" t="s">
        <v>619</v>
      </c>
      <c r="C430" s="75" t="s">
        <v>1210</v>
      </c>
      <c r="D430" s="76" t="s">
        <v>909</v>
      </c>
      <c r="E430" s="76">
        <v>1</v>
      </c>
      <c r="F430" s="76" t="s">
        <v>1189</v>
      </c>
      <c r="G430" s="77" t="s">
        <v>1211</v>
      </c>
      <c r="H430" s="77">
        <v>0</v>
      </c>
      <c r="I430" s="77">
        <v>0</v>
      </c>
      <c r="J430" s="77">
        <v>0</v>
      </c>
      <c r="K430" s="74">
        <v>0</v>
      </c>
      <c r="L430" s="74">
        <v>0</v>
      </c>
      <c r="M430" s="52">
        <v>0</v>
      </c>
      <c r="N430" s="52">
        <v>0</v>
      </c>
      <c r="O430" s="52">
        <v>0</v>
      </c>
      <c r="P430" s="52">
        <v>0</v>
      </c>
      <c r="Q430" s="52">
        <v>0</v>
      </c>
      <c r="R430" s="52">
        <v>0</v>
      </c>
      <c r="S430" s="52">
        <v>0</v>
      </c>
      <c r="T430" s="52">
        <v>0</v>
      </c>
      <c r="U430" s="52">
        <v>0</v>
      </c>
      <c r="V430" s="52">
        <v>0</v>
      </c>
      <c r="W430" s="52">
        <v>0</v>
      </c>
      <c r="X430" s="52">
        <v>0</v>
      </c>
      <c r="Y430" s="52">
        <v>0</v>
      </c>
      <c r="Z430" s="52">
        <v>0</v>
      </c>
      <c r="AA430" s="52">
        <v>0</v>
      </c>
      <c r="AB430" s="74">
        <v>0</v>
      </c>
      <c r="AC430" s="54">
        <v>0</v>
      </c>
      <c r="AD430" s="54">
        <v>0</v>
      </c>
      <c r="AE430" s="54">
        <v>0</v>
      </c>
      <c r="AF430" s="80">
        <v>5</v>
      </c>
    </row>
    <row r="431" spans="1:32" ht="24.75" customHeight="1" x14ac:dyDescent="0.25">
      <c r="A431" s="74">
        <v>30004</v>
      </c>
      <c r="B431" s="52" t="s">
        <v>9</v>
      </c>
      <c r="C431" s="75" t="s">
        <v>1212</v>
      </c>
      <c r="D431" s="76" t="s">
        <v>909</v>
      </c>
      <c r="E431" s="76">
        <v>1</v>
      </c>
      <c r="F431" s="76" t="s">
        <v>1189</v>
      </c>
      <c r="G431" s="77">
        <v>0</v>
      </c>
      <c r="H431" s="77">
        <v>0</v>
      </c>
      <c r="I431" s="77">
        <v>0</v>
      </c>
      <c r="J431" s="77">
        <v>0</v>
      </c>
      <c r="K431" s="74">
        <v>0</v>
      </c>
      <c r="L431" s="74">
        <v>0</v>
      </c>
      <c r="M431" s="52">
        <v>0</v>
      </c>
      <c r="N431" s="52">
        <v>0</v>
      </c>
      <c r="O431" s="52">
        <v>0</v>
      </c>
      <c r="P431" s="52">
        <v>0</v>
      </c>
      <c r="Q431" s="52">
        <v>0</v>
      </c>
      <c r="R431" s="52">
        <v>0</v>
      </c>
      <c r="S431" s="52">
        <v>0</v>
      </c>
      <c r="T431" s="52">
        <v>0</v>
      </c>
      <c r="U431" s="52">
        <v>0</v>
      </c>
      <c r="V431" s="52">
        <v>0</v>
      </c>
      <c r="W431" s="52">
        <v>0</v>
      </c>
      <c r="X431" s="52">
        <v>0</v>
      </c>
      <c r="Y431" s="52">
        <v>0</v>
      </c>
      <c r="Z431" s="52">
        <v>0</v>
      </c>
      <c r="AA431" s="52">
        <v>0</v>
      </c>
      <c r="AB431" s="74">
        <v>0</v>
      </c>
      <c r="AC431" s="54">
        <v>0</v>
      </c>
      <c r="AD431" s="54">
        <v>0</v>
      </c>
      <c r="AE431" s="54">
        <v>0</v>
      </c>
      <c r="AF431" s="80">
        <v>5</v>
      </c>
    </row>
    <row r="432" spans="1:32" ht="24.75" customHeight="1" x14ac:dyDescent="0.25">
      <c r="A432" s="74">
        <v>30004</v>
      </c>
      <c r="B432" s="52" t="s">
        <v>9</v>
      </c>
      <c r="C432" s="75" t="s">
        <v>1213</v>
      </c>
      <c r="D432" s="76" t="s">
        <v>909</v>
      </c>
      <c r="E432" s="76">
        <v>1</v>
      </c>
      <c r="F432" s="76" t="s">
        <v>1189</v>
      </c>
      <c r="G432" s="77">
        <v>0</v>
      </c>
      <c r="H432" s="77">
        <v>0</v>
      </c>
      <c r="I432" s="77">
        <v>0</v>
      </c>
      <c r="J432" s="77">
        <v>0</v>
      </c>
      <c r="K432" s="74">
        <v>0</v>
      </c>
      <c r="L432" s="74">
        <v>0</v>
      </c>
      <c r="M432" s="52">
        <v>0</v>
      </c>
      <c r="N432" s="52">
        <v>0</v>
      </c>
      <c r="O432" s="52">
        <v>0</v>
      </c>
      <c r="P432" s="52">
        <v>0</v>
      </c>
      <c r="Q432" s="52">
        <v>0</v>
      </c>
      <c r="R432" s="52">
        <v>0</v>
      </c>
      <c r="S432" s="52">
        <v>0</v>
      </c>
      <c r="T432" s="52">
        <v>0</v>
      </c>
      <c r="U432" s="52">
        <v>0</v>
      </c>
      <c r="V432" s="52">
        <v>0</v>
      </c>
      <c r="W432" s="52">
        <v>0</v>
      </c>
      <c r="X432" s="52">
        <v>0</v>
      </c>
      <c r="Y432" s="52">
        <v>0</v>
      </c>
      <c r="Z432" s="52">
        <v>0</v>
      </c>
      <c r="AA432" s="52">
        <v>0</v>
      </c>
      <c r="AB432" s="74">
        <v>0</v>
      </c>
      <c r="AC432" s="54">
        <v>0</v>
      </c>
      <c r="AD432" s="54">
        <v>0</v>
      </c>
      <c r="AE432" s="54">
        <v>0</v>
      </c>
      <c r="AF432" s="80">
        <v>5</v>
      </c>
    </row>
    <row r="433" spans="1:32" ht="24.75" customHeight="1" x14ac:dyDescent="0.25">
      <c r="A433" s="74">
        <v>30065</v>
      </c>
      <c r="B433" s="52" t="s">
        <v>223</v>
      </c>
      <c r="C433" s="75" t="s">
        <v>1214</v>
      </c>
      <c r="D433" s="76" t="s">
        <v>909</v>
      </c>
      <c r="E433" s="76">
        <v>1</v>
      </c>
      <c r="F433" s="76" t="s">
        <v>1189</v>
      </c>
      <c r="G433" s="77">
        <v>0</v>
      </c>
      <c r="H433" s="77">
        <v>0</v>
      </c>
      <c r="I433" s="77">
        <v>0</v>
      </c>
      <c r="J433" s="77">
        <v>0</v>
      </c>
      <c r="K433" s="74">
        <v>0</v>
      </c>
      <c r="L433" s="74">
        <v>0</v>
      </c>
      <c r="M433" s="52">
        <v>0</v>
      </c>
      <c r="N433" s="52">
        <v>0</v>
      </c>
      <c r="O433" s="52">
        <v>0</v>
      </c>
      <c r="P433" s="52">
        <v>0</v>
      </c>
      <c r="Q433" s="52">
        <v>0</v>
      </c>
      <c r="R433" s="52">
        <v>0</v>
      </c>
      <c r="S433" s="52">
        <v>0</v>
      </c>
      <c r="T433" s="52">
        <v>0</v>
      </c>
      <c r="U433" s="52">
        <v>0</v>
      </c>
      <c r="V433" s="52">
        <v>0</v>
      </c>
      <c r="W433" s="52">
        <v>0</v>
      </c>
      <c r="X433" s="52">
        <v>0</v>
      </c>
      <c r="Y433" s="52">
        <v>0</v>
      </c>
      <c r="Z433" s="52">
        <v>0</v>
      </c>
      <c r="AA433" s="52">
        <v>0</v>
      </c>
      <c r="AB433" s="74">
        <v>0</v>
      </c>
      <c r="AC433" s="54">
        <v>0</v>
      </c>
      <c r="AD433" s="54">
        <v>0</v>
      </c>
      <c r="AE433" s="54">
        <v>0</v>
      </c>
      <c r="AF433" s="80">
        <v>5</v>
      </c>
    </row>
    <row r="434" spans="1:32" ht="24.75" customHeight="1" x14ac:dyDescent="0.25">
      <c r="A434" s="74">
        <v>30164</v>
      </c>
      <c r="B434" s="52" t="s">
        <v>624</v>
      </c>
      <c r="C434" s="75" t="s">
        <v>1215</v>
      </c>
      <c r="D434" s="76" t="s">
        <v>909</v>
      </c>
      <c r="E434" s="76">
        <v>1</v>
      </c>
      <c r="F434" s="76" t="s">
        <v>1189</v>
      </c>
      <c r="G434" s="77">
        <v>0</v>
      </c>
      <c r="H434" s="77">
        <v>0</v>
      </c>
      <c r="I434" s="77">
        <v>0</v>
      </c>
      <c r="J434" s="77">
        <v>0</v>
      </c>
      <c r="K434" s="74">
        <v>0</v>
      </c>
      <c r="L434" s="74">
        <v>0</v>
      </c>
      <c r="M434" s="52">
        <v>0</v>
      </c>
      <c r="N434" s="52">
        <v>0</v>
      </c>
      <c r="O434" s="52">
        <v>0</v>
      </c>
      <c r="P434" s="52">
        <v>0</v>
      </c>
      <c r="Q434" s="52">
        <v>0</v>
      </c>
      <c r="R434" s="52">
        <v>0</v>
      </c>
      <c r="S434" s="52">
        <v>0</v>
      </c>
      <c r="T434" s="52">
        <v>0</v>
      </c>
      <c r="U434" s="52">
        <v>0</v>
      </c>
      <c r="V434" s="52">
        <v>0</v>
      </c>
      <c r="W434" s="52">
        <v>0</v>
      </c>
      <c r="X434" s="52">
        <v>0</v>
      </c>
      <c r="Y434" s="52">
        <v>0</v>
      </c>
      <c r="Z434" s="52">
        <v>0</v>
      </c>
      <c r="AA434" s="52">
        <v>0</v>
      </c>
      <c r="AB434" s="74">
        <v>0</v>
      </c>
      <c r="AC434" s="54">
        <v>0</v>
      </c>
      <c r="AD434" s="54">
        <v>0</v>
      </c>
      <c r="AE434" s="54">
        <v>0</v>
      </c>
      <c r="AF434" s="80">
        <v>5</v>
      </c>
    </row>
    <row r="435" spans="1:32" ht="24.75" customHeight="1" x14ac:dyDescent="0.25">
      <c r="A435" s="74">
        <v>30134</v>
      </c>
      <c r="B435" s="52" t="s">
        <v>720</v>
      </c>
      <c r="C435" s="75" t="s">
        <v>1216</v>
      </c>
      <c r="D435" s="76" t="s">
        <v>909</v>
      </c>
      <c r="E435" s="76">
        <v>1</v>
      </c>
      <c r="F435" s="76" t="s">
        <v>1189</v>
      </c>
      <c r="G435" s="77">
        <v>0</v>
      </c>
      <c r="H435" s="77">
        <v>0</v>
      </c>
      <c r="I435" s="77">
        <v>0</v>
      </c>
      <c r="J435" s="77">
        <v>0</v>
      </c>
      <c r="K435" s="74">
        <v>0</v>
      </c>
      <c r="L435" s="74">
        <v>0</v>
      </c>
      <c r="M435" s="52">
        <v>0</v>
      </c>
      <c r="N435" s="52">
        <v>0</v>
      </c>
      <c r="O435" s="52">
        <v>0</v>
      </c>
      <c r="P435" s="52">
        <v>0</v>
      </c>
      <c r="Q435" s="52">
        <v>0</v>
      </c>
      <c r="R435" s="52">
        <v>0</v>
      </c>
      <c r="S435" s="52">
        <v>0</v>
      </c>
      <c r="T435" s="52">
        <v>0</v>
      </c>
      <c r="U435" s="52">
        <v>0</v>
      </c>
      <c r="V435" s="52">
        <v>0</v>
      </c>
      <c r="W435" s="52">
        <v>0</v>
      </c>
      <c r="X435" s="52">
        <v>0</v>
      </c>
      <c r="Y435" s="52">
        <v>0</v>
      </c>
      <c r="Z435" s="52">
        <v>0</v>
      </c>
      <c r="AA435" s="52">
        <v>0</v>
      </c>
      <c r="AB435" s="74">
        <v>0</v>
      </c>
      <c r="AC435" s="54">
        <v>0</v>
      </c>
      <c r="AD435" s="54">
        <v>0</v>
      </c>
      <c r="AE435" s="54">
        <v>0</v>
      </c>
      <c r="AF435" s="80">
        <v>5</v>
      </c>
    </row>
    <row r="436" spans="1:32" ht="24.75" customHeight="1" x14ac:dyDescent="0.25">
      <c r="A436" s="74">
        <v>30065</v>
      </c>
      <c r="B436" s="52" t="s">
        <v>223</v>
      </c>
      <c r="C436" s="75" t="s">
        <v>1217</v>
      </c>
      <c r="D436" s="76" t="s">
        <v>909</v>
      </c>
      <c r="E436" s="76">
        <v>1</v>
      </c>
      <c r="F436" s="76" t="s">
        <v>1189</v>
      </c>
      <c r="G436" s="77">
        <v>0</v>
      </c>
      <c r="H436" s="77">
        <v>0</v>
      </c>
      <c r="I436" s="77">
        <v>0</v>
      </c>
      <c r="J436" s="77">
        <v>0</v>
      </c>
      <c r="K436" s="79">
        <v>0</v>
      </c>
      <c r="L436" s="74">
        <v>0</v>
      </c>
      <c r="M436" s="52">
        <v>0</v>
      </c>
      <c r="N436" s="52">
        <v>0</v>
      </c>
      <c r="O436" s="52">
        <v>0</v>
      </c>
      <c r="P436" s="52">
        <v>0</v>
      </c>
      <c r="Q436" s="52">
        <v>0</v>
      </c>
      <c r="R436" s="52">
        <v>0</v>
      </c>
      <c r="S436" s="52">
        <v>0</v>
      </c>
      <c r="T436" s="52">
        <v>0</v>
      </c>
      <c r="U436" s="52">
        <v>0</v>
      </c>
      <c r="V436" s="52">
        <v>0</v>
      </c>
      <c r="W436" s="52">
        <v>0</v>
      </c>
      <c r="X436" s="52">
        <v>0</v>
      </c>
      <c r="Y436" s="52">
        <v>0</v>
      </c>
      <c r="Z436" s="52">
        <v>0</v>
      </c>
      <c r="AA436" s="52">
        <v>0</v>
      </c>
      <c r="AB436" s="74">
        <v>0</v>
      </c>
      <c r="AC436" s="54">
        <v>0</v>
      </c>
      <c r="AD436" s="54">
        <v>0</v>
      </c>
      <c r="AE436" s="54">
        <v>0</v>
      </c>
      <c r="AF436" s="80">
        <v>5</v>
      </c>
    </row>
    <row r="437" spans="1:32" ht="24.75" customHeight="1" x14ac:dyDescent="0.25">
      <c r="A437" s="74">
        <v>30087</v>
      </c>
      <c r="B437" s="52" t="s">
        <v>64</v>
      </c>
      <c r="C437" s="75" t="s">
        <v>1218</v>
      </c>
      <c r="D437" s="76" t="s">
        <v>909</v>
      </c>
      <c r="E437" s="76">
        <v>1</v>
      </c>
      <c r="F437" s="76" t="s">
        <v>1189</v>
      </c>
      <c r="G437" s="77">
        <v>0</v>
      </c>
      <c r="H437" s="77">
        <v>0</v>
      </c>
      <c r="I437" s="77">
        <v>0</v>
      </c>
      <c r="J437" s="77">
        <v>0</v>
      </c>
      <c r="K437" s="79">
        <v>0</v>
      </c>
      <c r="L437" s="74">
        <v>0</v>
      </c>
      <c r="M437" s="52">
        <v>0</v>
      </c>
      <c r="N437" s="52">
        <v>0</v>
      </c>
      <c r="O437" s="52">
        <v>0</v>
      </c>
      <c r="P437" s="52">
        <v>0</v>
      </c>
      <c r="Q437" s="52">
        <v>0</v>
      </c>
      <c r="R437" s="52">
        <v>0</v>
      </c>
      <c r="S437" s="52">
        <v>0</v>
      </c>
      <c r="T437" s="52">
        <v>0</v>
      </c>
      <c r="U437" s="52">
        <v>0</v>
      </c>
      <c r="V437" s="52">
        <v>0</v>
      </c>
      <c r="W437" s="52">
        <v>0</v>
      </c>
      <c r="X437" s="52">
        <v>0</v>
      </c>
      <c r="Y437" s="52">
        <v>0</v>
      </c>
      <c r="Z437" s="52">
        <v>0</v>
      </c>
      <c r="AA437" s="52">
        <v>0</v>
      </c>
      <c r="AB437" s="74">
        <v>0</v>
      </c>
      <c r="AC437" s="54">
        <v>0</v>
      </c>
      <c r="AD437" s="54">
        <v>0</v>
      </c>
      <c r="AE437" s="54">
        <v>0</v>
      </c>
      <c r="AF437" s="80">
        <v>5</v>
      </c>
    </row>
    <row r="438" spans="1:32" ht="24.75" customHeight="1" x14ac:dyDescent="0.25">
      <c r="A438" s="74">
        <v>30065</v>
      </c>
      <c r="B438" s="52" t="s">
        <v>223</v>
      </c>
      <c r="C438" s="75" t="s">
        <v>1219</v>
      </c>
      <c r="D438" s="76" t="s">
        <v>909</v>
      </c>
      <c r="E438" s="76">
        <v>1</v>
      </c>
      <c r="F438" s="76" t="s">
        <v>1189</v>
      </c>
      <c r="G438" s="77">
        <v>0</v>
      </c>
      <c r="H438" s="77">
        <v>0</v>
      </c>
      <c r="I438" s="77">
        <v>0</v>
      </c>
      <c r="J438" s="77">
        <v>0</v>
      </c>
      <c r="K438" s="77">
        <v>0</v>
      </c>
      <c r="L438" s="74">
        <v>0</v>
      </c>
      <c r="M438" s="52">
        <v>0</v>
      </c>
      <c r="N438" s="52">
        <v>0</v>
      </c>
      <c r="O438" s="52">
        <v>0</v>
      </c>
      <c r="P438" s="52">
        <v>0</v>
      </c>
      <c r="Q438" s="52">
        <v>0</v>
      </c>
      <c r="R438" s="52">
        <v>0</v>
      </c>
      <c r="S438" s="52">
        <v>0</v>
      </c>
      <c r="T438" s="52">
        <v>0</v>
      </c>
      <c r="U438" s="52">
        <v>0</v>
      </c>
      <c r="V438" s="52">
        <v>0</v>
      </c>
      <c r="W438" s="52">
        <v>0</v>
      </c>
      <c r="X438" s="52">
        <v>0</v>
      </c>
      <c r="Y438" s="52">
        <v>0</v>
      </c>
      <c r="Z438" s="52">
        <v>0</v>
      </c>
      <c r="AA438" s="52">
        <v>0</v>
      </c>
      <c r="AB438" s="74">
        <v>0</v>
      </c>
      <c r="AC438" s="54">
        <v>0</v>
      </c>
      <c r="AD438" s="54">
        <v>0</v>
      </c>
      <c r="AE438" s="54">
        <v>0</v>
      </c>
      <c r="AF438" s="80">
        <v>5</v>
      </c>
    </row>
    <row r="439" spans="1:32" ht="24.75" customHeight="1" x14ac:dyDescent="0.25">
      <c r="A439" s="74">
        <v>30087</v>
      </c>
      <c r="B439" s="52" t="s">
        <v>64</v>
      </c>
      <c r="C439" s="75" t="s">
        <v>1220</v>
      </c>
      <c r="D439" s="76" t="s">
        <v>909</v>
      </c>
      <c r="E439" s="76">
        <v>1</v>
      </c>
      <c r="F439" s="76" t="s">
        <v>1189</v>
      </c>
      <c r="G439" s="77">
        <v>0</v>
      </c>
      <c r="H439" s="77">
        <v>0</v>
      </c>
      <c r="I439" s="77">
        <v>0</v>
      </c>
      <c r="J439" s="77">
        <v>0</v>
      </c>
      <c r="K439" s="77">
        <v>0</v>
      </c>
      <c r="L439" s="74">
        <v>0</v>
      </c>
      <c r="M439" s="52">
        <v>0</v>
      </c>
      <c r="N439" s="52">
        <v>0</v>
      </c>
      <c r="O439" s="52">
        <v>0</v>
      </c>
      <c r="P439" s="52">
        <v>0</v>
      </c>
      <c r="Q439" s="52">
        <v>0</v>
      </c>
      <c r="R439" s="52">
        <v>0</v>
      </c>
      <c r="S439" s="52">
        <v>0</v>
      </c>
      <c r="T439" s="52">
        <v>0</v>
      </c>
      <c r="U439" s="52">
        <v>0</v>
      </c>
      <c r="V439" s="52">
        <v>0</v>
      </c>
      <c r="W439" s="52">
        <v>0</v>
      </c>
      <c r="X439" s="52">
        <v>0</v>
      </c>
      <c r="Y439" s="52">
        <v>0</v>
      </c>
      <c r="Z439" s="52">
        <v>0</v>
      </c>
      <c r="AA439" s="52">
        <v>0</v>
      </c>
      <c r="AB439" s="74">
        <v>0</v>
      </c>
      <c r="AC439" s="54">
        <v>0</v>
      </c>
      <c r="AD439" s="54">
        <v>0</v>
      </c>
      <c r="AE439" s="54">
        <v>0</v>
      </c>
      <c r="AF439" s="80">
        <v>5</v>
      </c>
    </row>
    <row r="440" spans="1:32" ht="24.75" customHeight="1" x14ac:dyDescent="0.25">
      <c r="A440" s="74"/>
      <c r="B440" s="52"/>
      <c r="C440" s="75" t="s">
        <v>1221</v>
      </c>
      <c r="D440" s="76" t="s">
        <v>909</v>
      </c>
      <c r="E440" s="76">
        <v>1</v>
      </c>
      <c r="F440" s="76" t="s">
        <v>1189</v>
      </c>
      <c r="G440" s="77">
        <v>0</v>
      </c>
      <c r="H440" s="77">
        <v>0</v>
      </c>
      <c r="I440" s="77">
        <v>0</v>
      </c>
      <c r="J440" s="77">
        <v>0</v>
      </c>
      <c r="K440" s="77">
        <v>0</v>
      </c>
      <c r="L440" s="74">
        <v>0</v>
      </c>
      <c r="M440" s="52">
        <v>0</v>
      </c>
      <c r="N440" s="52">
        <v>0</v>
      </c>
      <c r="O440" s="52">
        <v>0</v>
      </c>
      <c r="P440" s="52">
        <v>0</v>
      </c>
      <c r="Q440" s="52">
        <v>0</v>
      </c>
      <c r="R440" s="52">
        <v>0</v>
      </c>
      <c r="S440" s="52">
        <v>0</v>
      </c>
      <c r="T440" s="52">
        <v>0</v>
      </c>
      <c r="U440" s="52">
        <v>0</v>
      </c>
      <c r="V440" s="52">
        <v>0</v>
      </c>
      <c r="W440" s="52">
        <v>0</v>
      </c>
      <c r="X440" s="52">
        <v>0</v>
      </c>
      <c r="Y440" s="52">
        <v>0</v>
      </c>
      <c r="Z440" s="52">
        <v>0</v>
      </c>
      <c r="AA440" s="52">
        <v>0</v>
      </c>
      <c r="AB440" s="74">
        <v>0</v>
      </c>
      <c r="AC440" s="54">
        <v>0</v>
      </c>
      <c r="AD440" s="54">
        <v>0</v>
      </c>
      <c r="AE440" s="54">
        <v>0</v>
      </c>
      <c r="AF440" s="80">
        <v>5</v>
      </c>
    </row>
    <row r="441" spans="1:32" ht="24.75" customHeight="1" x14ac:dyDescent="0.25">
      <c r="A441" s="74">
        <v>30004</v>
      </c>
      <c r="B441" s="52" t="s">
        <v>9</v>
      </c>
      <c r="C441" s="75" t="s">
        <v>1222</v>
      </c>
      <c r="D441" s="76" t="s">
        <v>909</v>
      </c>
      <c r="E441" s="76">
        <v>1</v>
      </c>
      <c r="F441" s="76" t="s">
        <v>1189</v>
      </c>
      <c r="G441" s="77">
        <v>0</v>
      </c>
      <c r="H441" s="77">
        <v>0</v>
      </c>
      <c r="I441" s="77">
        <v>0</v>
      </c>
      <c r="J441" s="77">
        <v>0</v>
      </c>
      <c r="K441" s="78">
        <v>0</v>
      </c>
      <c r="L441" s="74">
        <v>0</v>
      </c>
      <c r="M441" s="52">
        <v>0</v>
      </c>
      <c r="N441" s="52">
        <v>0</v>
      </c>
      <c r="O441" s="52">
        <v>0</v>
      </c>
      <c r="P441" s="52">
        <v>0</v>
      </c>
      <c r="Q441" s="52">
        <v>0</v>
      </c>
      <c r="R441" s="52">
        <v>0</v>
      </c>
      <c r="S441" s="52">
        <v>0</v>
      </c>
      <c r="T441" s="52">
        <v>0</v>
      </c>
      <c r="U441" s="52">
        <v>0</v>
      </c>
      <c r="V441" s="52">
        <v>0</v>
      </c>
      <c r="W441" s="52">
        <v>0</v>
      </c>
      <c r="X441" s="52">
        <v>0</v>
      </c>
      <c r="Y441" s="52">
        <v>0</v>
      </c>
      <c r="Z441" s="52">
        <v>0</v>
      </c>
      <c r="AA441" s="52">
        <v>0</v>
      </c>
      <c r="AB441" s="74">
        <v>0</v>
      </c>
      <c r="AC441" s="54">
        <v>0</v>
      </c>
      <c r="AD441" s="54">
        <v>0</v>
      </c>
      <c r="AE441" s="54">
        <v>0</v>
      </c>
      <c r="AF441" s="80">
        <v>5</v>
      </c>
    </row>
    <row r="442" spans="1:32" ht="24.75" customHeight="1" x14ac:dyDescent="0.25">
      <c r="A442" s="74">
        <v>30087</v>
      </c>
      <c r="B442" s="52" t="s">
        <v>64</v>
      </c>
      <c r="C442" s="75" t="s">
        <v>1223</v>
      </c>
      <c r="D442" s="76" t="s">
        <v>909</v>
      </c>
      <c r="E442" s="76">
        <v>1</v>
      </c>
      <c r="F442" s="76" t="s">
        <v>1189</v>
      </c>
      <c r="G442" s="77">
        <v>0</v>
      </c>
      <c r="H442" s="77">
        <v>0</v>
      </c>
      <c r="I442" s="77">
        <v>0</v>
      </c>
      <c r="J442" s="77">
        <v>0</v>
      </c>
      <c r="K442" s="78">
        <v>0</v>
      </c>
      <c r="L442" s="74">
        <v>0</v>
      </c>
      <c r="M442" s="52">
        <v>0</v>
      </c>
      <c r="N442" s="52">
        <v>0</v>
      </c>
      <c r="O442" s="52">
        <v>0</v>
      </c>
      <c r="P442" s="52">
        <v>0</v>
      </c>
      <c r="Q442" s="52">
        <v>0</v>
      </c>
      <c r="R442" s="52">
        <v>0</v>
      </c>
      <c r="S442" s="52">
        <v>0</v>
      </c>
      <c r="T442" s="52">
        <v>0</v>
      </c>
      <c r="U442" s="52">
        <v>0</v>
      </c>
      <c r="V442" s="52">
        <v>0</v>
      </c>
      <c r="W442" s="52">
        <v>0</v>
      </c>
      <c r="X442" s="52">
        <v>0</v>
      </c>
      <c r="Y442" s="52">
        <v>0</v>
      </c>
      <c r="Z442" s="52">
        <v>0</v>
      </c>
      <c r="AA442" s="52">
        <v>0</v>
      </c>
      <c r="AB442" s="74">
        <v>0</v>
      </c>
      <c r="AC442" s="54">
        <v>0</v>
      </c>
      <c r="AD442" s="54">
        <v>0</v>
      </c>
      <c r="AE442" s="54">
        <v>0</v>
      </c>
      <c r="AF442" s="80">
        <v>5</v>
      </c>
    </row>
    <row r="443" spans="1:32" ht="24.75" customHeight="1" x14ac:dyDescent="0.25">
      <c r="A443" s="74"/>
      <c r="B443" s="52"/>
      <c r="C443" s="75" t="s">
        <v>1224</v>
      </c>
      <c r="D443" s="76" t="s">
        <v>909</v>
      </c>
      <c r="E443" s="76">
        <v>1</v>
      </c>
      <c r="F443" s="76" t="s">
        <v>1189</v>
      </c>
      <c r="G443" s="77">
        <v>0</v>
      </c>
      <c r="H443" s="77">
        <v>0</v>
      </c>
      <c r="I443" s="77">
        <v>0</v>
      </c>
      <c r="J443" s="77">
        <v>0</v>
      </c>
      <c r="K443" s="78">
        <v>0</v>
      </c>
      <c r="L443" s="74">
        <v>0</v>
      </c>
      <c r="M443" s="52">
        <v>0</v>
      </c>
      <c r="N443" s="52">
        <v>0</v>
      </c>
      <c r="O443" s="52">
        <v>0</v>
      </c>
      <c r="P443" s="52">
        <v>0</v>
      </c>
      <c r="Q443" s="52">
        <v>0</v>
      </c>
      <c r="R443" s="52">
        <v>0</v>
      </c>
      <c r="S443" s="52">
        <v>0</v>
      </c>
      <c r="T443" s="52">
        <v>0</v>
      </c>
      <c r="U443" s="52">
        <v>0</v>
      </c>
      <c r="V443" s="52">
        <v>0</v>
      </c>
      <c r="W443" s="52">
        <v>0</v>
      </c>
      <c r="X443" s="52">
        <v>0</v>
      </c>
      <c r="Y443" s="52">
        <v>0</v>
      </c>
      <c r="Z443" s="52">
        <v>0</v>
      </c>
      <c r="AA443" s="52">
        <v>0</v>
      </c>
      <c r="AB443" s="74">
        <v>0</v>
      </c>
      <c r="AC443" s="54">
        <v>0</v>
      </c>
      <c r="AD443" s="54">
        <v>0</v>
      </c>
      <c r="AE443" s="54">
        <v>0</v>
      </c>
      <c r="AF443" s="80">
        <v>5</v>
      </c>
    </row>
    <row r="444" spans="1:32" ht="24.75" customHeight="1" x14ac:dyDescent="0.25">
      <c r="A444" s="74">
        <v>30134</v>
      </c>
      <c r="B444" s="52" t="s">
        <v>720</v>
      </c>
      <c r="C444" s="75" t="s">
        <v>1225</v>
      </c>
      <c r="D444" s="76" t="s">
        <v>909</v>
      </c>
      <c r="E444" s="76">
        <v>1</v>
      </c>
      <c r="F444" s="76" t="s">
        <v>1189</v>
      </c>
      <c r="G444" s="77">
        <v>0</v>
      </c>
      <c r="H444" s="77">
        <v>0</v>
      </c>
      <c r="I444" s="77">
        <v>0</v>
      </c>
      <c r="J444" s="77">
        <v>0</v>
      </c>
      <c r="K444" s="78">
        <v>0</v>
      </c>
      <c r="L444" s="74">
        <v>0</v>
      </c>
      <c r="M444" s="52">
        <v>0</v>
      </c>
      <c r="N444" s="52">
        <v>0</v>
      </c>
      <c r="O444" s="52">
        <v>0</v>
      </c>
      <c r="P444" s="52">
        <v>0</v>
      </c>
      <c r="Q444" s="52">
        <v>0</v>
      </c>
      <c r="R444" s="52">
        <v>0</v>
      </c>
      <c r="S444" s="52">
        <v>0</v>
      </c>
      <c r="T444" s="52">
        <v>0</v>
      </c>
      <c r="U444" s="52">
        <v>0</v>
      </c>
      <c r="V444" s="52">
        <v>0</v>
      </c>
      <c r="W444" s="52">
        <v>0</v>
      </c>
      <c r="X444" s="52">
        <v>0</v>
      </c>
      <c r="Y444" s="52">
        <v>0</v>
      </c>
      <c r="Z444" s="52">
        <v>0</v>
      </c>
      <c r="AA444" s="52">
        <v>0</v>
      </c>
      <c r="AB444" s="74">
        <v>0</v>
      </c>
      <c r="AC444" s="54">
        <v>0</v>
      </c>
      <c r="AD444" s="54">
        <v>0</v>
      </c>
      <c r="AE444" s="54">
        <v>0</v>
      </c>
      <c r="AF444" s="80">
        <v>5</v>
      </c>
    </row>
    <row r="445" spans="1:32" ht="24.75" customHeight="1" x14ac:dyDescent="0.25">
      <c r="A445" s="74">
        <v>30092</v>
      </c>
      <c r="B445" s="52" t="s">
        <v>621</v>
      </c>
      <c r="C445" s="75" t="s">
        <v>1226</v>
      </c>
      <c r="D445" s="76" t="s">
        <v>909</v>
      </c>
      <c r="E445" s="76">
        <v>8</v>
      </c>
      <c r="F445" s="76" t="s">
        <v>1189</v>
      </c>
      <c r="G445" s="77">
        <v>0</v>
      </c>
      <c r="H445" s="77">
        <v>0</v>
      </c>
      <c r="I445" s="77">
        <v>0</v>
      </c>
      <c r="J445" s="77">
        <v>0</v>
      </c>
      <c r="K445" s="78">
        <v>0</v>
      </c>
      <c r="L445" s="74">
        <v>0</v>
      </c>
      <c r="M445" s="52">
        <v>0</v>
      </c>
      <c r="N445" s="52">
        <v>0</v>
      </c>
      <c r="O445" s="52">
        <v>0</v>
      </c>
      <c r="P445" s="52">
        <v>0</v>
      </c>
      <c r="Q445" s="52">
        <v>0</v>
      </c>
      <c r="R445" s="52">
        <v>0</v>
      </c>
      <c r="S445" s="52">
        <v>0</v>
      </c>
      <c r="T445" s="52">
        <v>0</v>
      </c>
      <c r="U445" s="52">
        <v>0</v>
      </c>
      <c r="V445" s="52">
        <v>0</v>
      </c>
      <c r="W445" s="52">
        <v>0</v>
      </c>
      <c r="X445" s="52">
        <v>0</v>
      </c>
      <c r="Y445" s="52">
        <v>0</v>
      </c>
      <c r="Z445" s="52">
        <v>0</v>
      </c>
      <c r="AA445" s="52">
        <v>0</v>
      </c>
      <c r="AB445" s="74">
        <v>0</v>
      </c>
      <c r="AC445" s="54">
        <v>0</v>
      </c>
      <c r="AD445" s="54">
        <v>0</v>
      </c>
      <c r="AE445" s="54">
        <v>0</v>
      </c>
      <c r="AF445" s="80">
        <v>5</v>
      </c>
    </row>
    <row r="446" spans="1:32" ht="24.75" customHeight="1" x14ac:dyDescent="0.25">
      <c r="A446" s="74">
        <v>30144</v>
      </c>
      <c r="B446" s="52" t="s">
        <v>1227</v>
      </c>
      <c r="C446" s="75" t="s">
        <v>1228</v>
      </c>
      <c r="D446" s="76" t="s">
        <v>909</v>
      </c>
      <c r="E446" s="76">
        <v>4</v>
      </c>
      <c r="F446" s="76" t="s">
        <v>1189</v>
      </c>
      <c r="G446" s="77">
        <v>0</v>
      </c>
      <c r="H446" s="77">
        <v>0</v>
      </c>
      <c r="I446" s="77">
        <v>0</v>
      </c>
      <c r="J446" s="77">
        <v>0</v>
      </c>
      <c r="K446" s="78">
        <v>0</v>
      </c>
      <c r="L446" s="74">
        <v>0</v>
      </c>
      <c r="M446" s="52">
        <v>0</v>
      </c>
      <c r="N446" s="52">
        <v>0</v>
      </c>
      <c r="O446" s="52">
        <v>0</v>
      </c>
      <c r="P446" s="52">
        <v>0</v>
      </c>
      <c r="Q446" s="52">
        <v>0</v>
      </c>
      <c r="R446" s="52">
        <v>0</v>
      </c>
      <c r="S446" s="52">
        <v>0</v>
      </c>
      <c r="T446" s="52">
        <v>0</v>
      </c>
      <c r="U446" s="52">
        <v>0</v>
      </c>
      <c r="V446" s="52">
        <v>0</v>
      </c>
      <c r="W446" s="52">
        <v>0</v>
      </c>
      <c r="X446" s="52">
        <v>0</v>
      </c>
      <c r="Y446" s="52">
        <v>0</v>
      </c>
      <c r="Z446" s="52">
        <v>0</v>
      </c>
      <c r="AA446" s="52">
        <v>0</v>
      </c>
      <c r="AB446" s="74">
        <v>0</v>
      </c>
      <c r="AC446" s="54">
        <v>0</v>
      </c>
      <c r="AD446" s="54">
        <v>0</v>
      </c>
      <c r="AE446" s="54">
        <v>0</v>
      </c>
      <c r="AF446" s="80">
        <v>5</v>
      </c>
    </row>
    <row r="447" spans="1:32" ht="24.75" customHeight="1" x14ac:dyDescent="0.25">
      <c r="A447" s="74">
        <v>30109</v>
      </c>
      <c r="B447" s="52" t="s">
        <v>1229</v>
      </c>
      <c r="C447" s="75" t="s">
        <v>1230</v>
      </c>
      <c r="D447" s="76" t="s">
        <v>909</v>
      </c>
      <c r="E447" s="76">
        <v>20</v>
      </c>
      <c r="F447" s="76" t="s">
        <v>1189</v>
      </c>
      <c r="G447" s="77">
        <v>0</v>
      </c>
      <c r="H447" s="77">
        <v>0</v>
      </c>
      <c r="I447" s="77">
        <v>0</v>
      </c>
      <c r="J447" s="77">
        <v>0</v>
      </c>
      <c r="K447" s="78">
        <v>0</v>
      </c>
      <c r="L447" s="74">
        <v>0</v>
      </c>
      <c r="M447" s="52">
        <v>0</v>
      </c>
      <c r="N447" s="52">
        <v>0</v>
      </c>
      <c r="O447" s="52">
        <v>0</v>
      </c>
      <c r="P447" s="52">
        <v>0</v>
      </c>
      <c r="Q447" s="52">
        <v>0</v>
      </c>
      <c r="R447" s="52">
        <v>0</v>
      </c>
      <c r="S447" s="52">
        <v>0</v>
      </c>
      <c r="T447" s="52">
        <v>0</v>
      </c>
      <c r="U447" s="52">
        <v>0</v>
      </c>
      <c r="V447" s="52">
        <v>0</v>
      </c>
      <c r="W447" s="52">
        <v>0</v>
      </c>
      <c r="X447" s="52">
        <v>0</v>
      </c>
      <c r="Y447" s="52">
        <v>0</v>
      </c>
      <c r="Z447" s="52">
        <v>0</v>
      </c>
      <c r="AA447" s="52">
        <v>0</v>
      </c>
      <c r="AB447" s="74">
        <v>0</v>
      </c>
      <c r="AC447" s="54">
        <v>0</v>
      </c>
      <c r="AD447" s="54">
        <v>0</v>
      </c>
      <c r="AE447" s="54">
        <v>0</v>
      </c>
      <c r="AF447" s="80">
        <v>5</v>
      </c>
    </row>
    <row r="448" spans="1:32" ht="24.75" customHeight="1" x14ac:dyDescent="0.25">
      <c r="A448" s="81">
        <v>30038</v>
      </c>
      <c r="B448" s="82" t="s">
        <v>619</v>
      </c>
      <c r="C448" s="83" t="s">
        <v>561</v>
      </c>
      <c r="D448" s="84">
        <v>4500</v>
      </c>
      <c r="E448" s="84">
        <v>3</v>
      </c>
      <c r="F448" s="84" t="s">
        <v>1231</v>
      </c>
      <c r="G448" s="85" t="s">
        <v>1232</v>
      </c>
      <c r="H448" s="85" t="s">
        <v>1233</v>
      </c>
      <c r="I448" s="85">
        <v>0</v>
      </c>
      <c r="J448" s="85">
        <v>0</v>
      </c>
      <c r="K448" s="86">
        <v>0</v>
      </c>
      <c r="L448" s="81">
        <v>0</v>
      </c>
      <c r="M448" s="82">
        <v>0</v>
      </c>
      <c r="N448" s="82">
        <v>0</v>
      </c>
      <c r="O448" s="82">
        <v>0</v>
      </c>
      <c r="P448" s="82">
        <v>0</v>
      </c>
      <c r="Q448" s="82">
        <v>0</v>
      </c>
      <c r="R448" s="82">
        <v>0</v>
      </c>
      <c r="S448" s="82">
        <v>0</v>
      </c>
      <c r="T448" s="82">
        <v>0</v>
      </c>
      <c r="U448" s="82">
        <v>0</v>
      </c>
      <c r="V448" s="82">
        <v>0</v>
      </c>
      <c r="W448" s="82">
        <v>0</v>
      </c>
      <c r="X448" s="82">
        <v>0</v>
      </c>
      <c r="Y448" s="82">
        <v>0</v>
      </c>
      <c r="Z448" s="82">
        <v>0</v>
      </c>
      <c r="AA448" s="82">
        <v>0</v>
      </c>
      <c r="AB448" s="81">
        <v>0</v>
      </c>
      <c r="AC448" s="87">
        <v>0</v>
      </c>
      <c r="AD448" s="87">
        <v>0</v>
      </c>
      <c r="AE448" s="87">
        <v>0</v>
      </c>
      <c r="AF448" s="88">
        <v>6</v>
      </c>
    </row>
    <row r="449" spans="1:32" ht="24.75" customHeight="1" x14ac:dyDescent="0.25">
      <c r="A449" s="81">
        <v>30087</v>
      </c>
      <c r="B449" s="82" t="s">
        <v>64</v>
      </c>
      <c r="C449" s="83" t="s">
        <v>802</v>
      </c>
      <c r="D449" s="84">
        <v>4500</v>
      </c>
      <c r="E449" s="84">
        <v>3</v>
      </c>
      <c r="F449" s="84" t="s">
        <v>1231</v>
      </c>
      <c r="G449" s="85" t="s">
        <v>1234</v>
      </c>
      <c r="H449" s="85" t="s">
        <v>1235</v>
      </c>
      <c r="I449" s="85">
        <v>0</v>
      </c>
      <c r="J449" s="85">
        <v>0</v>
      </c>
      <c r="K449" s="81">
        <v>0</v>
      </c>
      <c r="L449" s="81">
        <v>0</v>
      </c>
      <c r="M449" s="82">
        <v>0</v>
      </c>
      <c r="N449" s="82">
        <v>0</v>
      </c>
      <c r="O449" s="82">
        <v>0</v>
      </c>
      <c r="P449" s="82">
        <v>0</v>
      </c>
      <c r="Q449" s="82">
        <v>0</v>
      </c>
      <c r="R449" s="82">
        <v>0</v>
      </c>
      <c r="S449" s="82">
        <v>0</v>
      </c>
      <c r="T449" s="82">
        <v>0</v>
      </c>
      <c r="U449" s="82">
        <v>0</v>
      </c>
      <c r="V449" s="82">
        <v>0</v>
      </c>
      <c r="W449" s="82">
        <v>0</v>
      </c>
      <c r="X449" s="82">
        <v>0</v>
      </c>
      <c r="Y449" s="82">
        <v>0</v>
      </c>
      <c r="Z449" s="82">
        <v>0</v>
      </c>
      <c r="AA449" s="82">
        <v>0</v>
      </c>
      <c r="AB449" s="81">
        <v>0</v>
      </c>
      <c r="AC449" s="87">
        <v>0</v>
      </c>
      <c r="AD449" s="87">
        <v>0</v>
      </c>
      <c r="AE449" s="87">
        <v>0</v>
      </c>
      <c r="AF449" s="88">
        <v>6</v>
      </c>
    </row>
    <row r="450" spans="1:32" ht="24.75" customHeight="1" x14ac:dyDescent="0.25">
      <c r="A450" s="81">
        <v>30087</v>
      </c>
      <c r="B450" s="82" t="s">
        <v>64</v>
      </c>
      <c r="C450" s="83" t="s">
        <v>436</v>
      </c>
      <c r="D450" s="84">
        <v>4500</v>
      </c>
      <c r="E450" s="84">
        <v>3</v>
      </c>
      <c r="F450" s="84" t="s">
        <v>1231</v>
      </c>
      <c r="G450" s="85">
        <v>0</v>
      </c>
      <c r="H450" s="85">
        <v>0</v>
      </c>
      <c r="I450" s="85">
        <v>0</v>
      </c>
      <c r="J450" s="85">
        <v>0</v>
      </c>
      <c r="K450" s="81">
        <v>0</v>
      </c>
      <c r="L450" s="81">
        <v>0</v>
      </c>
      <c r="M450" s="82">
        <v>0</v>
      </c>
      <c r="N450" s="82">
        <v>0</v>
      </c>
      <c r="O450" s="82">
        <v>0</v>
      </c>
      <c r="P450" s="82">
        <v>0</v>
      </c>
      <c r="Q450" s="82">
        <v>0</v>
      </c>
      <c r="R450" s="82">
        <v>0</v>
      </c>
      <c r="S450" s="82">
        <v>0</v>
      </c>
      <c r="T450" s="82">
        <v>0</v>
      </c>
      <c r="U450" s="82">
        <v>0</v>
      </c>
      <c r="V450" s="82">
        <v>0</v>
      </c>
      <c r="W450" s="82">
        <v>0</v>
      </c>
      <c r="X450" s="82">
        <v>0</v>
      </c>
      <c r="Y450" s="82">
        <v>0</v>
      </c>
      <c r="Z450" s="82">
        <v>0</v>
      </c>
      <c r="AA450" s="82">
        <v>0</v>
      </c>
      <c r="AB450" s="81">
        <v>0</v>
      </c>
      <c r="AC450" s="87">
        <v>0</v>
      </c>
      <c r="AD450" s="87">
        <v>0</v>
      </c>
      <c r="AE450" s="87">
        <v>0</v>
      </c>
      <c r="AF450" s="88">
        <v>6</v>
      </c>
    </row>
    <row r="451" spans="1:32" ht="24.75" customHeight="1" x14ac:dyDescent="0.25">
      <c r="A451" s="81">
        <v>30087</v>
      </c>
      <c r="B451" s="82" t="s">
        <v>64</v>
      </c>
      <c r="C451" s="83" t="s">
        <v>1236</v>
      </c>
      <c r="D451" s="84">
        <v>4500</v>
      </c>
      <c r="E451" s="84">
        <v>3</v>
      </c>
      <c r="F451" s="84" t="s">
        <v>1231</v>
      </c>
      <c r="G451" s="85" t="s">
        <v>1237</v>
      </c>
      <c r="H451" s="85" t="s">
        <v>1238</v>
      </c>
      <c r="I451" s="85">
        <v>0</v>
      </c>
      <c r="J451" s="85">
        <v>0</v>
      </c>
      <c r="K451" s="81">
        <v>0</v>
      </c>
      <c r="L451" s="81">
        <v>0</v>
      </c>
      <c r="M451" s="82">
        <v>0</v>
      </c>
      <c r="N451" s="82">
        <v>0</v>
      </c>
      <c r="O451" s="82">
        <v>0</v>
      </c>
      <c r="P451" s="82">
        <v>0</v>
      </c>
      <c r="Q451" s="82">
        <v>0</v>
      </c>
      <c r="R451" s="82">
        <v>0</v>
      </c>
      <c r="S451" s="82">
        <v>0</v>
      </c>
      <c r="T451" s="82">
        <v>0</v>
      </c>
      <c r="U451" s="82">
        <v>0</v>
      </c>
      <c r="V451" s="82">
        <v>0</v>
      </c>
      <c r="W451" s="82">
        <v>0</v>
      </c>
      <c r="X451" s="82">
        <v>0</v>
      </c>
      <c r="Y451" s="82">
        <v>0</v>
      </c>
      <c r="Z451" s="82">
        <v>0</v>
      </c>
      <c r="AA451" s="82">
        <v>0</v>
      </c>
      <c r="AB451" s="81">
        <v>0</v>
      </c>
      <c r="AC451" s="87">
        <v>0</v>
      </c>
      <c r="AD451" s="87">
        <v>0</v>
      </c>
      <c r="AE451" s="87">
        <v>0</v>
      </c>
      <c r="AF451" s="88">
        <v>6</v>
      </c>
    </row>
    <row r="452" spans="1:32" ht="24.75" customHeight="1" x14ac:dyDescent="0.25">
      <c r="A452" s="81">
        <v>30029</v>
      </c>
      <c r="B452" s="82" t="s">
        <v>1239</v>
      </c>
      <c r="C452" s="83" t="s">
        <v>1240</v>
      </c>
      <c r="D452" s="84" t="s">
        <v>909</v>
      </c>
      <c r="E452" s="84">
        <v>0</v>
      </c>
      <c r="F452" s="84" t="s">
        <v>1231</v>
      </c>
      <c r="G452" s="85" t="s">
        <v>1241</v>
      </c>
      <c r="H452" s="85" t="s">
        <v>1242</v>
      </c>
      <c r="I452" s="85" t="s">
        <v>1243</v>
      </c>
      <c r="J452" s="85">
        <v>0</v>
      </c>
      <c r="K452" s="86">
        <v>0</v>
      </c>
      <c r="L452" s="81">
        <v>0</v>
      </c>
      <c r="M452" s="82">
        <v>0</v>
      </c>
      <c r="N452" s="82">
        <v>0</v>
      </c>
      <c r="O452" s="82">
        <v>0</v>
      </c>
      <c r="P452" s="82">
        <v>0</v>
      </c>
      <c r="Q452" s="82">
        <v>0</v>
      </c>
      <c r="R452" s="82">
        <v>0</v>
      </c>
      <c r="S452" s="82">
        <v>0</v>
      </c>
      <c r="T452" s="82">
        <v>0</v>
      </c>
      <c r="U452" s="82">
        <v>0</v>
      </c>
      <c r="V452" s="82">
        <v>0</v>
      </c>
      <c r="W452" s="82">
        <v>0</v>
      </c>
      <c r="X452" s="82">
        <v>0</v>
      </c>
      <c r="Y452" s="82">
        <v>0</v>
      </c>
      <c r="Z452" s="82">
        <v>0</v>
      </c>
      <c r="AA452" s="82">
        <v>0</v>
      </c>
      <c r="AB452" s="81">
        <v>0</v>
      </c>
      <c r="AC452" s="87">
        <v>0</v>
      </c>
      <c r="AD452" s="87">
        <v>0</v>
      </c>
      <c r="AE452" s="87">
        <v>0</v>
      </c>
      <c r="AF452" s="88">
        <v>6</v>
      </c>
    </row>
    <row r="453" spans="1:32" ht="24.75" customHeight="1" x14ac:dyDescent="0.25">
      <c r="A453" s="81">
        <v>30125</v>
      </c>
      <c r="B453" s="82" t="s">
        <v>941</v>
      </c>
      <c r="C453" s="83" t="s">
        <v>1244</v>
      </c>
      <c r="D453" s="84">
        <f>E453*20</f>
        <v>320</v>
      </c>
      <c r="E453" s="84">
        <v>16</v>
      </c>
      <c r="F453" s="84" t="s">
        <v>1231</v>
      </c>
      <c r="G453" s="85">
        <v>0</v>
      </c>
      <c r="H453" s="85">
        <v>0</v>
      </c>
      <c r="I453" s="85">
        <v>0</v>
      </c>
      <c r="J453" s="85">
        <v>0</v>
      </c>
      <c r="K453" s="81">
        <v>0</v>
      </c>
      <c r="L453" s="81">
        <v>0</v>
      </c>
      <c r="M453" s="82">
        <v>0</v>
      </c>
      <c r="N453" s="82">
        <v>0</v>
      </c>
      <c r="O453" s="82">
        <v>0</v>
      </c>
      <c r="P453" s="82">
        <v>0</v>
      </c>
      <c r="Q453" s="82">
        <v>0</v>
      </c>
      <c r="R453" s="82">
        <v>0</v>
      </c>
      <c r="S453" s="82">
        <v>0</v>
      </c>
      <c r="T453" s="82">
        <v>0</v>
      </c>
      <c r="U453" s="82">
        <v>0</v>
      </c>
      <c r="V453" s="82">
        <v>0</v>
      </c>
      <c r="W453" s="82">
        <v>0</v>
      </c>
      <c r="X453" s="82">
        <v>0</v>
      </c>
      <c r="Y453" s="82">
        <v>0</v>
      </c>
      <c r="Z453" s="82">
        <v>0</v>
      </c>
      <c r="AA453" s="82">
        <v>0</v>
      </c>
      <c r="AB453" s="81">
        <v>0</v>
      </c>
      <c r="AC453" s="87">
        <v>0</v>
      </c>
      <c r="AD453" s="87">
        <v>0</v>
      </c>
      <c r="AE453" s="87">
        <v>0</v>
      </c>
      <c r="AF453" s="88">
        <v>6</v>
      </c>
    </row>
    <row r="454" spans="1:32" ht="24.75" customHeight="1" x14ac:dyDescent="0.25">
      <c r="A454" s="81">
        <v>30013</v>
      </c>
      <c r="B454" s="82" t="s">
        <v>22</v>
      </c>
      <c r="C454" s="83" t="s">
        <v>1245</v>
      </c>
      <c r="D454" s="84">
        <f>E454*20</f>
        <v>700</v>
      </c>
      <c r="E454" s="84">
        <v>35</v>
      </c>
      <c r="F454" s="84" t="s">
        <v>1231</v>
      </c>
      <c r="G454" s="85">
        <v>0</v>
      </c>
      <c r="H454" s="85">
        <v>0</v>
      </c>
      <c r="I454" s="85">
        <v>0</v>
      </c>
      <c r="J454" s="85">
        <v>0</v>
      </c>
      <c r="K454" s="81">
        <v>0</v>
      </c>
      <c r="L454" s="81">
        <v>0</v>
      </c>
      <c r="M454" s="82">
        <v>0</v>
      </c>
      <c r="N454" s="82">
        <v>0</v>
      </c>
      <c r="O454" s="82">
        <v>0</v>
      </c>
      <c r="P454" s="82">
        <v>0</v>
      </c>
      <c r="Q454" s="82">
        <v>0</v>
      </c>
      <c r="R454" s="82">
        <v>0</v>
      </c>
      <c r="S454" s="82">
        <v>0</v>
      </c>
      <c r="T454" s="82">
        <v>0</v>
      </c>
      <c r="U454" s="82">
        <v>0</v>
      </c>
      <c r="V454" s="82">
        <v>0</v>
      </c>
      <c r="W454" s="82">
        <v>0</v>
      </c>
      <c r="X454" s="82">
        <v>0</v>
      </c>
      <c r="Y454" s="82">
        <v>0</v>
      </c>
      <c r="Z454" s="82">
        <v>0</v>
      </c>
      <c r="AA454" s="82">
        <v>0</v>
      </c>
      <c r="AB454" s="81">
        <v>0</v>
      </c>
      <c r="AC454" s="87">
        <v>0</v>
      </c>
      <c r="AD454" s="87">
        <v>0</v>
      </c>
      <c r="AE454" s="87">
        <v>0</v>
      </c>
      <c r="AF454" s="88">
        <v>6</v>
      </c>
    </row>
    <row r="455" spans="1:32" ht="24.75" customHeight="1" x14ac:dyDescent="0.25">
      <c r="A455" s="81">
        <v>30205</v>
      </c>
      <c r="B455" s="82" t="s">
        <v>1086</v>
      </c>
      <c r="C455" s="83" t="s">
        <v>1246</v>
      </c>
      <c r="D455" s="84">
        <f>E455*20</f>
        <v>120</v>
      </c>
      <c r="E455" s="84">
        <v>6</v>
      </c>
      <c r="F455" s="84" t="s">
        <v>1231</v>
      </c>
      <c r="G455" s="85">
        <v>0</v>
      </c>
      <c r="H455" s="85">
        <v>0</v>
      </c>
      <c r="I455" s="85">
        <v>0</v>
      </c>
      <c r="J455" s="85">
        <v>0</v>
      </c>
      <c r="K455" s="81">
        <v>0</v>
      </c>
      <c r="L455" s="81">
        <v>0</v>
      </c>
      <c r="M455" s="82">
        <v>0</v>
      </c>
      <c r="N455" s="82">
        <v>0</v>
      </c>
      <c r="O455" s="82">
        <v>0</v>
      </c>
      <c r="P455" s="82">
        <v>0</v>
      </c>
      <c r="Q455" s="82">
        <v>0</v>
      </c>
      <c r="R455" s="82">
        <v>0</v>
      </c>
      <c r="S455" s="82">
        <v>0</v>
      </c>
      <c r="T455" s="82">
        <v>0</v>
      </c>
      <c r="U455" s="82">
        <v>0</v>
      </c>
      <c r="V455" s="82">
        <v>0</v>
      </c>
      <c r="W455" s="82">
        <v>0</v>
      </c>
      <c r="X455" s="82">
        <v>0</v>
      </c>
      <c r="Y455" s="82">
        <v>0</v>
      </c>
      <c r="Z455" s="82">
        <v>0</v>
      </c>
      <c r="AA455" s="82">
        <v>0</v>
      </c>
      <c r="AB455" s="81">
        <v>0</v>
      </c>
      <c r="AC455" s="87">
        <v>0</v>
      </c>
      <c r="AD455" s="87">
        <v>0</v>
      </c>
      <c r="AE455" s="87">
        <v>0</v>
      </c>
      <c r="AF455" s="88">
        <v>6</v>
      </c>
    </row>
    <row r="456" spans="1:32" ht="24.75" customHeight="1" x14ac:dyDescent="0.25">
      <c r="A456" s="81">
        <v>30102</v>
      </c>
      <c r="B456" s="82" t="s">
        <v>840</v>
      </c>
      <c r="C456" s="83" t="s">
        <v>1247</v>
      </c>
      <c r="D456" s="84">
        <f>E456*20</f>
        <v>180</v>
      </c>
      <c r="E456" s="84">
        <v>9</v>
      </c>
      <c r="F456" s="84" t="s">
        <v>1231</v>
      </c>
      <c r="G456" s="85">
        <v>0</v>
      </c>
      <c r="H456" s="85">
        <v>0</v>
      </c>
      <c r="I456" s="85">
        <v>0</v>
      </c>
      <c r="J456" s="85">
        <v>0</v>
      </c>
      <c r="K456" s="81">
        <v>0</v>
      </c>
      <c r="L456" s="81">
        <v>0</v>
      </c>
      <c r="M456" s="82">
        <v>0</v>
      </c>
      <c r="N456" s="82">
        <v>0</v>
      </c>
      <c r="O456" s="82">
        <v>0</v>
      </c>
      <c r="P456" s="82">
        <v>0</v>
      </c>
      <c r="Q456" s="82">
        <v>0</v>
      </c>
      <c r="R456" s="82">
        <v>0</v>
      </c>
      <c r="S456" s="82">
        <v>0</v>
      </c>
      <c r="T456" s="82">
        <v>0</v>
      </c>
      <c r="U456" s="82">
        <v>0</v>
      </c>
      <c r="V456" s="82">
        <v>0</v>
      </c>
      <c r="W456" s="82">
        <v>0</v>
      </c>
      <c r="X456" s="82">
        <v>0</v>
      </c>
      <c r="Y456" s="82">
        <v>0</v>
      </c>
      <c r="Z456" s="82">
        <v>0</v>
      </c>
      <c r="AA456" s="82">
        <v>0</v>
      </c>
      <c r="AB456" s="81">
        <v>0</v>
      </c>
      <c r="AC456" s="87">
        <v>0</v>
      </c>
      <c r="AD456" s="87">
        <v>0</v>
      </c>
      <c r="AE456" s="87">
        <v>0</v>
      </c>
      <c r="AF456" s="88">
        <v>6</v>
      </c>
    </row>
    <row r="457" spans="1:32" ht="24.75" customHeight="1" x14ac:dyDescent="0.25">
      <c r="A457" s="81">
        <v>30038</v>
      </c>
      <c r="B457" s="82" t="s">
        <v>619</v>
      </c>
      <c r="C457" s="83" t="s">
        <v>1248</v>
      </c>
      <c r="D457" s="84" t="s">
        <v>909</v>
      </c>
      <c r="E457" s="84">
        <v>0</v>
      </c>
      <c r="F457" s="84" t="s">
        <v>1231</v>
      </c>
      <c r="G457" s="85" t="s">
        <v>1249</v>
      </c>
      <c r="H457" s="85">
        <v>0</v>
      </c>
      <c r="I457" s="85">
        <v>0</v>
      </c>
      <c r="J457" s="85">
        <v>0</v>
      </c>
      <c r="K457" s="81">
        <v>0</v>
      </c>
      <c r="L457" s="81">
        <v>0</v>
      </c>
      <c r="M457" s="82">
        <v>0</v>
      </c>
      <c r="N457" s="82">
        <v>0</v>
      </c>
      <c r="O457" s="82">
        <v>0</v>
      </c>
      <c r="P457" s="82">
        <v>0</v>
      </c>
      <c r="Q457" s="82">
        <v>0</v>
      </c>
      <c r="R457" s="82">
        <v>0</v>
      </c>
      <c r="S457" s="82">
        <v>0</v>
      </c>
      <c r="T457" s="82">
        <v>0</v>
      </c>
      <c r="U457" s="82">
        <v>0</v>
      </c>
      <c r="V457" s="82">
        <v>0</v>
      </c>
      <c r="W457" s="82">
        <v>0</v>
      </c>
      <c r="X457" s="82">
        <v>0</v>
      </c>
      <c r="Y457" s="82">
        <v>0</v>
      </c>
      <c r="Z457" s="82">
        <v>0</v>
      </c>
      <c r="AA457" s="82">
        <v>0</v>
      </c>
      <c r="AB457" s="81">
        <v>0</v>
      </c>
      <c r="AC457" s="87">
        <v>0</v>
      </c>
      <c r="AD457" s="87">
        <v>0</v>
      </c>
      <c r="AE457" s="87">
        <v>0</v>
      </c>
      <c r="AF457" s="88">
        <v>6</v>
      </c>
    </row>
    <row r="458" spans="1:32" ht="24.75" customHeight="1" x14ac:dyDescent="0.25">
      <c r="A458" s="81">
        <v>30038</v>
      </c>
      <c r="B458" s="82" t="s">
        <v>619</v>
      </c>
      <c r="C458" s="83" t="s">
        <v>1250</v>
      </c>
      <c r="D458" s="84" t="s">
        <v>909</v>
      </c>
      <c r="E458" s="84">
        <v>0</v>
      </c>
      <c r="F458" s="84" t="s">
        <v>1231</v>
      </c>
      <c r="G458" s="85">
        <v>0</v>
      </c>
      <c r="H458" s="85">
        <v>0</v>
      </c>
      <c r="I458" s="85">
        <v>0</v>
      </c>
      <c r="J458" s="85">
        <v>0</v>
      </c>
      <c r="K458" s="81">
        <v>0</v>
      </c>
      <c r="L458" s="81">
        <v>0</v>
      </c>
      <c r="M458" s="82">
        <v>0</v>
      </c>
      <c r="N458" s="82">
        <v>0</v>
      </c>
      <c r="O458" s="82">
        <v>0</v>
      </c>
      <c r="P458" s="82">
        <v>0</v>
      </c>
      <c r="Q458" s="82">
        <v>0</v>
      </c>
      <c r="R458" s="82">
        <v>0</v>
      </c>
      <c r="S458" s="82">
        <v>0</v>
      </c>
      <c r="T458" s="82">
        <v>0</v>
      </c>
      <c r="U458" s="82">
        <v>0</v>
      </c>
      <c r="V458" s="82">
        <v>0</v>
      </c>
      <c r="W458" s="82">
        <v>0</v>
      </c>
      <c r="X458" s="82">
        <v>0</v>
      </c>
      <c r="Y458" s="82">
        <v>0</v>
      </c>
      <c r="Z458" s="82">
        <v>0</v>
      </c>
      <c r="AA458" s="82">
        <v>0</v>
      </c>
      <c r="AB458" s="81">
        <v>0</v>
      </c>
      <c r="AC458" s="87">
        <v>0</v>
      </c>
      <c r="AD458" s="87">
        <v>0</v>
      </c>
      <c r="AE458" s="87">
        <v>0</v>
      </c>
      <c r="AF458" s="88">
        <v>6</v>
      </c>
    </row>
    <row r="459" spans="1:32" ht="24.75" customHeight="1" x14ac:dyDescent="0.25">
      <c r="A459" s="81">
        <v>30102</v>
      </c>
      <c r="B459" s="82" t="s">
        <v>701</v>
      </c>
      <c r="C459" s="83" t="s">
        <v>1251</v>
      </c>
      <c r="D459" s="84" t="s">
        <v>909</v>
      </c>
      <c r="E459" s="84">
        <v>0</v>
      </c>
      <c r="F459" s="84" t="s">
        <v>1231</v>
      </c>
      <c r="G459" s="85">
        <v>0</v>
      </c>
      <c r="H459" s="85">
        <v>0</v>
      </c>
      <c r="I459" s="85">
        <v>0</v>
      </c>
      <c r="J459" s="85">
        <v>0</v>
      </c>
      <c r="K459" s="81">
        <v>0</v>
      </c>
      <c r="L459" s="81">
        <v>0</v>
      </c>
      <c r="M459" s="82">
        <v>0</v>
      </c>
      <c r="N459" s="82">
        <v>0</v>
      </c>
      <c r="O459" s="82">
        <v>0</v>
      </c>
      <c r="P459" s="82">
        <v>0</v>
      </c>
      <c r="Q459" s="82">
        <v>0</v>
      </c>
      <c r="R459" s="82">
        <v>0</v>
      </c>
      <c r="S459" s="82">
        <v>0</v>
      </c>
      <c r="T459" s="82">
        <v>0</v>
      </c>
      <c r="U459" s="82">
        <v>0</v>
      </c>
      <c r="V459" s="82">
        <v>0</v>
      </c>
      <c r="W459" s="82">
        <v>0</v>
      </c>
      <c r="X459" s="82">
        <v>0</v>
      </c>
      <c r="Y459" s="82">
        <v>0</v>
      </c>
      <c r="Z459" s="82">
        <v>0</v>
      </c>
      <c r="AA459" s="82">
        <v>0</v>
      </c>
      <c r="AB459" s="81">
        <v>0</v>
      </c>
      <c r="AC459" s="87">
        <v>0</v>
      </c>
      <c r="AD459" s="87">
        <v>0</v>
      </c>
      <c r="AE459" s="87">
        <v>0</v>
      </c>
      <c r="AF459" s="88">
        <v>6</v>
      </c>
    </row>
    <row r="460" spans="1:32" ht="24.75" customHeight="1" x14ac:dyDescent="0.25">
      <c r="A460" s="81">
        <v>30102</v>
      </c>
      <c r="B460" s="82" t="s">
        <v>701</v>
      </c>
      <c r="C460" s="83" t="s">
        <v>1252</v>
      </c>
      <c r="D460" s="84" t="s">
        <v>909</v>
      </c>
      <c r="E460" s="84">
        <v>0</v>
      </c>
      <c r="F460" s="84" t="s">
        <v>1231</v>
      </c>
      <c r="G460" s="85" t="s">
        <v>1253</v>
      </c>
      <c r="H460" s="85">
        <v>0</v>
      </c>
      <c r="I460" s="85">
        <v>0</v>
      </c>
      <c r="J460" s="85">
        <v>0</v>
      </c>
      <c r="K460" s="81">
        <v>0</v>
      </c>
      <c r="L460" s="81">
        <v>0</v>
      </c>
      <c r="M460" s="82">
        <v>0</v>
      </c>
      <c r="N460" s="82">
        <v>0</v>
      </c>
      <c r="O460" s="82">
        <v>0</v>
      </c>
      <c r="P460" s="82">
        <v>0</v>
      </c>
      <c r="Q460" s="82">
        <v>0</v>
      </c>
      <c r="R460" s="82">
        <v>0</v>
      </c>
      <c r="S460" s="82">
        <v>0</v>
      </c>
      <c r="T460" s="82">
        <v>0</v>
      </c>
      <c r="U460" s="82">
        <v>0</v>
      </c>
      <c r="V460" s="82">
        <v>0</v>
      </c>
      <c r="W460" s="82">
        <v>0</v>
      </c>
      <c r="X460" s="82">
        <v>0</v>
      </c>
      <c r="Y460" s="82">
        <v>0</v>
      </c>
      <c r="Z460" s="82">
        <v>0</v>
      </c>
      <c r="AA460" s="82">
        <v>0</v>
      </c>
      <c r="AB460" s="81">
        <v>0</v>
      </c>
      <c r="AC460" s="87">
        <v>0</v>
      </c>
      <c r="AD460" s="87">
        <v>0</v>
      </c>
      <c r="AE460" s="87">
        <v>0</v>
      </c>
      <c r="AF460" s="88">
        <v>6</v>
      </c>
    </row>
    <row r="461" spans="1:32" ht="24.75" customHeight="1" x14ac:dyDescent="0.25">
      <c r="A461" s="81">
        <v>30102</v>
      </c>
      <c r="B461" s="82" t="s">
        <v>701</v>
      </c>
      <c r="C461" s="83" t="s">
        <v>1254</v>
      </c>
      <c r="D461" s="84" t="s">
        <v>909</v>
      </c>
      <c r="E461" s="84">
        <v>0</v>
      </c>
      <c r="F461" s="84" t="s">
        <v>1231</v>
      </c>
      <c r="G461" s="85" t="s">
        <v>1255</v>
      </c>
      <c r="H461" s="85">
        <v>0</v>
      </c>
      <c r="I461" s="85">
        <v>0</v>
      </c>
      <c r="J461" s="85">
        <v>0</v>
      </c>
      <c r="K461" s="81">
        <v>0</v>
      </c>
      <c r="L461" s="81">
        <v>0</v>
      </c>
      <c r="M461" s="82">
        <v>0</v>
      </c>
      <c r="N461" s="82">
        <v>0</v>
      </c>
      <c r="O461" s="82">
        <v>0</v>
      </c>
      <c r="P461" s="82">
        <v>0</v>
      </c>
      <c r="Q461" s="82">
        <v>0</v>
      </c>
      <c r="R461" s="82">
        <v>0</v>
      </c>
      <c r="S461" s="82">
        <v>0</v>
      </c>
      <c r="T461" s="82">
        <v>0</v>
      </c>
      <c r="U461" s="82">
        <v>0</v>
      </c>
      <c r="V461" s="82">
        <v>0</v>
      </c>
      <c r="W461" s="82">
        <v>0</v>
      </c>
      <c r="X461" s="82">
        <v>0</v>
      </c>
      <c r="Y461" s="82">
        <v>0</v>
      </c>
      <c r="Z461" s="82">
        <v>0</v>
      </c>
      <c r="AA461" s="82">
        <v>0</v>
      </c>
      <c r="AB461" s="81">
        <v>0</v>
      </c>
      <c r="AC461" s="87">
        <v>0</v>
      </c>
      <c r="AD461" s="87">
        <v>0</v>
      </c>
      <c r="AE461" s="87">
        <v>0</v>
      </c>
      <c r="AF461" s="88">
        <v>6</v>
      </c>
    </row>
    <row r="462" spans="1:32" ht="24.75" customHeight="1" x14ac:dyDescent="0.25">
      <c r="A462" s="81">
        <v>30102</v>
      </c>
      <c r="B462" s="82" t="s">
        <v>701</v>
      </c>
      <c r="C462" s="83" t="s">
        <v>1256</v>
      </c>
      <c r="D462" s="84" t="s">
        <v>909</v>
      </c>
      <c r="E462" s="84">
        <v>0</v>
      </c>
      <c r="F462" s="84" t="s">
        <v>1231</v>
      </c>
      <c r="G462" s="85" t="s">
        <v>1257</v>
      </c>
      <c r="H462" s="85">
        <v>0</v>
      </c>
      <c r="I462" s="85">
        <v>0</v>
      </c>
      <c r="J462" s="85">
        <v>0</v>
      </c>
      <c r="K462" s="81">
        <v>0</v>
      </c>
      <c r="L462" s="81">
        <v>0</v>
      </c>
      <c r="M462" s="82">
        <v>0</v>
      </c>
      <c r="N462" s="82">
        <v>0</v>
      </c>
      <c r="O462" s="82">
        <v>0</v>
      </c>
      <c r="P462" s="82">
        <v>0</v>
      </c>
      <c r="Q462" s="82">
        <v>0</v>
      </c>
      <c r="R462" s="82">
        <v>0</v>
      </c>
      <c r="S462" s="82">
        <v>0</v>
      </c>
      <c r="T462" s="82">
        <v>0</v>
      </c>
      <c r="U462" s="82">
        <v>0</v>
      </c>
      <c r="V462" s="82">
        <v>0</v>
      </c>
      <c r="W462" s="82">
        <v>0</v>
      </c>
      <c r="X462" s="82">
        <v>0</v>
      </c>
      <c r="Y462" s="82">
        <v>0</v>
      </c>
      <c r="Z462" s="82">
        <v>0</v>
      </c>
      <c r="AA462" s="82">
        <v>0</v>
      </c>
      <c r="AB462" s="81">
        <v>0</v>
      </c>
      <c r="AC462" s="87">
        <v>0</v>
      </c>
      <c r="AD462" s="87">
        <v>0</v>
      </c>
      <c r="AE462" s="87">
        <v>0</v>
      </c>
      <c r="AF462" s="88">
        <v>6</v>
      </c>
    </row>
    <row r="463" spans="1:32" ht="24.75" customHeight="1" x14ac:dyDescent="0.25">
      <c r="A463" s="81">
        <v>30153</v>
      </c>
      <c r="B463" s="82" t="s">
        <v>23</v>
      </c>
      <c r="C463" s="83" t="s">
        <v>1258</v>
      </c>
      <c r="D463" s="84" t="s">
        <v>909</v>
      </c>
      <c r="E463" s="84">
        <v>0</v>
      </c>
      <c r="F463" s="84" t="s">
        <v>1231</v>
      </c>
      <c r="G463" s="85" t="s">
        <v>1259</v>
      </c>
      <c r="H463" s="85">
        <v>0</v>
      </c>
      <c r="I463" s="85">
        <v>0</v>
      </c>
      <c r="J463" s="85">
        <v>0</v>
      </c>
      <c r="K463" s="81">
        <v>0</v>
      </c>
      <c r="L463" s="81">
        <v>0</v>
      </c>
      <c r="M463" s="82">
        <v>0</v>
      </c>
      <c r="N463" s="82">
        <v>0</v>
      </c>
      <c r="O463" s="82">
        <v>0</v>
      </c>
      <c r="P463" s="82">
        <v>0</v>
      </c>
      <c r="Q463" s="82">
        <v>0</v>
      </c>
      <c r="R463" s="82">
        <v>0</v>
      </c>
      <c r="S463" s="82">
        <v>0</v>
      </c>
      <c r="T463" s="82">
        <v>0</v>
      </c>
      <c r="U463" s="82">
        <v>0</v>
      </c>
      <c r="V463" s="82">
        <v>0</v>
      </c>
      <c r="W463" s="82">
        <v>0</v>
      </c>
      <c r="X463" s="82">
        <v>0</v>
      </c>
      <c r="Y463" s="82">
        <v>0</v>
      </c>
      <c r="Z463" s="82">
        <v>0</v>
      </c>
      <c r="AA463" s="82">
        <v>0</v>
      </c>
      <c r="AB463" s="81">
        <v>0</v>
      </c>
      <c r="AC463" s="87">
        <v>0</v>
      </c>
      <c r="AD463" s="87">
        <v>0</v>
      </c>
      <c r="AE463" s="87">
        <v>0</v>
      </c>
      <c r="AF463" s="88">
        <v>6</v>
      </c>
    </row>
    <row r="464" spans="1:32" ht="24.75" customHeight="1" x14ac:dyDescent="0.25">
      <c r="A464" s="81">
        <v>30065</v>
      </c>
      <c r="B464" s="82" t="s">
        <v>223</v>
      </c>
      <c r="C464" s="83" t="s">
        <v>1260</v>
      </c>
      <c r="D464" s="84" t="s">
        <v>909</v>
      </c>
      <c r="E464" s="84">
        <v>0</v>
      </c>
      <c r="F464" s="84" t="s">
        <v>1231</v>
      </c>
      <c r="G464" s="85">
        <v>0</v>
      </c>
      <c r="H464" s="85">
        <v>0</v>
      </c>
      <c r="I464" s="85">
        <v>0</v>
      </c>
      <c r="J464" s="85">
        <v>0</v>
      </c>
      <c r="K464" s="81">
        <v>0</v>
      </c>
      <c r="L464" s="81">
        <v>0</v>
      </c>
      <c r="M464" s="82">
        <v>0</v>
      </c>
      <c r="N464" s="82">
        <v>0</v>
      </c>
      <c r="O464" s="82">
        <v>0</v>
      </c>
      <c r="P464" s="82">
        <v>0</v>
      </c>
      <c r="Q464" s="82">
        <v>0</v>
      </c>
      <c r="R464" s="82">
        <v>0</v>
      </c>
      <c r="S464" s="82">
        <v>0</v>
      </c>
      <c r="T464" s="82">
        <v>0</v>
      </c>
      <c r="U464" s="82">
        <v>0</v>
      </c>
      <c r="V464" s="82">
        <v>0</v>
      </c>
      <c r="W464" s="82">
        <v>0</v>
      </c>
      <c r="X464" s="82">
        <v>0</v>
      </c>
      <c r="Y464" s="82">
        <v>0</v>
      </c>
      <c r="Z464" s="82">
        <v>0</v>
      </c>
      <c r="AA464" s="82">
        <v>0</v>
      </c>
      <c r="AB464" s="81">
        <v>0</v>
      </c>
      <c r="AC464" s="87">
        <v>0</v>
      </c>
      <c r="AD464" s="87">
        <v>0</v>
      </c>
      <c r="AE464" s="87">
        <v>0</v>
      </c>
      <c r="AF464" s="88">
        <v>6</v>
      </c>
    </row>
    <row r="465" spans="1:32" ht="24.75" customHeight="1" x14ac:dyDescent="0.25">
      <c r="A465" s="81">
        <v>30102</v>
      </c>
      <c r="B465" s="82" t="s">
        <v>701</v>
      </c>
      <c r="C465" s="83" t="s">
        <v>1261</v>
      </c>
      <c r="D465" s="84" t="s">
        <v>909</v>
      </c>
      <c r="E465" s="84">
        <v>0</v>
      </c>
      <c r="F465" s="84" t="s">
        <v>1231</v>
      </c>
      <c r="G465" s="85">
        <v>0</v>
      </c>
      <c r="H465" s="85">
        <v>0</v>
      </c>
      <c r="I465" s="85">
        <v>0</v>
      </c>
      <c r="J465" s="85">
        <v>0</v>
      </c>
      <c r="K465" s="89">
        <v>0</v>
      </c>
      <c r="L465" s="81">
        <v>0</v>
      </c>
      <c r="M465" s="82">
        <v>0</v>
      </c>
      <c r="N465" s="82">
        <v>0</v>
      </c>
      <c r="O465" s="82">
        <v>0</v>
      </c>
      <c r="P465" s="82">
        <v>0</v>
      </c>
      <c r="Q465" s="82">
        <v>0</v>
      </c>
      <c r="R465" s="82">
        <v>0</v>
      </c>
      <c r="S465" s="82">
        <v>0</v>
      </c>
      <c r="T465" s="82">
        <v>0</v>
      </c>
      <c r="U465" s="82">
        <v>0</v>
      </c>
      <c r="V465" s="82">
        <v>0</v>
      </c>
      <c r="W465" s="82">
        <v>0</v>
      </c>
      <c r="X465" s="82">
        <v>0</v>
      </c>
      <c r="Y465" s="82">
        <v>0</v>
      </c>
      <c r="Z465" s="82">
        <v>0</v>
      </c>
      <c r="AA465" s="82">
        <v>0</v>
      </c>
      <c r="AB465" s="81">
        <v>0</v>
      </c>
      <c r="AC465" s="87">
        <v>0</v>
      </c>
      <c r="AD465" s="87">
        <v>0</v>
      </c>
      <c r="AE465" s="87">
        <v>0</v>
      </c>
      <c r="AF465" s="88">
        <v>6</v>
      </c>
    </row>
    <row r="466" spans="1:32" ht="24.75" customHeight="1" x14ac:dyDescent="0.25">
      <c r="A466" s="81">
        <v>30009</v>
      </c>
      <c r="B466" s="82" t="s">
        <v>149</v>
      </c>
      <c r="C466" s="83" t="s">
        <v>1262</v>
      </c>
      <c r="D466" s="84" t="s">
        <v>909</v>
      </c>
      <c r="E466" s="84">
        <v>0</v>
      </c>
      <c r="F466" s="84" t="s">
        <v>1231</v>
      </c>
      <c r="G466" s="85">
        <v>0</v>
      </c>
      <c r="H466" s="85">
        <v>0</v>
      </c>
      <c r="I466" s="85">
        <v>0</v>
      </c>
      <c r="J466" s="85">
        <v>0</v>
      </c>
      <c r="K466" s="89">
        <v>0</v>
      </c>
      <c r="L466" s="81">
        <v>0</v>
      </c>
      <c r="M466" s="82">
        <v>0</v>
      </c>
      <c r="N466" s="82">
        <v>0</v>
      </c>
      <c r="O466" s="82">
        <v>0</v>
      </c>
      <c r="P466" s="82">
        <v>0</v>
      </c>
      <c r="Q466" s="82">
        <v>0</v>
      </c>
      <c r="R466" s="82">
        <v>0</v>
      </c>
      <c r="S466" s="82">
        <v>0</v>
      </c>
      <c r="T466" s="82">
        <v>0</v>
      </c>
      <c r="U466" s="82">
        <v>0</v>
      </c>
      <c r="V466" s="82">
        <v>0</v>
      </c>
      <c r="W466" s="82">
        <v>0</v>
      </c>
      <c r="X466" s="82">
        <v>0</v>
      </c>
      <c r="Y466" s="82">
        <v>0</v>
      </c>
      <c r="Z466" s="82">
        <v>0</v>
      </c>
      <c r="AA466" s="82">
        <v>0</v>
      </c>
      <c r="AB466" s="81">
        <v>0</v>
      </c>
      <c r="AC466" s="87">
        <v>0</v>
      </c>
      <c r="AD466" s="87">
        <v>0</v>
      </c>
      <c r="AE466" s="87">
        <v>0</v>
      </c>
      <c r="AF466" s="88">
        <v>6</v>
      </c>
    </row>
    <row r="467" spans="1:32" ht="24.75" customHeight="1" x14ac:dyDescent="0.25">
      <c r="A467" s="81">
        <v>30087</v>
      </c>
      <c r="B467" s="82" t="s">
        <v>64</v>
      </c>
      <c r="C467" s="83" t="s">
        <v>1263</v>
      </c>
      <c r="D467" s="84" t="s">
        <v>909</v>
      </c>
      <c r="E467" s="84">
        <v>0</v>
      </c>
      <c r="F467" s="84" t="s">
        <v>1231</v>
      </c>
      <c r="G467" s="85">
        <v>0</v>
      </c>
      <c r="H467" s="85">
        <v>0</v>
      </c>
      <c r="I467" s="85">
        <v>0</v>
      </c>
      <c r="J467" s="85">
        <v>0</v>
      </c>
      <c r="K467" s="85">
        <v>0</v>
      </c>
      <c r="L467" s="81">
        <v>0</v>
      </c>
      <c r="M467" s="82">
        <v>0</v>
      </c>
      <c r="N467" s="82">
        <v>0</v>
      </c>
      <c r="O467" s="82">
        <v>0</v>
      </c>
      <c r="P467" s="82">
        <v>0</v>
      </c>
      <c r="Q467" s="82">
        <v>0</v>
      </c>
      <c r="R467" s="82">
        <v>0</v>
      </c>
      <c r="S467" s="82">
        <v>0</v>
      </c>
      <c r="T467" s="82">
        <v>0</v>
      </c>
      <c r="U467" s="82">
        <v>0</v>
      </c>
      <c r="V467" s="82">
        <v>0</v>
      </c>
      <c r="W467" s="82">
        <v>0</v>
      </c>
      <c r="X467" s="82">
        <v>0</v>
      </c>
      <c r="Y467" s="82">
        <v>0</v>
      </c>
      <c r="Z467" s="82">
        <v>0</v>
      </c>
      <c r="AA467" s="82">
        <v>0</v>
      </c>
      <c r="AB467" s="81">
        <v>0</v>
      </c>
      <c r="AC467" s="87">
        <v>0</v>
      </c>
      <c r="AD467" s="87">
        <v>0</v>
      </c>
      <c r="AE467" s="87">
        <v>0</v>
      </c>
      <c r="AF467" s="88">
        <v>6</v>
      </c>
    </row>
    <row r="468" spans="1:32" ht="24.75" customHeight="1" x14ac:dyDescent="0.25">
      <c r="A468" s="81">
        <v>30102</v>
      </c>
      <c r="B468" s="82" t="s">
        <v>701</v>
      </c>
      <c r="C468" s="83" t="s">
        <v>1264</v>
      </c>
      <c r="D468" s="84" t="s">
        <v>909</v>
      </c>
      <c r="E468" s="84">
        <v>0</v>
      </c>
      <c r="F468" s="84" t="s">
        <v>1231</v>
      </c>
      <c r="G468" s="85">
        <v>0</v>
      </c>
      <c r="H468" s="85">
        <v>0</v>
      </c>
      <c r="I468" s="85">
        <v>0</v>
      </c>
      <c r="J468" s="85">
        <v>0</v>
      </c>
      <c r="K468" s="85">
        <v>0</v>
      </c>
      <c r="L468" s="81">
        <v>0</v>
      </c>
      <c r="M468" s="82">
        <v>0</v>
      </c>
      <c r="N468" s="82">
        <v>0</v>
      </c>
      <c r="O468" s="82">
        <v>0</v>
      </c>
      <c r="P468" s="82">
        <v>0</v>
      </c>
      <c r="Q468" s="82">
        <v>0</v>
      </c>
      <c r="R468" s="82">
        <v>0</v>
      </c>
      <c r="S468" s="82">
        <v>0</v>
      </c>
      <c r="T468" s="82">
        <v>0</v>
      </c>
      <c r="U468" s="82">
        <v>0</v>
      </c>
      <c r="V468" s="82">
        <v>0</v>
      </c>
      <c r="W468" s="82">
        <v>0</v>
      </c>
      <c r="X468" s="82">
        <v>0</v>
      </c>
      <c r="Y468" s="82">
        <v>0</v>
      </c>
      <c r="Z468" s="82">
        <v>0</v>
      </c>
      <c r="AA468" s="82">
        <v>0</v>
      </c>
      <c r="AB468" s="81">
        <v>0</v>
      </c>
      <c r="AC468" s="87">
        <v>0</v>
      </c>
      <c r="AD468" s="87">
        <v>0</v>
      </c>
      <c r="AE468" s="87">
        <v>0</v>
      </c>
      <c r="AF468" s="88">
        <v>6</v>
      </c>
    </row>
    <row r="469" spans="1:32" ht="24.75" customHeight="1" x14ac:dyDescent="0.25">
      <c r="A469" s="81">
        <v>30087</v>
      </c>
      <c r="B469" s="82" t="s">
        <v>64</v>
      </c>
      <c r="C469" s="83" t="s">
        <v>1265</v>
      </c>
      <c r="D469" s="84" t="s">
        <v>909</v>
      </c>
      <c r="E469" s="84">
        <v>0</v>
      </c>
      <c r="F469" s="84" t="s">
        <v>1231</v>
      </c>
      <c r="G469" s="85" t="s">
        <v>1266</v>
      </c>
      <c r="H469" s="85">
        <v>0</v>
      </c>
      <c r="I469" s="85">
        <v>0</v>
      </c>
      <c r="J469" s="85">
        <v>0</v>
      </c>
      <c r="K469" s="85">
        <v>0</v>
      </c>
      <c r="L469" s="81">
        <v>0</v>
      </c>
      <c r="M469" s="82">
        <v>0</v>
      </c>
      <c r="N469" s="82">
        <v>0</v>
      </c>
      <c r="O469" s="82">
        <v>0</v>
      </c>
      <c r="P469" s="82">
        <v>0</v>
      </c>
      <c r="Q469" s="82">
        <v>0</v>
      </c>
      <c r="R469" s="82">
        <v>0</v>
      </c>
      <c r="S469" s="82">
        <v>0</v>
      </c>
      <c r="T469" s="82">
        <v>0</v>
      </c>
      <c r="U469" s="82">
        <v>0</v>
      </c>
      <c r="V469" s="82">
        <v>0</v>
      </c>
      <c r="W469" s="82">
        <v>0</v>
      </c>
      <c r="X469" s="82">
        <v>0</v>
      </c>
      <c r="Y469" s="82">
        <v>0</v>
      </c>
      <c r="Z469" s="82">
        <v>0</v>
      </c>
      <c r="AA469" s="82">
        <v>0</v>
      </c>
      <c r="AB469" s="81">
        <v>0</v>
      </c>
      <c r="AC469" s="87">
        <v>0</v>
      </c>
      <c r="AD469" s="87">
        <v>0</v>
      </c>
      <c r="AE469" s="87">
        <v>0</v>
      </c>
      <c r="AF469" s="88">
        <v>6</v>
      </c>
    </row>
    <row r="470" spans="1:32" ht="24.75" customHeight="1" x14ac:dyDescent="0.25">
      <c r="A470" s="81">
        <v>30087</v>
      </c>
      <c r="B470" s="82" t="s">
        <v>64</v>
      </c>
      <c r="C470" s="83" t="s">
        <v>1267</v>
      </c>
      <c r="D470" s="84" t="s">
        <v>909</v>
      </c>
      <c r="E470" s="84">
        <v>0</v>
      </c>
      <c r="F470" s="84" t="s">
        <v>1231</v>
      </c>
      <c r="G470" s="85">
        <v>0</v>
      </c>
      <c r="H470" s="85">
        <v>0</v>
      </c>
      <c r="I470" s="85">
        <v>0</v>
      </c>
      <c r="J470" s="85">
        <v>0</v>
      </c>
      <c r="K470" s="86">
        <v>0</v>
      </c>
      <c r="L470" s="81">
        <v>0</v>
      </c>
      <c r="M470" s="82">
        <v>0</v>
      </c>
      <c r="N470" s="82">
        <v>0</v>
      </c>
      <c r="O470" s="82">
        <v>0</v>
      </c>
      <c r="P470" s="82">
        <v>0</v>
      </c>
      <c r="Q470" s="82">
        <v>0</v>
      </c>
      <c r="R470" s="82">
        <v>0</v>
      </c>
      <c r="S470" s="82">
        <v>0</v>
      </c>
      <c r="T470" s="82">
        <v>0</v>
      </c>
      <c r="U470" s="82">
        <v>0</v>
      </c>
      <c r="V470" s="82">
        <v>0</v>
      </c>
      <c r="W470" s="82">
        <v>0</v>
      </c>
      <c r="X470" s="82">
        <v>0</v>
      </c>
      <c r="Y470" s="82">
        <v>0</v>
      </c>
      <c r="Z470" s="82">
        <v>0</v>
      </c>
      <c r="AA470" s="82">
        <v>0</v>
      </c>
      <c r="AB470" s="81">
        <v>0</v>
      </c>
      <c r="AC470" s="87">
        <v>0</v>
      </c>
      <c r="AD470" s="87">
        <v>0</v>
      </c>
      <c r="AE470" s="87">
        <v>0</v>
      </c>
      <c r="AF470" s="88">
        <v>6</v>
      </c>
    </row>
    <row r="471" spans="1:32" ht="24.75" customHeight="1" x14ac:dyDescent="0.25">
      <c r="A471" s="81">
        <v>30087</v>
      </c>
      <c r="B471" s="82" t="s">
        <v>64</v>
      </c>
      <c r="C471" s="83" t="s">
        <v>1268</v>
      </c>
      <c r="D471" s="84" t="s">
        <v>909</v>
      </c>
      <c r="E471" s="84">
        <v>0</v>
      </c>
      <c r="F471" s="84" t="s">
        <v>1231</v>
      </c>
      <c r="G471" s="85">
        <v>0</v>
      </c>
      <c r="H471" s="85">
        <v>0</v>
      </c>
      <c r="I471" s="85">
        <v>0</v>
      </c>
      <c r="J471" s="85">
        <v>0</v>
      </c>
      <c r="K471" s="86">
        <v>0</v>
      </c>
      <c r="L471" s="81">
        <v>0</v>
      </c>
      <c r="M471" s="82">
        <v>0</v>
      </c>
      <c r="N471" s="82">
        <v>0</v>
      </c>
      <c r="O471" s="82">
        <v>0</v>
      </c>
      <c r="P471" s="82">
        <v>0</v>
      </c>
      <c r="Q471" s="82">
        <v>0</v>
      </c>
      <c r="R471" s="82">
        <v>0</v>
      </c>
      <c r="S471" s="82">
        <v>0</v>
      </c>
      <c r="T471" s="82">
        <v>0</v>
      </c>
      <c r="U471" s="82">
        <v>0</v>
      </c>
      <c r="V471" s="82">
        <v>0</v>
      </c>
      <c r="W471" s="82">
        <v>0</v>
      </c>
      <c r="X471" s="82">
        <v>0</v>
      </c>
      <c r="Y471" s="82">
        <v>0</v>
      </c>
      <c r="Z471" s="82">
        <v>0</v>
      </c>
      <c r="AA471" s="82">
        <v>0</v>
      </c>
      <c r="AB471" s="81">
        <v>0</v>
      </c>
      <c r="AC471" s="87">
        <v>0</v>
      </c>
      <c r="AD471" s="87">
        <v>0</v>
      </c>
      <c r="AE471" s="87">
        <v>0</v>
      </c>
      <c r="AF471" s="88">
        <v>6</v>
      </c>
    </row>
    <row r="472" spans="1:32" ht="24.75" customHeight="1" x14ac:dyDescent="0.25">
      <c r="A472" s="81">
        <v>30087</v>
      </c>
      <c r="B472" s="82" t="s">
        <v>64</v>
      </c>
      <c r="C472" s="83" t="s">
        <v>1269</v>
      </c>
      <c r="D472" s="84" t="s">
        <v>909</v>
      </c>
      <c r="E472" s="84">
        <v>0</v>
      </c>
      <c r="F472" s="84" t="s">
        <v>1231</v>
      </c>
      <c r="G472" s="85" t="s">
        <v>1270</v>
      </c>
      <c r="H472" s="85">
        <v>0</v>
      </c>
      <c r="I472" s="85">
        <v>0</v>
      </c>
      <c r="J472" s="85">
        <v>0</v>
      </c>
      <c r="K472" s="86">
        <v>0</v>
      </c>
      <c r="L472" s="81">
        <v>0</v>
      </c>
      <c r="M472" s="82">
        <v>0</v>
      </c>
      <c r="N472" s="82">
        <v>0</v>
      </c>
      <c r="O472" s="82">
        <v>0</v>
      </c>
      <c r="P472" s="82">
        <v>0</v>
      </c>
      <c r="Q472" s="82">
        <v>0</v>
      </c>
      <c r="R472" s="82">
        <v>0</v>
      </c>
      <c r="S472" s="82">
        <v>0</v>
      </c>
      <c r="T472" s="82">
        <v>0</v>
      </c>
      <c r="U472" s="82">
        <v>0</v>
      </c>
      <c r="V472" s="82">
        <v>0</v>
      </c>
      <c r="W472" s="82">
        <v>0</v>
      </c>
      <c r="X472" s="82">
        <v>0</v>
      </c>
      <c r="Y472" s="82">
        <v>0</v>
      </c>
      <c r="Z472" s="82">
        <v>0</v>
      </c>
      <c r="AA472" s="82">
        <v>0</v>
      </c>
      <c r="AB472" s="81">
        <v>0</v>
      </c>
      <c r="AC472" s="87">
        <v>0</v>
      </c>
      <c r="AD472" s="87">
        <v>0</v>
      </c>
      <c r="AE472" s="87">
        <v>0</v>
      </c>
      <c r="AF472" s="88">
        <v>6</v>
      </c>
    </row>
    <row r="473" spans="1:32" ht="24.75" customHeight="1" x14ac:dyDescent="0.25">
      <c r="A473" s="81">
        <v>30038</v>
      </c>
      <c r="B473" s="82" t="s">
        <v>619</v>
      </c>
      <c r="C473" s="83" t="s">
        <v>1271</v>
      </c>
      <c r="D473" s="84" t="s">
        <v>909</v>
      </c>
      <c r="E473" s="84">
        <v>0</v>
      </c>
      <c r="F473" s="84" t="s">
        <v>1231</v>
      </c>
      <c r="G473" s="85">
        <v>0</v>
      </c>
      <c r="H473" s="85">
        <v>0</v>
      </c>
      <c r="I473" s="85">
        <v>0</v>
      </c>
      <c r="J473" s="85">
        <v>0</v>
      </c>
      <c r="K473" s="86">
        <v>0</v>
      </c>
      <c r="L473" s="81">
        <v>0</v>
      </c>
      <c r="M473" s="82">
        <v>0</v>
      </c>
      <c r="N473" s="82">
        <v>0</v>
      </c>
      <c r="O473" s="82">
        <v>0</v>
      </c>
      <c r="P473" s="82">
        <v>0</v>
      </c>
      <c r="Q473" s="82">
        <v>0</v>
      </c>
      <c r="R473" s="82">
        <v>0</v>
      </c>
      <c r="S473" s="82">
        <v>0</v>
      </c>
      <c r="T473" s="82">
        <v>0</v>
      </c>
      <c r="U473" s="82">
        <v>0</v>
      </c>
      <c r="V473" s="82">
        <v>0</v>
      </c>
      <c r="W473" s="82">
        <v>0</v>
      </c>
      <c r="X473" s="82">
        <v>0</v>
      </c>
      <c r="Y473" s="82">
        <v>0</v>
      </c>
      <c r="Z473" s="82">
        <v>0</v>
      </c>
      <c r="AA473" s="82">
        <v>0</v>
      </c>
      <c r="AB473" s="81">
        <v>0</v>
      </c>
      <c r="AC473" s="87">
        <v>0</v>
      </c>
      <c r="AD473" s="87">
        <v>0</v>
      </c>
      <c r="AE473" s="87">
        <v>0</v>
      </c>
      <c r="AF473" s="88">
        <v>6</v>
      </c>
    </row>
    <row r="474" spans="1:32" ht="24.75" customHeight="1" x14ac:dyDescent="0.25">
      <c r="A474" s="81">
        <v>30038</v>
      </c>
      <c r="B474" s="82" t="s">
        <v>619</v>
      </c>
      <c r="C474" s="83" t="s">
        <v>1272</v>
      </c>
      <c r="D474" s="84" t="s">
        <v>909</v>
      </c>
      <c r="E474" s="84">
        <v>0</v>
      </c>
      <c r="F474" s="84" t="s">
        <v>1231</v>
      </c>
      <c r="G474" s="85">
        <v>0</v>
      </c>
      <c r="H474" s="85">
        <v>0</v>
      </c>
      <c r="I474" s="85">
        <v>0</v>
      </c>
      <c r="J474" s="85">
        <v>0</v>
      </c>
      <c r="K474" s="86">
        <v>0</v>
      </c>
      <c r="L474" s="81">
        <v>0</v>
      </c>
      <c r="M474" s="82">
        <v>0</v>
      </c>
      <c r="N474" s="82">
        <v>0</v>
      </c>
      <c r="O474" s="82">
        <v>0</v>
      </c>
      <c r="P474" s="82">
        <v>0</v>
      </c>
      <c r="Q474" s="82">
        <v>0</v>
      </c>
      <c r="R474" s="82">
        <v>0</v>
      </c>
      <c r="S474" s="82">
        <v>0</v>
      </c>
      <c r="T474" s="82">
        <v>0</v>
      </c>
      <c r="U474" s="82">
        <v>0</v>
      </c>
      <c r="V474" s="82">
        <v>0</v>
      </c>
      <c r="W474" s="82">
        <v>0</v>
      </c>
      <c r="X474" s="82">
        <v>0</v>
      </c>
      <c r="Y474" s="82">
        <v>0</v>
      </c>
      <c r="Z474" s="82">
        <v>0</v>
      </c>
      <c r="AA474" s="82">
        <v>0</v>
      </c>
      <c r="AB474" s="81">
        <v>0</v>
      </c>
      <c r="AC474" s="87">
        <v>0</v>
      </c>
      <c r="AD474" s="87">
        <v>0</v>
      </c>
      <c r="AE474" s="87">
        <v>0</v>
      </c>
      <c r="AF474" s="88">
        <v>6</v>
      </c>
    </row>
    <row r="475" spans="1:32" ht="24.75" customHeight="1" x14ac:dyDescent="0.25">
      <c r="A475" s="81">
        <v>30038</v>
      </c>
      <c r="B475" s="82" t="s">
        <v>619</v>
      </c>
      <c r="C475" s="83" t="s">
        <v>1273</v>
      </c>
      <c r="D475" s="84" t="s">
        <v>909</v>
      </c>
      <c r="E475" s="84">
        <v>0</v>
      </c>
      <c r="F475" s="84" t="s">
        <v>1231</v>
      </c>
      <c r="G475" s="85">
        <v>0</v>
      </c>
      <c r="H475" s="85">
        <v>0</v>
      </c>
      <c r="I475" s="85">
        <v>0</v>
      </c>
      <c r="J475" s="85">
        <v>0</v>
      </c>
      <c r="K475" s="86">
        <v>0</v>
      </c>
      <c r="L475" s="81">
        <v>0</v>
      </c>
      <c r="M475" s="82">
        <v>0</v>
      </c>
      <c r="N475" s="82">
        <v>0</v>
      </c>
      <c r="O475" s="82">
        <v>0</v>
      </c>
      <c r="P475" s="82">
        <v>0</v>
      </c>
      <c r="Q475" s="82">
        <v>0</v>
      </c>
      <c r="R475" s="82">
        <v>0</v>
      </c>
      <c r="S475" s="82">
        <v>0</v>
      </c>
      <c r="T475" s="82">
        <v>0</v>
      </c>
      <c r="U475" s="82">
        <v>0</v>
      </c>
      <c r="V475" s="82">
        <v>0</v>
      </c>
      <c r="W475" s="82">
        <v>0</v>
      </c>
      <c r="X475" s="82">
        <v>0</v>
      </c>
      <c r="Y475" s="82">
        <v>0</v>
      </c>
      <c r="Z475" s="82">
        <v>0</v>
      </c>
      <c r="AA475" s="82">
        <v>0</v>
      </c>
      <c r="AB475" s="81">
        <v>0</v>
      </c>
      <c r="AC475" s="87">
        <v>0</v>
      </c>
      <c r="AD475" s="87">
        <v>0</v>
      </c>
      <c r="AE475" s="87">
        <v>0</v>
      </c>
      <c r="AF475" s="88">
        <v>6</v>
      </c>
    </row>
    <row r="476" spans="1:32" ht="24.75" customHeight="1" x14ac:dyDescent="0.25">
      <c r="A476" s="81">
        <v>30038</v>
      </c>
      <c r="B476" s="82" t="s">
        <v>619</v>
      </c>
      <c r="C476" s="83" t="s">
        <v>1274</v>
      </c>
      <c r="D476" s="84" t="s">
        <v>909</v>
      </c>
      <c r="E476" s="84">
        <v>0</v>
      </c>
      <c r="F476" s="84" t="s">
        <v>1231</v>
      </c>
      <c r="G476" s="85">
        <v>0</v>
      </c>
      <c r="H476" s="85">
        <v>0</v>
      </c>
      <c r="I476" s="85">
        <v>0</v>
      </c>
      <c r="J476" s="85">
        <v>0</v>
      </c>
      <c r="K476" s="86">
        <v>0</v>
      </c>
      <c r="L476" s="81">
        <v>0</v>
      </c>
      <c r="M476" s="82">
        <v>0</v>
      </c>
      <c r="N476" s="82">
        <v>0</v>
      </c>
      <c r="O476" s="82">
        <v>0</v>
      </c>
      <c r="P476" s="82">
        <v>0</v>
      </c>
      <c r="Q476" s="82">
        <v>0</v>
      </c>
      <c r="R476" s="82">
        <v>0</v>
      </c>
      <c r="S476" s="82">
        <v>0</v>
      </c>
      <c r="T476" s="82">
        <v>0</v>
      </c>
      <c r="U476" s="82">
        <v>0</v>
      </c>
      <c r="V476" s="82">
        <v>0</v>
      </c>
      <c r="W476" s="82">
        <v>0</v>
      </c>
      <c r="X476" s="82">
        <v>0</v>
      </c>
      <c r="Y476" s="82">
        <v>0</v>
      </c>
      <c r="Z476" s="82">
        <v>0</v>
      </c>
      <c r="AA476" s="82">
        <v>0</v>
      </c>
      <c r="AB476" s="81">
        <v>0</v>
      </c>
      <c r="AC476" s="87">
        <v>0</v>
      </c>
      <c r="AD476" s="87">
        <v>0</v>
      </c>
      <c r="AE476" s="87">
        <v>0</v>
      </c>
      <c r="AF476" s="88">
        <v>6</v>
      </c>
    </row>
    <row r="477" spans="1:32" ht="24.75" customHeight="1" x14ac:dyDescent="0.25">
      <c r="A477" s="81">
        <v>30038</v>
      </c>
      <c r="B477" s="82" t="s">
        <v>619</v>
      </c>
      <c r="C477" s="83" t="s">
        <v>1275</v>
      </c>
      <c r="D477" s="84" t="s">
        <v>909</v>
      </c>
      <c r="E477" s="84">
        <v>0</v>
      </c>
      <c r="F477" s="84" t="s">
        <v>1231</v>
      </c>
      <c r="G477" s="85">
        <v>0</v>
      </c>
      <c r="H477" s="85">
        <v>0</v>
      </c>
      <c r="I477" s="85">
        <v>0</v>
      </c>
      <c r="J477" s="85">
        <v>0</v>
      </c>
      <c r="K477" s="86">
        <v>0</v>
      </c>
      <c r="L477" s="81">
        <v>0</v>
      </c>
      <c r="M477" s="82">
        <v>0</v>
      </c>
      <c r="N477" s="82">
        <v>0</v>
      </c>
      <c r="O477" s="82">
        <v>0</v>
      </c>
      <c r="P477" s="82">
        <v>0</v>
      </c>
      <c r="Q477" s="82">
        <v>0</v>
      </c>
      <c r="R477" s="82">
        <v>0</v>
      </c>
      <c r="S477" s="82">
        <v>0</v>
      </c>
      <c r="T477" s="82">
        <v>0</v>
      </c>
      <c r="U477" s="82">
        <v>0</v>
      </c>
      <c r="V477" s="82">
        <v>0</v>
      </c>
      <c r="W477" s="82">
        <v>0</v>
      </c>
      <c r="X477" s="82">
        <v>0</v>
      </c>
      <c r="Y477" s="82">
        <v>0</v>
      </c>
      <c r="Z477" s="82">
        <v>0</v>
      </c>
      <c r="AA477" s="82">
        <v>0</v>
      </c>
      <c r="AB477" s="81">
        <v>0</v>
      </c>
      <c r="AC477" s="87">
        <v>0</v>
      </c>
      <c r="AD477" s="87">
        <v>0</v>
      </c>
      <c r="AE477" s="87">
        <v>0</v>
      </c>
      <c r="AF477" s="88">
        <v>6</v>
      </c>
    </row>
    <row r="478" spans="1:32" ht="24.75" customHeight="1" x14ac:dyDescent="0.25">
      <c r="A478" s="81">
        <v>30038</v>
      </c>
      <c r="B478" s="82" t="s">
        <v>619</v>
      </c>
      <c r="C478" s="83" t="s">
        <v>1276</v>
      </c>
      <c r="D478" s="84" t="s">
        <v>909</v>
      </c>
      <c r="E478" s="84">
        <v>0</v>
      </c>
      <c r="F478" s="84" t="s">
        <v>1231</v>
      </c>
      <c r="G478" s="85">
        <v>0</v>
      </c>
      <c r="H478" s="85">
        <v>0</v>
      </c>
      <c r="I478" s="85">
        <v>0</v>
      </c>
      <c r="J478" s="85">
        <v>0</v>
      </c>
      <c r="K478" s="86">
        <v>0</v>
      </c>
      <c r="L478" s="81">
        <v>0</v>
      </c>
      <c r="M478" s="82">
        <v>0</v>
      </c>
      <c r="N478" s="82">
        <v>0</v>
      </c>
      <c r="O478" s="82">
        <v>0</v>
      </c>
      <c r="P478" s="82">
        <v>0</v>
      </c>
      <c r="Q478" s="82">
        <v>0</v>
      </c>
      <c r="R478" s="82">
        <v>0</v>
      </c>
      <c r="S478" s="82">
        <v>0</v>
      </c>
      <c r="T478" s="82">
        <v>0</v>
      </c>
      <c r="U478" s="82">
        <v>0</v>
      </c>
      <c r="V478" s="82">
        <v>0</v>
      </c>
      <c r="W478" s="82">
        <v>0</v>
      </c>
      <c r="X478" s="82">
        <v>0</v>
      </c>
      <c r="Y478" s="82">
        <v>0</v>
      </c>
      <c r="Z478" s="82">
        <v>0</v>
      </c>
      <c r="AA478" s="82">
        <v>0</v>
      </c>
      <c r="AB478" s="81">
        <v>0</v>
      </c>
      <c r="AC478" s="87">
        <v>0</v>
      </c>
      <c r="AD478" s="87">
        <v>0</v>
      </c>
      <c r="AE478" s="87">
        <v>0</v>
      </c>
      <c r="AF478" s="88">
        <v>6</v>
      </c>
    </row>
    <row r="479" spans="1:32" ht="24.75" customHeight="1" x14ac:dyDescent="0.25">
      <c r="A479" s="81">
        <v>30087</v>
      </c>
      <c r="B479" s="82" t="s">
        <v>64</v>
      </c>
      <c r="C479" s="83" t="s">
        <v>1277</v>
      </c>
      <c r="D479" s="84" t="s">
        <v>909</v>
      </c>
      <c r="E479" s="84">
        <v>0</v>
      </c>
      <c r="F479" s="84" t="s">
        <v>1231</v>
      </c>
      <c r="G479" s="85">
        <v>0</v>
      </c>
      <c r="H479" s="85">
        <v>0</v>
      </c>
      <c r="I479" s="85">
        <v>0</v>
      </c>
      <c r="J479" s="85">
        <v>0</v>
      </c>
      <c r="K479" s="86">
        <v>0</v>
      </c>
      <c r="L479" s="81">
        <v>0</v>
      </c>
      <c r="M479" s="82">
        <v>0</v>
      </c>
      <c r="N479" s="82">
        <v>0</v>
      </c>
      <c r="O479" s="82">
        <v>0</v>
      </c>
      <c r="P479" s="82">
        <v>0</v>
      </c>
      <c r="Q479" s="82">
        <v>0</v>
      </c>
      <c r="R479" s="82">
        <v>0</v>
      </c>
      <c r="S479" s="82">
        <v>0</v>
      </c>
      <c r="T479" s="82">
        <v>0</v>
      </c>
      <c r="U479" s="82">
        <v>0</v>
      </c>
      <c r="V479" s="82">
        <v>0</v>
      </c>
      <c r="W479" s="82">
        <v>0</v>
      </c>
      <c r="X479" s="82">
        <v>0</v>
      </c>
      <c r="Y479" s="82">
        <v>0</v>
      </c>
      <c r="Z479" s="82">
        <v>0</v>
      </c>
      <c r="AA479" s="82">
        <v>0</v>
      </c>
      <c r="AB479" s="81">
        <v>0</v>
      </c>
      <c r="AC479" s="87">
        <v>0</v>
      </c>
      <c r="AD479" s="87">
        <v>0</v>
      </c>
      <c r="AE479" s="87">
        <v>0</v>
      </c>
      <c r="AF479" s="88">
        <v>6</v>
      </c>
    </row>
    <row r="480" spans="1:32" ht="24.75" customHeight="1" x14ac:dyDescent="0.25">
      <c r="A480" s="90">
        <v>30038</v>
      </c>
      <c r="B480" s="91" t="s">
        <v>619</v>
      </c>
      <c r="C480" s="91" t="s">
        <v>561</v>
      </c>
      <c r="D480" s="92">
        <v>4500</v>
      </c>
      <c r="E480" s="92">
        <v>3</v>
      </c>
      <c r="F480" s="92" t="s">
        <v>1278</v>
      </c>
      <c r="G480" s="93" t="s">
        <v>1279</v>
      </c>
      <c r="H480" s="93" t="s">
        <v>1280</v>
      </c>
      <c r="I480" s="93">
        <v>0</v>
      </c>
      <c r="J480" s="93">
        <v>0</v>
      </c>
      <c r="K480" s="94">
        <v>0</v>
      </c>
      <c r="L480" s="90">
        <v>0</v>
      </c>
      <c r="M480" s="91">
        <v>0</v>
      </c>
      <c r="N480" s="91">
        <v>0</v>
      </c>
      <c r="O480" s="91">
        <v>0</v>
      </c>
      <c r="P480" s="91">
        <v>0</v>
      </c>
      <c r="Q480" s="91">
        <v>0</v>
      </c>
      <c r="R480" s="91">
        <v>0</v>
      </c>
      <c r="S480" s="91">
        <v>0</v>
      </c>
      <c r="T480" s="91">
        <v>0</v>
      </c>
      <c r="U480" s="91">
        <v>0</v>
      </c>
      <c r="V480" s="91">
        <v>0</v>
      </c>
      <c r="W480" s="91">
        <v>0</v>
      </c>
      <c r="X480" s="91">
        <v>0</v>
      </c>
      <c r="Y480" s="91">
        <v>0</v>
      </c>
      <c r="Z480" s="91">
        <v>0</v>
      </c>
      <c r="AA480" s="91">
        <v>0</v>
      </c>
      <c r="AB480" s="90">
        <v>0</v>
      </c>
      <c r="AC480" s="90">
        <v>0</v>
      </c>
      <c r="AD480" s="90">
        <v>0</v>
      </c>
      <c r="AE480" s="90">
        <v>0</v>
      </c>
      <c r="AF480" s="90">
        <v>7</v>
      </c>
    </row>
    <row r="481" spans="1:32" ht="24.75" customHeight="1" x14ac:dyDescent="0.25">
      <c r="A481" s="90">
        <v>30087</v>
      </c>
      <c r="B481" s="91" t="s">
        <v>64</v>
      </c>
      <c r="C481" s="91" t="s">
        <v>802</v>
      </c>
      <c r="D481" s="92">
        <v>4500</v>
      </c>
      <c r="E481" s="92">
        <v>3</v>
      </c>
      <c r="F481" s="92" t="s">
        <v>1278</v>
      </c>
      <c r="G481" s="93" t="s">
        <v>1281</v>
      </c>
      <c r="H481" s="93" t="s">
        <v>1282</v>
      </c>
      <c r="I481" s="93" t="s">
        <v>1283</v>
      </c>
      <c r="J481" s="93">
        <v>0</v>
      </c>
      <c r="K481" s="90">
        <v>0</v>
      </c>
      <c r="L481" s="90">
        <v>0</v>
      </c>
      <c r="M481" s="91">
        <v>0</v>
      </c>
      <c r="N481" s="91">
        <v>0</v>
      </c>
      <c r="O481" s="91">
        <v>0</v>
      </c>
      <c r="P481" s="91">
        <v>0</v>
      </c>
      <c r="Q481" s="91">
        <v>0</v>
      </c>
      <c r="R481" s="91">
        <v>0</v>
      </c>
      <c r="S481" s="91">
        <v>0</v>
      </c>
      <c r="T481" s="91">
        <v>0</v>
      </c>
      <c r="U481" s="91">
        <v>0</v>
      </c>
      <c r="V481" s="91">
        <v>0</v>
      </c>
      <c r="W481" s="91">
        <v>0</v>
      </c>
      <c r="X481" s="91">
        <v>0</v>
      </c>
      <c r="Y481" s="91">
        <v>0</v>
      </c>
      <c r="Z481" s="91">
        <v>0</v>
      </c>
      <c r="AA481" s="91">
        <v>0</v>
      </c>
      <c r="AB481" s="90">
        <v>0</v>
      </c>
      <c r="AC481" s="90">
        <v>0</v>
      </c>
      <c r="AD481" s="90">
        <v>0</v>
      </c>
      <c r="AE481" s="90">
        <v>0</v>
      </c>
      <c r="AF481" s="90">
        <v>7</v>
      </c>
    </row>
    <row r="482" spans="1:32" ht="24.75" customHeight="1" x14ac:dyDescent="0.25">
      <c r="A482" s="90">
        <v>30087</v>
      </c>
      <c r="B482" s="91" t="s">
        <v>64</v>
      </c>
      <c r="C482" s="91" t="s">
        <v>436</v>
      </c>
      <c r="D482" s="92">
        <v>4500</v>
      </c>
      <c r="E482" s="92">
        <v>3</v>
      </c>
      <c r="F482" s="92" t="s">
        <v>1278</v>
      </c>
      <c r="G482" s="93" t="s">
        <v>1284</v>
      </c>
      <c r="H482" s="93" t="s">
        <v>1285</v>
      </c>
      <c r="I482" s="93">
        <v>0</v>
      </c>
      <c r="J482" s="93">
        <v>0</v>
      </c>
      <c r="K482" s="90">
        <v>0</v>
      </c>
      <c r="L482" s="90">
        <v>0</v>
      </c>
      <c r="M482" s="91">
        <v>0</v>
      </c>
      <c r="N482" s="91">
        <v>0</v>
      </c>
      <c r="O482" s="91">
        <v>0</v>
      </c>
      <c r="P482" s="91">
        <v>0</v>
      </c>
      <c r="Q482" s="91">
        <v>0</v>
      </c>
      <c r="R482" s="91">
        <v>0</v>
      </c>
      <c r="S482" s="91">
        <v>0</v>
      </c>
      <c r="T482" s="91">
        <v>0</v>
      </c>
      <c r="U482" s="91">
        <v>0</v>
      </c>
      <c r="V482" s="91">
        <v>0</v>
      </c>
      <c r="W482" s="91">
        <v>0</v>
      </c>
      <c r="X482" s="91">
        <v>0</v>
      </c>
      <c r="Y482" s="91">
        <v>0</v>
      </c>
      <c r="Z482" s="91">
        <v>0</v>
      </c>
      <c r="AA482" s="91">
        <v>0</v>
      </c>
      <c r="AB482" s="90">
        <v>0</v>
      </c>
      <c r="AC482" s="90">
        <v>0</v>
      </c>
      <c r="AD482" s="90">
        <v>0</v>
      </c>
      <c r="AE482" s="90">
        <v>0</v>
      </c>
      <c r="AF482" s="90">
        <v>7</v>
      </c>
    </row>
    <row r="483" spans="1:32" ht="24.75" customHeight="1" x14ac:dyDescent="0.25">
      <c r="A483" s="90">
        <v>300134</v>
      </c>
      <c r="B483" s="91" t="s">
        <v>720</v>
      </c>
      <c r="C483" s="91" t="s">
        <v>1286</v>
      </c>
      <c r="D483" s="92" t="s">
        <v>909</v>
      </c>
      <c r="E483" s="92">
        <v>1</v>
      </c>
      <c r="F483" s="92" t="s">
        <v>1278</v>
      </c>
      <c r="G483" s="93" t="s">
        <v>1287</v>
      </c>
      <c r="H483" s="93" t="s">
        <v>1288</v>
      </c>
      <c r="I483" s="93">
        <v>0</v>
      </c>
      <c r="J483" s="93">
        <v>0</v>
      </c>
      <c r="K483" s="90">
        <v>0</v>
      </c>
      <c r="L483" s="90">
        <v>0</v>
      </c>
      <c r="M483" s="91">
        <v>0</v>
      </c>
      <c r="N483" s="91">
        <v>0</v>
      </c>
      <c r="O483" s="91">
        <v>0</v>
      </c>
      <c r="P483" s="91">
        <v>0</v>
      </c>
      <c r="Q483" s="91">
        <v>0</v>
      </c>
      <c r="R483" s="91">
        <v>0</v>
      </c>
      <c r="S483" s="91">
        <v>0</v>
      </c>
      <c r="T483" s="91">
        <v>0</v>
      </c>
      <c r="U483" s="91">
        <v>0</v>
      </c>
      <c r="V483" s="91">
        <v>0</v>
      </c>
      <c r="W483" s="91">
        <v>0</v>
      </c>
      <c r="X483" s="91">
        <v>0</v>
      </c>
      <c r="Y483" s="91">
        <v>0</v>
      </c>
      <c r="Z483" s="91">
        <v>0</v>
      </c>
      <c r="AA483" s="91">
        <v>0</v>
      </c>
      <c r="AB483" s="90">
        <v>0</v>
      </c>
      <c r="AC483" s="90">
        <v>0</v>
      </c>
      <c r="AD483" s="90">
        <v>0</v>
      </c>
      <c r="AE483" s="90">
        <v>0</v>
      </c>
      <c r="AF483" s="90">
        <v>7</v>
      </c>
    </row>
    <row r="484" spans="1:32" ht="24.75" customHeight="1" x14ac:dyDescent="0.25">
      <c r="A484" s="90">
        <v>30087</v>
      </c>
      <c r="B484" s="91" t="s">
        <v>64</v>
      </c>
      <c r="C484" s="91" t="s">
        <v>1289</v>
      </c>
      <c r="D484" s="92" t="s">
        <v>909</v>
      </c>
      <c r="E484" s="92">
        <v>1</v>
      </c>
      <c r="F484" s="92" t="s">
        <v>1278</v>
      </c>
      <c r="G484" s="93" t="s">
        <v>1290</v>
      </c>
      <c r="H484" s="93" t="s">
        <v>1291</v>
      </c>
      <c r="I484" s="93">
        <v>0</v>
      </c>
      <c r="J484" s="93">
        <v>0</v>
      </c>
      <c r="K484" s="94">
        <v>0</v>
      </c>
      <c r="L484" s="90">
        <v>0</v>
      </c>
      <c r="M484" s="91">
        <v>0</v>
      </c>
      <c r="N484" s="91">
        <v>0</v>
      </c>
      <c r="O484" s="91">
        <v>0</v>
      </c>
      <c r="P484" s="91">
        <v>0</v>
      </c>
      <c r="Q484" s="91">
        <v>0</v>
      </c>
      <c r="R484" s="91">
        <v>0</v>
      </c>
      <c r="S484" s="91">
        <v>0</v>
      </c>
      <c r="T484" s="91">
        <v>0</v>
      </c>
      <c r="U484" s="91">
        <v>0</v>
      </c>
      <c r="V484" s="91">
        <v>0</v>
      </c>
      <c r="W484" s="91">
        <v>0</v>
      </c>
      <c r="X484" s="91">
        <v>0</v>
      </c>
      <c r="Y484" s="91">
        <v>0</v>
      </c>
      <c r="Z484" s="91">
        <v>0</v>
      </c>
      <c r="AA484" s="91">
        <v>0</v>
      </c>
      <c r="AB484" s="90">
        <v>0</v>
      </c>
      <c r="AC484" s="90">
        <v>0</v>
      </c>
      <c r="AD484" s="90">
        <v>0</v>
      </c>
      <c r="AE484" s="90">
        <v>0</v>
      </c>
      <c r="AF484" s="90">
        <v>7</v>
      </c>
    </row>
    <row r="485" spans="1:32" ht="24.75" customHeight="1" x14ac:dyDescent="0.25">
      <c r="A485" s="90">
        <v>30088</v>
      </c>
      <c r="B485" s="91" t="s">
        <v>64</v>
      </c>
      <c r="C485" s="91" t="s">
        <v>1292</v>
      </c>
      <c r="D485" s="92" t="s">
        <v>909</v>
      </c>
      <c r="E485" s="92">
        <v>1</v>
      </c>
      <c r="F485" s="92" t="s">
        <v>1278</v>
      </c>
      <c r="G485" s="93">
        <v>0</v>
      </c>
      <c r="H485" s="93">
        <v>0</v>
      </c>
      <c r="I485" s="93">
        <v>0</v>
      </c>
      <c r="J485" s="93">
        <v>0</v>
      </c>
      <c r="K485" s="94">
        <v>0</v>
      </c>
      <c r="L485" s="90">
        <v>0</v>
      </c>
      <c r="M485" s="91">
        <v>0</v>
      </c>
      <c r="N485" s="91">
        <v>0</v>
      </c>
      <c r="O485" s="91">
        <v>0</v>
      </c>
      <c r="P485" s="91">
        <v>0</v>
      </c>
      <c r="Q485" s="91">
        <v>0</v>
      </c>
      <c r="R485" s="91">
        <v>0</v>
      </c>
      <c r="S485" s="91">
        <v>0</v>
      </c>
      <c r="T485" s="91">
        <v>0</v>
      </c>
      <c r="U485" s="91">
        <v>0</v>
      </c>
      <c r="V485" s="91">
        <v>0</v>
      </c>
      <c r="W485" s="91">
        <v>0</v>
      </c>
      <c r="X485" s="91">
        <v>0</v>
      </c>
      <c r="Y485" s="91">
        <v>0</v>
      </c>
      <c r="Z485" s="91">
        <v>0</v>
      </c>
      <c r="AA485" s="91">
        <v>0</v>
      </c>
      <c r="AB485" s="90">
        <v>0</v>
      </c>
      <c r="AC485" s="90">
        <v>0</v>
      </c>
      <c r="AD485" s="90">
        <v>0</v>
      </c>
      <c r="AE485" s="90">
        <v>0</v>
      </c>
      <c r="AF485" s="90">
        <v>7</v>
      </c>
    </row>
    <row r="486" spans="1:32" ht="24.75" customHeight="1" x14ac:dyDescent="0.25">
      <c r="A486" s="90">
        <v>30092</v>
      </c>
      <c r="B486" s="91" t="s">
        <v>621</v>
      </c>
      <c r="C486" s="91" t="s">
        <v>1293</v>
      </c>
      <c r="D486" s="92" t="s">
        <v>909</v>
      </c>
      <c r="E486" s="92">
        <v>1</v>
      </c>
      <c r="F486" s="92" t="s">
        <v>1278</v>
      </c>
      <c r="G486" s="93" t="s">
        <v>1294</v>
      </c>
      <c r="H486" s="93" t="s">
        <v>1295</v>
      </c>
      <c r="I486" s="93" t="s">
        <v>1296</v>
      </c>
      <c r="J486" s="93" t="s">
        <v>1297</v>
      </c>
      <c r="K486" s="94">
        <v>0</v>
      </c>
      <c r="L486" s="90">
        <v>0</v>
      </c>
      <c r="M486" s="91">
        <v>0</v>
      </c>
      <c r="N486" s="91">
        <v>0</v>
      </c>
      <c r="O486" s="91">
        <v>0</v>
      </c>
      <c r="P486" s="91">
        <v>0</v>
      </c>
      <c r="Q486" s="91">
        <v>0</v>
      </c>
      <c r="R486" s="91">
        <v>0</v>
      </c>
      <c r="S486" s="91">
        <v>0</v>
      </c>
      <c r="T486" s="91">
        <v>0</v>
      </c>
      <c r="U486" s="91">
        <v>0</v>
      </c>
      <c r="V486" s="91">
        <v>0</v>
      </c>
      <c r="W486" s="91">
        <v>0</v>
      </c>
      <c r="X486" s="91">
        <v>0</v>
      </c>
      <c r="Y486" s="91">
        <v>0</v>
      </c>
      <c r="Z486" s="91">
        <v>0</v>
      </c>
      <c r="AA486" s="91">
        <v>0</v>
      </c>
      <c r="AB486" s="90">
        <v>0</v>
      </c>
      <c r="AC486" s="90">
        <v>0</v>
      </c>
      <c r="AD486" s="90">
        <v>0</v>
      </c>
      <c r="AE486" s="90">
        <v>0</v>
      </c>
      <c r="AF486" s="90">
        <v>7</v>
      </c>
    </row>
    <row r="487" spans="1:32" ht="24.75" customHeight="1" x14ac:dyDescent="0.25">
      <c r="A487" s="90">
        <v>30125</v>
      </c>
      <c r="B487" s="91" t="s">
        <v>941</v>
      </c>
      <c r="C487" s="91" t="s">
        <v>1298</v>
      </c>
      <c r="D487" s="92">
        <f t="shared" ref="D487:D493" si="9">E487*20</f>
        <v>40</v>
      </c>
      <c r="E487" s="92">
        <v>2</v>
      </c>
      <c r="F487" s="92" t="s">
        <v>1278</v>
      </c>
      <c r="G487" s="93">
        <v>0</v>
      </c>
      <c r="H487" s="93">
        <v>0</v>
      </c>
      <c r="I487" s="93">
        <v>0</v>
      </c>
      <c r="J487" s="93">
        <v>0</v>
      </c>
      <c r="K487" s="90">
        <v>0</v>
      </c>
      <c r="L487" s="90">
        <v>0</v>
      </c>
      <c r="M487" s="91">
        <v>0</v>
      </c>
      <c r="N487" s="91">
        <v>0</v>
      </c>
      <c r="O487" s="91">
        <v>0</v>
      </c>
      <c r="P487" s="91">
        <v>0</v>
      </c>
      <c r="Q487" s="91">
        <v>0</v>
      </c>
      <c r="R487" s="91">
        <v>0</v>
      </c>
      <c r="S487" s="91">
        <v>0</v>
      </c>
      <c r="T487" s="91">
        <v>0</v>
      </c>
      <c r="U487" s="91">
        <v>0</v>
      </c>
      <c r="V487" s="91">
        <v>0</v>
      </c>
      <c r="W487" s="91">
        <v>0</v>
      </c>
      <c r="X487" s="91">
        <v>0</v>
      </c>
      <c r="Y487" s="91">
        <v>0</v>
      </c>
      <c r="Z487" s="91">
        <v>0</v>
      </c>
      <c r="AA487" s="91">
        <v>0</v>
      </c>
      <c r="AB487" s="90">
        <v>0</v>
      </c>
      <c r="AC487" s="90">
        <v>0</v>
      </c>
      <c r="AD487" s="90">
        <v>0</v>
      </c>
      <c r="AE487" s="90">
        <v>0</v>
      </c>
      <c r="AF487" s="90">
        <v>7</v>
      </c>
    </row>
    <row r="488" spans="1:32" ht="24.75" customHeight="1" x14ac:dyDescent="0.25">
      <c r="A488" s="90">
        <v>30013</v>
      </c>
      <c r="B488" s="91" t="s">
        <v>22</v>
      </c>
      <c r="C488" s="91" t="s">
        <v>1299</v>
      </c>
      <c r="D488" s="92">
        <f t="shared" si="9"/>
        <v>680</v>
      </c>
      <c r="E488" s="92">
        <v>34</v>
      </c>
      <c r="F488" s="92" t="s">
        <v>1278</v>
      </c>
      <c r="G488" s="93" t="s">
        <v>1300</v>
      </c>
      <c r="H488" s="93" t="s">
        <v>1301</v>
      </c>
      <c r="I488" s="93">
        <v>0</v>
      </c>
      <c r="J488" s="93">
        <v>0</v>
      </c>
      <c r="K488" s="90">
        <v>0</v>
      </c>
      <c r="L488" s="90">
        <v>0</v>
      </c>
      <c r="M488" s="91">
        <v>0</v>
      </c>
      <c r="N488" s="91">
        <v>0</v>
      </c>
      <c r="O488" s="91">
        <v>0</v>
      </c>
      <c r="P488" s="91">
        <v>0</v>
      </c>
      <c r="Q488" s="91">
        <v>0</v>
      </c>
      <c r="R488" s="91">
        <v>0</v>
      </c>
      <c r="S488" s="91">
        <v>0</v>
      </c>
      <c r="T488" s="91">
        <v>0</v>
      </c>
      <c r="U488" s="91">
        <v>0</v>
      </c>
      <c r="V488" s="91">
        <v>0</v>
      </c>
      <c r="W488" s="91">
        <v>0</v>
      </c>
      <c r="X488" s="91">
        <v>0</v>
      </c>
      <c r="Y488" s="91">
        <v>0</v>
      </c>
      <c r="Z488" s="91">
        <v>0</v>
      </c>
      <c r="AA488" s="91">
        <v>0</v>
      </c>
      <c r="AB488" s="90">
        <v>0</v>
      </c>
      <c r="AC488" s="90">
        <v>0</v>
      </c>
      <c r="AD488" s="90">
        <v>0</v>
      </c>
      <c r="AE488" s="90">
        <v>0</v>
      </c>
      <c r="AF488" s="90">
        <v>7</v>
      </c>
    </row>
    <row r="489" spans="1:32" ht="24.75" customHeight="1" x14ac:dyDescent="0.25">
      <c r="A489" s="90">
        <v>30167</v>
      </c>
      <c r="B489" s="91" t="s">
        <v>550</v>
      </c>
      <c r="C489" s="91" t="s">
        <v>1302</v>
      </c>
      <c r="D489" s="92">
        <f t="shared" si="9"/>
        <v>680</v>
      </c>
      <c r="E489" s="92">
        <v>34</v>
      </c>
      <c r="F489" s="92" t="s">
        <v>1278</v>
      </c>
      <c r="G489" s="93" t="s">
        <v>1303</v>
      </c>
      <c r="H489" s="93" t="s">
        <v>1304</v>
      </c>
      <c r="I489" s="93">
        <v>0</v>
      </c>
      <c r="J489" s="93">
        <v>0</v>
      </c>
      <c r="K489" s="90">
        <v>0</v>
      </c>
      <c r="L489" s="90">
        <v>0</v>
      </c>
      <c r="M489" s="91">
        <v>0</v>
      </c>
      <c r="N489" s="91">
        <v>0</v>
      </c>
      <c r="O489" s="91">
        <v>0</v>
      </c>
      <c r="P489" s="91">
        <v>0</v>
      </c>
      <c r="Q489" s="91">
        <v>0</v>
      </c>
      <c r="R489" s="91">
        <v>0</v>
      </c>
      <c r="S489" s="91">
        <v>0</v>
      </c>
      <c r="T489" s="91">
        <v>0</v>
      </c>
      <c r="U489" s="91">
        <v>0</v>
      </c>
      <c r="V489" s="91">
        <v>0</v>
      </c>
      <c r="W489" s="91">
        <v>0</v>
      </c>
      <c r="X489" s="91">
        <v>0</v>
      </c>
      <c r="Y489" s="91">
        <v>0</v>
      </c>
      <c r="Z489" s="91">
        <v>0</v>
      </c>
      <c r="AA489" s="91">
        <v>0</v>
      </c>
      <c r="AB489" s="90">
        <v>0</v>
      </c>
      <c r="AC489" s="90">
        <v>0</v>
      </c>
      <c r="AD489" s="90">
        <v>0</v>
      </c>
      <c r="AE489" s="90">
        <v>0</v>
      </c>
      <c r="AF489" s="90">
        <v>7</v>
      </c>
    </row>
    <row r="490" spans="1:32" ht="24.75" customHeight="1" x14ac:dyDescent="0.25">
      <c r="A490" s="90">
        <v>30102</v>
      </c>
      <c r="B490" s="91" t="s">
        <v>840</v>
      </c>
      <c r="C490" s="91" t="s">
        <v>1305</v>
      </c>
      <c r="D490" s="92">
        <f t="shared" si="9"/>
        <v>520</v>
      </c>
      <c r="E490" s="92">
        <v>26</v>
      </c>
      <c r="F490" s="92" t="s">
        <v>1278</v>
      </c>
      <c r="G490" s="93" t="s">
        <v>1306</v>
      </c>
      <c r="H490" s="93" t="s">
        <v>1307</v>
      </c>
      <c r="I490" s="93">
        <v>0</v>
      </c>
      <c r="J490" s="93">
        <v>0</v>
      </c>
      <c r="K490" s="90">
        <v>0</v>
      </c>
      <c r="L490" s="90">
        <v>0</v>
      </c>
      <c r="M490" s="91">
        <v>0</v>
      </c>
      <c r="N490" s="91">
        <v>0</v>
      </c>
      <c r="O490" s="91">
        <v>0</v>
      </c>
      <c r="P490" s="91">
        <v>0</v>
      </c>
      <c r="Q490" s="91">
        <v>0</v>
      </c>
      <c r="R490" s="91">
        <v>0</v>
      </c>
      <c r="S490" s="91">
        <v>0</v>
      </c>
      <c r="T490" s="91">
        <v>0</v>
      </c>
      <c r="U490" s="91">
        <v>0</v>
      </c>
      <c r="V490" s="91">
        <v>0</v>
      </c>
      <c r="W490" s="91">
        <v>0</v>
      </c>
      <c r="X490" s="91">
        <v>0</v>
      </c>
      <c r="Y490" s="91">
        <v>0</v>
      </c>
      <c r="Z490" s="91">
        <v>0</v>
      </c>
      <c r="AA490" s="91">
        <v>0</v>
      </c>
      <c r="AB490" s="90">
        <v>0</v>
      </c>
      <c r="AC490" s="90">
        <v>0</v>
      </c>
      <c r="AD490" s="90">
        <v>0</v>
      </c>
      <c r="AE490" s="90">
        <v>0</v>
      </c>
      <c r="AF490" s="90">
        <v>7</v>
      </c>
    </row>
    <row r="491" spans="1:32" ht="24.75" customHeight="1" x14ac:dyDescent="0.25">
      <c r="A491" s="90">
        <v>30154</v>
      </c>
      <c r="B491" s="91" t="s">
        <v>0</v>
      </c>
      <c r="C491" s="91" t="s">
        <v>1308</v>
      </c>
      <c r="D491" s="92">
        <f t="shared" si="9"/>
        <v>620</v>
      </c>
      <c r="E491" s="92">
        <v>31</v>
      </c>
      <c r="F491" s="92" t="s">
        <v>1278</v>
      </c>
      <c r="G491" s="93" t="s">
        <v>1309</v>
      </c>
      <c r="H491" s="93" t="s">
        <v>1310</v>
      </c>
      <c r="I491" s="93">
        <v>0</v>
      </c>
      <c r="J491" s="93">
        <v>0</v>
      </c>
      <c r="K491" s="90">
        <v>0</v>
      </c>
      <c r="L491" s="90">
        <v>0</v>
      </c>
      <c r="M491" s="91">
        <v>0</v>
      </c>
      <c r="N491" s="91">
        <v>0</v>
      </c>
      <c r="O491" s="91">
        <v>0</v>
      </c>
      <c r="P491" s="91">
        <v>0</v>
      </c>
      <c r="Q491" s="91">
        <v>0</v>
      </c>
      <c r="R491" s="91">
        <v>0</v>
      </c>
      <c r="S491" s="91">
        <v>0</v>
      </c>
      <c r="T491" s="91">
        <v>0</v>
      </c>
      <c r="U491" s="91">
        <v>0</v>
      </c>
      <c r="V491" s="91">
        <v>0</v>
      </c>
      <c r="W491" s="91">
        <v>0</v>
      </c>
      <c r="X491" s="91">
        <v>0</v>
      </c>
      <c r="Y491" s="91">
        <v>0</v>
      </c>
      <c r="Z491" s="91">
        <v>0</v>
      </c>
      <c r="AA491" s="91">
        <v>0</v>
      </c>
      <c r="AB491" s="90">
        <v>0</v>
      </c>
      <c r="AC491" s="90">
        <v>0</v>
      </c>
      <c r="AD491" s="90">
        <v>0</v>
      </c>
      <c r="AE491" s="90">
        <v>0</v>
      </c>
      <c r="AF491" s="90">
        <v>7</v>
      </c>
    </row>
    <row r="492" spans="1:32" ht="24.75" customHeight="1" x14ac:dyDescent="0.25">
      <c r="A492" s="90">
        <v>30144</v>
      </c>
      <c r="B492" s="91" t="s">
        <v>1311</v>
      </c>
      <c r="C492" s="91" t="s">
        <v>1312</v>
      </c>
      <c r="D492" s="92">
        <f t="shared" si="9"/>
        <v>540</v>
      </c>
      <c r="E492" s="92">
        <v>27</v>
      </c>
      <c r="F492" s="92" t="s">
        <v>1278</v>
      </c>
      <c r="G492" s="93" t="s">
        <v>1313</v>
      </c>
      <c r="H492" s="93" t="s">
        <v>1314</v>
      </c>
      <c r="I492" s="93">
        <v>0</v>
      </c>
      <c r="J492" s="93">
        <v>0</v>
      </c>
      <c r="K492" s="90">
        <v>0</v>
      </c>
      <c r="L492" s="90">
        <v>0</v>
      </c>
      <c r="M492" s="91">
        <v>0</v>
      </c>
      <c r="N492" s="91">
        <v>0</v>
      </c>
      <c r="O492" s="91">
        <v>0</v>
      </c>
      <c r="P492" s="91">
        <v>0</v>
      </c>
      <c r="Q492" s="91">
        <v>0</v>
      </c>
      <c r="R492" s="91">
        <v>0</v>
      </c>
      <c r="S492" s="91">
        <v>0</v>
      </c>
      <c r="T492" s="91">
        <v>0</v>
      </c>
      <c r="U492" s="91">
        <v>0</v>
      </c>
      <c r="V492" s="91">
        <v>0</v>
      </c>
      <c r="W492" s="91">
        <v>0</v>
      </c>
      <c r="X492" s="91">
        <v>0</v>
      </c>
      <c r="Y492" s="91">
        <v>0</v>
      </c>
      <c r="Z492" s="91">
        <v>0</v>
      </c>
      <c r="AA492" s="91">
        <v>0</v>
      </c>
      <c r="AB492" s="90">
        <v>0</v>
      </c>
      <c r="AC492" s="90">
        <v>0</v>
      </c>
      <c r="AD492" s="90">
        <v>0</v>
      </c>
      <c r="AE492" s="90">
        <v>0</v>
      </c>
      <c r="AF492" s="90">
        <v>7</v>
      </c>
    </row>
    <row r="493" spans="1:32" ht="24.75" customHeight="1" x14ac:dyDescent="0.25">
      <c r="A493" s="90">
        <v>30154</v>
      </c>
      <c r="B493" s="91" t="s">
        <v>0</v>
      </c>
      <c r="C493" s="91" t="s">
        <v>1315</v>
      </c>
      <c r="D493" s="92">
        <f t="shared" si="9"/>
        <v>180</v>
      </c>
      <c r="E493" s="92">
        <v>9</v>
      </c>
      <c r="F493" s="92" t="s">
        <v>1278</v>
      </c>
      <c r="G493" s="93">
        <v>0</v>
      </c>
      <c r="H493" s="93">
        <v>0</v>
      </c>
      <c r="I493" s="93">
        <v>0</v>
      </c>
      <c r="J493" s="93">
        <v>0</v>
      </c>
      <c r="K493" s="90">
        <v>0</v>
      </c>
      <c r="L493" s="90">
        <v>0</v>
      </c>
      <c r="M493" s="91">
        <v>0</v>
      </c>
      <c r="N493" s="91">
        <v>0</v>
      </c>
      <c r="O493" s="91">
        <v>0</v>
      </c>
      <c r="P493" s="91">
        <v>0</v>
      </c>
      <c r="Q493" s="91">
        <v>0</v>
      </c>
      <c r="R493" s="91">
        <v>0</v>
      </c>
      <c r="S493" s="91">
        <v>0</v>
      </c>
      <c r="T493" s="91">
        <v>0</v>
      </c>
      <c r="U493" s="91">
        <v>0</v>
      </c>
      <c r="V493" s="91">
        <v>0</v>
      </c>
      <c r="W493" s="91">
        <v>0</v>
      </c>
      <c r="X493" s="91">
        <v>0</v>
      </c>
      <c r="Y493" s="91">
        <v>0</v>
      </c>
      <c r="Z493" s="91">
        <v>0</v>
      </c>
      <c r="AA493" s="91">
        <v>0</v>
      </c>
      <c r="AB493" s="90">
        <v>0</v>
      </c>
      <c r="AC493" s="90">
        <v>0</v>
      </c>
      <c r="AD493" s="90">
        <v>0</v>
      </c>
      <c r="AE493" s="90">
        <v>0</v>
      </c>
      <c r="AF493" s="90">
        <v>7</v>
      </c>
    </row>
    <row r="494" spans="1:32" ht="24.75" customHeight="1" x14ac:dyDescent="0.25">
      <c r="A494" s="90">
        <v>30038</v>
      </c>
      <c r="B494" s="91" t="s">
        <v>619</v>
      </c>
      <c r="C494" s="91" t="s">
        <v>1316</v>
      </c>
      <c r="D494" s="92" t="s">
        <v>909</v>
      </c>
      <c r="E494" s="92">
        <v>1</v>
      </c>
      <c r="F494" s="92" t="s">
        <v>1278</v>
      </c>
      <c r="G494" s="93" t="s">
        <v>1317</v>
      </c>
      <c r="H494" s="93">
        <v>0</v>
      </c>
      <c r="I494" s="93">
        <v>0</v>
      </c>
      <c r="J494" s="93">
        <v>0</v>
      </c>
      <c r="K494" s="90">
        <v>0</v>
      </c>
      <c r="L494" s="90">
        <v>0</v>
      </c>
      <c r="M494" s="91">
        <v>0</v>
      </c>
      <c r="N494" s="91">
        <v>0</v>
      </c>
      <c r="O494" s="91">
        <v>0</v>
      </c>
      <c r="P494" s="91">
        <v>0</v>
      </c>
      <c r="Q494" s="91">
        <v>0</v>
      </c>
      <c r="R494" s="91">
        <v>0</v>
      </c>
      <c r="S494" s="91">
        <v>0</v>
      </c>
      <c r="T494" s="91">
        <v>0</v>
      </c>
      <c r="U494" s="91">
        <v>0</v>
      </c>
      <c r="V494" s="91">
        <v>0</v>
      </c>
      <c r="W494" s="91">
        <v>0</v>
      </c>
      <c r="X494" s="91">
        <v>0</v>
      </c>
      <c r="Y494" s="91">
        <v>0</v>
      </c>
      <c r="Z494" s="91">
        <v>0</v>
      </c>
      <c r="AA494" s="91">
        <v>0</v>
      </c>
      <c r="AB494" s="90">
        <v>0</v>
      </c>
      <c r="AC494" s="90">
        <v>0</v>
      </c>
      <c r="AD494" s="90">
        <v>0</v>
      </c>
      <c r="AE494" s="90">
        <v>0</v>
      </c>
      <c r="AF494" s="90">
        <v>7</v>
      </c>
    </row>
    <row r="495" spans="1:32" ht="24.75" customHeight="1" x14ac:dyDescent="0.25">
      <c r="A495" s="90">
        <v>30038</v>
      </c>
      <c r="B495" s="91" t="s">
        <v>619</v>
      </c>
      <c r="C495" s="91" t="s">
        <v>1318</v>
      </c>
      <c r="D495" s="92" t="s">
        <v>909</v>
      </c>
      <c r="E495" s="92">
        <v>1</v>
      </c>
      <c r="F495" s="92" t="s">
        <v>1278</v>
      </c>
      <c r="G495" s="93" t="s">
        <v>1319</v>
      </c>
      <c r="H495" s="93">
        <v>0</v>
      </c>
      <c r="I495" s="93">
        <v>0</v>
      </c>
      <c r="J495" s="93">
        <v>0</v>
      </c>
      <c r="K495" s="90">
        <v>0</v>
      </c>
      <c r="L495" s="90">
        <v>0</v>
      </c>
      <c r="M495" s="91">
        <v>0</v>
      </c>
      <c r="N495" s="91">
        <v>0</v>
      </c>
      <c r="O495" s="91">
        <v>0</v>
      </c>
      <c r="P495" s="91">
        <v>0</v>
      </c>
      <c r="Q495" s="91">
        <v>0</v>
      </c>
      <c r="R495" s="91">
        <v>0</v>
      </c>
      <c r="S495" s="91">
        <v>0</v>
      </c>
      <c r="T495" s="91">
        <v>0</v>
      </c>
      <c r="U495" s="91">
        <v>0</v>
      </c>
      <c r="V495" s="91">
        <v>0</v>
      </c>
      <c r="W495" s="91">
        <v>0</v>
      </c>
      <c r="X495" s="91">
        <v>0</v>
      </c>
      <c r="Y495" s="91">
        <v>0</v>
      </c>
      <c r="Z495" s="91">
        <v>0</v>
      </c>
      <c r="AA495" s="91">
        <v>0</v>
      </c>
      <c r="AB495" s="90">
        <v>0</v>
      </c>
      <c r="AC495" s="90">
        <v>0</v>
      </c>
      <c r="AD495" s="90">
        <v>0</v>
      </c>
      <c r="AE495" s="90">
        <v>0</v>
      </c>
      <c r="AF495" s="90">
        <v>7</v>
      </c>
    </row>
    <row r="496" spans="1:32" ht="24.75" customHeight="1" x14ac:dyDescent="0.25">
      <c r="A496" s="90">
        <v>30087</v>
      </c>
      <c r="B496" s="91" t="s">
        <v>64</v>
      </c>
      <c r="C496" s="91" t="s">
        <v>1320</v>
      </c>
      <c r="D496" s="92" t="s">
        <v>909</v>
      </c>
      <c r="E496" s="92">
        <v>1</v>
      </c>
      <c r="F496" s="92" t="s">
        <v>1278</v>
      </c>
      <c r="G496" s="93">
        <v>0</v>
      </c>
      <c r="H496" s="93">
        <v>0</v>
      </c>
      <c r="I496" s="93">
        <v>0</v>
      </c>
      <c r="J496" s="93">
        <v>0</v>
      </c>
      <c r="K496" s="90">
        <v>0</v>
      </c>
      <c r="L496" s="90">
        <v>0</v>
      </c>
      <c r="M496" s="91">
        <v>0</v>
      </c>
      <c r="N496" s="91">
        <v>0</v>
      </c>
      <c r="O496" s="91">
        <v>0</v>
      </c>
      <c r="P496" s="91">
        <v>0</v>
      </c>
      <c r="Q496" s="91">
        <v>0</v>
      </c>
      <c r="R496" s="91">
        <v>0</v>
      </c>
      <c r="S496" s="91">
        <v>0</v>
      </c>
      <c r="T496" s="91">
        <v>0</v>
      </c>
      <c r="U496" s="91">
        <v>0</v>
      </c>
      <c r="V496" s="91">
        <v>0</v>
      </c>
      <c r="W496" s="91">
        <v>0</v>
      </c>
      <c r="X496" s="91">
        <v>0</v>
      </c>
      <c r="Y496" s="91">
        <v>0</v>
      </c>
      <c r="Z496" s="91">
        <v>0</v>
      </c>
      <c r="AA496" s="91">
        <v>0</v>
      </c>
      <c r="AB496" s="90">
        <v>0</v>
      </c>
      <c r="AC496" s="90">
        <v>0</v>
      </c>
      <c r="AD496" s="90">
        <v>0</v>
      </c>
      <c r="AE496" s="90">
        <v>0</v>
      </c>
      <c r="AF496" s="90">
        <v>7</v>
      </c>
    </row>
    <row r="497" spans="1:32" ht="24.75" customHeight="1" x14ac:dyDescent="0.25">
      <c r="A497" s="90">
        <v>30087</v>
      </c>
      <c r="B497" s="91" t="s">
        <v>64</v>
      </c>
      <c r="C497" s="91" t="s">
        <v>1321</v>
      </c>
      <c r="D497" s="92" t="s">
        <v>909</v>
      </c>
      <c r="E497" s="92">
        <v>1</v>
      </c>
      <c r="F497" s="92" t="s">
        <v>1278</v>
      </c>
      <c r="G497" s="93">
        <v>0</v>
      </c>
      <c r="H497" s="93">
        <v>0</v>
      </c>
      <c r="I497" s="93">
        <v>0</v>
      </c>
      <c r="J497" s="93">
        <v>0</v>
      </c>
      <c r="K497" s="90">
        <v>0</v>
      </c>
      <c r="L497" s="90">
        <v>0</v>
      </c>
      <c r="M497" s="91">
        <v>0</v>
      </c>
      <c r="N497" s="91">
        <v>0</v>
      </c>
      <c r="O497" s="91">
        <v>0</v>
      </c>
      <c r="P497" s="91">
        <v>0</v>
      </c>
      <c r="Q497" s="91">
        <v>0</v>
      </c>
      <c r="R497" s="91">
        <v>0</v>
      </c>
      <c r="S497" s="91">
        <v>0</v>
      </c>
      <c r="T497" s="91">
        <v>0</v>
      </c>
      <c r="U497" s="91">
        <v>0</v>
      </c>
      <c r="V497" s="91">
        <v>0</v>
      </c>
      <c r="W497" s="91">
        <v>0</v>
      </c>
      <c r="X497" s="91">
        <v>0</v>
      </c>
      <c r="Y497" s="91">
        <v>0</v>
      </c>
      <c r="Z497" s="91">
        <v>0</v>
      </c>
      <c r="AA497" s="91">
        <v>0</v>
      </c>
      <c r="AB497" s="90">
        <v>0</v>
      </c>
      <c r="AC497" s="90">
        <v>0</v>
      </c>
      <c r="AD497" s="90">
        <v>0</v>
      </c>
      <c r="AE497" s="90">
        <v>0</v>
      </c>
      <c r="AF497" s="90">
        <v>7</v>
      </c>
    </row>
    <row r="498" spans="1:32" ht="24.75" customHeight="1" x14ac:dyDescent="0.25">
      <c r="A498" s="90">
        <v>30087</v>
      </c>
      <c r="B498" s="91" t="s">
        <v>64</v>
      </c>
      <c r="C498" s="91" t="s">
        <v>1322</v>
      </c>
      <c r="D498" s="92" t="s">
        <v>909</v>
      </c>
      <c r="E498" s="92">
        <v>1</v>
      </c>
      <c r="F498" s="92" t="s">
        <v>1278</v>
      </c>
      <c r="G498" s="93">
        <v>0</v>
      </c>
      <c r="H498" s="93">
        <v>0</v>
      </c>
      <c r="I498" s="93">
        <v>0</v>
      </c>
      <c r="J498" s="93">
        <v>0</v>
      </c>
      <c r="K498" s="90">
        <v>0</v>
      </c>
      <c r="L498" s="90">
        <v>0</v>
      </c>
      <c r="M498" s="91">
        <v>0</v>
      </c>
      <c r="N498" s="91">
        <v>0</v>
      </c>
      <c r="O498" s="91">
        <v>0</v>
      </c>
      <c r="P498" s="91">
        <v>0</v>
      </c>
      <c r="Q498" s="91">
        <v>0</v>
      </c>
      <c r="R498" s="91">
        <v>0</v>
      </c>
      <c r="S498" s="91">
        <v>0</v>
      </c>
      <c r="T498" s="91">
        <v>0</v>
      </c>
      <c r="U498" s="91">
        <v>0</v>
      </c>
      <c r="V498" s="91">
        <v>0</v>
      </c>
      <c r="W498" s="91">
        <v>0</v>
      </c>
      <c r="X498" s="91">
        <v>0</v>
      </c>
      <c r="Y498" s="91">
        <v>0</v>
      </c>
      <c r="Z498" s="91">
        <v>0</v>
      </c>
      <c r="AA498" s="91">
        <v>0</v>
      </c>
      <c r="AB498" s="90">
        <v>0</v>
      </c>
      <c r="AC498" s="90">
        <v>0</v>
      </c>
      <c r="AD498" s="90">
        <v>0</v>
      </c>
      <c r="AE498" s="90">
        <v>0</v>
      </c>
      <c r="AF498" s="90">
        <v>7</v>
      </c>
    </row>
    <row r="499" spans="1:32" ht="24.75" customHeight="1" x14ac:dyDescent="0.25">
      <c r="A499" s="90">
        <v>30191</v>
      </c>
      <c r="B499" s="91" t="s">
        <v>518</v>
      </c>
      <c r="C499" s="91" t="s">
        <v>1323</v>
      </c>
      <c r="D499" s="92" t="s">
        <v>909</v>
      </c>
      <c r="E499" s="92">
        <v>1</v>
      </c>
      <c r="F499" s="92" t="s">
        <v>1278</v>
      </c>
      <c r="G499" s="93" t="s">
        <v>1324</v>
      </c>
      <c r="H499" s="93" t="s">
        <v>1325</v>
      </c>
      <c r="I499" s="93" t="s">
        <v>1326</v>
      </c>
      <c r="J499" s="93" t="s">
        <v>1327</v>
      </c>
      <c r="K499" s="90">
        <v>0</v>
      </c>
      <c r="L499" s="90">
        <v>0</v>
      </c>
      <c r="M499" s="91">
        <v>0</v>
      </c>
      <c r="N499" s="91">
        <v>0</v>
      </c>
      <c r="O499" s="91">
        <v>0</v>
      </c>
      <c r="P499" s="91">
        <v>0</v>
      </c>
      <c r="Q499" s="91">
        <v>0</v>
      </c>
      <c r="R499" s="91">
        <v>0</v>
      </c>
      <c r="S499" s="91">
        <v>0</v>
      </c>
      <c r="T499" s="91">
        <v>0</v>
      </c>
      <c r="U499" s="91">
        <v>0</v>
      </c>
      <c r="V499" s="91">
        <v>0</v>
      </c>
      <c r="W499" s="91">
        <v>0</v>
      </c>
      <c r="X499" s="91">
        <v>0</v>
      </c>
      <c r="Y499" s="91">
        <v>0</v>
      </c>
      <c r="Z499" s="91">
        <v>0</v>
      </c>
      <c r="AA499" s="91">
        <v>0</v>
      </c>
      <c r="AB499" s="90">
        <v>0</v>
      </c>
      <c r="AC499" s="90">
        <v>0</v>
      </c>
      <c r="AD499" s="90">
        <v>0</v>
      </c>
      <c r="AE499" s="90">
        <v>0</v>
      </c>
      <c r="AF499" s="90">
        <v>7</v>
      </c>
    </row>
    <row r="500" spans="1:32" ht="24.75" customHeight="1" x14ac:dyDescent="0.25">
      <c r="A500" s="90">
        <v>30087</v>
      </c>
      <c r="B500" s="91" t="s">
        <v>64</v>
      </c>
      <c r="C500" s="91" t="s">
        <v>1328</v>
      </c>
      <c r="D500" s="92" t="s">
        <v>909</v>
      </c>
      <c r="E500" s="92">
        <v>1</v>
      </c>
      <c r="F500" s="92" t="s">
        <v>1278</v>
      </c>
      <c r="G500" s="93">
        <v>0</v>
      </c>
      <c r="H500" s="93">
        <v>0</v>
      </c>
      <c r="I500" s="93">
        <v>0</v>
      </c>
      <c r="J500" s="93">
        <v>0</v>
      </c>
      <c r="K500" s="90">
        <v>0</v>
      </c>
      <c r="L500" s="90">
        <v>0</v>
      </c>
      <c r="M500" s="91">
        <v>0</v>
      </c>
      <c r="N500" s="91">
        <v>0</v>
      </c>
      <c r="O500" s="91">
        <v>0</v>
      </c>
      <c r="P500" s="91">
        <v>0</v>
      </c>
      <c r="Q500" s="91">
        <v>0</v>
      </c>
      <c r="R500" s="91">
        <v>0</v>
      </c>
      <c r="S500" s="91">
        <v>0</v>
      </c>
      <c r="T500" s="91">
        <v>0</v>
      </c>
      <c r="U500" s="91">
        <v>0</v>
      </c>
      <c r="V500" s="91">
        <v>0</v>
      </c>
      <c r="W500" s="91">
        <v>0</v>
      </c>
      <c r="X500" s="91">
        <v>0</v>
      </c>
      <c r="Y500" s="91">
        <v>0</v>
      </c>
      <c r="Z500" s="91">
        <v>0</v>
      </c>
      <c r="AA500" s="91">
        <v>0</v>
      </c>
      <c r="AB500" s="90">
        <v>0</v>
      </c>
      <c r="AC500" s="90">
        <v>0</v>
      </c>
      <c r="AD500" s="90">
        <v>0</v>
      </c>
      <c r="AE500" s="90">
        <v>0</v>
      </c>
      <c r="AF500" s="90">
        <v>7</v>
      </c>
    </row>
    <row r="501" spans="1:32" ht="24.75" customHeight="1" x14ac:dyDescent="0.25">
      <c r="A501" s="90">
        <v>30087</v>
      </c>
      <c r="B501" s="91" t="s">
        <v>64</v>
      </c>
      <c r="C501" s="91" t="s">
        <v>1329</v>
      </c>
      <c r="D501" s="92" t="s">
        <v>909</v>
      </c>
      <c r="E501" s="92">
        <v>1</v>
      </c>
      <c r="F501" s="92" t="s">
        <v>1278</v>
      </c>
      <c r="G501" s="93">
        <v>0</v>
      </c>
      <c r="H501" s="93">
        <v>0</v>
      </c>
      <c r="I501" s="93">
        <v>0</v>
      </c>
      <c r="J501" s="93">
        <v>0</v>
      </c>
      <c r="K501" s="90">
        <v>0</v>
      </c>
      <c r="L501" s="90">
        <v>0</v>
      </c>
      <c r="M501" s="91">
        <v>0</v>
      </c>
      <c r="N501" s="91">
        <v>0</v>
      </c>
      <c r="O501" s="91">
        <v>0</v>
      </c>
      <c r="P501" s="91">
        <v>0</v>
      </c>
      <c r="Q501" s="91">
        <v>0</v>
      </c>
      <c r="R501" s="91">
        <v>0</v>
      </c>
      <c r="S501" s="91">
        <v>0</v>
      </c>
      <c r="T501" s="91">
        <v>0</v>
      </c>
      <c r="U501" s="91">
        <v>0</v>
      </c>
      <c r="V501" s="91">
        <v>0</v>
      </c>
      <c r="W501" s="91">
        <v>0</v>
      </c>
      <c r="X501" s="91">
        <v>0</v>
      </c>
      <c r="Y501" s="91">
        <v>0</v>
      </c>
      <c r="Z501" s="91">
        <v>0</v>
      </c>
      <c r="AA501" s="91">
        <v>0</v>
      </c>
      <c r="AB501" s="90">
        <v>0</v>
      </c>
      <c r="AC501" s="90">
        <v>0</v>
      </c>
      <c r="AD501" s="90">
        <v>0</v>
      </c>
      <c r="AE501" s="90">
        <v>0</v>
      </c>
      <c r="AF501" s="90">
        <v>7</v>
      </c>
    </row>
    <row r="502" spans="1:32" ht="24.75" customHeight="1" x14ac:dyDescent="0.25">
      <c r="A502" s="90">
        <v>30087</v>
      </c>
      <c r="B502" s="91" t="s">
        <v>64</v>
      </c>
      <c r="C502" s="91" t="s">
        <v>1330</v>
      </c>
      <c r="D502" s="92" t="s">
        <v>909</v>
      </c>
      <c r="E502" s="92">
        <v>1</v>
      </c>
      <c r="F502" s="92" t="s">
        <v>1278</v>
      </c>
      <c r="G502" s="93">
        <v>0</v>
      </c>
      <c r="H502" s="93">
        <v>0</v>
      </c>
      <c r="I502" s="93">
        <v>0</v>
      </c>
      <c r="J502" s="93">
        <v>0</v>
      </c>
      <c r="K502" s="95">
        <v>0</v>
      </c>
      <c r="L502" s="90">
        <v>0</v>
      </c>
      <c r="M502" s="91">
        <v>0</v>
      </c>
      <c r="N502" s="91">
        <v>0</v>
      </c>
      <c r="O502" s="91">
        <v>0</v>
      </c>
      <c r="P502" s="91">
        <v>0</v>
      </c>
      <c r="Q502" s="91">
        <v>0</v>
      </c>
      <c r="R502" s="91">
        <v>0</v>
      </c>
      <c r="S502" s="91">
        <v>0</v>
      </c>
      <c r="T502" s="91">
        <v>0</v>
      </c>
      <c r="U502" s="91">
        <v>0</v>
      </c>
      <c r="V502" s="91">
        <v>0</v>
      </c>
      <c r="W502" s="91">
        <v>0</v>
      </c>
      <c r="X502" s="91">
        <v>0</v>
      </c>
      <c r="Y502" s="91">
        <v>0</v>
      </c>
      <c r="Z502" s="91">
        <v>0</v>
      </c>
      <c r="AA502" s="91">
        <v>0</v>
      </c>
      <c r="AB502" s="90">
        <v>0</v>
      </c>
      <c r="AC502" s="90">
        <v>0</v>
      </c>
      <c r="AD502" s="90">
        <v>0</v>
      </c>
      <c r="AE502" s="90">
        <v>0</v>
      </c>
      <c r="AF502" s="90">
        <v>7</v>
      </c>
    </row>
    <row r="503" spans="1:32" ht="24.75" customHeight="1" x14ac:dyDescent="0.25">
      <c r="A503" s="90">
        <v>30087</v>
      </c>
      <c r="B503" s="91" t="s">
        <v>64</v>
      </c>
      <c r="C503" s="91" t="s">
        <v>1331</v>
      </c>
      <c r="D503" s="92" t="s">
        <v>909</v>
      </c>
      <c r="E503" s="92">
        <v>1</v>
      </c>
      <c r="F503" s="92" t="s">
        <v>1278</v>
      </c>
      <c r="G503" s="93">
        <v>0</v>
      </c>
      <c r="H503" s="93">
        <v>0</v>
      </c>
      <c r="I503" s="93">
        <v>0</v>
      </c>
      <c r="J503" s="93">
        <v>0</v>
      </c>
      <c r="K503" s="95">
        <v>0</v>
      </c>
      <c r="L503" s="90">
        <v>0</v>
      </c>
      <c r="M503" s="91">
        <v>0</v>
      </c>
      <c r="N503" s="91">
        <v>0</v>
      </c>
      <c r="O503" s="91">
        <v>0</v>
      </c>
      <c r="P503" s="91">
        <v>0</v>
      </c>
      <c r="Q503" s="91">
        <v>0</v>
      </c>
      <c r="R503" s="91">
        <v>0</v>
      </c>
      <c r="S503" s="91">
        <v>0</v>
      </c>
      <c r="T503" s="91">
        <v>0</v>
      </c>
      <c r="U503" s="91">
        <v>0</v>
      </c>
      <c r="V503" s="91">
        <v>0</v>
      </c>
      <c r="W503" s="91">
        <v>0</v>
      </c>
      <c r="X503" s="91">
        <v>0</v>
      </c>
      <c r="Y503" s="91">
        <v>0</v>
      </c>
      <c r="Z503" s="91">
        <v>0</v>
      </c>
      <c r="AA503" s="91">
        <v>0</v>
      </c>
      <c r="AB503" s="90">
        <v>0</v>
      </c>
      <c r="AC503" s="90">
        <v>0</v>
      </c>
      <c r="AD503" s="90">
        <v>0</v>
      </c>
      <c r="AE503" s="90">
        <v>0</v>
      </c>
      <c r="AF503" s="90">
        <v>7</v>
      </c>
    </row>
    <row r="504" spans="1:32" ht="24.75" customHeight="1" x14ac:dyDescent="0.25">
      <c r="A504" s="90">
        <v>30087</v>
      </c>
      <c r="B504" s="91" t="s">
        <v>64</v>
      </c>
      <c r="C504" s="91" t="s">
        <v>1332</v>
      </c>
      <c r="D504" s="92" t="s">
        <v>909</v>
      </c>
      <c r="E504" s="92">
        <v>1</v>
      </c>
      <c r="F504" s="92" t="s">
        <v>1278</v>
      </c>
      <c r="G504" s="93">
        <v>0</v>
      </c>
      <c r="H504" s="93">
        <v>0</v>
      </c>
      <c r="I504" s="93">
        <v>0</v>
      </c>
      <c r="J504" s="93">
        <v>0</v>
      </c>
      <c r="K504" s="93">
        <v>0</v>
      </c>
      <c r="L504" s="90">
        <v>0</v>
      </c>
      <c r="M504" s="91">
        <v>0</v>
      </c>
      <c r="N504" s="91">
        <v>0</v>
      </c>
      <c r="O504" s="91">
        <v>0</v>
      </c>
      <c r="P504" s="91">
        <v>0</v>
      </c>
      <c r="Q504" s="91">
        <v>0</v>
      </c>
      <c r="R504" s="91">
        <v>0</v>
      </c>
      <c r="S504" s="91">
        <v>0</v>
      </c>
      <c r="T504" s="91">
        <v>0</v>
      </c>
      <c r="U504" s="91">
        <v>0</v>
      </c>
      <c r="V504" s="91">
        <v>0</v>
      </c>
      <c r="W504" s="91">
        <v>0</v>
      </c>
      <c r="X504" s="91">
        <v>0</v>
      </c>
      <c r="Y504" s="91">
        <v>0</v>
      </c>
      <c r="Z504" s="91">
        <v>0</v>
      </c>
      <c r="AA504" s="91">
        <v>0</v>
      </c>
      <c r="AB504" s="90">
        <v>0</v>
      </c>
      <c r="AC504" s="90">
        <v>0</v>
      </c>
      <c r="AD504" s="90">
        <v>0</v>
      </c>
      <c r="AE504" s="90">
        <v>0</v>
      </c>
      <c r="AF504" s="90">
        <v>7</v>
      </c>
    </row>
    <row r="505" spans="1:32" ht="24.75" customHeight="1" x14ac:dyDescent="0.25">
      <c r="A505" s="90">
        <v>30087</v>
      </c>
      <c r="B505" s="91" t="s">
        <v>64</v>
      </c>
      <c r="C505" s="91" t="s">
        <v>1333</v>
      </c>
      <c r="D505" s="92" t="s">
        <v>909</v>
      </c>
      <c r="E505" s="92">
        <v>1</v>
      </c>
      <c r="F505" s="92" t="s">
        <v>1278</v>
      </c>
      <c r="G505" s="93">
        <v>0</v>
      </c>
      <c r="H505" s="93">
        <v>0</v>
      </c>
      <c r="I505" s="93">
        <v>0</v>
      </c>
      <c r="J505" s="93">
        <v>0</v>
      </c>
      <c r="K505" s="93">
        <v>0</v>
      </c>
      <c r="L505" s="90">
        <v>0</v>
      </c>
      <c r="M505" s="91">
        <v>0</v>
      </c>
      <c r="N505" s="91">
        <v>0</v>
      </c>
      <c r="O505" s="91">
        <v>0</v>
      </c>
      <c r="P505" s="91">
        <v>0</v>
      </c>
      <c r="Q505" s="91">
        <v>0</v>
      </c>
      <c r="R505" s="91">
        <v>0</v>
      </c>
      <c r="S505" s="91">
        <v>0</v>
      </c>
      <c r="T505" s="91">
        <v>0</v>
      </c>
      <c r="U505" s="91">
        <v>0</v>
      </c>
      <c r="V505" s="91">
        <v>0</v>
      </c>
      <c r="W505" s="91">
        <v>0</v>
      </c>
      <c r="X505" s="91">
        <v>0</v>
      </c>
      <c r="Y505" s="91">
        <v>0</v>
      </c>
      <c r="Z505" s="91">
        <v>0</v>
      </c>
      <c r="AA505" s="91">
        <v>0</v>
      </c>
      <c r="AB505" s="90">
        <v>0</v>
      </c>
      <c r="AC505" s="90">
        <v>0</v>
      </c>
      <c r="AD505" s="90">
        <v>0</v>
      </c>
      <c r="AE505" s="90">
        <v>0</v>
      </c>
      <c r="AF505" s="90">
        <v>7</v>
      </c>
    </row>
    <row r="506" spans="1:32" ht="24.75" customHeight="1" x14ac:dyDescent="0.25">
      <c r="A506" s="90">
        <v>30065</v>
      </c>
      <c r="B506" s="91" t="s">
        <v>223</v>
      </c>
      <c r="C506" s="91" t="s">
        <v>1334</v>
      </c>
      <c r="D506" s="92" t="s">
        <v>909</v>
      </c>
      <c r="E506" s="92">
        <v>1</v>
      </c>
      <c r="F506" s="92" t="s">
        <v>1278</v>
      </c>
      <c r="G506" s="93" t="s">
        <v>1335</v>
      </c>
      <c r="H506" s="93">
        <v>0</v>
      </c>
      <c r="I506" s="93">
        <v>0</v>
      </c>
      <c r="J506" s="93">
        <v>0</v>
      </c>
      <c r="K506" s="93">
        <v>0</v>
      </c>
      <c r="L506" s="90">
        <v>0</v>
      </c>
      <c r="M506" s="91">
        <v>0</v>
      </c>
      <c r="N506" s="91">
        <v>0</v>
      </c>
      <c r="O506" s="91">
        <v>0</v>
      </c>
      <c r="P506" s="91">
        <v>0</v>
      </c>
      <c r="Q506" s="91">
        <v>0</v>
      </c>
      <c r="R506" s="91">
        <v>0</v>
      </c>
      <c r="S506" s="91">
        <v>0</v>
      </c>
      <c r="T506" s="91">
        <v>0</v>
      </c>
      <c r="U506" s="91">
        <v>0</v>
      </c>
      <c r="V506" s="91">
        <v>0</v>
      </c>
      <c r="W506" s="91">
        <v>0</v>
      </c>
      <c r="X506" s="91">
        <v>0</v>
      </c>
      <c r="Y506" s="91">
        <v>0</v>
      </c>
      <c r="Z506" s="91">
        <v>0</v>
      </c>
      <c r="AA506" s="91">
        <v>0</v>
      </c>
      <c r="AB506" s="90">
        <v>0</v>
      </c>
      <c r="AC506" s="90">
        <v>0</v>
      </c>
      <c r="AD506" s="90">
        <v>0</v>
      </c>
      <c r="AE506" s="90">
        <v>0</v>
      </c>
      <c r="AF506" s="90">
        <v>7</v>
      </c>
    </row>
    <row r="507" spans="1:32" ht="24.75" customHeight="1" x14ac:dyDescent="0.25">
      <c r="A507" s="90">
        <v>30088</v>
      </c>
      <c r="B507" s="91" t="s">
        <v>1336</v>
      </c>
      <c r="C507" s="91" t="s">
        <v>1337</v>
      </c>
      <c r="D507" s="92" t="s">
        <v>909</v>
      </c>
      <c r="E507" s="92">
        <v>1</v>
      </c>
      <c r="F507" s="92" t="s">
        <v>1278</v>
      </c>
      <c r="G507" s="93" t="s">
        <v>1338</v>
      </c>
      <c r="H507" s="93">
        <v>0</v>
      </c>
      <c r="I507" s="93">
        <v>0</v>
      </c>
      <c r="J507" s="93">
        <v>0</v>
      </c>
      <c r="K507" s="94">
        <v>0</v>
      </c>
      <c r="L507" s="90">
        <v>0</v>
      </c>
      <c r="M507" s="91">
        <v>0</v>
      </c>
      <c r="N507" s="91">
        <v>0</v>
      </c>
      <c r="O507" s="91">
        <v>0</v>
      </c>
      <c r="P507" s="91">
        <v>0</v>
      </c>
      <c r="Q507" s="91">
        <v>0</v>
      </c>
      <c r="R507" s="91">
        <v>0</v>
      </c>
      <c r="S507" s="91">
        <v>0</v>
      </c>
      <c r="T507" s="91">
        <v>0</v>
      </c>
      <c r="U507" s="91">
        <v>0</v>
      </c>
      <c r="V507" s="91">
        <v>0</v>
      </c>
      <c r="W507" s="91">
        <v>0</v>
      </c>
      <c r="X507" s="91">
        <v>0</v>
      </c>
      <c r="Y507" s="91">
        <v>0</v>
      </c>
      <c r="Z507" s="91">
        <v>0</v>
      </c>
      <c r="AA507" s="91">
        <v>0</v>
      </c>
      <c r="AB507" s="90">
        <v>0</v>
      </c>
      <c r="AC507" s="90">
        <v>0</v>
      </c>
      <c r="AD507" s="90">
        <v>0</v>
      </c>
      <c r="AE507" s="90">
        <v>0</v>
      </c>
      <c r="AF507" s="90">
        <v>7</v>
      </c>
    </row>
    <row r="508" spans="1:32" ht="24.75" customHeight="1" x14ac:dyDescent="0.25">
      <c r="A508" s="90">
        <v>30038</v>
      </c>
      <c r="B508" s="91" t="s">
        <v>619</v>
      </c>
      <c r="C508" s="91" t="s">
        <v>1339</v>
      </c>
      <c r="D508" s="92" t="s">
        <v>909</v>
      </c>
      <c r="E508" s="92">
        <v>1</v>
      </c>
      <c r="F508" s="92" t="s">
        <v>1278</v>
      </c>
      <c r="G508" s="93">
        <v>0</v>
      </c>
      <c r="H508" s="93">
        <v>0</v>
      </c>
      <c r="I508" s="93">
        <v>0</v>
      </c>
      <c r="J508" s="93">
        <v>0</v>
      </c>
      <c r="K508" s="94">
        <v>0</v>
      </c>
      <c r="L508" s="90">
        <v>0</v>
      </c>
      <c r="M508" s="91">
        <v>0</v>
      </c>
      <c r="N508" s="91">
        <v>0</v>
      </c>
      <c r="O508" s="91">
        <v>0</v>
      </c>
      <c r="P508" s="91">
        <v>0</v>
      </c>
      <c r="Q508" s="91">
        <v>0</v>
      </c>
      <c r="R508" s="91">
        <v>0</v>
      </c>
      <c r="S508" s="91">
        <v>0</v>
      </c>
      <c r="T508" s="91">
        <v>0</v>
      </c>
      <c r="U508" s="91">
        <v>0</v>
      </c>
      <c r="V508" s="91">
        <v>0</v>
      </c>
      <c r="W508" s="91">
        <v>0</v>
      </c>
      <c r="X508" s="91">
        <v>0</v>
      </c>
      <c r="Y508" s="91">
        <v>0</v>
      </c>
      <c r="Z508" s="91">
        <v>0</v>
      </c>
      <c r="AA508" s="91">
        <v>0</v>
      </c>
      <c r="AB508" s="90">
        <v>0</v>
      </c>
      <c r="AC508" s="90">
        <v>0</v>
      </c>
      <c r="AD508" s="90">
        <v>0</v>
      </c>
      <c r="AE508" s="90">
        <v>0</v>
      </c>
      <c r="AF508" s="90">
        <v>7</v>
      </c>
    </row>
    <row r="509" spans="1:32" ht="24.75" customHeight="1" x14ac:dyDescent="0.25">
      <c r="A509" s="90">
        <v>30191</v>
      </c>
      <c r="B509" s="91" t="s">
        <v>1042</v>
      </c>
      <c r="C509" s="91" t="s">
        <v>1340</v>
      </c>
      <c r="D509" s="92" t="s">
        <v>909</v>
      </c>
      <c r="E509" s="92">
        <v>1</v>
      </c>
      <c r="F509" s="92" t="s">
        <v>1278</v>
      </c>
      <c r="G509" s="93">
        <v>0</v>
      </c>
      <c r="H509" s="93">
        <v>0</v>
      </c>
      <c r="I509" s="93">
        <v>0</v>
      </c>
      <c r="J509" s="93">
        <v>0</v>
      </c>
      <c r="K509" s="94">
        <v>0</v>
      </c>
      <c r="L509" s="90">
        <v>0</v>
      </c>
      <c r="M509" s="91">
        <v>0</v>
      </c>
      <c r="N509" s="91">
        <v>0</v>
      </c>
      <c r="O509" s="91">
        <v>0</v>
      </c>
      <c r="P509" s="91">
        <v>0</v>
      </c>
      <c r="Q509" s="91">
        <v>0</v>
      </c>
      <c r="R509" s="91">
        <v>0</v>
      </c>
      <c r="S509" s="91">
        <v>0</v>
      </c>
      <c r="T509" s="91">
        <v>0</v>
      </c>
      <c r="U509" s="91">
        <v>0</v>
      </c>
      <c r="V509" s="91">
        <v>0</v>
      </c>
      <c r="W509" s="91">
        <v>0</v>
      </c>
      <c r="X509" s="91">
        <v>0</v>
      </c>
      <c r="Y509" s="91">
        <v>0</v>
      </c>
      <c r="Z509" s="91">
        <v>0</v>
      </c>
      <c r="AA509" s="91">
        <v>0</v>
      </c>
      <c r="AB509" s="90">
        <v>0</v>
      </c>
      <c r="AC509" s="90">
        <v>0</v>
      </c>
      <c r="AD509" s="90">
        <v>0</v>
      </c>
      <c r="AE509" s="90">
        <v>0</v>
      </c>
      <c r="AF509" s="90">
        <v>7</v>
      </c>
    </row>
    <row r="510" spans="1:32" ht="24.75" customHeight="1" x14ac:dyDescent="0.25">
      <c r="A510" s="90">
        <v>30191</v>
      </c>
      <c r="B510" s="91" t="s">
        <v>1042</v>
      </c>
      <c r="C510" s="91" t="s">
        <v>1341</v>
      </c>
      <c r="D510" s="92" t="s">
        <v>909</v>
      </c>
      <c r="E510" s="92">
        <v>1</v>
      </c>
      <c r="F510" s="92" t="s">
        <v>1278</v>
      </c>
      <c r="G510" s="93">
        <v>0</v>
      </c>
      <c r="H510" s="93">
        <v>0</v>
      </c>
      <c r="I510" s="93">
        <v>0</v>
      </c>
      <c r="J510" s="93">
        <v>0</v>
      </c>
      <c r="K510" s="94">
        <v>0</v>
      </c>
      <c r="L510" s="90">
        <v>0</v>
      </c>
      <c r="M510" s="91">
        <v>0</v>
      </c>
      <c r="N510" s="91">
        <v>0</v>
      </c>
      <c r="O510" s="91">
        <v>0</v>
      </c>
      <c r="P510" s="91">
        <v>0</v>
      </c>
      <c r="Q510" s="91">
        <v>0</v>
      </c>
      <c r="R510" s="91">
        <v>0</v>
      </c>
      <c r="S510" s="91">
        <v>0</v>
      </c>
      <c r="T510" s="91">
        <v>0</v>
      </c>
      <c r="U510" s="91">
        <v>0</v>
      </c>
      <c r="V510" s="91">
        <v>0</v>
      </c>
      <c r="W510" s="91">
        <v>0</v>
      </c>
      <c r="X510" s="91">
        <v>0</v>
      </c>
      <c r="Y510" s="91">
        <v>0</v>
      </c>
      <c r="Z510" s="91">
        <v>0</v>
      </c>
      <c r="AA510" s="91">
        <v>0</v>
      </c>
      <c r="AB510" s="90">
        <v>0</v>
      </c>
      <c r="AC510" s="90">
        <v>0</v>
      </c>
      <c r="AD510" s="90">
        <v>0</v>
      </c>
      <c r="AE510" s="90">
        <v>0</v>
      </c>
      <c r="AF510" s="90">
        <v>7</v>
      </c>
    </row>
    <row r="511" spans="1:32" ht="24.75" customHeight="1" x14ac:dyDescent="0.25">
      <c r="A511" s="90">
        <v>30191</v>
      </c>
      <c r="B511" s="91" t="s">
        <v>1042</v>
      </c>
      <c r="C511" s="91" t="s">
        <v>1342</v>
      </c>
      <c r="D511" s="92" t="s">
        <v>909</v>
      </c>
      <c r="E511" s="92">
        <v>1</v>
      </c>
      <c r="F511" s="92" t="s">
        <v>1278</v>
      </c>
      <c r="G511" s="93">
        <v>0</v>
      </c>
      <c r="H511" s="93">
        <v>0</v>
      </c>
      <c r="I511" s="93">
        <v>0</v>
      </c>
      <c r="J511" s="93">
        <v>0</v>
      </c>
      <c r="K511" s="94">
        <v>0</v>
      </c>
      <c r="L511" s="90">
        <v>0</v>
      </c>
      <c r="M511" s="91">
        <v>0</v>
      </c>
      <c r="N511" s="91">
        <v>0</v>
      </c>
      <c r="O511" s="91">
        <v>0</v>
      </c>
      <c r="P511" s="91">
        <v>0</v>
      </c>
      <c r="Q511" s="91">
        <v>0</v>
      </c>
      <c r="R511" s="91">
        <v>0</v>
      </c>
      <c r="S511" s="91">
        <v>0</v>
      </c>
      <c r="T511" s="91">
        <v>0</v>
      </c>
      <c r="U511" s="91">
        <v>0</v>
      </c>
      <c r="V511" s="91">
        <v>0</v>
      </c>
      <c r="W511" s="91">
        <v>0</v>
      </c>
      <c r="X511" s="91">
        <v>0</v>
      </c>
      <c r="Y511" s="91">
        <v>0</v>
      </c>
      <c r="Z511" s="91">
        <v>0</v>
      </c>
      <c r="AA511" s="91">
        <v>0</v>
      </c>
      <c r="AB511" s="90">
        <v>0</v>
      </c>
      <c r="AC511" s="90">
        <v>0</v>
      </c>
      <c r="AD511" s="90">
        <v>0</v>
      </c>
      <c r="AE511" s="90">
        <v>0</v>
      </c>
      <c r="AF511" s="90">
        <v>7</v>
      </c>
    </row>
    <row r="512" spans="1:32" ht="24.75" customHeight="1" x14ac:dyDescent="0.25">
      <c r="A512" s="90">
        <v>30024</v>
      </c>
      <c r="B512" s="91" t="s">
        <v>1091</v>
      </c>
      <c r="C512" s="91" t="s">
        <v>1343</v>
      </c>
      <c r="D512" s="92" t="s">
        <v>909</v>
      </c>
      <c r="E512" s="92">
        <v>1</v>
      </c>
      <c r="F512" s="92" t="s">
        <v>1278</v>
      </c>
      <c r="G512" s="93">
        <v>0</v>
      </c>
      <c r="H512" s="93">
        <v>0</v>
      </c>
      <c r="I512" s="93">
        <v>0</v>
      </c>
      <c r="J512" s="93">
        <v>0</v>
      </c>
      <c r="K512" s="94">
        <v>0</v>
      </c>
      <c r="L512" s="90">
        <v>0</v>
      </c>
      <c r="M512" s="91">
        <v>0</v>
      </c>
      <c r="N512" s="91">
        <v>0</v>
      </c>
      <c r="O512" s="91">
        <v>0</v>
      </c>
      <c r="P512" s="91">
        <v>0</v>
      </c>
      <c r="Q512" s="91">
        <v>0</v>
      </c>
      <c r="R512" s="91">
        <v>0</v>
      </c>
      <c r="S512" s="91">
        <v>0</v>
      </c>
      <c r="T512" s="91">
        <v>0</v>
      </c>
      <c r="U512" s="91">
        <v>0</v>
      </c>
      <c r="V512" s="91">
        <v>0</v>
      </c>
      <c r="W512" s="91">
        <v>0</v>
      </c>
      <c r="X512" s="91">
        <v>0</v>
      </c>
      <c r="Y512" s="91">
        <v>0</v>
      </c>
      <c r="Z512" s="91">
        <v>0</v>
      </c>
      <c r="AA512" s="91">
        <v>0</v>
      </c>
      <c r="AB512" s="90">
        <v>0</v>
      </c>
      <c r="AC512" s="90">
        <v>0</v>
      </c>
      <c r="AD512" s="90">
        <v>0</v>
      </c>
      <c r="AE512" s="90">
        <v>0</v>
      </c>
      <c r="AF512" s="90">
        <v>7</v>
      </c>
    </row>
    <row r="513" spans="1:32" ht="24.75" customHeight="1" x14ac:dyDescent="0.25">
      <c r="A513" s="96">
        <v>30038</v>
      </c>
      <c r="B513" s="97" t="s">
        <v>619</v>
      </c>
      <c r="C513" s="97" t="s">
        <v>561</v>
      </c>
      <c r="D513" s="98">
        <v>4500</v>
      </c>
      <c r="E513" s="98">
        <v>3</v>
      </c>
      <c r="F513" s="98" t="s">
        <v>1344</v>
      </c>
      <c r="G513" s="99" t="s">
        <v>1345</v>
      </c>
      <c r="H513" s="99">
        <v>0</v>
      </c>
      <c r="I513" s="99">
        <v>0</v>
      </c>
      <c r="J513" s="99">
        <v>0</v>
      </c>
      <c r="K513" s="100">
        <v>0</v>
      </c>
      <c r="L513" s="96">
        <v>0</v>
      </c>
      <c r="M513" s="102">
        <v>0</v>
      </c>
      <c r="N513" s="102">
        <v>0</v>
      </c>
      <c r="O513" s="102">
        <v>0</v>
      </c>
      <c r="P513" s="102">
        <v>0</v>
      </c>
      <c r="Q513" s="102">
        <v>0</v>
      </c>
      <c r="R513" s="102">
        <v>0</v>
      </c>
      <c r="S513" s="102">
        <v>0</v>
      </c>
      <c r="T513" s="102">
        <v>0</v>
      </c>
      <c r="U513" s="102">
        <v>0</v>
      </c>
      <c r="V513" s="102">
        <v>0</v>
      </c>
      <c r="W513" s="102">
        <v>0</v>
      </c>
      <c r="X513" s="102">
        <v>0</v>
      </c>
      <c r="Y513" s="102">
        <v>0</v>
      </c>
      <c r="Z513" s="102">
        <v>0</v>
      </c>
      <c r="AA513" s="102">
        <v>0</v>
      </c>
      <c r="AB513" s="103">
        <v>0</v>
      </c>
      <c r="AC513" s="104">
        <v>0</v>
      </c>
      <c r="AD513" s="104">
        <v>0</v>
      </c>
      <c r="AE513" s="104">
        <v>0</v>
      </c>
      <c r="AF513" s="96">
        <v>8</v>
      </c>
    </row>
    <row r="514" spans="1:32" ht="24.75" customHeight="1" x14ac:dyDescent="0.25">
      <c r="A514" s="96">
        <v>30087</v>
      </c>
      <c r="B514" s="97" t="s">
        <v>64</v>
      </c>
      <c r="C514" s="97" t="s">
        <v>802</v>
      </c>
      <c r="D514" s="98">
        <v>4500</v>
      </c>
      <c r="E514" s="98">
        <v>3</v>
      </c>
      <c r="F514" s="98" t="s">
        <v>1344</v>
      </c>
      <c r="G514" s="99">
        <v>0</v>
      </c>
      <c r="H514" s="99">
        <v>0</v>
      </c>
      <c r="I514" s="99">
        <v>0</v>
      </c>
      <c r="J514" s="99">
        <v>0</v>
      </c>
      <c r="K514" s="96">
        <v>0</v>
      </c>
      <c r="L514" s="96">
        <v>0</v>
      </c>
      <c r="M514" s="102">
        <v>0</v>
      </c>
      <c r="N514" s="102">
        <v>0</v>
      </c>
      <c r="O514" s="102">
        <v>0</v>
      </c>
      <c r="P514" s="102">
        <v>0</v>
      </c>
      <c r="Q514" s="102">
        <v>0</v>
      </c>
      <c r="R514" s="102">
        <v>0</v>
      </c>
      <c r="S514" s="102">
        <v>0</v>
      </c>
      <c r="T514" s="102">
        <v>0</v>
      </c>
      <c r="U514" s="102">
        <v>0</v>
      </c>
      <c r="V514" s="102">
        <v>0</v>
      </c>
      <c r="W514" s="102">
        <v>0</v>
      </c>
      <c r="X514" s="102">
        <v>0</v>
      </c>
      <c r="Y514" s="102">
        <v>0</v>
      </c>
      <c r="Z514" s="102">
        <v>0</v>
      </c>
      <c r="AA514" s="102">
        <v>0</v>
      </c>
      <c r="AB514" s="103">
        <v>0</v>
      </c>
      <c r="AC514" s="104">
        <v>0</v>
      </c>
      <c r="AD514" s="104">
        <v>0</v>
      </c>
      <c r="AE514" s="104">
        <v>0</v>
      </c>
      <c r="AF514" s="96">
        <v>8</v>
      </c>
    </row>
    <row r="515" spans="1:32" ht="24.75" customHeight="1" x14ac:dyDescent="0.25">
      <c r="A515" s="96">
        <v>30087</v>
      </c>
      <c r="B515" s="97" t="s">
        <v>64</v>
      </c>
      <c r="C515" s="97" t="s">
        <v>436</v>
      </c>
      <c r="D515" s="98">
        <v>4500</v>
      </c>
      <c r="E515" s="98">
        <v>3</v>
      </c>
      <c r="F515" s="98" t="s">
        <v>1344</v>
      </c>
      <c r="G515" s="99">
        <v>0</v>
      </c>
      <c r="H515" s="99">
        <v>0</v>
      </c>
      <c r="I515" s="99">
        <v>0</v>
      </c>
      <c r="J515" s="99">
        <v>0</v>
      </c>
      <c r="K515" s="96">
        <v>0</v>
      </c>
      <c r="L515" s="96">
        <v>0</v>
      </c>
      <c r="M515" s="102">
        <v>0</v>
      </c>
      <c r="N515" s="102">
        <v>0</v>
      </c>
      <c r="O515" s="102">
        <v>0</v>
      </c>
      <c r="P515" s="102">
        <v>0</v>
      </c>
      <c r="Q515" s="102">
        <v>0</v>
      </c>
      <c r="R515" s="102">
        <v>0</v>
      </c>
      <c r="S515" s="102">
        <v>0</v>
      </c>
      <c r="T515" s="102">
        <v>0</v>
      </c>
      <c r="U515" s="102">
        <v>0</v>
      </c>
      <c r="V515" s="102">
        <v>0</v>
      </c>
      <c r="W515" s="102">
        <v>0</v>
      </c>
      <c r="X515" s="102">
        <v>0</v>
      </c>
      <c r="Y515" s="102">
        <v>0</v>
      </c>
      <c r="Z515" s="102">
        <v>0</v>
      </c>
      <c r="AA515" s="102">
        <v>0</v>
      </c>
      <c r="AB515" s="103">
        <v>0</v>
      </c>
      <c r="AC515" s="104">
        <v>0</v>
      </c>
      <c r="AD515" s="104">
        <v>0</v>
      </c>
      <c r="AE515" s="104">
        <v>0</v>
      </c>
      <c r="AF515" s="96">
        <v>8</v>
      </c>
    </row>
    <row r="516" spans="1:32" ht="24.75" customHeight="1" x14ac:dyDescent="0.25">
      <c r="A516" s="96">
        <v>30065</v>
      </c>
      <c r="B516" s="97" t="s">
        <v>223</v>
      </c>
      <c r="C516" s="97" t="s">
        <v>1346</v>
      </c>
      <c r="D516" s="98" t="s">
        <v>909</v>
      </c>
      <c r="E516" s="98">
        <v>1</v>
      </c>
      <c r="F516" s="98" t="s">
        <v>1344</v>
      </c>
      <c r="G516" s="99">
        <v>0</v>
      </c>
      <c r="H516" s="99">
        <v>0</v>
      </c>
      <c r="I516" s="99">
        <v>0</v>
      </c>
      <c r="J516" s="99">
        <v>0</v>
      </c>
      <c r="K516" s="96">
        <v>0</v>
      </c>
      <c r="L516" s="96">
        <v>0</v>
      </c>
      <c r="M516" s="102">
        <v>0</v>
      </c>
      <c r="N516" s="102">
        <v>0</v>
      </c>
      <c r="O516" s="102">
        <v>0</v>
      </c>
      <c r="P516" s="102">
        <v>0</v>
      </c>
      <c r="Q516" s="102">
        <v>0</v>
      </c>
      <c r="R516" s="102">
        <v>0</v>
      </c>
      <c r="S516" s="102">
        <v>0</v>
      </c>
      <c r="T516" s="102">
        <v>0</v>
      </c>
      <c r="U516" s="102">
        <v>0</v>
      </c>
      <c r="V516" s="102">
        <v>0</v>
      </c>
      <c r="W516" s="102">
        <v>0</v>
      </c>
      <c r="X516" s="102">
        <v>0</v>
      </c>
      <c r="Y516" s="102">
        <v>0</v>
      </c>
      <c r="Z516" s="102">
        <v>0</v>
      </c>
      <c r="AA516" s="102">
        <v>0</v>
      </c>
      <c r="AB516" s="103">
        <v>0</v>
      </c>
      <c r="AC516" s="104">
        <v>0</v>
      </c>
      <c r="AD516" s="104">
        <v>0</v>
      </c>
      <c r="AE516" s="104">
        <v>0</v>
      </c>
      <c r="AF516" s="96">
        <v>8</v>
      </c>
    </row>
    <row r="517" spans="1:32" ht="24.75" customHeight="1" x14ac:dyDescent="0.25">
      <c r="A517" s="96">
        <v>30087</v>
      </c>
      <c r="B517" s="97" t="s">
        <v>64</v>
      </c>
      <c r="C517" s="97" t="s">
        <v>1347</v>
      </c>
      <c r="D517" s="98" t="s">
        <v>909</v>
      </c>
      <c r="E517" s="98">
        <v>1</v>
      </c>
      <c r="F517" s="98" t="s">
        <v>1344</v>
      </c>
      <c r="G517" s="99">
        <v>0</v>
      </c>
      <c r="H517" s="99">
        <v>0</v>
      </c>
      <c r="I517" s="99">
        <v>0</v>
      </c>
      <c r="J517" s="99">
        <v>0</v>
      </c>
      <c r="K517" s="96">
        <v>0</v>
      </c>
      <c r="L517" s="96">
        <v>0</v>
      </c>
      <c r="M517" s="102">
        <v>0</v>
      </c>
      <c r="N517" s="102">
        <v>0</v>
      </c>
      <c r="O517" s="102">
        <v>0</v>
      </c>
      <c r="P517" s="102">
        <v>0</v>
      </c>
      <c r="Q517" s="102">
        <v>0</v>
      </c>
      <c r="R517" s="102">
        <v>0</v>
      </c>
      <c r="S517" s="102">
        <v>0</v>
      </c>
      <c r="T517" s="102">
        <v>0</v>
      </c>
      <c r="U517" s="102">
        <v>0</v>
      </c>
      <c r="V517" s="102">
        <v>0</v>
      </c>
      <c r="W517" s="102">
        <v>0</v>
      </c>
      <c r="X517" s="102">
        <v>0</v>
      </c>
      <c r="Y517" s="102">
        <v>0</v>
      </c>
      <c r="Z517" s="102">
        <v>0</v>
      </c>
      <c r="AA517" s="102">
        <v>0</v>
      </c>
      <c r="AB517" s="103">
        <v>0</v>
      </c>
      <c r="AC517" s="104">
        <v>0</v>
      </c>
      <c r="AD517" s="104">
        <v>0</v>
      </c>
      <c r="AE517" s="104">
        <v>0</v>
      </c>
      <c r="AF517" s="96">
        <v>8</v>
      </c>
    </row>
    <row r="518" spans="1:32" ht="24.75" customHeight="1" x14ac:dyDescent="0.25">
      <c r="A518" s="96">
        <v>30088</v>
      </c>
      <c r="B518" s="97" t="s">
        <v>64</v>
      </c>
      <c r="C518" s="97" t="s">
        <v>1292</v>
      </c>
      <c r="D518" s="98" t="s">
        <v>909</v>
      </c>
      <c r="E518" s="98">
        <v>1</v>
      </c>
      <c r="F518" s="98" t="s">
        <v>1344</v>
      </c>
      <c r="G518" s="99">
        <v>0</v>
      </c>
      <c r="H518" s="99">
        <v>0</v>
      </c>
      <c r="I518" s="99">
        <v>0</v>
      </c>
      <c r="J518" s="99">
        <v>0</v>
      </c>
      <c r="K518" s="100">
        <v>0</v>
      </c>
      <c r="L518" s="96">
        <v>0</v>
      </c>
      <c r="M518" s="102">
        <v>0</v>
      </c>
      <c r="N518" s="102">
        <v>0</v>
      </c>
      <c r="O518" s="102">
        <v>0</v>
      </c>
      <c r="P518" s="102">
        <v>0</v>
      </c>
      <c r="Q518" s="102">
        <v>0</v>
      </c>
      <c r="R518" s="102">
        <v>0</v>
      </c>
      <c r="S518" s="102">
        <v>0</v>
      </c>
      <c r="T518" s="102">
        <v>0</v>
      </c>
      <c r="U518" s="102">
        <v>0</v>
      </c>
      <c r="V518" s="102">
        <v>0</v>
      </c>
      <c r="W518" s="102">
        <v>0</v>
      </c>
      <c r="X518" s="102">
        <v>0</v>
      </c>
      <c r="Y518" s="102">
        <v>0</v>
      </c>
      <c r="Z518" s="102">
        <v>0</v>
      </c>
      <c r="AA518" s="102">
        <v>0</v>
      </c>
      <c r="AB518" s="103">
        <v>0</v>
      </c>
      <c r="AC518" s="104">
        <v>0</v>
      </c>
      <c r="AD518" s="104">
        <v>0</v>
      </c>
      <c r="AE518" s="104">
        <v>0</v>
      </c>
      <c r="AF518" s="96">
        <v>8</v>
      </c>
    </row>
    <row r="519" spans="1:32" ht="24.75" customHeight="1" x14ac:dyDescent="0.25">
      <c r="A519" s="96">
        <v>30088</v>
      </c>
      <c r="B519" s="97" t="s">
        <v>64</v>
      </c>
      <c r="C519" s="97" t="s">
        <v>1348</v>
      </c>
      <c r="D519" s="98" t="s">
        <v>909</v>
      </c>
      <c r="E519" s="98">
        <v>1</v>
      </c>
      <c r="F519" s="98" t="s">
        <v>1344</v>
      </c>
      <c r="G519" s="99">
        <v>0</v>
      </c>
      <c r="H519" s="99">
        <v>0</v>
      </c>
      <c r="I519" s="99">
        <v>0</v>
      </c>
      <c r="J519" s="99">
        <v>0</v>
      </c>
      <c r="K519" s="100">
        <v>0</v>
      </c>
      <c r="L519" s="96">
        <v>0</v>
      </c>
      <c r="M519" s="102">
        <v>0</v>
      </c>
      <c r="N519" s="102">
        <v>0</v>
      </c>
      <c r="O519" s="102">
        <v>0</v>
      </c>
      <c r="P519" s="102">
        <v>0</v>
      </c>
      <c r="Q519" s="102">
        <v>0</v>
      </c>
      <c r="R519" s="102">
        <v>0</v>
      </c>
      <c r="S519" s="102">
        <v>0</v>
      </c>
      <c r="T519" s="102">
        <v>0</v>
      </c>
      <c r="U519" s="102">
        <v>0</v>
      </c>
      <c r="V519" s="102">
        <v>0</v>
      </c>
      <c r="W519" s="102">
        <v>0</v>
      </c>
      <c r="X519" s="102">
        <v>0</v>
      </c>
      <c r="Y519" s="102">
        <v>0</v>
      </c>
      <c r="Z519" s="102">
        <v>0</v>
      </c>
      <c r="AA519" s="102">
        <v>0</v>
      </c>
      <c r="AB519" s="103">
        <v>0</v>
      </c>
      <c r="AC519" s="104">
        <v>0</v>
      </c>
      <c r="AD519" s="104">
        <v>0</v>
      </c>
      <c r="AE519" s="104">
        <v>0</v>
      </c>
      <c r="AF519" s="96">
        <v>8</v>
      </c>
    </row>
    <row r="520" spans="1:32" ht="24.75" customHeight="1" x14ac:dyDescent="0.25">
      <c r="A520" s="96">
        <v>30079</v>
      </c>
      <c r="B520" s="97" t="s">
        <v>630</v>
      </c>
      <c r="C520" s="97" t="s">
        <v>1349</v>
      </c>
      <c r="D520" s="98" t="s">
        <v>909</v>
      </c>
      <c r="E520" s="98">
        <v>1</v>
      </c>
      <c r="F520" s="98" t="s">
        <v>1344</v>
      </c>
      <c r="G520" s="99" t="s">
        <v>1350</v>
      </c>
      <c r="H520" s="99">
        <v>0</v>
      </c>
      <c r="I520" s="99">
        <v>0</v>
      </c>
      <c r="J520" s="99">
        <v>0</v>
      </c>
      <c r="K520" s="100">
        <v>0</v>
      </c>
      <c r="L520" s="96">
        <v>0</v>
      </c>
      <c r="M520" s="102">
        <v>0</v>
      </c>
      <c r="N520" s="102">
        <v>0</v>
      </c>
      <c r="O520" s="102">
        <v>0</v>
      </c>
      <c r="P520" s="102">
        <v>0</v>
      </c>
      <c r="Q520" s="102">
        <v>0</v>
      </c>
      <c r="R520" s="102">
        <v>0</v>
      </c>
      <c r="S520" s="102">
        <v>0</v>
      </c>
      <c r="T520" s="102">
        <v>0</v>
      </c>
      <c r="U520" s="102">
        <v>0</v>
      </c>
      <c r="V520" s="102">
        <v>0</v>
      </c>
      <c r="W520" s="102">
        <v>0</v>
      </c>
      <c r="X520" s="102">
        <v>0</v>
      </c>
      <c r="Y520" s="102">
        <v>0</v>
      </c>
      <c r="Z520" s="102">
        <v>0</v>
      </c>
      <c r="AA520" s="102">
        <v>0</v>
      </c>
      <c r="AB520" s="103">
        <v>0</v>
      </c>
      <c r="AC520" s="104">
        <v>0</v>
      </c>
      <c r="AD520" s="104">
        <v>0</v>
      </c>
      <c r="AE520" s="104">
        <v>0</v>
      </c>
      <c r="AF520" s="96">
        <v>8</v>
      </c>
    </row>
    <row r="521" spans="1:32" ht="24.75" customHeight="1" x14ac:dyDescent="0.25">
      <c r="A521" s="96">
        <v>30013</v>
      </c>
      <c r="B521" s="97" t="s">
        <v>22</v>
      </c>
      <c r="C521" s="97" t="s">
        <v>1351</v>
      </c>
      <c r="D521" s="98">
        <f t="shared" ref="D521:D533" si="10">E521*20</f>
        <v>20</v>
      </c>
      <c r="E521" s="98">
        <v>1</v>
      </c>
      <c r="F521" s="98" t="s">
        <v>1344</v>
      </c>
      <c r="G521" s="99">
        <v>0</v>
      </c>
      <c r="H521" s="99">
        <v>0</v>
      </c>
      <c r="I521" s="99">
        <v>0</v>
      </c>
      <c r="J521" s="99">
        <v>0</v>
      </c>
      <c r="K521" s="96">
        <v>0</v>
      </c>
      <c r="L521" s="96">
        <v>0</v>
      </c>
      <c r="M521" s="102">
        <v>0</v>
      </c>
      <c r="N521" s="102">
        <v>0</v>
      </c>
      <c r="O521" s="102">
        <v>0</v>
      </c>
      <c r="P521" s="102">
        <v>0</v>
      </c>
      <c r="Q521" s="102">
        <v>0</v>
      </c>
      <c r="R521" s="102">
        <v>0</v>
      </c>
      <c r="S521" s="102">
        <v>0</v>
      </c>
      <c r="T521" s="102">
        <v>0</v>
      </c>
      <c r="U521" s="102">
        <v>0</v>
      </c>
      <c r="V521" s="102">
        <v>0</v>
      </c>
      <c r="W521" s="102">
        <v>0</v>
      </c>
      <c r="X521" s="102">
        <v>0</v>
      </c>
      <c r="Y521" s="102">
        <v>0</v>
      </c>
      <c r="Z521" s="102">
        <v>0</v>
      </c>
      <c r="AA521" s="102">
        <v>0</v>
      </c>
      <c r="AB521" s="103">
        <v>0</v>
      </c>
      <c r="AC521" s="104">
        <v>0</v>
      </c>
      <c r="AD521" s="104">
        <v>0</v>
      </c>
      <c r="AE521" s="104">
        <v>0</v>
      </c>
      <c r="AF521" s="96">
        <v>8</v>
      </c>
    </row>
    <row r="522" spans="1:32" ht="24.75" customHeight="1" x14ac:dyDescent="0.25">
      <c r="A522" s="96">
        <v>30167</v>
      </c>
      <c r="B522" s="97" t="s">
        <v>550</v>
      </c>
      <c r="C522" s="97" t="s">
        <v>1352</v>
      </c>
      <c r="D522" s="98">
        <f t="shared" si="10"/>
        <v>20</v>
      </c>
      <c r="E522" s="98">
        <v>1</v>
      </c>
      <c r="F522" s="98" t="s">
        <v>1344</v>
      </c>
      <c r="G522" s="99">
        <v>0</v>
      </c>
      <c r="H522" s="99">
        <v>0</v>
      </c>
      <c r="I522" s="99">
        <v>0</v>
      </c>
      <c r="J522" s="99">
        <v>0</v>
      </c>
      <c r="K522" s="96">
        <v>0</v>
      </c>
      <c r="L522" s="96">
        <v>0</v>
      </c>
      <c r="M522" s="102">
        <v>0</v>
      </c>
      <c r="N522" s="102">
        <v>0</v>
      </c>
      <c r="O522" s="102">
        <v>0</v>
      </c>
      <c r="P522" s="102">
        <v>0</v>
      </c>
      <c r="Q522" s="102">
        <v>0</v>
      </c>
      <c r="R522" s="102">
        <v>0</v>
      </c>
      <c r="S522" s="102">
        <v>0</v>
      </c>
      <c r="T522" s="102">
        <v>0</v>
      </c>
      <c r="U522" s="102">
        <v>0</v>
      </c>
      <c r="V522" s="102">
        <v>0</v>
      </c>
      <c r="W522" s="102">
        <v>0</v>
      </c>
      <c r="X522" s="102">
        <v>0</v>
      </c>
      <c r="Y522" s="102">
        <v>0</v>
      </c>
      <c r="Z522" s="102">
        <v>0</v>
      </c>
      <c r="AA522" s="102">
        <v>0</v>
      </c>
      <c r="AB522" s="103">
        <v>0</v>
      </c>
      <c r="AC522" s="104">
        <v>0</v>
      </c>
      <c r="AD522" s="104">
        <v>0</v>
      </c>
      <c r="AE522" s="104">
        <v>0</v>
      </c>
      <c r="AF522" s="96">
        <v>8</v>
      </c>
    </row>
    <row r="523" spans="1:32" ht="24.75" customHeight="1" x14ac:dyDescent="0.25">
      <c r="A523" s="96">
        <v>30102</v>
      </c>
      <c r="B523" s="97" t="s">
        <v>840</v>
      </c>
      <c r="C523" s="97" t="s">
        <v>1353</v>
      </c>
      <c r="D523" s="98">
        <f t="shared" si="10"/>
        <v>80</v>
      </c>
      <c r="E523" s="98">
        <v>4</v>
      </c>
      <c r="F523" s="98" t="s">
        <v>1344</v>
      </c>
      <c r="G523" s="99">
        <v>0</v>
      </c>
      <c r="H523" s="99">
        <v>0</v>
      </c>
      <c r="I523" s="99">
        <v>0</v>
      </c>
      <c r="J523" s="99">
        <v>0</v>
      </c>
      <c r="K523" s="96">
        <v>0</v>
      </c>
      <c r="L523" s="96">
        <v>0</v>
      </c>
      <c r="M523" s="102">
        <v>0</v>
      </c>
      <c r="N523" s="102">
        <v>0</v>
      </c>
      <c r="O523" s="102">
        <v>0</v>
      </c>
      <c r="P523" s="102">
        <v>0</v>
      </c>
      <c r="Q523" s="102">
        <v>0</v>
      </c>
      <c r="R523" s="102">
        <v>0</v>
      </c>
      <c r="S523" s="102">
        <v>0</v>
      </c>
      <c r="T523" s="102">
        <v>0</v>
      </c>
      <c r="U523" s="102">
        <v>0</v>
      </c>
      <c r="V523" s="102">
        <v>0</v>
      </c>
      <c r="W523" s="102">
        <v>0</v>
      </c>
      <c r="X523" s="102">
        <v>0</v>
      </c>
      <c r="Y523" s="102">
        <v>0</v>
      </c>
      <c r="Z523" s="102">
        <v>0</v>
      </c>
      <c r="AA523" s="102">
        <v>0</v>
      </c>
      <c r="AB523" s="103">
        <v>0</v>
      </c>
      <c r="AC523" s="104">
        <v>0</v>
      </c>
      <c r="AD523" s="104">
        <v>0</v>
      </c>
      <c r="AE523" s="104">
        <v>0</v>
      </c>
      <c r="AF523" s="96">
        <v>8</v>
      </c>
    </row>
    <row r="524" spans="1:32" ht="24.75" customHeight="1" x14ac:dyDescent="0.25">
      <c r="A524" s="96">
        <v>30144</v>
      </c>
      <c r="B524" s="97" t="s">
        <v>1311</v>
      </c>
      <c r="C524" s="97" t="s">
        <v>1354</v>
      </c>
      <c r="D524" s="98">
        <f t="shared" si="10"/>
        <v>460</v>
      </c>
      <c r="E524" s="98">
        <v>23</v>
      </c>
      <c r="F524" s="98" t="s">
        <v>1344</v>
      </c>
      <c r="G524" s="99">
        <v>0</v>
      </c>
      <c r="H524" s="99">
        <v>0</v>
      </c>
      <c r="I524" s="99">
        <v>0</v>
      </c>
      <c r="J524" s="99">
        <v>0</v>
      </c>
      <c r="K524" s="96">
        <v>0</v>
      </c>
      <c r="L524" s="96">
        <v>0</v>
      </c>
      <c r="M524" s="102">
        <v>0</v>
      </c>
      <c r="N524" s="102">
        <v>0</v>
      </c>
      <c r="O524" s="102">
        <v>0</v>
      </c>
      <c r="P524" s="102">
        <v>0</v>
      </c>
      <c r="Q524" s="102">
        <v>0</v>
      </c>
      <c r="R524" s="102">
        <v>0</v>
      </c>
      <c r="S524" s="102">
        <v>0</v>
      </c>
      <c r="T524" s="102">
        <v>0</v>
      </c>
      <c r="U524" s="102">
        <v>0</v>
      </c>
      <c r="V524" s="102">
        <v>0</v>
      </c>
      <c r="W524" s="102">
        <v>0</v>
      </c>
      <c r="X524" s="102">
        <v>0</v>
      </c>
      <c r="Y524" s="102">
        <v>0</v>
      </c>
      <c r="Z524" s="102">
        <v>0</v>
      </c>
      <c r="AA524" s="102">
        <v>0</v>
      </c>
      <c r="AB524" s="103">
        <v>0</v>
      </c>
      <c r="AC524" s="104">
        <v>0</v>
      </c>
      <c r="AD524" s="104">
        <v>0</v>
      </c>
      <c r="AE524" s="104">
        <v>0</v>
      </c>
      <c r="AF524" s="96">
        <v>8</v>
      </c>
    </row>
    <row r="525" spans="1:32" ht="24.75" customHeight="1" x14ac:dyDescent="0.25">
      <c r="A525" s="96">
        <v>30154</v>
      </c>
      <c r="B525" s="97" t="s">
        <v>0</v>
      </c>
      <c r="C525" s="97" t="s">
        <v>1355</v>
      </c>
      <c r="D525" s="98">
        <f t="shared" si="10"/>
        <v>260</v>
      </c>
      <c r="E525" s="98">
        <v>13</v>
      </c>
      <c r="F525" s="98" t="s">
        <v>1344</v>
      </c>
      <c r="G525" s="99">
        <v>0</v>
      </c>
      <c r="H525" s="99">
        <v>0</v>
      </c>
      <c r="I525" s="99">
        <v>0</v>
      </c>
      <c r="J525" s="99">
        <v>0</v>
      </c>
      <c r="K525" s="96">
        <v>0</v>
      </c>
      <c r="L525" s="96">
        <v>0</v>
      </c>
      <c r="M525" s="102">
        <v>0</v>
      </c>
      <c r="N525" s="102">
        <v>0</v>
      </c>
      <c r="O525" s="102">
        <v>0</v>
      </c>
      <c r="P525" s="102">
        <v>0</v>
      </c>
      <c r="Q525" s="102">
        <v>0</v>
      </c>
      <c r="R525" s="102">
        <v>0</v>
      </c>
      <c r="S525" s="102">
        <v>0</v>
      </c>
      <c r="T525" s="102">
        <v>0</v>
      </c>
      <c r="U525" s="102">
        <v>0</v>
      </c>
      <c r="V525" s="102">
        <v>0</v>
      </c>
      <c r="W525" s="102">
        <v>0</v>
      </c>
      <c r="X525" s="102">
        <v>0</v>
      </c>
      <c r="Y525" s="102">
        <v>0</v>
      </c>
      <c r="Z525" s="102">
        <v>0</v>
      </c>
      <c r="AA525" s="102">
        <v>0</v>
      </c>
      <c r="AB525" s="103">
        <v>0</v>
      </c>
      <c r="AC525" s="104">
        <v>0</v>
      </c>
      <c r="AD525" s="104">
        <v>0</v>
      </c>
      <c r="AE525" s="104">
        <v>0</v>
      </c>
      <c r="AF525" s="96">
        <v>8</v>
      </c>
    </row>
    <row r="526" spans="1:32" ht="24.75" customHeight="1" x14ac:dyDescent="0.25">
      <c r="A526" s="96">
        <v>30155</v>
      </c>
      <c r="B526" s="97" t="s">
        <v>1356</v>
      </c>
      <c r="C526" s="97" t="s">
        <v>1357</v>
      </c>
      <c r="D526" s="98">
        <f t="shared" si="10"/>
        <v>720</v>
      </c>
      <c r="E526" s="98">
        <v>36</v>
      </c>
      <c r="F526" s="98" t="s">
        <v>1344</v>
      </c>
      <c r="G526" s="99">
        <v>0</v>
      </c>
      <c r="H526" s="99">
        <v>0</v>
      </c>
      <c r="I526" s="99">
        <v>0</v>
      </c>
      <c r="J526" s="99">
        <v>0</v>
      </c>
      <c r="K526" s="96">
        <v>0</v>
      </c>
      <c r="L526" s="96">
        <v>0</v>
      </c>
      <c r="M526" s="102">
        <v>0</v>
      </c>
      <c r="N526" s="102">
        <v>0</v>
      </c>
      <c r="O526" s="102">
        <v>0</v>
      </c>
      <c r="P526" s="102">
        <v>0</v>
      </c>
      <c r="Q526" s="102">
        <v>0</v>
      </c>
      <c r="R526" s="102">
        <v>0</v>
      </c>
      <c r="S526" s="102">
        <v>0</v>
      </c>
      <c r="T526" s="102">
        <v>0</v>
      </c>
      <c r="U526" s="102">
        <v>0</v>
      </c>
      <c r="V526" s="102">
        <v>0</v>
      </c>
      <c r="W526" s="102">
        <v>0</v>
      </c>
      <c r="X526" s="102">
        <v>0</v>
      </c>
      <c r="Y526" s="102">
        <v>0</v>
      </c>
      <c r="Z526" s="102">
        <v>0</v>
      </c>
      <c r="AA526" s="102">
        <v>0</v>
      </c>
      <c r="AB526" s="103">
        <v>0</v>
      </c>
      <c r="AC526" s="104">
        <v>0</v>
      </c>
      <c r="AD526" s="104">
        <v>0</v>
      </c>
      <c r="AE526" s="104">
        <v>0</v>
      </c>
      <c r="AF526" s="96">
        <v>8</v>
      </c>
    </row>
    <row r="527" spans="1:32" ht="24.75" customHeight="1" x14ac:dyDescent="0.25">
      <c r="A527" s="96">
        <v>30061</v>
      </c>
      <c r="B527" s="97" t="s">
        <v>805</v>
      </c>
      <c r="C527" s="97" t="s">
        <v>1358</v>
      </c>
      <c r="D527" s="98">
        <f t="shared" si="10"/>
        <v>600</v>
      </c>
      <c r="E527" s="98">
        <v>30</v>
      </c>
      <c r="F527" s="98" t="s">
        <v>1344</v>
      </c>
      <c r="G527" s="99" t="s">
        <v>1359</v>
      </c>
      <c r="H527" s="99" t="s">
        <v>1360</v>
      </c>
      <c r="I527" s="99">
        <v>0</v>
      </c>
      <c r="J527" s="99">
        <v>0</v>
      </c>
      <c r="K527" s="96">
        <v>0</v>
      </c>
      <c r="L527" s="96">
        <v>0</v>
      </c>
      <c r="M527" s="102">
        <v>0</v>
      </c>
      <c r="N527" s="102">
        <v>0</v>
      </c>
      <c r="O527" s="102">
        <v>0</v>
      </c>
      <c r="P527" s="102">
        <v>0</v>
      </c>
      <c r="Q527" s="102">
        <v>0</v>
      </c>
      <c r="R527" s="102">
        <v>0</v>
      </c>
      <c r="S527" s="102">
        <v>0</v>
      </c>
      <c r="T527" s="102">
        <v>0</v>
      </c>
      <c r="U527" s="102">
        <v>0</v>
      </c>
      <c r="V527" s="102">
        <v>0</v>
      </c>
      <c r="W527" s="102">
        <v>0</v>
      </c>
      <c r="X527" s="102">
        <v>0</v>
      </c>
      <c r="Y527" s="102">
        <v>0</v>
      </c>
      <c r="Z527" s="102">
        <v>0</v>
      </c>
      <c r="AA527" s="102">
        <v>0</v>
      </c>
      <c r="AB527" s="103">
        <v>0</v>
      </c>
      <c r="AC527" s="104">
        <v>0</v>
      </c>
      <c r="AD527" s="104">
        <v>0</v>
      </c>
      <c r="AE527" s="104">
        <v>0</v>
      </c>
      <c r="AF527" s="96">
        <v>8</v>
      </c>
    </row>
    <row r="528" spans="1:32" ht="24.75" customHeight="1" x14ac:dyDescent="0.25">
      <c r="A528" s="96">
        <v>30091</v>
      </c>
      <c r="B528" s="97" t="s">
        <v>1361</v>
      </c>
      <c r="C528" s="97" t="s">
        <v>1362</v>
      </c>
      <c r="D528" s="98">
        <f t="shared" si="10"/>
        <v>760</v>
      </c>
      <c r="E528" s="98">
        <v>38</v>
      </c>
      <c r="F528" s="98" t="s">
        <v>1344</v>
      </c>
      <c r="G528" s="99" t="s">
        <v>1363</v>
      </c>
      <c r="H528" s="99">
        <v>0</v>
      </c>
      <c r="I528" s="99">
        <v>0</v>
      </c>
      <c r="J528" s="99">
        <v>0</v>
      </c>
      <c r="K528" s="96">
        <v>0</v>
      </c>
      <c r="L528" s="96">
        <v>0</v>
      </c>
      <c r="M528" s="102">
        <v>0</v>
      </c>
      <c r="N528" s="102">
        <v>0</v>
      </c>
      <c r="O528" s="102">
        <v>0</v>
      </c>
      <c r="P528" s="102">
        <v>0</v>
      </c>
      <c r="Q528" s="102">
        <v>0</v>
      </c>
      <c r="R528" s="102">
        <v>0</v>
      </c>
      <c r="S528" s="102">
        <v>0</v>
      </c>
      <c r="T528" s="102">
        <v>0</v>
      </c>
      <c r="U528" s="102">
        <v>0</v>
      </c>
      <c r="V528" s="102">
        <v>0</v>
      </c>
      <c r="W528" s="102">
        <v>0</v>
      </c>
      <c r="X528" s="102">
        <v>0</v>
      </c>
      <c r="Y528" s="102">
        <v>0</v>
      </c>
      <c r="Z528" s="102">
        <v>0</v>
      </c>
      <c r="AA528" s="102">
        <v>0</v>
      </c>
      <c r="AB528" s="103">
        <v>0</v>
      </c>
      <c r="AC528" s="104">
        <v>0</v>
      </c>
      <c r="AD528" s="104">
        <v>0</v>
      </c>
      <c r="AE528" s="104">
        <v>0</v>
      </c>
      <c r="AF528" s="96">
        <v>8</v>
      </c>
    </row>
    <row r="529" spans="1:32" ht="24.75" customHeight="1" x14ac:dyDescent="0.25">
      <c r="A529" s="96">
        <v>30102</v>
      </c>
      <c r="B529" s="97" t="s">
        <v>840</v>
      </c>
      <c r="C529" s="97" t="s">
        <v>1364</v>
      </c>
      <c r="D529" s="98">
        <f t="shared" si="10"/>
        <v>600</v>
      </c>
      <c r="E529" s="98">
        <v>30</v>
      </c>
      <c r="F529" s="98" t="s">
        <v>1344</v>
      </c>
      <c r="G529" s="99">
        <v>0</v>
      </c>
      <c r="H529" s="99">
        <v>0</v>
      </c>
      <c r="I529" s="99">
        <v>0</v>
      </c>
      <c r="J529" s="99">
        <v>0</v>
      </c>
      <c r="K529" s="96">
        <v>0</v>
      </c>
      <c r="L529" s="96">
        <v>0</v>
      </c>
      <c r="M529" s="102">
        <v>0</v>
      </c>
      <c r="N529" s="102">
        <v>0</v>
      </c>
      <c r="O529" s="102">
        <v>0</v>
      </c>
      <c r="P529" s="102">
        <v>0</v>
      </c>
      <c r="Q529" s="102">
        <v>0</v>
      </c>
      <c r="R529" s="102">
        <v>0</v>
      </c>
      <c r="S529" s="102">
        <v>0</v>
      </c>
      <c r="T529" s="102">
        <v>0</v>
      </c>
      <c r="U529" s="102">
        <v>0</v>
      </c>
      <c r="V529" s="102">
        <v>0</v>
      </c>
      <c r="W529" s="102">
        <v>0</v>
      </c>
      <c r="X529" s="102">
        <v>0</v>
      </c>
      <c r="Y529" s="102">
        <v>0</v>
      </c>
      <c r="Z529" s="102">
        <v>0</v>
      </c>
      <c r="AA529" s="102">
        <v>0</v>
      </c>
      <c r="AB529" s="103">
        <v>0</v>
      </c>
      <c r="AC529" s="104">
        <v>0</v>
      </c>
      <c r="AD529" s="104">
        <v>0</v>
      </c>
      <c r="AE529" s="104">
        <v>0</v>
      </c>
      <c r="AF529" s="96">
        <v>8</v>
      </c>
    </row>
    <row r="530" spans="1:32" ht="24.75" customHeight="1" x14ac:dyDescent="0.25">
      <c r="A530" s="96">
        <v>30150</v>
      </c>
      <c r="B530" s="97" t="s">
        <v>1365</v>
      </c>
      <c r="C530" s="97" t="s">
        <v>1366</v>
      </c>
      <c r="D530" s="98">
        <f t="shared" si="10"/>
        <v>340</v>
      </c>
      <c r="E530" s="98">
        <v>17</v>
      </c>
      <c r="F530" s="98" t="s">
        <v>1344</v>
      </c>
      <c r="G530" s="99">
        <v>0</v>
      </c>
      <c r="H530" s="99">
        <v>0</v>
      </c>
      <c r="I530" s="99">
        <v>0</v>
      </c>
      <c r="J530" s="99">
        <v>0</v>
      </c>
      <c r="K530" s="96">
        <v>0</v>
      </c>
      <c r="L530" s="96">
        <v>0</v>
      </c>
      <c r="M530" s="102">
        <v>0</v>
      </c>
      <c r="N530" s="102">
        <v>0</v>
      </c>
      <c r="O530" s="102">
        <v>0</v>
      </c>
      <c r="P530" s="102">
        <v>0</v>
      </c>
      <c r="Q530" s="102">
        <v>0</v>
      </c>
      <c r="R530" s="102">
        <v>0</v>
      </c>
      <c r="S530" s="102">
        <v>0</v>
      </c>
      <c r="T530" s="102">
        <v>0</v>
      </c>
      <c r="U530" s="102">
        <v>0</v>
      </c>
      <c r="V530" s="102">
        <v>0</v>
      </c>
      <c r="W530" s="102">
        <v>0</v>
      </c>
      <c r="X530" s="102">
        <v>0</v>
      </c>
      <c r="Y530" s="102">
        <v>0</v>
      </c>
      <c r="Z530" s="102">
        <v>0</v>
      </c>
      <c r="AA530" s="102">
        <v>0</v>
      </c>
      <c r="AB530" s="103">
        <v>0</v>
      </c>
      <c r="AC530" s="104">
        <v>0</v>
      </c>
      <c r="AD530" s="104">
        <v>0</v>
      </c>
      <c r="AE530" s="104">
        <v>0</v>
      </c>
      <c r="AF530" s="96">
        <v>8</v>
      </c>
    </row>
    <row r="531" spans="1:32" ht="24.75" customHeight="1" x14ac:dyDescent="0.25">
      <c r="A531" s="96">
        <v>30061</v>
      </c>
      <c r="B531" s="97" t="s">
        <v>805</v>
      </c>
      <c r="C531" s="97" t="s">
        <v>1367</v>
      </c>
      <c r="D531" s="98">
        <f t="shared" si="10"/>
        <v>260</v>
      </c>
      <c r="E531" s="98">
        <v>13</v>
      </c>
      <c r="F531" s="98" t="s">
        <v>1344</v>
      </c>
      <c r="G531" s="99">
        <v>0</v>
      </c>
      <c r="H531" s="99">
        <v>0</v>
      </c>
      <c r="I531" s="99">
        <v>0</v>
      </c>
      <c r="J531" s="99">
        <v>0</v>
      </c>
      <c r="K531" s="96">
        <v>0</v>
      </c>
      <c r="L531" s="96">
        <v>0</v>
      </c>
      <c r="M531" s="102">
        <v>0</v>
      </c>
      <c r="N531" s="102">
        <v>0</v>
      </c>
      <c r="O531" s="102">
        <v>0</v>
      </c>
      <c r="P531" s="102">
        <v>0</v>
      </c>
      <c r="Q531" s="102">
        <v>0</v>
      </c>
      <c r="R531" s="102">
        <v>0</v>
      </c>
      <c r="S531" s="102">
        <v>0</v>
      </c>
      <c r="T531" s="102">
        <v>0</v>
      </c>
      <c r="U531" s="102">
        <v>0</v>
      </c>
      <c r="V531" s="102">
        <v>0</v>
      </c>
      <c r="W531" s="102">
        <v>0</v>
      </c>
      <c r="X531" s="102">
        <v>0</v>
      </c>
      <c r="Y531" s="102">
        <v>0</v>
      </c>
      <c r="Z531" s="102">
        <v>0</v>
      </c>
      <c r="AA531" s="102">
        <v>0</v>
      </c>
      <c r="AB531" s="103">
        <v>0</v>
      </c>
      <c r="AC531" s="104">
        <v>0</v>
      </c>
      <c r="AD531" s="104">
        <v>0</v>
      </c>
      <c r="AE531" s="104">
        <v>0</v>
      </c>
      <c r="AF531" s="96">
        <v>8</v>
      </c>
    </row>
    <row r="532" spans="1:32" ht="24.75" customHeight="1" x14ac:dyDescent="0.25">
      <c r="A532" s="96">
        <v>30153</v>
      </c>
      <c r="B532" s="97" t="s">
        <v>23</v>
      </c>
      <c r="C532" s="97" t="s">
        <v>1368</v>
      </c>
      <c r="D532" s="98">
        <f t="shared" si="10"/>
        <v>180</v>
      </c>
      <c r="E532" s="98">
        <v>9</v>
      </c>
      <c r="F532" s="98" t="s">
        <v>1344</v>
      </c>
      <c r="G532" s="99">
        <v>0</v>
      </c>
      <c r="H532" s="99">
        <v>0</v>
      </c>
      <c r="I532" s="99">
        <v>0</v>
      </c>
      <c r="J532" s="99">
        <v>0</v>
      </c>
      <c r="K532" s="96">
        <v>0</v>
      </c>
      <c r="L532" s="96">
        <v>0</v>
      </c>
      <c r="M532" s="102">
        <v>0</v>
      </c>
      <c r="N532" s="102">
        <v>0</v>
      </c>
      <c r="O532" s="102">
        <v>0</v>
      </c>
      <c r="P532" s="102">
        <v>0</v>
      </c>
      <c r="Q532" s="102">
        <v>0</v>
      </c>
      <c r="R532" s="102">
        <v>0</v>
      </c>
      <c r="S532" s="102">
        <v>0</v>
      </c>
      <c r="T532" s="102">
        <v>0</v>
      </c>
      <c r="U532" s="102">
        <v>0</v>
      </c>
      <c r="V532" s="102">
        <v>0</v>
      </c>
      <c r="W532" s="102">
        <v>0</v>
      </c>
      <c r="X532" s="102">
        <v>0</v>
      </c>
      <c r="Y532" s="102">
        <v>0</v>
      </c>
      <c r="Z532" s="102">
        <v>0</v>
      </c>
      <c r="AA532" s="102">
        <v>0</v>
      </c>
      <c r="AB532" s="103">
        <v>0</v>
      </c>
      <c r="AC532" s="104">
        <v>0</v>
      </c>
      <c r="AD532" s="104">
        <v>0</v>
      </c>
      <c r="AE532" s="104">
        <v>0</v>
      </c>
      <c r="AF532" s="96">
        <v>8</v>
      </c>
    </row>
    <row r="533" spans="1:32" ht="24.75" customHeight="1" x14ac:dyDescent="0.25">
      <c r="A533" s="96">
        <v>30205</v>
      </c>
      <c r="B533" s="97" t="s">
        <v>1086</v>
      </c>
      <c r="C533" s="97" t="s">
        <v>1369</v>
      </c>
      <c r="D533" s="98">
        <f t="shared" si="10"/>
        <v>20</v>
      </c>
      <c r="E533" s="98">
        <v>1</v>
      </c>
      <c r="F533" s="98" t="s">
        <v>1344</v>
      </c>
      <c r="G533" s="99">
        <v>0</v>
      </c>
      <c r="H533" s="99">
        <v>0</v>
      </c>
      <c r="I533" s="99">
        <v>0</v>
      </c>
      <c r="J533" s="99">
        <v>0</v>
      </c>
      <c r="K533" s="96">
        <v>0</v>
      </c>
      <c r="L533" s="96">
        <v>0</v>
      </c>
      <c r="M533" s="102">
        <v>0</v>
      </c>
      <c r="N533" s="102">
        <v>0</v>
      </c>
      <c r="O533" s="102">
        <v>0</v>
      </c>
      <c r="P533" s="102">
        <v>0</v>
      </c>
      <c r="Q533" s="102">
        <v>0</v>
      </c>
      <c r="R533" s="102">
        <v>0</v>
      </c>
      <c r="S533" s="102">
        <v>0</v>
      </c>
      <c r="T533" s="102">
        <v>0</v>
      </c>
      <c r="U533" s="102">
        <v>0</v>
      </c>
      <c r="V533" s="102">
        <v>0</v>
      </c>
      <c r="W533" s="102">
        <v>0</v>
      </c>
      <c r="X533" s="102">
        <v>0</v>
      </c>
      <c r="Y533" s="102">
        <v>0</v>
      </c>
      <c r="Z533" s="102">
        <v>0</v>
      </c>
      <c r="AA533" s="102">
        <v>0</v>
      </c>
      <c r="AB533" s="103">
        <v>0</v>
      </c>
      <c r="AC533" s="104">
        <v>0</v>
      </c>
      <c r="AD533" s="104">
        <v>0</v>
      </c>
      <c r="AE533" s="104">
        <v>0</v>
      </c>
      <c r="AF533" s="96">
        <v>8</v>
      </c>
    </row>
    <row r="534" spans="1:32" ht="24.75" customHeight="1" x14ac:dyDescent="0.25">
      <c r="A534" s="96">
        <v>30093</v>
      </c>
      <c r="B534" s="97" t="s">
        <v>616</v>
      </c>
      <c r="C534" s="97" t="s">
        <v>1370</v>
      </c>
      <c r="D534" s="98" t="s">
        <v>909</v>
      </c>
      <c r="E534" s="98">
        <v>1</v>
      </c>
      <c r="F534" s="98" t="s">
        <v>1344</v>
      </c>
      <c r="G534" s="99" t="s">
        <v>1371</v>
      </c>
      <c r="H534" s="99">
        <v>0</v>
      </c>
      <c r="I534" s="99">
        <v>0</v>
      </c>
      <c r="J534" s="99">
        <v>0</v>
      </c>
      <c r="K534" s="96">
        <v>0</v>
      </c>
      <c r="L534" s="96">
        <v>0</v>
      </c>
      <c r="M534" s="102">
        <v>0</v>
      </c>
      <c r="N534" s="102">
        <v>0</v>
      </c>
      <c r="O534" s="102">
        <v>0</v>
      </c>
      <c r="P534" s="102">
        <v>0</v>
      </c>
      <c r="Q534" s="102">
        <v>0</v>
      </c>
      <c r="R534" s="102">
        <v>0</v>
      </c>
      <c r="S534" s="102">
        <v>0</v>
      </c>
      <c r="T534" s="102">
        <v>0</v>
      </c>
      <c r="U534" s="102">
        <v>0</v>
      </c>
      <c r="V534" s="102">
        <v>0</v>
      </c>
      <c r="W534" s="102">
        <v>0</v>
      </c>
      <c r="X534" s="102">
        <v>0</v>
      </c>
      <c r="Y534" s="102">
        <v>0</v>
      </c>
      <c r="Z534" s="102">
        <v>0</v>
      </c>
      <c r="AA534" s="102">
        <v>0</v>
      </c>
      <c r="AB534" s="103">
        <v>0</v>
      </c>
      <c r="AC534" s="104">
        <v>0</v>
      </c>
      <c r="AD534" s="104">
        <v>0</v>
      </c>
      <c r="AE534" s="104">
        <v>0</v>
      </c>
      <c r="AF534" s="96">
        <v>8</v>
      </c>
    </row>
    <row r="535" spans="1:32" ht="24.75" customHeight="1" x14ac:dyDescent="0.25">
      <c r="A535" s="96">
        <v>30191</v>
      </c>
      <c r="B535" s="97" t="s">
        <v>518</v>
      </c>
      <c r="C535" s="97" t="s">
        <v>1372</v>
      </c>
      <c r="D535" s="98" t="s">
        <v>909</v>
      </c>
      <c r="E535" s="98">
        <v>1</v>
      </c>
      <c r="F535" s="98" t="s">
        <v>1344</v>
      </c>
      <c r="G535" s="99" t="s">
        <v>1373</v>
      </c>
      <c r="H535" s="99">
        <v>0</v>
      </c>
      <c r="I535" s="99">
        <v>0</v>
      </c>
      <c r="J535" s="99">
        <v>0</v>
      </c>
      <c r="K535" s="96">
        <v>0</v>
      </c>
      <c r="L535" s="96">
        <v>0</v>
      </c>
      <c r="M535" s="102">
        <v>0</v>
      </c>
      <c r="N535" s="102">
        <v>0</v>
      </c>
      <c r="O535" s="102">
        <v>0</v>
      </c>
      <c r="P535" s="102">
        <v>0</v>
      </c>
      <c r="Q535" s="102">
        <v>0</v>
      </c>
      <c r="R535" s="102">
        <v>0</v>
      </c>
      <c r="S535" s="102">
        <v>0</v>
      </c>
      <c r="T535" s="102">
        <v>0</v>
      </c>
      <c r="U535" s="102">
        <v>0</v>
      </c>
      <c r="V535" s="102">
        <v>0</v>
      </c>
      <c r="W535" s="102">
        <v>0</v>
      </c>
      <c r="X535" s="102">
        <v>0</v>
      </c>
      <c r="Y535" s="102">
        <v>0</v>
      </c>
      <c r="Z535" s="102">
        <v>0</v>
      </c>
      <c r="AA535" s="102">
        <v>0</v>
      </c>
      <c r="AB535" s="103">
        <v>0</v>
      </c>
      <c r="AC535" s="104">
        <v>0</v>
      </c>
      <c r="AD535" s="104">
        <v>0</v>
      </c>
      <c r="AE535" s="104">
        <v>0</v>
      </c>
      <c r="AF535" s="96">
        <v>8</v>
      </c>
    </row>
    <row r="536" spans="1:32" ht="24.75" customHeight="1" x14ac:dyDescent="0.25">
      <c r="A536" s="96">
        <v>30104</v>
      </c>
      <c r="B536" s="97" t="s">
        <v>1374</v>
      </c>
      <c r="C536" s="97" t="s">
        <v>1375</v>
      </c>
      <c r="D536" s="98" t="s">
        <v>909</v>
      </c>
      <c r="E536" s="98">
        <v>1</v>
      </c>
      <c r="F536" s="98" t="s">
        <v>1344</v>
      </c>
      <c r="G536" s="99" t="s">
        <v>1376</v>
      </c>
      <c r="H536" s="99">
        <v>0</v>
      </c>
      <c r="I536" s="99">
        <v>0</v>
      </c>
      <c r="J536" s="99">
        <v>0</v>
      </c>
      <c r="K536" s="96">
        <v>0</v>
      </c>
      <c r="L536" s="96">
        <v>0</v>
      </c>
      <c r="M536" s="102">
        <v>0</v>
      </c>
      <c r="N536" s="102">
        <v>0</v>
      </c>
      <c r="O536" s="102">
        <v>0</v>
      </c>
      <c r="P536" s="102">
        <v>0</v>
      </c>
      <c r="Q536" s="102">
        <v>0</v>
      </c>
      <c r="R536" s="102">
        <v>0</v>
      </c>
      <c r="S536" s="102">
        <v>0</v>
      </c>
      <c r="T536" s="102">
        <v>0</v>
      </c>
      <c r="U536" s="102">
        <v>0</v>
      </c>
      <c r="V536" s="102">
        <v>0</v>
      </c>
      <c r="W536" s="102">
        <v>0</v>
      </c>
      <c r="X536" s="102">
        <v>0</v>
      </c>
      <c r="Y536" s="102">
        <v>0</v>
      </c>
      <c r="Z536" s="102">
        <v>0</v>
      </c>
      <c r="AA536" s="102">
        <v>0</v>
      </c>
      <c r="AB536" s="103">
        <v>0</v>
      </c>
      <c r="AC536" s="104">
        <v>0</v>
      </c>
      <c r="AD536" s="104">
        <v>0</v>
      </c>
      <c r="AE536" s="104">
        <v>0</v>
      </c>
      <c r="AF536" s="96">
        <v>8</v>
      </c>
    </row>
    <row r="537" spans="1:32" ht="24.75" customHeight="1" x14ac:dyDescent="0.25">
      <c r="A537" s="96">
        <v>30038</v>
      </c>
      <c r="B537" s="97" t="s">
        <v>619</v>
      </c>
      <c r="C537" s="97" t="s">
        <v>1377</v>
      </c>
      <c r="D537" s="98" t="s">
        <v>909</v>
      </c>
      <c r="E537" s="98">
        <v>1</v>
      </c>
      <c r="F537" s="98" t="s">
        <v>1344</v>
      </c>
      <c r="G537" s="99" t="s">
        <v>1378</v>
      </c>
      <c r="H537" s="99">
        <v>0</v>
      </c>
      <c r="I537" s="99">
        <v>0</v>
      </c>
      <c r="J537" s="99">
        <v>0</v>
      </c>
      <c r="K537" s="96">
        <v>0</v>
      </c>
      <c r="L537" s="96">
        <v>0</v>
      </c>
      <c r="M537" s="102">
        <v>0</v>
      </c>
      <c r="N537" s="102">
        <v>0</v>
      </c>
      <c r="O537" s="102">
        <v>0</v>
      </c>
      <c r="P537" s="102">
        <v>0</v>
      </c>
      <c r="Q537" s="102">
        <v>0</v>
      </c>
      <c r="R537" s="102">
        <v>0</v>
      </c>
      <c r="S537" s="102">
        <v>0</v>
      </c>
      <c r="T537" s="102">
        <v>0</v>
      </c>
      <c r="U537" s="102">
        <v>0</v>
      </c>
      <c r="V537" s="102">
        <v>0</v>
      </c>
      <c r="W537" s="102">
        <v>0</v>
      </c>
      <c r="X537" s="102">
        <v>0</v>
      </c>
      <c r="Y537" s="102">
        <v>0</v>
      </c>
      <c r="Z537" s="102">
        <v>0</v>
      </c>
      <c r="AA537" s="102">
        <v>0</v>
      </c>
      <c r="AB537" s="103">
        <v>0</v>
      </c>
      <c r="AC537" s="104">
        <v>0</v>
      </c>
      <c r="AD537" s="104">
        <v>0</v>
      </c>
      <c r="AE537" s="104">
        <v>0</v>
      </c>
      <c r="AF537" s="96">
        <v>8</v>
      </c>
    </row>
    <row r="538" spans="1:32" ht="24.75" customHeight="1" x14ac:dyDescent="0.25">
      <c r="A538" s="96">
        <v>30191</v>
      </c>
      <c r="B538" s="97" t="s">
        <v>518</v>
      </c>
      <c r="C538" s="97" t="s">
        <v>1379</v>
      </c>
      <c r="D538" s="98" t="s">
        <v>909</v>
      </c>
      <c r="E538" s="98">
        <v>1</v>
      </c>
      <c r="F538" s="98" t="s">
        <v>1344</v>
      </c>
      <c r="G538" s="99" t="s">
        <v>1380</v>
      </c>
      <c r="H538" s="99">
        <v>0</v>
      </c>
      <c r="I538" s="99">
        <v>0</v>
      </c>
      <c r="J538" s="99">
        <v>0</v>
      </c>
      <c r="K538" s="96">
        <v>0</v>
      </c>
      <c r="L538" s="96">
        <v>0</v>
      </c>
      <c r="M538" s="102">
        <v>0</v>
      </c>
      <c r="N538" s="102">
        <v>0</v>
      </c>
      <c r="O538" s="102">
        <v>0</v>
      </c>
      <c r="P538" s="102">
        <v>0</v>
      </c>
      <c r="Q538" s="102">
        <v>0</v>
      </c>
      <c r="R538" s="102">
        <v>0</v>
      </c>
      <c r="S538" s="102">
        <v>0</v>
      </c>
      <c r="T538" s="102">
        <v>0</v>
      </c>
      <c r="U538" s="102">
        <v>0</v>
      </c>
      <c r="V538" s="102">
        <v>0</v>
      </c>
      <c r="W538" s="102">
        <v>0</v>
      </c>
      <c r="X538" s="102">
        <v>0</v>
      </c>
      <c r="Y538" s="102">
        <v>0</v>
      </c>
      <c r="Z538" s="102">
        <v>0</v>
      </c>
      <c r="AA538" s="102">
        <v>0</v>
      </c>
      <c r="AB538" s="103">
        <v>0</v>
      </c>
      <c r="AC538" s="104">
        <v>0</v>
      </c>
      <c r="AD538" s="104">
        <v>0</v>
      </c>
      <c r="AE538" s="104">
        <v>0</v>
      </c>
      <c r="AF538" s="96">
        <v>8</v>
      </c>
    </row>
    <row r="539" spans="1:32" ht="24.75" customHeight="1" x14ac:dyDescent="0.25">
      <c r="A539" s="96">
        <v>30112</v>
      </c>
      <c r="B539" s="97" t="s">
        <v>1381</v>
      </c>
      <c r="C539" s="97" t="s">
        <v>1382</v>
      </c>
      <c r="D539" s="98" t="s">
        <v>909</v>
      </c>
      <c r="E539" s="98">
        <v>1</v>
      </c>
      <c r="F539" s="98" t="s">
        <v>1344</v>
      </c>
      <c r="G539" s="99" t="s">
        <v>1383</v>
      </c>
      <c r="H539" s="99">
        <v>0</v>
      </c>
      <c r="I539" s="99">
        <v>0</v>
      </c>
      <c r="J539" s="99">
        <v>0</v>
      </c>
      <c r="K539" s="96">
        <v>0</v>
      </c>
      <c r="L539" s="96">
        <v>0</v>
      </c>
      <c r="M539" s="102">
        <v>0</v>
      </c>
      <c r="N539" s="102">
        <v>0</v>
      </c>
      <c r="O539" s="102">
        <v>0</v>
      </c>
      <c r="P539" s="102">
        <v>0</v>
      </c>
      <c r="Q539" s="102">
        <v>0</v>
      </c>
      <c r="R539" s="102">
        <v>0</v>
      </c>
      <c r="S539" s="102">
        <v>0</v>
      </c>
      <c r="T539" s="102">
        <v>0</v>
      </c>
      <c r="U539" s="102">
        <v>0</v>
      </c>
      <c r="V539" s="102">
        <v>0</v>
      </c>
      <c r="W539" s="102">
        <v>0</v>
      </c>
      <c r="X539" s="102">
        <v>0</v>
      </c>
      <c r="Y539" s="102">
        <v>0</v>
      </c>
      <c r="Z539" s="102">
        <v>0</v>
      </c>
      <c r="AA539" s="102">
        <v>0</v>
      </c>
      <c r="AB539" s="103">
        <v>0</v>
      </c>
      <c r="AC539" s="104">
        <v>0</v>
      </c>
      <c r="AD539" s="104">
        <v>0</v>
      </c>
      <c r="AE539" s="104">
        <v>0</v>
      </c>
      <c r="AF539" s="96">
        <v>8</v>
      </c>
    </row>
    <row r="540" spans="1:32" ht="24.75" customHeight="1" x14ac:dyDescent="0.25">
      <c r="A540" s="96">
        <v>30038</v>
      </c>
      <c r="B540" s="97" t="s">
        <v>619</v>
      </c>
      <c r="C540" s="97" t="s">
        <v>1384</v>
      </c>
      <c r="D540" s="98" t="s">
        <v>909</v>
      </c>
      <c r="E540" s="98">
        <v>1</v>
      </c>
      <c r="F540" s="98" t="s">
        <v>1344</v>
      </c>
      <c r="G540" s="99" t="s">
        <v>1385</v>
      </c>
      <c r="H540" s="99">
        <v>0</v>
      </c>
      <c r="I540" s="99">
        <v>0</v>
      </c>
      <c r="J540" s="99">
        <v>0</v>
      </c>
      <c r="K540" s="96">
        <v>0</v>
      </c>
      <c r="L540" s="96">
        <v>0</v>
      </c>
      <c r="M540" s="102">
        <v>0</v>
      </c>
      <c r="N540" s="102">
        <v>0</v>
      </c>
      <c r="O540" s="102">
        <v>0</v>
      </c>
      <c r="P540" s="102">
        <v>0</v>
      </c>
      <c r="Q540" s="102">
        <v>0</v>
      </c>
      <c r="R540" s="102">
        <v>0</v>
      </c>
      <c r="S540" s="102">
        <v>0</v>
      </c>
      <c r="T540" s="102">
        <v>0</v>
      </c>
      <c r="U540" s="102">
        <v>0</v>
      </c>
      <c r="V540" s="102">
        <v>0</v>
      </c>
      <c r="W540" s="102">
        <v>0</v>
      </c>
      <c r="X540" s="102">
        <v>0</v>
      </c>
      <c r="Y540" s="102">
        <v>0</v>
      </c>
      <c r="Z540" s="102">
        <v>0</v>
      </c>
      <c r="AA540" s="102">
        <v>0</v>
      </c>
      <c r="AB540" s="103">
        <v>0</v>
      </c>
      <c r="AC540" s="104">
        <v>0</v>
      </c>
      <c r="AD540" s="104">
        <v>0</v>
      </c>
      <c r="AE540" s="104">
        <v>0</v>
      </c>
      <c r="AF540" s="96">
        <v>8</v>
      </c>
    </row>
    <row r="541" spans="1:32" ht="24.75" customHeight="1" x14ac:dyDescent="0.25">
      <c r="A541" s="96">
        <v>30017</v>
      </c>
      <c r="B541" s="97" t="s">
        <v>1386</v>
      </c>
      <c r="C541" s="97" t="s">
        <v>1387</v>
      </c>
      <c r="D541" s="98" t="s">
        <v>909</v>
      </c>
      <c r="E541" s="98">
        <v>1</v>
      </c>
      <c r="F541" s="98" t="s">
        <v>1344</v>
      </c>
      <c r="G541" s="99">
        <v>0</v>
      </c>
      <c r="H541" s="99">
        <v>0</v>
      </c>
      <c r="I541" s="99">
        <v>0</v>
      </c>
      <c r="J541" s="99">
        <v>0</v>
      </c>
      <c r="K541" s="96">
        <v>0</v>
      </c>
      <c r="L541" s="96">
        <v>0</v>
      </c>
      <c r="M541" s="102">
        <v>0</v>
      </c>
      <c r="N541" s="102">
        <v>0</v>
      </c>
      <c r="O541" s="102">
        <v>0</v>
      </c>
      <c r="P541" s="102">
        <v>0</v>
      </c>
      <c r="Q541" s="102">
        <v>0</v>
      </c>
      <c r="R541" s="102">
        <v>0</v>
      </c>
      <c r="S541" s="102">
        <v>0</v>
      </c>
      <c r="T541" s="102">
        <v>0</v>
      </c>
      <c r="U541" s="102">
        <v>0</v>
      </c>
      <c r="V541" s="102">
        <v>0</v>
      </c>
      <c r="W541" s="102">
        <v>0</v>
      </c>
      <c r="X541" s="102">
        <v>0</v>
      </c>
      <c r="Y541" s="102">
        <v>0</v>
      </c>
      <c r="Z541" s="102">
        <v>0</v>
      </c>
      <c r="AA541" s="102">
        <v>0</v>
      </c>
      <c r="AB541" s="103">
        <v>0</v>
      </c>
      <c r="AC541" s="104">
        <v>0</v>
      </c>
      <c r="AD541" s="104">
        <v>0</v>
      </c>
      <c r="AE541" s="104">
        <v>0</v>
      </c>
      <c r="AF541" s="96">
        <v>8</v>
      </c>
    </row>
    <row r="542" spans="1:32" ht="24.75" customHeight="1" x14ac:dyDescent="0.25">
      <c r="A542" s="96">
        <v>30093</v>
      </c>
      <c r="B542" s="97" t="s">
        <v>616</v>
      </c>
      <c r="C542" s="97" t="s">
        <v>1388</v>
      </c>
      <c r="D542" s="98" t="s">
        <v>909</v>
      </c>
      <c r="E542" s="98">
        <v>1</v>
      </c>
      <c r="F542" s="98" t="s">
        <v>1344</v>
      </c>
      <c r="G542" s="99" t="s">
        <v>1389</v>
      </c>
      <c r="H542" s="99">
        <v>0</v>
      </c>
      <c r="I542" s="99">
        <v>0</v>
      </c>
      <c r="J542" s="99">
        <v>0</v>
      </c>
      <c r="K542" s="101">
        <v>0</v>
      </c>
      <c r="L542" s="96">
        <v>0</v>
      </c>
      <c r="M542" s="102">
        <v>0</v>
      </c>
      <c r="N542" s="102">
        <v>0</v>
      </c>
      <c r="O542" s="102">
        <v>0</v>
      </c>
      <c r="P542" s="102">
        <v>0</v>
      </c>
      <c r="Q542" s="102">
        <v>0</v>
      </c>
      <c r="R542" s="102">
        <v>0</v>
      </c>
      <c r="S542" s="102">
        <v>0</v>
      </c>
      <c r="T542" s="102">
        <v>0</v>
      </c>
      <c r="U542" s="102">
        <v>0</v>
      </c>
      <c r="V542" s="102">
        <v>0</v>
      </c>
      <c r="W542" s="102">
        <v>0</v>
      </c>
      <c r="X542" s="102">
        <v>0</v>
      </c>
      <c r="Y542" s="102">
        <v>0</v>
      </c>
      <c r="Z542" s="102">
        <v>0</v>
      </c>
      <c r="AA542" s="102">
        <v>0</v>
      </c>
      <c r="AB542" s="103">
        <v>0</v>
      </c>
      <c r="AC542" s="104">
        <v>0</v>
      </c>
      <c r="AD542" s="104">
        <v>0</v>
      </c>
      <c r="AE542" s="104">
        <v>0</v>
      </c>
      <c r="AF542" s="96">
        <v>8</v>
      </c>
    </row>
    <row r="543" spans="1:32" ht="24.75" customHeight="1" x14ac:dyDescent="0.25">
      <c r="A543" s="96">
        <v>30163</v>
      </c>
      <c r="B543" s="97" t="s">
        <v>1390</v>
      </c>
      <c r="C543" s="97" t="s">
        <v>1391</v>
      </c>
      <c r="D543" s="98" t="s">
        <v>909</v>
      </c>
      <c r="E543" s="98">
        <v>1</v>
      </c>
      <c r="F543" s="98" t="s">
        <v>1344</v>
      </c>
      <c r="G543" s="99" t="s">
        <v>1392</v>
      </c>
      <c r="H543" s="99">
        <v>0</v>
      </c>
      <c r="I543" s="99">
        <v>0</v>
      </c>
      <c r="J543" s="99">
        <v>0</v>
      </c>
      <c r="K543" s="99">
        <v>0</v>
      </c>
      <c r="L543" s="96">
        <v>0</v>
      </c>
      <c r="M543" s="102">
        <v>0</v>
      </c>
      <c r="N543" s="102">
        <v>0</v>
      </c>
      <c r="O543" s="102">
        <v>0</v>
      </c>
      <c r="P543" s="102">
        <v>0</v>
      </c>
      <c r="Q543" s="102">
        <v>0</v>
      </c>
      <c r="R543" s="102">
        <v>0</v>
      </c>
      <c r="S543" s="102">
        <v>0</v>
      </c>
      <c r="T543" s="102">
        <v>0</v>
      </c>
      <c r="U543" s="102">
        <v>0</v>
      </c>
      <c r="V543" s="102">
        <v>0</v>
      </c>
      <c r="W543" s="102">
        <v>0</v>
      </c>
      <c r="X543" s="102">
        <v>0</v>
      </c>
      <c r="Y543" s="102">
        <v>0</v>
      </c>
      <c r="Z543" s="102">
        <v>0</v>
      </c>
      <c r="AA543" s="102">
        <v>0</v>
      </c>
      <c r="AB543" s="103">
        <v>0</v>
      </c>
      <c r="AC543" s="104">
        <v>0</v>
      </c>
      <c r="AD543" s="104">
        <v>0</v>
      </c>
      <c r="AE543" s="104">
        <v>0</v>
      </c>
      <c r="AF543" s="96">
        <v>8</v>
      </c>
    </row>
    <row r="544" spans="1:32" ht="24.75" customHeight="1" x14ac:dyDescent="0.25">
      <c r="A544" s="96">
        <v>30065</v>
      </c>
      <c r="B544" s="97" t="s">
        <v>223</v>
      </c>
      <c r="C544" s="97" t="s">
        <v>1393</v>
      </c>
      <c r="D544" s="98" t="s">
        <v>909</v>
      </c>
      <c r="E544" s="98">
        <v>1</v>
      </c>
      <c r="F544" s="98" t="s">
        <v>1344</v>
      </c>
      <c r="G544" s="99" t="s">
        <v>1394</v>
      </c>
      <c r="H544" s="99">
        <v>0</v>
      </c>
      <c r="I544" s="99">
        <v>0</v>
      </c>
      <c r="J544" s="99">
        <v>0</v>
      </c>
      <c r="K544" s="99">
        <v>0</v>
      </c>
      <c r="L544" s="96">
        <v>0</v>
      </c>
      <c r="M544" s="102">
        <v>0</v>
      </c>
      <c r="N544" s="102">
        <v>0</v>
      </c>
      <c r="O544" s="102">
        <v>0</v>
      </c>
      <c r="P544" s="102">
        <v>0</v>
      </c>
      <c r="Q544" s="102">
        <v>0</v>
      </c>
      <c r="R544" s="102">
        <v>0</v>
      </c>
      <c r="S544" s="102">
        <v>0</v>
      </c>
      <c r="T544" s="102">
        <v>0</v>
      </c>
      <c r="U544" s="102">
        <v>0</v>
      </c>
      <c r="V544" s="102">
        <v>0</v>
      </c>
      <c r="W544" s="102">
        <v>0</v>
      </c>
      <c r="X544" s="102">
        <v>0</v>
      </c>
      <c r="Y544" s="102">
        <v>0</v>
      </c>
      <c r="Z544" s="102">
        <v>0</v>
      </c>
      <c r="AA544" s="102">
        <v>0</v>
      </c>
      <c r="AB544" s="103">
        <v>0</v>
      </c>
      <c r="AC544" s="104">
        <v>0</v>
      </c>
      <c r="AD544" s="104">
        <v>0</v>
      </c>
      <c r="AE544" s="104">
        <v>0</v>
      </c>
      <c r="AF544" s="96">
        <v>8</v>
      </c>
    </row>
    <row r="545" spans="1:32" ht="24.75" customHeight="1" x14ac:dyDescent="0.25">
      <c r="A545" s="96">
        <v>30087</v>
      </c>
      <c r="B545" s="97" t="s">
        <v>64</v>
      </c>
      <c r="C545" s="97" t="s">
        <v>1395</v>
      </c>
      <c r="D545" s="98" t="s">
        <v>909</v>
      </c>
      <c r="E545" s="98">
        <v>1</v>
      </c>
      <c r="F545" s="98" t="s">
        <v>1344</v>
      </c>
      <c r="G545" s="99" t="s">
        <v>1396</v>
      </c>
      <c r="H545" s="99">
        <v>0</v>
      </c>
      <c r="I545" s="99">
        <v>0</v>
      </c>
      <c r="J545" s="99">
        <v>0</v>
      </c>
      <c r="K545" s="99">
        <v>0</v>
      </c>
      <c r="L545" s="96">
        <v>0</v>
      </c>
      <c r="M545" s="102">
        <v>0</v>
      </c>
      <c r="N545" s="102">
        <v>0</v>
      </c>
      <c r="O545" s="102">
        <v>0</v>
      </c>
      <c r="P545" s="102">
        <v>0</v>
      </c>
      <c r="Q545" s="102">
        <v>0</v>
      </c>
      <c r="R545" s="102">
        <v>0</v>
      </c>
      <c r="S545" s="102">
        <v>0</v>
      </c>
      <c r="T545" s="102">
        <v>0</v>
      </c>
      <c r="U545" s="102">
        <v>0</v>
      </c>
      <c r="V545" s="102">
        <v>0</v>
      </c>
      <c r="W545" s="102">
        <v>0</v>
      </c>
      <c r="X545" s="102">
        <v>0</v>
      </c>
      <c r="Y545" s="102">
        <v>0</v>
      </c>
      <c r="Z545" s="102">
        <v>0</v>
      </c>
      <c r="AA545" s="102">
        <v>0</v>
      </c>
      <c r="AB545" s="103">
        <v>0</v>
      </c>
      <c r="AC545" s="104">
        <v>0</v>
      </c>
      <c r="AD545" s="104">
        <v>0</v>
      </c>
      <c r="AE545" s="104">
        <v>0</v>
      </c>
      <c r="AF545" s="96">
        <v>8</v>
      </c>
    </row>
    <row r="546" spans="1:32" ht="24.75" customHeight="1" x14ac:dyDescent="0.25">
      <c r="A546" s="96">
        <v>30112</v>
      </c>
      <c r="B546" s="97" t="s">
        <v>1381</v>
      </c>
      <c r="C546" s="97" t="s">
        <v>1397</v>
      </c>
      <c r="D546" s="98" t="s">
        <v>909</v>
      </c>
      <c r="E546" s="98">
        <v>1</v>
      </c>
      <c r="F546" s="98" t="s">
        <v>1344</v>
      </c>
      <c r="G546" s="99" t="s">
        <v>1398</v>
      </c>
      <c r="H546" s="99">
        <v>0</v>
      </c>
      <c r="I546" s="99">
        <v>0</v>
      </c>
      <c r="J546" s="99">
        <v>0</v>
      </c>
      <c r="K546" s="100">
        <v>0</v>
      </c>
      <c r="L546" s="96">
        <v>0</v>
      </c>
      <c r="M546" s="102">
        <v>0</v>
      </c>
      <c r="N546" s="102">
        <v>0</v>
      </c>
      <c r="O546" s="102">
        <v>0</v>
      </c>
      <c r="P546" s="102">
        <v>0</v>
      </c>
      <c r="Q546" s="102">
        <v>0</v>
      </c>
      <c r="R546" s="102">
        <v>0</v>
      </c>
      <c r="S546" s="102">
        <v>0</v>
      </c>
      <c r="T546" s="102">
        <v>0</v>
      </c>
      <c r="U546" s="102">
        <v>0</v>
      </c>
      <c r="V546" s="102">
        <v>0</v>
      </c>
      <c r="W546" s="102">
        <v>0</v>
      </c>
      <c r="X546" s="102">
        <v>0</v>
      </c>
      <c r="Y546" s="102">
        <v>0</v>
      </c>
      <c r="Z546" s="102">
        <v>0</v>
      </c>
      <c r="AA546" s="102">
        <v>0</v>
      </c>
      <c r="AB546" s="103">
        <v>0</v>
      </c>
      <c r="AC546" s="104">
        <v>0</v>
      </c>
      <c r="AD546" s="104">
        <v>0</v>
      </c>
      <c r="AE546" s="104">
        <v>0</v>
      </c>
      <c r="AF546" s="96">
        <v>8</v>
      </c>
    </row>
    <row r="547" spans="1:32" ht="24.75" customHeight="1" x14ac:dyDescent="0.25">
      <c r="A547" s="96">
        <v>30191</v>
      </c>
      <c r="B547" s="97" t="s">
        <v>518</v>
      </c>
      <c r="C547" s="97" t="s">
        <v>1399</v>
      </c>
      <c r="D547" s="98" t="s">
        <v>909</v>
      </c>
      <c r="E547" s="98">
        <v>1</v>
      </c>
      <c r="F547" s="98" t="s">
        <v>1344</v>
      </c>
      <c r="G547" s="99" t="s">
        <v>1400</v>
      </c>
      <c r="H547" s="99">
        <v>0</v>
      </c>
      <c r="I547" s="99">
        <v>0</v>
      </c>
      <c r="J547" s="99">
        <v>0</v>
      </c>
      <c r="K547" s="100">
        <v>0</v>
      </c>
      <c r="L547" s="96">
        <v>0</v>
      </c>
      <c r="M547" s="102">
        <v>0</v>
      </c>
      <c r="N547" s="102">
        <v>0</v>
      </c>
      <c r="O547" s="102">
        <v>0</v>
      </c>
      <c r="P547" s="102">
        <v>0</v>
      </c>
      <c r="Q547" s="102">
        <v>0</v>
      </c>
      <c r="R547" s="102">
        <v>0</v>
      </c>
      <c r="S547" s="102">
        <v>0</v>
      </c>
      <c r="T547" s="102">
        <v>0</v>
      </c>
      <c r="U547" s="102">
        <v>0</v>
      </c>
      <c r="V547" s="102">
        <v>0</v>
      </c>
      <c r="W547" s="102">
        <v>0</v>
      </c>
      <c r="X547" s="102">
        <v>0</v>
      </c>
      <c r="Y547" s="102">
        <v>0</v>
      </c>
      <c r="Z547" s="102">
        <v>0</v>
      </c>
      <c r="AA547" s="102">
        <v>0</v>
      </c>
      <c r="AB547" s="103">
        <v>0</v>
      </c>
      <c r="AC547" s="104">
        <v>0</v>
      </c>
      <c r="AD547" s="104">
        <v>0</v>
      </c>
      <c r="AE547" s="104">
        <v>0</v>
      </c>
      <c r="AF547" s="96">
        <v>8</v>
      </c>
    </row>
    <row r="548" spans="1:32" ht="24.75" customHeight="1" x14ac:dyDescent="0.25">
      <c r="A548" s="96">
        <v>30191</v>
      </c>
      <c r="B548" s="97" t="s">
        <v>518</v>
      </c>
      <c r="C548" s="97" t="s">
        <v>1401</v>
      </c>
      <c r="D548" s="98" t="s">
        <v>909</v>
      </c>
      <c r="E548" s="98">
        <v>1</v>
      </c>
      <c r="F548" s="98" t="s">
        <v>1344</v>
      </c>
      <c r="G548" s="99" t="s">
        <v>1402</v>
      </c>
      <c r="H548" s="99">
        <v>0</v>
      </c>
      <c r="I548" s="99">
        <v>0</v>
      </c>
      <c r="J548" s="99">
        <v>0</v>
      </c>
      <c r="K548" s="100">
        <v>0</v>
      </c>
      <c r="L548" s="96">
        <v>0</v>
      </c>
      <c r="M548" s="102">
        <v>0</v>
      </c>
      <c r="N548" s="102">
        <v>0</v>
      </c>
      <c r="O548" s="102">
        <v>0</v>
      </c>
      <c r="P548" s="102">
        <v>0</v>
      </c>
      <c r="Q548" s="102">
        <v>0</v>
      </c>
      <c r="R548" s="102">
        <v>0</v>
      </c>
      <c r="S548" s="102">
        <v>0</v>
      </c>
      <c r="T548" s="102">
        <v>0</v>
      </c>
      <c r="U548" s="102">
        <v>0</v>
      </c>
      <c r="V548" s="102">
        <v>0</v>
      </c>
      <c r="W548" s="102">
        <v>0</v>
      </c>
      <c r="X548" s="102">
        <v>0</v>
      </c>
      <c r="Y548" s="102">
        <v>0</v>
      </c>
      <c r="Z548" s="102">
        <v>0</v>
      </c>
      <c r="AA548" s="102">
        <v>0</v>
      </c>
      <c r="AB548" s="103">
        <v>0</v>
      </c>
      <c r="AC548" s="104">
        <v>0</v>
      </c>
      <c r="AD548" s="104">
        <v>0</v>
      </c>
      <c r="AE548" s="104">
        <v>0</v>
      </c>
      <c r="AF548" s="96">
        <v>8</v>
      </c>
    </row>
  </sheetData>
  <sortState xmlns:xlrd2="http://schemas.microsoft.com/office/spreadsheetml/2017/richdata2" ref="A2:AF78">
    <sortCondition ref="AF2:AF78"/>
  </sortState>
  <hyperlinks>
    <hyperlink ref="I104" r:id="rId1" xr:uid="{2BF29DEB-756A-4944-B64E-C3642555A8D9}"/>
    <hyperlink ref="H104" r:id="rId2" xr:uid="{3ED95CC0-BCAF-4F08-8FFC-E1E68D411626}"/>
    <hyperlink ref="G104" r:id="rId3" xr:uid="{A070FAD8-18E8-4424-973C-1F6F32E2AA07}"/>
    <hyperlink ref="I102" r:id="rId4" xr:uid="{5708EE7B-75CB-4F76-BD9B-A8981B042BB4}"/>
    <hyperlink ref="H102" r:id="rId5" xr:uid="{7389248D-BBBB-44AE-90B7-44D5C37F90C2}"/>
    <hyperlink ref="G102" r:id="rId6" xr:uid="{0C035089-2151-44E1-8515-509334BDDA34}"/>
    <hyperlink ref="I103" r:id="rId7" xr:uid="{C634B60C-46C3-427F-B2DB-E63B5ED7BEDD}"/>
    <hyperlink ref="H103" r:id="rId8" xr:uid="{AF280399-0ACB-4CBE-A835-C2AEC82A3170}"/>
    <hyperlink ref="G103" r:id="rId9" xr:uid="{A1AF0BC6-CF72-46F1-8C4C-63DAC3785B19}"/>
    <hyperlink ref="I98" r:id="rId10" xr:uid="{7FD7969F-0F8E-4F6C-998A-2A6484445669}"/>
    <hyperlink ref="H98" r:id="rId11" xr:uid="{BB1F51B0-7F15-417D-90E2-9E8EC9442B0B}"/>
    <hyperlink ref="G98" r:id="rId12" xr:uid="{D1665F0F-B089-4E9A-949F-01BF966F21DB}"/>
    <hyperlink ref="I99" r:id="rId13" xr:uid="{F564B0E5-EAAE-4683-8C38-2CF5A111CFE5}"/>
    <hyperlink ref="H99" r:id="rId14" xr:uid="{A881A25E-C3A6-4B69-BD1A-E56BEE053A53}"/>
    <hyperlink ref="G99" r:id="rId15" xr:uid="{F82891D2-E522-4D35-B92B-C4E8B769D8B2}"/>
    <hyperlink ref="K87" r:id="rId16" xr:uid="{E4DA6FEE-072A-8145-AD98-E74218E28426}"/>
    <hyperlink ref="J87" r:id="rId17" xr:uid="{A1D4995B-8B91-9D47-AA08-23625849E2DD}"/>
    <hyperlink ref="I87" r:id="rId18" xr:uid="{C8D4C613-546D-074A-88B9-ED8E1320BD94}"/>
    <hyperlink ref="H87" r:id="rId19" xr:uid="{9125B7EE-1AD9-2B4E-8F59-D3D0E38C37CA}"/>
    <hyperlink ref="G87" r:id="rId20" xr:uid="{97CE09D3-D3D2-C04C-A36E-3ADE80F86BF8}"/>
    <hyperlink ref="I89" r:id="rId21" xr:uid="{30235AF5-741C-F045-9E50-35679CBED05E}"/>
    <hyperlink ref="H89" r:id="rId22" xr:uid="{3E89ADB5-01B8-9241-A57E-E7546D8C97A9}"/>
    <hyperlink ref="G89" r:id="rId23" xr:uid="{C9048364-48C7-B74D-986C-7ABFE2586BC7}"/>
    <hyperlink ref="I88" r:id="rId24" xr:uid="{445B4CD6-69A8-EF43-BDF6-8B0EC401EECF}"/>
    <hyperlink ref="H88" r:id="rId25" xr:uid="{7C5AA92D-6243-2E44-BE96-347E46AD4359}"/>
    <hyperlink ref="G88" r:id="rId26" xr:uid="{AC48B9BC-02F7-8147-B0C4-C7023DCD30FC}"/>
    <hyperlink ref="J95" r:id="rId27" xr:uid="{B72CC9ED-EBDF-C449-9907-7CFB9E15D6DC}"/>
    <hyperlink ref="I95" r:id="rId28" xr:uid="{9C22642D-7729-5847-84C5-E1840AD85765}"/>
    <hyperlink ref="H95" r:id="rId29" xr:uid="{24CD3CB7-A5C9-7A45-9E4F-6A306250E37B}"/>
    <hyperlink ref="G95" r:id="rId30" xr:uid="{A158C199-58D1-5243-8CEA-20A80ADC4973}"/>
    <hyperlink ref="J94" r:id="rId31" xr:uid="{B2064383-0A2D-1F4A-B724-8B657BCD4DC7}"/>
    <hyperlink ref="I94" r:id="rId32" xr:uid="{4125AF3D-535A-2744-AC49-2645DED754B6}"/>
    <hyperlink ref="H94" r:id="rId33" xr:uid="{86007B27-E5F8-DF49-B615-6D48A9AFD00D}"/>
    <hyperlink ref="G94" r:id="rId34" xr:uid="{0539662C-BE09-A74B-81A8-15F6B740529A}"/>
    <hyperlink ref="K93" r:id="rId35" xr:uid="{ED2CB925-5F3C-8944-8C36-F4334CAE1EF2}"/>
    <hyperlink ref="J93" r:id="rId36" xr:uid="{028E3470-C43F-F240-A091-806AD889D070}"/>
    <hyperlink ref="I93" r:id="rId37" xr:uid="{D0F9A76C-760D-8F42-9D53-6DEE29E2A626}"/>
    <hyperlink ref="H93" r:id="rId38" xr:uid="{1EC4519D-D0A6-794E-9576-191F046B7386}"/>
    <hyperlink ref="G93" r:id="rId39" xr:uid="{755CAFB3-162A-B24E-AB72-3F4DAA67E0EB}"/>
    <hyperlink ref="K92" r:id="rId40" xr:uid="{31723053-E145-7C4F-ADB8-BDFC934E5129}"/>
    <hyperlink ref="J92" r:id="rId41" xr:uid="{17ACE650-1ACF-E34E-B7DF-3DA9E50F5C2C}"/>
    <hyperlink ref="I92" r:id="rId42" xr:uid="{E209A0E2-5465-2D42-80D4-112CFDD31836}"/>
    <hyperlink ref="H92" r:id="rId43" xr:uid="{6422E10E-0331-0A48-B52F-A5FD0D795A68}"/>
    <hyperlink ref="G92" r:id="rId44" xr:uid="{91E91485-BA57-0C43-9012-886A74EE93C0}"/>
    <hyperlink ref="H81" r:id="rId45" xr:uid="{8AFC679D-07B2-481E-8795-0202C0B9BA6E}"/>
    <hyperlink ref="G81" r:id="rId46" xr:uid="{0C30276C-597B-4C14-88AB-DAC575AD95A9}"/>
    <hyperlink ref="H78" r:id="rId47" xr:uid="{95ED3608-9D02-46D8-A372-C45294D15392}"/>
    <hyperlink ref="G78" r:id="rId48" xr:uid="{3FE87A7C-E953-46F2-AA29-25C701600295}"/>
    <hyperlink ref="H62" r:id="rId49" xr:uid="{A5539DC4-1222-41AA-9454-D136EB5DA65E}"/>
    <hyperlink ref="G62" r:id="rId50" xr:uid="{D3F71A22-2350-4015-B309-288EF5235B29}"/>
    <hyperlink ref="H79" r:id="rId51" xr:uid="{651BEDFD-01BB-44A2-9571-8376C590F69A}"/>
    <hyperlink ref="G79" r:id="rId52" xr:uid="{454CD814-D3E2-4408-8311-E879BCE43BA1}"/>
    <hyperlink ref="H80" r:id="rId53" xr:uid="{112020D6-A1D4-43E6-BF9D-1BE3D7CB2C6D}"/>
    <hyperlink ref="G80" r:id="rId54" xr:uid="{F9110D39-6E6E-44FA-84AB-39FB4232C13F}"/>
    <hyperlink ref="H71" r:id="rId55" xr:uid="{7E8FAD51-01C7-427C-9361-08F54E8BFC82}"/>
    <hyperlink ref="G71" r:id="rId56" xr:uid="{76BBAF56-D422-45B1-B744-49B8770DE8D5}"/>
    <hyperlink ref="H77" r:id="rId57" xr:uid="{D1A94E7E-375D-4FA2-90B1-C38FBD35E88C}"/>
    <hyperlink ref="G77" r:id="rId58" xr:uid="{9F9B60B3-B584-46A5-B621-09B63CBCFD7D}"/>
    <hyperlink ref="H76" r:id="rId59" xr:uid="{D63B8495-91DC-4F53-BFBF-C97C85343015}"/>
    <hyperlink ref="G76" r:id="rId60" xr:uid="{64AF362F-A49F-482F-9012-01D4C75025C4}"/>
    <hyperlink ref="H72" r:id="rId61" xr:uid="{5CF1EABA-5120-4C81-9CA5-C9AD3A36A626}"/>
    <hyperlink ref="G72" r:id="rId62" xr:uid="{E7A389DE-D6D4-4D1D-B4D2-7EA6162903C6}"/>
    <hyperlink ref="H75" r:id="rId63" xr:uid="{2FF00A6C-2A76-4F83-AE3F-A8BC801C54FC}"/>
    <hyperlink ref="G75" r:id="rId64" xr:uid="{1C26FC11-0B68-4D6C-80CF-08932F15513E}"/>
    <hyperlink ref="H74" r:id="rId65" xr:uid="{6A849083-C566-42AD-903A-257D13B8FFDB}"/>
    <hyperlink ref="G74" r:id="rId66" xr:uid="{2F18859D-F6EC-4227-A9CD-917B12A64C15}"/>
    <hyperlink ref="H68" r:id="rId67" xr:uid="{013B09CF-D982-48A8-AB0F-E8369DEC39CE}"/>
    <hyperlink ref="G68" r:id="rId68" xr:uid="{5431005C-87F6-4DB6-8BCB-02547814F2E3}"/>
    <hyperlink ref="H70" r:id="rId69" xr:uid="{7ADA8700-F58C-4C7E-B372-6C229AC225A5}"/>
    <hyperlink ref="G70" r:id="rId70" xr:uid="{E364B166-5EB9-4C57-BED0-05A845560DC4}"/>
    <hyperlink ref="H67" r:id="rId71" xr:uid="{E7D252F7-EBBB-4C6F-B233-95C9C10B56AC}"/>
    <hyperlink ref="G67" r:id="rId72" xr:uid="{2B6B8F47-4576-4B14-B1BE-5DA70977EB4C}"/>
    <hyperlink ref="H82" r:id="rId73" xr:uid="{514BA10C-B47D-483A-A438-139F1EBCC6C6}"/>
    <hyperlink ref="G82" r:id="rId74" xr:uid="{9E058305-33E5-4959-9558-4B0014615FD0}"/>
    <hyperlink ref="I32" r:id="rId75" xr:uid="{1B8FC9ED-0EE9-422B-9CCA-CD3D1A423510}"/>
    <hyperlink ref="H32" r:id="rId76" xr:uid="{CD16787E-99C0-4727-97DE-D44F07A2330E}"/>
    <hyperlink ref="G32" r:id="rId77" xr:uid="{AB45D841-1013-44DA-B9FF-A16DA848CBF2}"/>
    <hyperlink ref="J31" r:id="rId78" xr:uid="{569874DC-43E5-4566-B733-E5DF83F288D3}"/>
    <hyperlink ref="I31" r:id="rId79" xr:uid="{0ED3ED98-ECD1-4D42-9C43-0DE7128D8069}"/>
    <hyperlink ref="H31" r:id="rId80" xr:uid="{B024AAD1-5967-4991-83A5-B304DD2E0AF7}"/>
    <hyperlink ref="G31" r:id="rId81" xr:uid="{E3CCCCD3-67A6-4F60-A2FB-32240D170949}"/>
    <hyperlink ref="I30" r:id="rId82" xr:uid="{581BB7DB-AC1D-4C7A-A701-A5BE52EA49FA}"/>
    <hyperlink ref="H30" r:id="rId83" xr:uid="{17BBE15D-00B5-4B33-B0DA-C1A4CB8F2290}"/>
    <hyperlink ref="G30" r:id="rId84" xr:uid="{9DC169FD-EE2C-40BA-B09B-16330EDCB005}"/>
    <hyperlink ref="L29" r:id="rId85" xr:uid="{46D62776-8B2B-4C9B-9919-7805CA510A08}"/>
    <hyperlink ref="K29" r:id="rId86" xr:uid="{70AE3E57-C584-44DF-9BB6-E1AD7CA799CC}"/>
    <hyperlink ref="J29" r:id="rId87" xr:uid="{931B1545-9D34-4E76-B8BF-687683D4541A}"/>
    <hyperlink ref="I29" r:id="rId88" xr:uid="{94BEB9D5-BA5E-4CC9-A187-6AD7E87DE087}"/>
    <hyperlink ref="H29" r:id="rId89" xr:uid="{6A54E5B9-DE8E-4A00-A559-C95D90DF1EDD}"/>
    <hyperlink ref="G29" r:id="rId90" xr:uid="{46833F18-503C-4F61-B997-BC332D650B97}"/>
    <hyperlink ref="K28" r:id="rId91" xr:uid="{D50AE86C-F68F-42EF-B7A7-AD86B68DB48D}"/>
    <hyperlink ref="J28" r:id="rId92" xr:uid="{71DD2CF6-3AE8-4F22-AD36-184F8E06DEEF}"/>
    <hyperlink ref="I28" r:id="rId93" xr:uid="{5E0A6F92-1997-4E1D-9620-79F737969EA5}"/>
    <hyperlink ref="H28" r:id="rId94" xr:uid="{F3C39D28-4A23-4C91-81D6-084F171444EC}"/>
    <hyperlink ref="G28" r:id="rId95" xr:uid="{C9345AF4-B74B-4F18-AEF0-6914E254EEAB}"/>
    <hyperlink ref="I27" r:id="rId96" xr:uid="{4853608E-422A-47E3-BA55-931ADEC817FB}"/>
    <hyperlink ref="H27" r:id="rId97" xr:uid="{96F9722E-E6C7-442B-B399-685CD4C87733}"/>
    <hyperlink ref="G27" r:id="rId98" xr:uid="{0E4CFB74-0DC5-4106-9940-DE5300C23F3F}"/>
    <hyperlink ref="M26" r:id="rId99" xr:uid="{98E88126-2C67-48D4-8575-99C7B6DA83EB}"/>
    <hyperlink ref="L26" r:id="rId100" xr:uid="{C5417067-8CEF-4DAF-90EA-5A4A8EB2B750}"/>
    <hyperlink ref="K26" r:id="rId101" xr:uid="{1249576C-32EF-4C42-90C5-E6422B287852}"/>
    <hyperlink ref="J26" r:id="rId102" xr:uid="{692383D8-8150-4742-88FF-F86966650751}"/>
    <hyperlink ref="I26" r:id="rId103" xr:uid="{6A2039BF-0BA0-4EE6-B567-665F1B577A0F}"/>
    <hyperlink ref="H26" r:id="rId104" xr:uid="{B05C43D9-42E2-4657-8078-92CA78E54248}"/>
    <hyperlink ref="G26" r:id="rId105" xr:uid="{CEBC3707-E3A4-48AC-99AE-68253D6A44C5}"/>
    <hyperlink ref="I22" r:id="rId106" xr:uid="{2D1C561A-CDA9-4554-9024-8929F48FA589}"/>
    <hyperlink ref="H22" r:id="rId107" xr:uid="{5F6C9CD6-9AE7-4EF2-A93B-3E9F579F6869}"/>
    <hyperlink ref="G22" r:id="rId108" xr:uid="{1AD4D611-CF23-45B0-B10C-D044017F1FCC}"/>
    <hyperlink ref="I21" r:id="rId109" xr:uid="{984CACC1-4898-43DB-A03E-9B7046E65E5E}"/>
    <hyperlink ref="H21" r:id="rId110" xr:uid="{266882CE-3DA4-45AB-92A3-775C55AE4F3C}"/>
    <hyperlink ref="G21" r:id="rId111" xr:uid="{4EC00DB8-4B24-4E48-93BD-9495C346BB84}"/>
    <hyperlink ref="I20" r:id="rId112" xr:uid="{BE8342AD-689F-4FAF-965A-333245E216DA}"/>
    <hyperlink ref="H20" r:id="rId113" xr:uid="{369BFACF-D4CE-4C14-8323-05BC17ECB423}"/>
    <hyperlink ref="G20" r:id="rId114" xr:uid="{60795E10-35F1-414D-B15B-0F9466FE598E}"/>
    <hyperlink ref="J19" r:id="rId115" xr:uid="{607E23CC-1342-407A-8AEF-B97F4C63AAA6}"/>
    <hyperlink ref="I19" r:id="rId116" xr:uid="{98651B1D-F100-474B-AF8D-2EF136206952}"/>
    <hyperlink ref="H19" r:id="rId117" xr:uid="{524DE422-EE20-48F9-A40F-C01D543B05A5}"/>
    <hyperlink ref="G19" r:id="rId118" xr:uid="{E199B097-976E-410E-A632-A0A71B6A0FAD}"/>
    <hyperlink ref="K18" r:id="rId119" xr:uid="{99AD44CE-A41F-40D1-A6F8-331FFAB15B93}"/>
    <hyperlink ref="J18" r:id="rId120" xr:uid="{04C27951-70CC-435E-ABD7-F9E453F36018}"/>
    <hyperlink ref="I18" r:id="rId121" xr:uid="{127ECDE1-2854-4334-9A78-0677BF21B338}"/>
    <hyperlink ref="H18" r:id="rId122" xr:uid="{6BADCB22-F3CA-449B-8E55-672EF86DB086}"/>
    <hyperlink ref="G18" r:id="rId123" xr:uid="{6FE113CF-F42C-4A6A-B708-FD36955224CB}"/>
    <hyperlink ref="K17" r:id="rId124" xr:uid="{0659512D-F8F5-45A5-97E8-4D345D6AAA87}"/>
    <hyperlink ref="J17" r:id="rId125" xr:uid="{C8BAB18A-9709-4294-931E-E755843870AD}"/>
    <hyperlink ref="I17" r:id="rId126" xr:uid="{3EC1D269-BD79-4541-9CE1-83D72268787A}"/>
    <hyperlink ref="H17" r:id="rId127" xr:uid="{17D8679C-D7BB-40E2-AB90-AFACBCD2BF19}"/>
    <hyperlink ref="G17" r:id="rId128" xr:uid="{A1CAE96E-DAD7-44F6-AC42-5A082F794C55}"/>
    <hyperlink ref="I16" r:id="rId129" xr:uid="{5830D166-A36B-4364-BBA8-8F402E18886A}"/>
    <hyperlink ref="H16" r:id="rId130" xr:uid="{A4E82F6F-5BB9-4F62-B305-799552D9B7BB}"/>
    <hyperlink ref="G16" r:id="rId131" xr:uid="{2E7CDD0A-2A1D-45FD-8F68-92F6FAE202F4}"/>
    <hyperlink ref="J15" r:id="rId132" xr:uid="{24F8A9C7-2CEA-4350-A4FB-E1FD611A072A}"/>
    <hyperlink ref="I15" r:id="rId133" xr:uid="{7E23064E-D94F-4E78-B45C-94A4BD69C9B3}"/>
    <hyperlink ref="H15" r:id="rId134" xr:uid="{187B8CCC-EB4E-4943-B032-2FC7A0A9414B}"/>
    <hyperlink ref="G15" r:id="rId135" xr:uid="{EEE2EA76-49F1-448E-94D8-50FEF9B467BA}"/>
    <hyperlink ref="J14" r:id="rId136" xr:uid="{1C43F7A3-5131-4561-A1CC-F7654C4494B4}"/>
    <hyperlink ref="I14" r:id="rId137" xr:uid="{0D161F32-52A8-4326-8CF4-7DF7DEA696FB}"/>
    <hyperlink ref="J13" r:id="rId138" xr:uid="{019B6C12-7C50-4EFA-9118-23ADE764ED39}"/>
    <hyperlink ref="I13" r:id="rId139" xr:uid="{6E466200-E501-4787-AA8D-05FFCB52F2EE}"/>
    <hyperlink ref="H13" r:id="rId140" xr:uid="{FEBC2193-53B4-4287-940E-448F72575CFF}"/>
    <hyperlink ref="G13" r:id="rId141" xr:uid="{9C0CF333-DBBD-4BDB-BECB-E80C955F57F9}"/>
    <hyperlink ref="H14" r:id="rId142" xr:uid="{D8A70964-6AD6-4AC5-8BF3-C711861210C9}"/>
    <hyperlink ref="G14" r:id="rId143" xr:uid="{6EB64714-EBA0-4816-B80C-3E1B4A981028}"/>
    <hyperlink ref="P13" r:id="rId144" xr:uid="{D3484C05-2CB8-4F95-813A-66995D209868}"/>
    <hyperlink ref="O13" r:id="rId145" xr:uid="{A333C6E2-34CC-4A0D-B3CC-9A76DA3266C1}"/>
    <hyperlink ref="N13" r:id="rId146" xr:uid="{786C28C2-5E12-486E-8DDD-1EB58D82B85A}"/>
    <hyperlink ref="M13" r:id="rId147" xr:uid="{55DDB2E6-5D66-463A-A96C-4BB1FCB5E447}"/>
    <hyperlink ref="L13" r:id="rId148" xr:uid="{6F49A175-E1FB-46C6-83C7-56CB5B2472F4}"/>
    <hyperlink ref="K13" r:id="rId149" xr:uid="{960EC25B-F366-43C6-B9F6-2EE2C5BAF63F}"/>
    <hyperlink ref="G11" r:id="rId150" xr:uid="{DDDB49C8-39F6-4C6E-BE71-18B7D6305E62}"/>
    <hyperlink ref="G8" r:id="rId151" xr:uid="{FC9B4310-5A3D-4263-8EA9-43ABDD552A64}"/>
    <hyperlink ref="G9" r:id="rId152" xr:uid="{12DEF9AB-2512-4EA3-BEDE-5924BECC34CA}"/>
    <hyperlink ref="G5" r:id="rId153" xr:uid="{B50D8FB0-9773-4ACF-9388-9868522027C2}"/>
    <hyperlink ref="K59" r:id="rId154" xr:uid="{00000000-0004-0000-0000-000058000000}"/>
    <hyperlink ref="J59" r:id="rId155" xr:uid="{00000000-0004-0000-0000-000057000000}"/>
    <hyperlink ref="I59" r:id="rId156" xr:uid="{00000000-0004-0000-0000-000056000000}"/>
    <hyperlink ref="H59" r:id="rId157" xr:uid="{00000000-0004-0000-0000-000055000000}"/>
    <hyperlink ref="G59" r:id="rId158" xr:uid="{00000000-0004-0000-0000-000054000000}"/>
    <hyperlink ref="M58" r:id="rId159" xr:uid="{00000000-0004-0000-0000-000053000000}"/>
    <hyperlink ref="L58" r:id="rId160" xr:uid="{00000000-0004-0000-0000-000052000000}"/>
    <hyperlink ref="K58" r:id="rId161" xr:uid="{00000000-0004-0000-0000-000051000000}"/>
    <hyperlink ref="J58" r:id="rId162" xr:uid="{00000000-0004-0000-0000-000050000000}"/>
    <hyperlink ref="I58" r:id="rId163" xr:uid="{00000000-0004-0000-0000-00004F000000}"/>
    <hyperlink ref="H58" r:id="rId164" xr:uid="{00000000-0004-0000-0000-00004E000000}"/>
    <hyperlink ref="G58" r:id="rId165" xr:uid="{00000000-0004-0000-0000-00004D000000}"/>
    <hyperlink ref="J57" r:id="rId166" xr:uid="{00000000-0004-0000-0000-000046000000}"/>
    <hyperlink ref="I57" r:id="rId167" xr:uid="{00000000-0004-0000-0000-000045000000}"/>
    <hyperlink ref="H57" r:id="rId168" xr:uid="{00000000-0004-0000-0000-000044000000}"/>
    <hyperlink ref="G57" r:id="rId169" xr:uid="{00000000-0004-0000-0000-000043000000}"/>
    <hyperlink ref="H56" r:id="rId170" xr:uid="{00000000-0004-0000-0000-000042000000}"/>
    <hyperlink ref="G56" r:id="rId171" xr:uid="{00000000-0004-0000-0000-000041000000}"/>
    <hyperlink ref="K55" r:id="rId172" xr:uid="{00000000-0004-0000-0000-000040000000}"/>
    <hyperlink ref="J55" r:id="rId173" xr:uid="{00000000-0004-0000-0000-00003F000000}"/>
    <hyperlink ref="I55" r:id="rId174" xr:uid="{00000000-0004-0000-0000-00003E000000}"/>
    <hyperlink ref="H55" r:id="rId175" xr:uid="{00000000-0004-0000-0000-00003D000000}"/>
    <hyperlink ref="G55" r:id="rId176" xr:uid="{00000000-0004-0000-0000-00003C000000}"/>
    <hyperlink ref="K54" r:id="rId177" xr:uid="{00000000-0004-0000-0000-00003B000000}"/>
    <hyperlink ref="J54" r:id="rId178" xr:uid="{00000000-0004-0000-0000-00003A000000}"/>
    <hyperlink ref="I54" r:id="rId179" xr:uid="{00000000-0004-0000-0000-000039000000}"/>
    <hyperlink ref="H54" r:id="rId180" xr:uid="{00000000-0004-0000-0000-000038000000}"/>
    <hyperlink ref="G54" r:id="rId181" xr:uid="{00000000-0004-0000-0000-000037000000}"/>
    <hyperlink ref="K97" r:id="rId182" xr:uid="{7B2A2DB7-AC03-4DD6-95AB-D2927A70F68E}"/>
    <hyperlink ref="J97" r:id="rId183" xr:uid="{3423C007-D08C-45F0-B7F7-E0B06AF85AC1}"/>
    <hyperlink ref="I97" r:id="rId184" xr:uid="{3F1C078C-7983-488C-9739-6655799A682C}"/>
    <hyperlink ref="H97" r:id="rId185" xr:uid="{CD09AAF4-D0D8-48CF-A719-C639B37750FF}"/>
    <hyperlink ref="G97" r:id="rId186" xr:uid="{56B3752E-51C0-4C8D-B9E8-94D0826BE67F}"/>
    <hyperlink ref="K96" r:id="rId187" xr:uid="{2B617EFF-A704-476A-9AE0-235F071E6855}"/>
    <hyperlink ref="J96" r:id="rId188" xr:uid="{46B06D07-8882-48F9-9A85-A1B98A91004D}"/>
    <hyperlink ref="I96" r:id="rId189" xr:uid="{8202C488-6CB6-4FEC-8566-7AA78EB5098F}"/>
    <hyperlink ref="H96" r:id="rId190" xr:uid="{A9F91A3B-B8E1-4D2F-B8BC-459AC4DE9F81}"/>
    <hyperlink ref="G96" r:id="rId191" xr:uid="{C14EE93A-5602-44BE-8CF9-0D6874B6CBA2}"/>
    <hyperlink ref="H60" r:id="rId192" xr:uid="{D385A01B-E769-4DB3-A51A-2AFFE097BCAC}"/>
    <hyperlink ref="G60" r:id="rId193" xr:uid="{5BD41346-2D60-456B-99CA-5F8779EB8B20}"/>
    <hyperlink ref="H61" r:id="rId194" xr:uid="{38E1C320-0EA8-4A2B-8EF1-60183AB35588}"/>
    <hyperlink ref="G61" r:id="rId195" xr:uid="{A72A8BDE-5D58-4E52-9E5B-CC18CE5F5EB2}"/>
    <hyperlink ref="H63" r:id="rId196" xr:uid="{B7922BF9-4A2C-4C11-A0B2-F6EC6A895042}"/>
    <hyperlink ref="G63" r:id="rId197" xr:uid="{C0A4ECE3-3A3A-43A6-B01F-A8A2CCE4C14B}"/>
    <hyperlink ref="H64" r:id="rId198" xr:uid="{31EF55CA-EEA8-4818-A555-9D4E5E029F7A}"/>
    <hyperlink ref="G64" r:id="rId199" xr:uid="{6049565C-71A0-4FC8-9DD7-86D570B30C77}"/>
    <hyperlink ref="H65" r:id="rId200" xr:uid="{DBCEFDEA-40C8-4612-9122-1C65D499BE35}"/>
    <hyperlink ref="G65" r:id="rId201" xr:uid="{B62113BA-8A03-4216-AA78-C0185AA74A0E}"/>
    <hyperlink ref="G10" r:id="rId202" xr:uid="{80CD79C7-9887-408B-9BBE-48C6BA6C466E}"/>
    <hyperlink ref="G7" r:id="rId203" xr:uid="{FEDF2F2A-6B6C-40D6-BF05-F07190377397}"/>
    <hyperlink ref="G6" r:id="rId204" xr:uid="{B069DA64-1A0E-4B9B-A6A6-512FB9FF502E}"/>
    <hyperlink ref="Q40" r:id="rId205" xr:uid="{B1CC3D23-5256-4CB8-833A-2737BEE63ACA}"/>
    <hyperlink ref="P40" r:id="rId206" xr:uid="{94397A7F-5982-43A2-9604-E1F57705C383}"/>
    <hyperlink ref="O40" r:id="rId207" xr:uid="{0ED78044-9124-4837-B213-09DCB64820CC}"/>
    <hyperlink ref="N40" r:id="rId208" xr:uid="{6CF05355-D99C-4AB4-977A-40A64696EA1F}"/>
    <hyperlink ref="M40" r:id="rId209" xr:uid="{DCB4374A-4552-409D-85D5-C4128AEA1035}"/>
    <hyperlink ref="L40" r:id="rId210" xr:uid="{A9848D8E-73BA-42BB-A98B-CB0D7CD2FB48}"/>
    <hyperlink ref="K40" r:id="rId211" xr:uid="{BA6DF35C-F6E2-4548-9737-0643DFFA26C4}"/>
    <hyperlink ref="J40" r:id="rId212" xr:uid="{EF144274-EC9A-4DFE-9538-DAC2421A3121}"/>
    <hyperlink ref="I40" r:id="rId213" xr:uid="{BA08AAC3-A156-46D4-8E86-55287C46EFA6}"/>
    <hyperlink ref="H40" r:id="rId214" xr:uid="{64792C26-B3E7-482C-968E-35EACCE9D477}"/>
    <hyperlink ref="G40" r:id="rId215" xr:uid="{9BB2E0B9-485A-4B01-AF65-01DAF158BE45}"/>
    <hyperlink ref="R38" r:id="rId216" xr:uid="{FA589695-2529-4BE2-BC65-F0381A29B52A}"/>
    <hyperlink ref="Q38" r:id="rId217" xr:uid="{EDDCAD36-BB33-4161-9E76-1FC3E5F1BD6B}"/>
    <hyperlink ref="V38" r:id="rId218" xr:uid="{48A332F6-4A02-40CA-BFAF-AC16A1522058}"/>
    <hyperlink ref="U38" r:id="rId219" xr:uid="{3364E6E6-3224-475F-A248-96EFF8396D6D}"/>
    <hyperlink ref="T38" r:id="rId220" xr:uid="{62E3183A-A3AB-4224-A41B-7DDF7257DA89}"/>
    <hyperlink ref="S38" r:id="rId221" xr:uid="{B41D2911-F3CD-4546-8BF8-329C4A823AE1}"/>
    <hyperlink ref="P38" r:id="rId222" xr:uid="{6246FDE5-D910-4A4E-81FA-80430BA2037B}"/>
    <hyperlink ref="O38" r:id="rId223" xr:uid="{4F23E180-1B6B-4502-BEAF-F0E40081A8A9}"/>
    <hyperlink ref="N38" r:id="rId224" xr:uid="{BF5970FF-7C91-43BC-94A0-9BA87CE649A7}"/>
    <hyperlink ref="M38" r:id="rId225" xr:uid="{F61AE8D6-4A18-4AC1-8CC6-31554374C3F4}"/>
    <hyperlink ref="L38" r:id="rId226" xr:uid="{E4B15183-807E-4443-9C39-D823811A2211}"/>
    <hyperlink ref="K38" r:id="rId227" xr:uid="{90099261-F07C-4583-8AD4-9D5A0939F249}"/>
    <hyperlink ref="J38" r:id="rId228" xr:uid="{A66FD52A-DD89-42CF-A8ED-1C717088299D}"/>
    <hyperlink ref="I38" r:id="rId229" xr:uid="{8F5F1737-16A4-420C-80AC-FDF97F0DD74C}"/>
    <hyperlink ref="H38" r:id="rId230" xr:uid="{17E75E5A-11A3-4E5F-B11D-08E8E5870D87}"/>
    <hyperlink ref="G38" r:id="rId231" xr:uid="{C1A9F25F-E007-4BFC-8F75-F54764E69214}"/>
    <hyperlink ref="J37" r:id="rId232" xr:uid="{B9A84E61-7DB6-40D7-A312-21B6B5801647}"/>
    <hyperlink ref="I37" r:id="rId233" xr:uid="{66282B1C-7734-4FCD-BFC9-5164E7E1AA80}"/>
    <hyperlink ref="H37" r:id="rId234" xr:uid="{C78DAF3E-AFE1-4109-934E-541B8DB69923}"/>
    <hyperlink ref="G37" r:id="rId235" xr:uid="{7B840E8B-A42B-481E-8A92-C55C72A08CEB}"/>
    <hyperlink ref="L36" r:id="rId236" xr:uid="{822051E8-3107-4906-8C85-4D635E86FE64}"/>
    <hyperlink ref="K36" r:id="rId237" xr:uid="{D4DE1B06-E18B-4051-9386-3DBFC8918D4A}"/>
    <hyperlink ref="J36" r:id="rId238" xr:uid="{AE3A4ACC-5B72-4FBE-9036-4A2CD801F0EC}"/>
    <hyperlink ref="I36" r:id="rId239" xr:uid="{EC1C7CBB-6D94-40E4-A743-19947B7934D7}"/>
    <hyperlink ref="H36" r:id="rId240" xr:uid="{EC088D6E-A172-4664-9B8D-AD359A6E2627}"/>
    <hyperlink ref="G36" r:id="rId241" xr:uid="{0F6A280B-FCD6-45FF-BDBC-243FCC0E2BAE}"/>
    <hyperlink ref="J33" r:id="rId242" xr:uid="{78B58789-F39F-4D43-9831-629A6DCA490F}"/>
    <hyperlink ref="I33" r:id="rId243" xr:uid="{FF0B017B-AFD5-42D6-BFC1-3F50D29B408C}"/>
    <hyperlink ref="H33" r:id="rId244" xr:uid="{A1174F53-6CA1-43BB-9A1C-DAFA4CDB5A7C}"/>
    <hyperlink ref="G33" r:id="rId245" xr:uid="{6EAC6936-449A-4775-8BDB-21472DFA78C0}"/>
    <hyperlink ref="L23" r:id="rId246" xr:uid="{0318FB75-2FA2-40BA-BB32-07C9EDE94A1D}"/>
    <hyperlink ref="K23" r:id="rId247" xr:uid="{9C9AEE74-09B7-4F0E-BAD2-95759CA90F8A}"/>
    <hyperlink ref="J23" r:id="rId248" xr:uid="{B19ED62F-C8F7-4BE4-959E-E1A8D45E2EFB}"/>
    <hyperlink ref="I23" r:id="rId249" xr:uid="{0054106D-AB7E-4070-9E2B-801C049E0B92}"/>
    <hyperlink ref="H23" r:id="rId250" xr:uid="{683E27D8-B3C2-4A99-9D75-E922005C19C3}"/>
    <hyperlink ref="G23" r:id="rId251" xr:uid="{EDAD5002-3657-4D60-AE89-E1BD94902027}"/>
    <hyperlink ref="L52" r:id="rId252" xr:uid="{00000000-0004-0000-0000-00004C000000}"/>
    <hyperlink ref="K52" r:id="rId253" xr:uid="{00000000-0004-0000-0000-00004B000000}"/>
    <hyperlink ref="J52" r:id="rId254" xr:uid="{00000000-0004-0000-0000-00004A000000}"/>
    <hyperlink ref="I52" r:id="rId255" xr:uid="{00000000-0004-0000-0000-000049000000}"/>
    <hyperlink ref="H52" r:id="rId256" xr:uid="{00000000-0004-0000-0000-000048000000}"/>
    <hyperlink ref="G52" r:id="rId257" xr:uid="{00000000-0004-0000-0000-000047000000}"/>
    <hyperlink ref="AA47" r:id="rId258" xr:uid="{00000000-0004-0000-0000-000036000000}"/>
    <hyperlink ref="Z47" r:id="rId259" xr:uid="{00000000-0004-0000-0000-000035000000}"/>
    <hyperlink ref="Y47" r:id="rId260" xr:uid="{00000000-0004-0000-0000-000034000000}"/>
    <hyperlink ref="X47" r:id="rId261" xr:uid="{00000000-0004-0000-0000-000033000000}"/>
    <hyperlink ref="W47" r:id="rId262" xr:uid="{00000000-0004-0000-0000-000032000000}"/>
    <hyperlink ref="V47" r:id="rId263" xr:uid="{00000000-0004-0000-0000-000031000000}"/>
    <hyperlink ref="U47" r:id="rId264" xr:uid="{00000000-0004-0000-0000-000030000000}"/>
    <hyperlink ref="T47" r:id="rId265" xr:uid="{00000000-0004-0000-0000-00002F000000}"/>
    <hyperlink ref="Q50" r:id="rId266" xr:uid="{00000000-0004-0000-0000-00002E000000}"/>
    <hyperlink ref="P50" r:id="rId267" xr:uid="{00000000-0004-0000-0000-00002D000000}"/>
    <hyperlink ref="O50" r:id="rId268" xr:uid="{00000000-0004-0000-0000-00002C000000}"/>
    <hyperlink ref="N50" r:id="rId269" xr:uid="{00000000-0004-0000-0000-00002B000000}"/>
    <hyperlink ref="M50" r:id="rId270" xr:uid="{00000000-0004-0000-0000-00002A000000}"/>
    <hyperlink ref="L50" r:id="rId271" xr:uid="{00000000-0004-0000-0000-000029000000}"/>
    <hyperlink ref="T53" r:id="rId272" xr:uid="{00000000-0004-0000-0000-000028000000}"/>
    <hyperlink ref="S53" r:id="rId273" xr:uid="{00000000-0004-0000-0000-000027000000}"/>
    <hyperlink ref="R53" r:id="rId274" xr:uid="{00000000-0004-0000-0000-000026000000}"/>
    <hyperlink ref="Q53" r:id="rId275" xr:uid="{00000000-0004-0000-0000-000025000000}"/>
    <hyperlink ref="P53" r:id="rId276" xr:uid="{00000000-0004-0000-0000-000024000000}"/>
    <hyperlink ref="O53" r:id="rId277" xr:uid="{00000000-0004-0000-0000-000023000000}"/>
    <hyperlink ref="N53" r:id="rId278" xr:uid="{00000000-0004-0000-0000-000022000000}"/>
    <hyperlink ref="M53" r:id="rId279" xr:uid="{00000000-0004-0000-0000-000021000000}"/>
    <hyperlink ref="L53" r:id="rId280" xr:uid="{00000000-0004-0000-0000-000020000000}"/>
    <hyperlink ref="K53" r:id="rId281" xr:uid="{00000000-0004-0000-0000-00001F000000}"/>
    <hyperlink ref="J53" r:id="rId282" xr:uid="{00000000-0004-0000-0000-00001E000000}"/>
    <hyperlink ref="I53" r:id="rId283" xr:uid="{00000000-0004-0000-0000-00001D000000}"/>
    <hyperlink ref="H53" r:id="rId284" xr:uid="{00000000-0004-0000-0000-00001C000000}"/>
    <hyperlink ref="G53" r:id="rId285" xr:uid="{00000000-0004-0000-0000-00001B000000}"/>
    <hyperlink ref="J51" r:id="rId286" xr:uid="{00000000-0004-0000-0000-00001A000000}"/>
    <hyperlink ref="I51" r:id="rId287" xr:uid="{00000000-0004-0000-0000-000019000000}"/>
    <hyperlink ref="H51" r:id="rId288" xr:uid="{00000000-0004-0000-0000-000018000000}"/>
    <hyperlink ref="G51" r:id="rId289" xr:uid="{00000000-0004-0000-0000-000017000000}"/>
    <hyperlink ref="K50" r:id="rId290" xr:uid="{00000000-0004-0000-0000-000016000000}"/>
    <hyperlink ref="J50" r:id="rId291" xr:uid="{00000000-0004-0000-0000-000015000000}"/>
    <hyperlink ref="I50" r:id="rId292" xr:uid="{00000000-0004-0000-0000-000014000000}"/>
    <hyperlink ref="H50" r:id="rId293" xr:uid="{00000000-0004-0000-0000-000013000000}"/>
    <hyperlink ref="G50" r:id="rId294" xr:uid="{00000000-0004-0000-0000-000012000000}"/>
    <hyperlink ref="R47" r:id="rId295" xr:uid="{00000000-0004-0000-0000-000011000000}"/>
    <hyperlink ref="Q47" r:id="rId296" xr:uid="{00000000-0004-0000-0000-000010000000}"/>
    <hyperlink ref="S47" r:id="rId297" xr:uid="{00000000-0004-0000-0000-00000F000000}"/>
    <hyperlink ref="P47" r:id="rId298" xr:uid="{00000000-0004-0000-0000-00000E000000}"/>
    <hyperlink ref="O47" r:id="rId299" xr:uid="{00000000-0004-0000-0000-00000D000000}"/>
    <hyperlink ref="N47" r:id="rId300" xr:uid="{00000000-0004-0000-0000-00000C000000}"/>
    <hyperlink ref="M47" r:id="rId301" xr:uid="{00000000-0004-0000-0000-00000B000000}"/>
    <hyperlink ref="L47" r:id="rId302" xr:uid="{00000000-0004-0000-0000-00000A000000}"/>
    <hyperlink ref="K47" r:id="rId303" xr:uid="{00000000-0004-0000-0000-000009000000}"/>
    <hyperlink ref="J47" r:id="rId304" xr:uid="{00000000-0004-0000-0000-000008000000}"/>
    <hyperlink ref="I47" r:id="rId305" xr:uid="{00000000-0004-0000-0000-000007000000}"/>
    <hyperlink ref="H47" r:id="rId306" xr:uid="{00000000-0004-0000-0000-000006000000}"/>
    <hyperlink ref="G47" r:id="rId307" xr:uid="{00000000-0004-0000-0000-000005000000}"/>
    <hyperlink ref="K45" r:id="rId308" xr:uid="{00000000-0004-0000-0000-000004000000}"/>
    <hyperlink ref="J45" r:id="rId309" xr:uid="{00000000-0004-0000-0000-000003000000}"/>
    <hyperlink ref="I45" r:id="rId310" xr:uid="{00000000-0004-0000-0000-000002000000}"/>
    <hyperlink ref="H45" r:id="rId311" xr:uid="{00000000-0004-0000-0000-000001000000}"/>
    <hyperlink ref="G45" r:id="rId312" xr:uid="{00000000-0004-0000-0000-000000000000}"/>
    <hyperlink ref="G105" r:id="rId313" xr:uid="{72052294-E6A5-4768-975C-12873CC7F8FE}"/>
    <hyperlink ref="H105" r:id="rId314" xr:uid="{E4A976C0-63E3-42F0-92AD-13DC48DBFB09}"/>
    <hyperlink ref="I105" r:id="rId315" xr:uid="{7320323E-9A0F-4999-8790-FA80C2A0FF82}"/>
    <hyperlink ref="J105" r:id="rId316" xr:uid="{CF9ADC59-A4F4-4883-85AF-7DBF12E6A5EC}"/>
    <hyperlink ref="K105" r:id="rId317" xr:uid="{0AACF0B3-AAB6-43BE-A6BC-F060F1A88B5F}"/>
    <hyperlink ref="G119" r:id="rId318" xr:uid="{25EE9962-17EA-4F7E-8DFE-DCCB1A7F50B2}"/>
    <hyperlink ref="H119" r:id="rId319" xr:uid="{6A895032-F8FA-4F22-B223-21673E5B4D34}"/>
    <hyperlink ref="I119" r:id="rId320" xr:uid="{6E574FB7-D39B-4651-901B-3746E94FBD2A}"/>
    <hyperlink ref="J119" r:id="rId321" xr:uid="{2E20F3F0-F4AE-473C-BE30-020A7ADD3226}"/>
    <hyperlink ref="K119" r:id="rId322" xr:uid="{D9C5BCE6-09EB-4472-8FE8-B7D68564BCC0}"/>
    <hyperlink ref="L119" r:id="rId323" xr:uid="{E8B8AB01-26B7-46DB-9EB0-20F7D3118048}"/>
    <hyperlink ref="G107" r:id="rId324" xr:uid="{CF6EB044-EFB5-40A6-9F8B-53BFE49C550C}"/>
    <hyperlink ref="H107" r:id="rId325" xr:uid="{395DA810-9DF4-45FA-A9D8-B9F507F4FC0D}"/>
    <hyperlink ref="I107" r:id="rId326" xr:uid="{C9D43394-3D2A-40CF-9488-E9F775151E12}"/>
    <hyperlink ref="J107" r:id="rId327" xr:uid="{565918AA-DAB4-4398-AE24-739CC05305EC}"/>
    <hyperlink ref="G109" r:id="rId328" xr:uid="{8841D785-A6AC-4ED9-92B4-5D8AF8D5F8FB}"/>
    <hyperlink ref="H109" r:id="rId329" xr:uid="{5AFB803A-B0A5-47CB-AEEE-8B754E3A4693}"/>
    <hyperlink ref="I109" r:id="rId330" xr:uid="{9E3BF3AA-6F00-4148-A468-BCDDCCD0A03C}"/>
    <hyperlink ref="J109" r:id="rId331" xr:uid="{2F899BCD-DAF9-41C4-9DB1-DBB7883EE792}"/>
    <hyperlink ref="K109" r:id="rId332" xr:uid="{4B82CB38-3853-47B6-A9A7-4A6010ED0D68}"/>
    <hyperlink ref="L109" r:id="rId333" xr:uid="{7C390970-DDC5-4B24-9EB6-019EF796DBCF}"/>
    <hyperlink ref="G110" r:id="rId334" xr:uid="{BF3BC2B7-4E78-48D5-876D-CC092C178DF9}"/>
    <hyperlink ref="H110" r:id="rId335" xr:uid="{16CB3E43-BBEC-443D-A21F-C9C6D3F0CC62}"/>
    <hyperlink ref="I110" r:id="rId336" xr:uid="{2EEA09E0-E16F-45D9-BF80-244887F06CAB}"/>
    <hyperlink ref="J110" r:id="rId337" xr:uid="{A64E89B1-3310-4D5E-B70A-F30C9D0AF903}"/>
    <hyperlink ref="G112" r:id="rId338" xr:uid="{F48382EE-9416-47F0-8389-03C4FB56E772}"/>
    <hyperlink ref="H112" r:id="rId339" xr:uid="{EA74D44A-D137-45B9-B215-5A84F619C579}"/>
    <hyperlink ref="I112" r:id="rId340" xr:uid="{7BD621D9-22F9-4F74-A808-B95DF129A417}"/>
    <hyperlink ref="J112" r:id="rId341" xr:uid="{17646A83-0850-45D3-BBD9-AB20F6ACB943}"/>
    <hyperlink ref="G114" r:id="rId342" xr:uid="{520F6676-E352-4932-ABC7-4D0A6394A7BC}"/>
    <hyperlink ref="H114" r:id="rId343" xr:uid="{7BA57E55-8D7F-41D4-AF24-D655DEF12064}"/>
    <hyperlink ref="I114" r:id="rId344" xr:uid="{A8BC0399-749D-4193-92EB-DCF8EBDA97A3}"/>
    <hyperlink ref="J114" r:id="rId345" xr:uid="{FA64056D-606F-49EE-9DE8-6F4B2AB5E3F9}"/>
    <hyperlink ref="K114" r:id="rId346" xr:uid="{A2E36860-C09F-40BB-9D62-8D2B074035CD}"/>
    <hyperlink ref="G115" r:id="rId347" xr:uid="{0B39FE7D-0459-40B1-A91D-8BFBE12343A6}"/>
    <hyperlink ref="H115" r:id="rId348" xr:uid="{D0F16D83-C6B1-40FD-A341-1E8CFBAD0D75}"/>
    <hyperlink ref="I115" r:id="rId349" xr:uid="{76B893FF-EEB7-4964-B2E5-6AFBC5481AF2}"/>
    <hyperlink ref="J115" r:id="rId350" xr:uid="{C3154133-4959-4734-A687-8D43AA52DADE}"/>
    <hyperlink ref="K115" r:id="rId351" xr:uid="{E57C4EAA-44AD-4845-B002-D9303128A6A5}"/>
    <hyperlink ref="L115" r:id="rId352" xr:uid="{6F0AAB9C-24E8-43B6-97A1-20077E01AA9A}"/>
    <hyperlink ref="G120" r:id="rId353" xr:uid="{C2AA7180-5EAB-444D-86CD-94B5C5B487B2}"/>
    <hyperlink ref="H120" r:id="rId354" xr:uid="{47C4749E-A473-4B42-85F8-8014C57DAAAE}"/>
    <hyperlink ref="I120" r:id="rId355" xr:uid="{9AE52108-FAB2-4685-9F41-319F60817930}"/>
    <hyperlink ref="J120" r:id="rId356" xr:uid="{3E79887E-2A9D-4CD0-9767-87C4323CA108}"/>
    <hyperlink ref="K120" r:id="rId357" xr:uid="{F2ED7638-FEC1-40E3-828C-8B18067A7F53}"/>
    <hyperlink ref="L120" r:id="rId358" xr:uid="{7AEACD2A-DE5D-47B4-B125-6253D4FF43AE}"/>
    <hyperlink ref="G121" r:id="rId359" xr:uid="{B42BBF1D-4811-4067-B775-D191047BD369}"/>
    <hyperlink ref="H121" r:id="rId360" xr:uid="{8F742E50-BB19-45B4-B0A6-5661B279FE82}"/>
    <hyperlink ref="I121" r:id="rId361" xr:uid="{41E77D5A-9A32-42C7-8CE3-37E5B48544DA}"/>
    <hyperlink ref="J121" r:id="rId362" xr:uid="{56EA65FC-D9C6-498A-910B-5CECE2151DEE}"/>
    <hyperlink ref="G122" r:id="rId363" xr:uid="{4B98CD94-CC52-4D30-862D-76ABA0AA5C5B}"/>
    <hyperlink ref="H122" r:id="rId364" xr:uid="{FF1803FA-0266-4B43-BE1B-D496EF2A3F72}"/>
    <hyperlink ref="I122" r:id="rId365" xr:uid="{7074B7AD-2700-4027-8DA1-FDBCC016CC8D}"/>
    <hyperlink ref="J122" r:id="rId366" xr:uid="{930F7976-1183-4AD6-8567-0FC425DB1BE9}"/>
    <hyperlink ref="K122" r:id="rId367" xr:uid="{2687A2BD-F161-4EAA-9F50-E8EC648DEF87}"/>
    <hyperlink ref="L122" r:id="rId368" xr:uid="{AA3D6F87-8160-45D0-BF27-47427615C1AA}"/>
    <hyperlink ref="G123" r:id="rId369" xr:uid="{F20BF81C-2A66-4273-9F0D-02FA613E15DA}"/>
    <hyperlink ref="H123" r:id="rId370" xr:uid="{CC630A84-2F17-4871-B35D-A1A46449DFD0}"/>
    <hyperlink ref="I123" r:id="rId371" xr:uid="{02BDFEA0-1CA1-4881-AE08-93B4E6651033}"/>
    <hyperlink ref="J123" r:id="rId372" xr:uid="{DC83D633-3F29-4769-A3CE-4789D833C294}"/>
    <hyperlink ref="G131" r:id="rId373" xr:uid="{D3B5457D-5F5B-4CB0-8FFA-6CBDA8A9BE85}"/>
    <hyperlink ref="H131" r:id="rId374" xr:uid="{CA2840C9-C7A5-436A-BEA0-7130E001E356}"/>
    <hyperlink ref="G132" r:id="rId375" xr:uid="{F1D4C3B6-FE6B-4A3D-929B-CE56EED64215}"/>
    <hyperlink ref="H132" r:id="rId376" xr:uid="{7277D2C1-264B-47D1-BFC7-8D08431E5E86}"/>
    <hyperlink ref="G134" r:id="rId377" xr:uid="{63DA6A93-C8F3-4EF9-AF2D-75444C4BB3C1}"/>
    <hyperlink ref="H134" r:id="rId378" xr:uid="{0DD70EF2-C9AF-4F65-850D-17692CC7DC0F}"/>
    <hyperlink ref="G135" r:id="rId379" xr:uid="{8D256F28-F1B9-4BBC-B0DA-8798A70305E2}"/>
    <hyperlink ref="H135" r:id="rId380" xr:uid="{7BF64135-F48D-4B0D-A351-19D4484B7D5D}"/>
    <hyperlink ref="I135" r:id="rId381" xr:uid="{830EE1E3-E7DC-4D5A-B950-B49BB2BFC37E}"/>
    <hyperlink ref="J135" r:id="rId382" xr:uid="{F446BA9D-54DE-455F-80D9-1890169B34EF}"/>
    <hyperlink ref="G139" r:id="rId383" xr:uid="{3A4C3F34-040A-4FBA-9930-FF4BAC963689}"/>
    <hyperlink ref="H139" r:id="rId384" xr:uid="{A8D12390-E1AD-45E3-835F-CF70408E5344}"/>
    <hyperlink ref="I139" r:id="rId385" xr:uid="{6B740C83-978D-4120-AA69-2543E2C40811}"/>
    <hyperlink ref="G140" r:id="rId386" xr:uid="{06BE3D6D-EC6A-4D91-A351-1B5B8B8130B2}"/>
    <hyperlink ref="H140" r:id="rId387" xr:uid="{08D1308D-507E-46A6-BE83-D64107CAC793}"/>
    <hyperlink ref="I140" r:id="rId388" xr:uid="{06728A1D-621F-4D8E-B7FC-584AB8521E93}"/>
    <hyperlink ref="G150" r:id="rId389" xr:uid="{4D0AD15E-B4FB-44E5-BF4E-5C89E35502CF}"/>
    <hyperlink ref="H150" r:id="rId390" xr:uid="{B4B13E4E-70E4-4F78-8B61-EFEA2C001E5A}"/>
    <hyperlink ref="I150" r:id="rId391" xr:uid="{E6CACBF9-6B87-4C0B-BE3A-B63FC048FAB2}"/>
    <hyperlink ref="J150" r:id="rId392" xr:uid="{E0FE981C-5A9E-41F1-8B72-DF33BA04DFE4}"/>
    <hyperlink ref="G143" r:id="rId393" xr:uid="{9586BA2D-7623-448B-91BD-C56AB6EB4EFD}"/>
    <hyperlink ref="H143" r:id="rId394" xr:uid="{F2378A54-08D6-40A8-83C3-4B5971543CCF}"/>
    <hyperlink ref="G144" r:id="rId395" xr:uid="{20A376F3-A645-4719-AC48-D7D7019B60BC}"/>
    <hyperlink ref="H144" r:id="rId396" xr:uid="{3FB238C1-C1C3-44EB-9B69-2DF3EBC09560}"/>
    <hyperlink ref="I144" r:id="rId397" xr:uid="{CB9BA738-27E0-47CD-A8D3-0DC2BE02867E}"/>
    <hyperlink ref="G146" r:id="rId398" xr:uid="{275DBCD1-1E92-43C8-A944-B0D1673C167A}"/>
    <hyperlink ref="H146" r:id="rId399" xr:uid="{2487D605-FC6B-46CF-BBA3-72558B790F3B}"/>
    <hyperlink ref="G161" r:id="rId400" xr:uid="{C8747CAC-9DAD-4A65-ACAC-119C1E603040}"/>
    <hyperlink ref="H161" r:id="rId401" xr:uid="{2C3A0DCE-BDEA-4A82-BBDB-0D43C761630B}"/>
    <hyperlink ref="G162" r:id="rId402" xr:uid="{1674B764-B889-46EC-9776-A98F49275C76}"/>
    <hyperlink ref="G163" r:id="rId403" xr:uid="{8DDC4725-A9CA-40E2-AEA6-AF28802016E3}"/>
    <hyperlink ref="G165" r:id="rId404" xr:uid="{313C5CEE-EFD1-480A-AEC4-7400F6A00897}"/>
    <hyperlink ref="G166" r:id="rId405" xr:uid="{E32FB795-5F6D-4FED-A0A4-3EC69E44B548}"/>
    <hyperlink ref="G167" r:id="rId406" xr:uid="{63E2B18C-AFC1-4716-BAC4-5C78DE5AC904}"/>
    <hyperlink ref="G169" r:id="rId407" xr:uid="{0CD88F1C-6495-406C-88BE-BF1DC67B34E8}"/>
    <hyperlink ref="G176" r:id="rId408" xr:uid="{2558535E-5983-44A1-9EDA-64E4C601F8EB}"/>
    <hyperlink ref="H176" r:id="rId409" xr:uid="{F0ADA5BC-3A91-4624-A454-D2F18E0C9282}"/>
    <hyperlink ref="G177" r:id="rId410" xr:uid="{3EBDC6E3-BEE3-4336-873B-B73396957CAC}"/>
    <hyperlink ref="H177" r:id="rId411" xr:uid="{2AEF9FCC-B1D5-404A-8CF6-CC9845C97E15}"/>
    <hyperlink ref="G178" r:id="rId412" xr:uid="{E84147AD-3666-4859-87B5-617F09260ADB}"/>
    <hyperlink ref="H178" r:id="rId413" xr:uid="{3E8866EB-01D7-44CB-8794-87B2D035112D}"/>
    <hyperlink ref="G179" r:id="rId414" xr:uid="{4B3099FF-DD45-493E-B485-99224D6DB002}"/>
    <hyperlink ref="H179" r:id="rId415" xr:uid="{907E780E-AD06-4083-8CCF-2143B94565FB}"/>
    <hyperlink ref="G180" r:id="rId416" xr:uid="{550D89B6-6C17-4370-8059-EA2670263D32}"/>
    <hyperlink ref="H180" r:id="rId417" xr:uid="{709993CF-14E6-4F6E-AC90-9802037EDBEB}"/>
    <hyperlink ref="G182" r:id="rId418" xr:uid="{92D7F177-16FE-4AEC-A0CE-F8E7352A1761}"/>
    <hyperlink ref="H182" r:id="rId419" xr:uid="{069236E5-462E-4922-A558-4AFEECD78B1B}"/>
    <hyperlink ref="G185" r:id="rId420" xr:uid="{DC460287-AC2C-43BC-849B-88FEE1FD302D}"/>
    <hyperlink ref="H185" r:id="rId421" xr:uid="{B5619ACD-87D8-4BFE-B7FD-2C86BF3490F0}"/>
    <hyperlink ref="G186" r:id="rId422" xr:uid="{5384FEA0-47F8-4701-896C-52191D2F0C9B}"/>
    <hyperlink ref="H186" r:id="rId423" xr:uid="{F5542BF3-5F0E-4CF9-871D-467CC4278318}"/>
    <hyperlink ref="G187" r:id="rId424" xr:uid="{16D10F88-909E-490A-BC43-4D4044EA9FB5}"/>
    <hyperlink ref="H187" r:id="rId425" xr:uid="{E515F064-B0F3-4A89-B719-867FC7965B5E}"/>
    <hyperlink ref="G188" r:id="rId426" xr:uid="{78429127-07C1-48CA-9AEC-7BE25A971B45}"/>
    <hyperlink ref="H188" r:id="rId427" xr:uid="{51E16C43-B7C3-4887-B54B-B8139C763603}"/>
    <hyperlink ref="G189" r:id="rId428" xr:uid="{E291C43D-52C8-4B2F-B8D9-EBA5CD9E3B26}"/>
    <hyperlink ref="H189" r:id="rId429" xr:uid="{CEB89E47-FC14-45EA-A0D7-E5BFE9BB5089}"/>
    <hyperlink ref="G190" r:id="rId430" xr:uid="{9B992A7D-D6B8-4CB2-8041-90E25A80B841}"/>
    <hyperlink ref="H190" r:id="rId431" xr:uid="{32C9AA41-9E68-4AFC-8703-837F16077F90}"/>
    <hyperlink ref="G191" r:id="rId432" xr:uid="{512767EA-3350-4B7B-93CC-9638373525E9}"/>
    <hyperlink ref="H191" r:id="rId433" xr:uid="{0A1F51C7-F02C-4F52-9517-A2D7A353A9D9}"/>
    <hyperlink ref="G192" r:id="rId434" xr:uid="{64F9E596-8F95-4090-8138-C1717DCC5938}"/>
    <hyperlink ref="H192" r:id="rId435" xr:uid="{9AE5B823-8D60-4433-BD40-C478511E2393}"/>
    <hyperlink ref="G195" r:id="rId436" xr:uid="{73B28C2B-1F99-421D-A42D-5F67ABDBD1AE}"/>
    <hyperlink ref="H195" r:id="rId437" xr:uid="{AEC3C76F-78E2-4EE2-B470-59C7C91B9127}"/>
    <hyperlink ref="J195" r:id="rId438" xr:uid="{255D4CC5-8F56-4CBB-8B84-ED8E40995F10}"/>
    <hyperlink ref="K195" r:id="rId439" xr:uid="{173FFC70-A0D2-469F-85F0-13DB4765D004}"/>
    <hyperlink ref="G200" r:id="rId440" xr:uid="{7B9BA603-6E2B-4CDC-976A-BBC5C1E17CC2}"/>
    <hyperlink ref="G201" r:id="rId441" xr:uid="{AB2DE3F9-EC62-46DD-9BB0-64BE86545274}"/>
    <hyperlink ref="G199" r:id="rId442" xr:uid="{744FCE51-3C9F-4A07-87C3-1EF027014BA1}"/>
    <hyperlink ref="H200" r:id="rId443" xr:uid="{53F788E5-EDC4-457A-8B3F-6902A8533E6D}"/>
    <hyperlink ref="H199" r:id="rId444" xr:uid="{9B78D092-1732-424B-8352-1B022C6E9E0F}"/>
    <hyperlink ref="G206" r:id="rId445" xr:uid="{77170A11-B5E4-41E5-9329-994D4328C194}"/>
    <hyperlink ref="G205" r:id="rId446" xr:uid="{7156389D-2F2F-4B8F-9480-3781143060D6}"/>
    <hyperlink ref="H205" r:id="rId447" xr:uid="{2B90C6F5-9B0F-4AF3-8F31-FB9F895007DF}"/>
    <hyperlink ref="G209" r:id="rId448" xr:uid="{31B774D8-2C65-4C4A-AF86-6B4AAB7A2CA2}"/>
    <hyperlink ref="G208" r:id="rId449" xr:uid="{405F477C-20A4-40BA-BEA0-E76D405CCD04}"/>
    <hyperlink ref="H208" r:id="rId450" xr:uid="{7EDF9E04-BDFF-4DFC-8E22-6AE0A10458BC}"/>
    <hyperlink ref="G212" r:id="rId451" xr:uid="{2CF0FF75-FA00-4108-8778-5761DFA7881B}"/>
    <hyperlink ref="G213" r:id="rId452" xr:uid="{E726C696-373C-4F47-BC5E-399C63F5804F}"/>
    <hyperlink ref="H213" r:id="rId453" xr:uid="{0FFC4BC3-4F63-4150-B607-22756223DD1C}"/>
    <hyperlink ref="G214" r:id="rId454" xr:uid="{DFFC7CD5-EC47-4D7B-BFF4-555FAE87B919}"/>
    <hyperlink ref="H214" r:id="rId455" xr:uid="{DE91FEF9-66CA-490B-8F6B-15E4C58125D8}"/>
    <hyperlink ref="G215" r:id="rId456" xr:uid="{C65026FB-2FCB-485A-8582-6A241E5ED41E}"/>
    <hyperlink ref="H215" r:id="rId457" xr:uid="{4CCD6107-EC5E-420F-95AE-48492E112AC0}"/>
    <hyperlink ref="G216" r:id="rId458" xr:uid="{9ED695A4-1866-4816-894A-4392F645F269}"/>
    <hyperlink ref="H216" r:id="rId459" xr:uid="{14994833-214B-43FA-B42E-B82BE5C84016}"/>
    <hyperlink ref="G217" r:id="rId460" xr:uid="{8BEE0B6C-18B4-4C89-882E-10486724C1A3}"/>
    <hyperlink ref="H217" r:id="rId461" xr:uid="{44F21E9A-BD25-4909-A2C0-744277D34963}"/>
    <hyperlink ref="G218" r:id="rId462" xr:uid="{59662EA6-9CB3-4BEC-A66C-EAE5D875AC72}"/>
    <hyperlink ref="H218" r:id="rId463" xr:uid="{C0CAEDC8-8563-4ABA-954A-F39D44B4CBFF}"/>
    <hyperlink ref="G219" r:id="rId464" xr:uid="{1C9C0531-D03B-451B-831C-B982F51C4572}"/>
    <hyperlink ref="H219" r:id="rId465" xr:uid="{33B0310C-8DE0-4307-AE6F-488AD4F8A5A5}"/>
    <hyperlink ref="I219" r:id="rId466" xr:uid="{8707860B-B1D9-4240-8CA6-0A93F152707E}"/>
    <hyperlink ref="G221" r:id="rId467" xr:uid="{77B6F130-4AEF-45D0-B6EF-210A9376DEB9}"/>
    <hyperlink ref="H221" r:id="rId468" xr:uid="{A40F0254-237C-49A9-9EB6-E4FAF6E3A067}"/>
    <hyperlink ref="G222" r:id="rId469" xr:uid="{4FB8AE73-C9D8-46DB-AB6D-BB91AE0C4BB0}"/>
    <hyperlink ref="H222" r:id="rId470" xr:uid="{BF1B490D-84B0-423D-B6D9-FA5F77399A19}"/>
    <hyperlink ref="G223" r:id="rId471" xr:uid="{79230ABA-F328-4813-841A-3261FF53F16B}"/>
    <hyperlink ref="H223" r:id="rId472" xr:uid="{A7602EC7-629D-4FF4-9FCA-3E47F04CD349}"/>
    <hyperlink ref="G224" r:id="rId473" xr:uid="{92CF03FB-F5EC-4AFE-AE74-D5AC15C7375E}"/>
    <hyperlink ref="H224" r:id="rId474" xr:uid="{995140AC-3C89-42A2-B2CD-F0A39312DC17}"/>
    <hyperlink ref="G225" r:id="rId475" xr:uid="{7311E447-BD9B-4F9F-B558-1F8658C62575}"/>
    <hyperlink ref="H225" r:id="rId476" xr:uid="{C383DE53-0E28-4429-9D8C-3E7F374033CB}"/>
    <hyperlink ref="G226" r:id="rId477" xr:uid="{A80240EE-2785-4645-9244-7EE0B863FA98}"/>
    <hyperlink ref="H226" r:id="rId478" xr:uid="{6DF28959-B13C-4A42-9A92-8BE523CEA91D}"/>
    <hyperlink ref="G227" r:id="rId479" xr:uid="{BB418C75-A3BE-464B-878B-F21174970761}"/>
    <hyperlink ref="H227" r:id="rId480" xr:uid="{AEDA2ABD-4804-4CB3-A27E-0E87C2E5C17F}"/>
    <hyperlink ref="G228" r:id="rId481" xr:uid="{8BF4EC43-EF02-4920-B8B9-3864BCEF0031}"/>
    <hyperlink ref="H228" r:id="rId482" xr:uid="{865A4665-E6B1-486F-88F8-4785FC08B742}"/>
    <hyperlink ref="G229" r:id="rId483" xr:uid="{2D44481C-FA17-4484-AC59-E640A10787BB}"/>
    <hyperlink ref="H229" r:id="rId484" xr:uid="{2BE7B546-0985-413A-92E6-71A0C2C3BE5D}"/>
    <hyperlink ref="I229" r:id="rId485" xr:uid="{A9A40754-2A18-46B3-996F-A15225141E17}"/>
    <hyperlink ref="G230" r:id="rId486" xr:uid="{65DD67D1-1191-4BCA-A6E0-F35FED4110E0}"/>
    <hyperlink ref="H230" r:id="rId487" xr:uid="{3A09AAF2-F631-40E4-B122-7F66972C6F51}"/>
    <hyperlink ref="G284" r:id="rId488" xr:uid="{F77C9A1C-B10D-49DF-8896-19766C2D718C}"/>
    <hyperlink ref="H284" r:id="rId489" xr:uid="{E3E81B33-2F2F-4873-BFE0-0761B20264FF}"/>
    <hyperlink ref="I284" r:id="rId490" xr:uid="{2BDA492B-D5C1-4131-9BF7-B82A575782D1}"/>
    <hyperlink ref="J284" r:id="rId491" xr:uid="{0381D463-ACD2-4852-B17F-E17B2ECD095C}"/>
    <hyperlink ref="G290" r:id="rId492" xr:uid="{FFE54193-9CAB-44E3-A95C-DD76A40C9245}"/>
    <hyperlink ref="H290" r:id="rId493" xr:uid="{5DD52A91-C3E5-4575-B3FC-2C7894FA6CCA}"/>
    <hyperlink ref="I290" r:id="rId494" xr:uid="{DB6BADD1-C889-4FA3-A7A9-0FE6BED3CEEB}"/>
    <hyperlink ref="J290" r:id="rId495" xr:uid="{51F120E5-B5E5-4AB4-918A-384303AE3037}"/>
    <hyperlink ref="G287" r:id="rId496" xr:uid="{C4AB2DF2-DC7B-428A-BD3D-9BE7C4D09268}"/>
    <hyperlink ref="H287" r:id="rId497" xr:uid="{C28EE1DC-5E02-4F47-89CB-AA5620D98955}"/>
    <hyperlink ref="I287" r:id="rId498" xr:uid="{097D0860-5C8D-4E5D-A656-DB2C84C7C0BA}"/>
    <hyperlink ref="K287" r:id="rId499" xr:uid="{1EBC4249-2780-4164-BBA5-4E99BC943C81}"/>
    <hyperlink ref="J287" r:id="rId500" xr:uid="{ACAC944C-0D87-4451-BDA0-6E59B7CE0775}"/>
    <hyperlink ref="G294" r:id="rId501" xr:uid="{AD4AC1BD-5A46-4173-99C6-FA98A8A277E4}"/>
    <hyperlink ref="H294" r:id="rId502" xr:uid="{F4EDC2A3-51F4-4186-9E51-2F698B8FA12C}"/>
    <hyperlink ref="I294" r:id="rId503" xr:uid="{97091423-8EF2-4CF8-B012-E37C1E43A6CE}"/>
    <hyperlink ref="G288" r:id="rId504" xr:uid="{487A772D-1AB2-407E-8469-671DE5A45412}"/>
    <hyperlink ref="H288" r:id="rId505" xr:uid="{7F89ED1E-1202-4F3B-BBAD-9688D742B0EA}"/>
    <hyperlink ref="I288" r:id="rId506" xr:uid="{7781F4CC-6068-4755-918F-EC69D896BCD8}"/>
    <hyperlink ref="G289" r:id="rId507" xr:uid="{D4EBBC48-1F28-43A1-96FA-818781336D03}"/>
    <hyperlink ref="H289" r:id="rId508" xr:uid="{CAD0B2E3-394F-49EF-A22B-EF7F0EEADCD7}"/>
    <hyperlink ref="G291" r:id="rId509" xr:uid="{112C473F-3309-4420-8192-E4EE4C095587}"/>
    <hyperlink ref="H291" r:id="rId510" xr:uid="{136A858C-B712-4E5C-A632-F1D7C76C4042}"/>
    <hyperlink ref="G285" r:id="rId511" xr:uid="{2DDD882C-1361-48AF-AFB4-256E1824DEEB}"/>
    <hyperlink ref="H285" r:id="rId512" xr:uid="{7202B5F8-9069-426F-ACE7-38350DDD0DDF}"/>
    <hyperlink ref="G298" r:id="rId513" xr:uid="{390309C7-D029-43D2-83DC-B14089075092}"/>
    <hyperlink ref="H298" r:id="rId514" xr:uid="{F617C565-EC3A-4FF5-BF9B-E5CAD4ADB06D}"/>
    <hyperlink ref="G299" r:id="rId515" xr:uid="{E21071EA-DD18-41CB-8474-CB3F39ABECFB}"/>
    <hyperlink ref="G300" r:id="rId516" xr:uid="{4699B8EE-9D63-42C8-9A04-F01F7CEE5719}"/>
    <hyperlink ref="G301" r:id="rId517" xr:uid="{3AD88398-AFA7-4C45-A4BD-F36848D68312}"/>
    <hyperlink ref="G302" r:id="rId518" xr:uid="{347A57B9-01AD-4A90-8B6A-FFF20A9EDAA1}"/>
    <hyperlink ref="G303" r:id="rId519" xr:uid="{E2054AB0-4826-416C-83B8-0D4C7CE25BD1}"/>
    <hyperlink ref="G305" r:id="rId520" xr:uid="{7FA404AD-407B-4A43-95BC-123833F77D1F}"/>
    <hyperlink ref="G306" r:id="rId521" xr:uid="{9A82B3CB-9A3F-4B2A-AE4A-BF3ED04AAF2E}"/>
    <hyperlink ref="H306" r:id="rId522" xr:uid="{7065FB4E-1B9C-4E96-B7B1-D1A980690CC6}"/>
    <hyperlink ref="G308" r:id="rId523" xr:uid="{523D4C7C-F073-40C0-8628-F1A3C584E9AE}"/>
    <hyperlink ref="H308" r:id="rId524" xr:uid="{D1F8EB21-2177-4C4B-A776-C20953720295}"/>
    <hyperlink ref="G309" r:id="rId525" xr:uid="{DD806B50-1C4A-4260-B080-E5CDE75D9493}"/>
    <hyperlink ref="G310" r:id="rId526" xr:uid="{683704A4-4A17-4953-B75C-7EF9185BE17B}"/>
    <hyperlink ref="H310" r:id="rId527" xr:uid="{859D2FCD-35E2-4AB7-9CAE-B43E0468976F}"/>
    <hyperlink ref="G313" r:id="rId528" xr:uid="{744FFF9C-7466-49C9-BCDF-9F82193AA0AA}"/>
    <hyperlink ref="H313" r:id="rId529" xr:uid="{A3C96675-E531-425E-8C8A-A25F09F24687}"/>
    <hyperlink ref="G316" r:id="rId530" xr:uid="{8A0B62C4-6D0B-47F5-B701-AD9729B3D264}"/>
    <hyperlink ref="H316" r:id="rId531" xr:uid="{377D417D-32A9-4290-BF85-9BC9EB010CA3}"/>
    <hyperlink ref="G317" r:id="rId532" xr:uid="{A97E92A8-B2F6-47E3-9806-ACBAECF7C84E}"/>
    <hyperlink ref="G318" r:id="rId533" xr:uid="{5DA8AFBE-BCDA-4769-A3EF-CB838A361558}"/>
    <hyperlink ref="H318" r:id="rId534" xr:uid="{AFB421A0-C0FE-4291-AFEE-BC662E62BA6D}"/>
    <hyperlink ref="I318" r:id="rId535" xr:uid="{EE692312-3121-4A4C-AA3F-C348807A9398}"/>
    <hyperlink ref="G319" r:id="rId536" xr:uid="{6A793715-254F-4B32-BAC0-BC215B60FB0F}"/>
    <hyperlink ref="H319" r:id="rId537" xr:uid="{43E46E63-4494-43A5-B6F0-27925F6D15A9}"/>
    <hyperlink ref="I319" r:id="rId538" xr:uid="{BF89D7C9-D487-4706-8740-CFBD565CFA79}"/>
    <hyperlink ref="G320" r:id="rId539" xr:uid="{688ADC4A-E4A7-40C8-BC15-B950D6743326}"/>
    <hyperlink ref="H320" r:id="rId540" xr:uid="{7F282CAC-EEF8-4DE2-B465-AD8B0F7905AD}"/>
    <hyperlink ref="G322" r:id="rId541" xr:uid="{02A25B22-DBE3-4D2B-877B-92A0B63D591E}"/>
    <hyperlink ref="H322" r:id="rId542" xr:uid="{590DC6D8-A9C2-4247-A097-467EBB7A202D}"/>
    <hyperlink ref="G325" r:id="rId543" xr:uid="{B0DB9B5D-EA76-4D23-A0E4-28FCCD5E89CC}"/>
    <hyperlink ref="H325" r:id="rId544" xr:uid="{DBC54021-A69C-4FAE-B3B4-0921C4D62680}"/>
    <hyperlink ref="I325" r:id="rId545" xr:uid="{365CF26C-AC6E-4947-9B34-821DB4DBDD73}"/>
    <hyperlink ref="J325" r:id="rId546" xr:uid="{FDF583CF-2F31-4F4B-8F61-033497AD1C09}"/>
    <hyperlink ref="K325" r:id="rId547" xr:uid="{558D2BBA-5BA5-47F3-8104-DB11CB215EE1}"/>
    <hyperlink ref="G326" r:id="rId548" xr:uid="{BA1D7B69-5DD6-49F9-ACBA-0EF5E793FC60}"/>
    <hyperlink ref="H326" r:id="rId549" xr:uid="{EF2C03ED-A54B-4AD7-A986-9D3720197563}"/>
    <hyperlink ref="I326" r:id="rId550" xr:uid="{E6F492A0-07A8-4AED-A905-3B6795F7BC6C}"/>
    <hyperlink ref="G327" r:id="rId551" xr:uid="{8655A1AE-A98D-4E03-9B49-2CB3E60ED02E}"/>
    <hyperlink ref="H327" r:id="rId552" xr:uid="{C5F1A4E8-177F-4511-A2D5-5CCA92F42EB5}"/>
    <hyperlink ref="I327" r:id="rId553" xr:uid="{B34B2AD1-AE90-496A-B237-FCECE5AE90D0}"/>
    <hyperlink ref="G331" r:id="rId554" xr:uid="{E4DFA5A4-6D1E-49FD-BAFD-8F9BE18A390A}"/>
    <hyperlink ref="G337" r:id="rId555" xr:uid="{3EB794C7-CEBF-43F2-8DCC-9EE7587BC534}"/>
    <hyperlink ref="H337" r:id="rId556" xr:uid="{55314576-8C49-489A-8C4A-8F20D1A3ADFD}"/>
    <hyperlink ref="I337" r:id="rId557" xr:uid="{4DB67214-1FBF-4FEA-BCFF-1B5C64B2992C}"/>
    <hyperlink ref="J337" r:id="rId558" xr:uid="{915FA2F3-FC28-4972-80BF-552CC8B612D8}"/>
    <hyperlink ref="G339" r:id="rId559" display="https://live.staticflickr.com/65535/53045573404_fd8624c98f_h.jpg" xr:uid="{058DF856-A971-4FE0-8D78-F644E87C01ED}"/>
    <hyperlink ref="G340" r:id="rId560" xr:uid="{EFEACF7C-27E1-4856-80D0-AE02C0D9F70A}"/>
    <hyperlink ref="G341" r:id="rId561" xr:uid="{AE88EC4C-A105-4611-882F-4E73CFEAE693}"/>
    <hyperlink ref="G343" r:id="rId562" xr:uid="{BBF91C35-67CD-4269-8AB6-05189A4D0BCC}"/>
    <hyperlink ref="G344" r:id="rId563" xr:uid="{CCB0ADD9-A372-42D6-88E0-66DF3FCCFB1B}"/>
    <hyperlink ref="G345" r:id="rId564" xr:uid="{BE968517-CFA9-484C-B5D4-26817607B399}"/>
    <hyperlink ref="G348" r:id="rId565" xr:uid="{9F191D29-5A6E-4972-B120-930652D0D6C1}"/>
    <hyperlink ref="G349" r:id="rId566" xr:uid="{BE5C315D-E349-47E7-9AD1-DBC93578C442}"/>
    <hyperlink ref="G351" r:id="rId567" xr:uid="{20BA6EB1-6161-4DB0-A7D5-83C4FE7C5B1E}"/>
    <hyperlink ref="G352" r:id="rId568" xr:uid="{4EEA99E0-D831-476B-BB30-E3F7B55E35F1}"/>
    <hyperlink ref="G353" r:id="rId569" xr:uid="{4595B08A-07CC-4B74-AC63-AA3E544C0EA8}"/>
    <hyperlink ref="G359" r:id="rId570" xr:uid="{F9C9BD8B-CC5F-457B-8664-52F60A99F455}"/>
    <hyperlink ref="G367" r:id="rId571" xr:uid="{31C84613-5B95-4DB2-84E8-E6E6088B5E64}"/>
    <hyperlink ref="G366" r:id="rId572" xr:uid="{43EB8AFF-07A1-4D58-90FA-1EB0F58DA7E2}"/>
    <hyperlink ref="G368" r:id="rId573" xr:uid="{92030B40-625F-4B58-87F7-1D5ABA3065CC}"/>
    <hyperlink ref="H368" r:id="rId574" xr:uid="{C7801977-1C90-48E4-B7E4-42AD44214DA9}"/>
    <hyperlink ref="I368" r:id="rId575" xr:uid="{FDDCE98C-BB8D-4774-814D-481C51EDC3F4}"/>
    <hyperlink ref="J368" r:id="rId576" xr:uid="{BA03D87C-DA36-488D-9D1B-D48533EAF5E4}"/>
    <hyperlink ref="G369" r:id="rId577" xr:uid="{EE4C63CF-90BC-4B4E-B242-173BE9644DF9}"/>
    <hyperlink ref="H369" r:id="rId578" xr:uid="{FFF346E6-0A21-4A51-BC9E-53FF6D56B5CA}"/>
    <hyperlink ref="G370" r:id="rId579" xr:uid="{95E7F273-6E8C-44CD-AE9B-FF74167438D6}"/>
    <hyperlink ref="H370" r:id="rId580" xr:uid="{BAA12A19-93BA-4241-995C-B0915723407F}"/>
    <hyperlink ref="G371" r:id="rId581" xr:uid="{4A620795-2DF7-4316-93D3-66F8D24E5605}"/>
    <hyperlink ref="H371" r:id="rId582" xr:uid="{DB514608-89B7-4CB8-B9EF-6C99E0E33D1D}"/>
    <hyperlink ref="G372" r:id="rId583" xr:uid="{3E32623F-A32F-441F-B30D-56DAA1A360F2}"/>
    <hyperlink ref="H372" r:id="rId584" xr:uid="{04DD532A-32FA-4E20-82EC-0C4257AC67F0}"/>
    <hyperlink ref="G373" r:id="rId585" xr:uid="{578AB11D-DC7E-4510-B2BE-BC7D1C660A16}"/>
    <hyperlink ref="H373" r:id="rId586" xr:uid="{A27FC318-2EA4-42D8-8977-5B0FC08B3621}"/>
    <hyperlink ref="G375" r:id="rId587" xr:uid="{6F73AC21-BB14-4315-8A23-AD9440C976EB}"/>
    <hyperlink ref="H375" r:id="rId588" xr:uid="{BED557B5-9C31-48EE-A268-8DAFD3692975}"/>
    <hyperlink ref="I375" r:id="rId589" xr:uid="{68B9FFF8-7336-4511-A361-AA1D710F98F3}"/>
    <hyperlink ref="J375" r:id="rId590" xr:uid="{8F861F4A-4FB1-4D49-B083-5CBBBEE99690}"/>
    <hyperlink ref="G376" r:id="rId591" xr:uid="{F7523B55-1284-48B7-B61A-7B9F944B170C}"/>
    <hyperlink ref="H376" r:id="rId592" xr:uid="{C9B0DD1A-191F-4AB8-AACE-8E4C3F8920BE}"/>
    <hyperlink ref="G378" r:id="rId593" xr:uid="{7DE3A9DD-800F-4130-BA4D-30D72004E1B3}"/>
    <hyperlink ref="H378" r:id="rId594" xr:uid="{DA83167A-E706-4DB1-90B1-453BF1632841}"/>
    <hyperlink ref="I378" r:id="rId595" xr:uid="{ADF31F74-FE67-42D0-BC50-40691A2BC8BD}"/>
    <hyperlink ref="G392" r:id="rId596" xr:uid="{2D27710F-1D5C-4825-B6FF-9B2D350A468E}"/>
    <hyperlink ref="H392" r:id="rId597" xr:uid="{594B0CBA-BFB1-43DF-9B35-068415AEE059}"/>
    <hyperlink ref="G394" r:id="rId598" xr:uid="{C98B3C05-F14A-4EAC-B213-7C7F3A87C46C}"/>
    <hyperlink ref="H394" r:id="rId599" xr:uid="{96082A52-6FC2-470F-89BB-1DBB54AA1C9D}"/>
    <hyperlink ref="G401" r:id="rId600" xr:uid="{598A8010-18CA-43D0-A442-3D3C798915E0}"/>
    <hyperlink ref="H401" r:id="rId601" xr:uid="{59BDD8F0-D31F-444A-AC9A-A7DEF13E8FCB}"/>
    <hyperlink ref="I401" r:id="rId602" xr:uid="{285058A8-6C3B-474D-B4DE-7335E4F0DBE7}"/>
    <hyperlink ref="G402" r:id="rId603" xr:uid="{EE522AF8-6D6A-4434-A6B0-08CC45A9CDB9}"/>
    <hyperlink ref="G413" r:id="rId604" xr:uid="{6013B0E1-6EDE-4B49-9456-5582BC163D3E}"/>
    <hyperlink ref="H413" r:id="rId605" xr:uid="{6F079367-E083-4BA8-BC41-C33C58413F6F}"/>
    <hyperlink ref="I413" r:id="rId606" xr:uid="{997AB770-F99D-4D91-A141-C9F7764F9820}"/>
    <hyperlink ref="G414" r:id="rId607" xr:uid="{7854864B-51FF-4403-92ED-377CCDF83B74}"/>
    <hyperlink ref="H414" r:id="rId608" xr:uid="{6838919E-B3AA-458A-9A04-46C1999EE610}"/>
    <hyperlink ref="I414" r:id="rId609" xr:uid="{E0D1532D-CFC5-44E7-8899-71FC08A3BF2B}"/>
    <hyperlink ref="AB397" r:id="rId610" xr:uid="{4122FDDF-250E-4FCE-AE77-09C35DAAC5C1}"/>
    <hyperlink ref="AB399" r:id="rId611" xr:uid="{6CCB530C-2D89-4B12-B599-BCD3705140F7}"/>
    <hyperlink ref="AB398" r:id="rId612" xr:uid="{988671D9-DBF7-48DB-A94F-33DFD09A74CE}"/>
    <hyperlink ref="AB411" r:id="rId613" xr:uid="{1A944FDC-1B0C-41A9-A4FE-8D91D7246C9A}"/>
    <hyperlink ref="AB402" r:id="rId614" xr:uid="{4F5D9CFA-720B-4A05-A8BD-6787659949B2}"/>
    <hyperlink ref="AB403" r:id="rId615" xr:uid="{51C7EC4A-EF09-46AF-A03E-0D636DD60C20}"/>
    <hyperlink ref="AB410" r:id="rId616" xr:uid="{1DF01A17-6EF3-4B4C-B858-2F49CCF72C5B}"/>
    <hyperlink ref="AC411" r:id="rId617" xr:uid="{04CCBEE3-CF73-4B13-A202-B28CBDC1ACC1}"/>
    <hyperlink ref="AB325" r:id="rId618" xr:uid="{FDCC33C4-4FB7-4E53-831B-0BB03FCC578C}"/>
    <hyperlink ref="AB342" r:id="rId619" xr:uid="{C9EA9487-D6BE-4A7E-9C41-0A096B2A1840}"/>
    <hyperlink ref="AB347" r:id="rId620" xr:uid="{7A7AB5D7-9048-4420-AEB5-0D607AB1259E}"/>
    <hyperlink ref="AB346" r:id="rId621" xr:uid="{78BFFAB8-9A6B-48AE-902E-9854C82E0CA7}"/>
    <hyperlink ref="AB350" r:id="rId622" xr:uid="{A8B8D084-840B-4EC6-A755-269ACB92592B}"/>
    <hyperlink ref="AB341" r:id="rId623" xr:uid="{636CA9F6-E64A-4FCD-B673-55D6510ED71B}"/>
    <hyperlink ref="AB355" r:id="rId624" xr:uid="{B167DE97-83C1-4817-A7E5-4FFE6C5DAF1B}"/>
    <hyperlink ref="AB357" r:id="rId625" xr:uid="{E0DC3390-8896-4E87-AB95-CE33C599210C}"/>
    <hyperlink ref="AB356" r:id="rId626" xr:uid="{6504863B-F0D3-40BC-A270-401A3CC0F097}"/>
    <hyperlink ref="AB311" r:id="rId627" xr:uid="{457C60B2-A010-4290-9A20-FF96948C0D2F}"/>
    <hyperlink ref="AB315" r:id="rId628" xr:uid="{2164D046-28B6-407B-996B-39A65C9C9ACB}"/>
    <hyperlink ref="G429" r:id="rId629" xr:uid="{8596C69B-DBD1-4A07-8EED-EAD2B2265F22}"/>
    <hyperlink ref="H429" r:id="rId630" xr:uid="{7A1A2385-86B0-415D-8229-5626D9780C9E}"/>
    <hyperlink ref="G430" r:id="rId631" xr:uid="{E61E1F09-E51A-4C26-80F3-247F9B68FD9D}"/>
    <hyperlink ref="G415" r:id="rId632" xr:uid="{4820E294-E650-4FEF-9A6A-7478819DAAE3}"/>
    <hyperlink ref="H415" r:id="rId633" xr:uid="{DAA2DF93-E778-4B55-8639-8AA0B379343C}"/>
    <hyperlink ref="I415" r:id="rId634" xr:uid="{DB82FBC3-0B08-4BD8-9EC9-CE1F1643A961}"/>
    <hyperlink ref="J415" r:id="rId635" xr:uid="{66D20693-FAA1-4746-A1FD-D592D55CCEC8}"/>
    <hyperlink ref="K415" r:id="rId636" xr:uid="{A5619845-752A-456C-9F4F-303CAA9BC7CB}"/>
    <hyperlink ref="G448" r:id="rId637" xr:uid="{828DC2E4-11D2-4858-AA62-AE2968EA37A3}"/>
    <hyperlink ref="H448" r:id="rId638" xr:uid="{D0E6A031-D7C8-459D-B592-05894A23DE60}"/>
    <hyperlink ref="G449" r:id="rId639" xr:uid="{B2D0D45F-584E-4242-8820-41785475C44C}"/>
    <hyperlink ref="H449" r:id="rId640" xr:uid="{217C0CC4-4C6C-4221-AB2C-8501B77B12C5}"/>
    <hyperlink ref="G451" r:id="rId641" xr:uid="{6EEC008A-F8C1-4FFC-94A3-B7C5846ADEDF}"/>
    <hyperlink ref="H451" r:id="rId642" xr:uid="{8EC563C0-3434-4522-BA11-38CA0D463BF8}"/>
    <hyperlink ref="G452" r:id="rId643" xr:uid="{9C8AF9AE-A15C-4CCF-8B06-761C6FC87C7C}"/>
    <hyperlink ref="H452" r:id="rId644" xr:uid="{8EAEBCA2-AF41-4C15-8F61-A63F47122A58}"/>
    <hyperlink ref="I452" r:id="rId645" xr:uid="{3BBD4BD1-9D84-4CAD-A24A-0BA36276CBAE}"/>
    <hyperlink ref="G457" r:id="rId646" xr:uid="{51510548-13DB-452E-9DD4-E04658E5DFD0}"/>
    <hyperlink ref="G460" r:id="rId647" xr:uid="{2A47A76E-1616-4602-BBFA-2F48BEAA6DC2}"/>
    <hyperlink ref="G461" r:id="rId648" xr:uid="{68CA5F97-5CF8-4FF5-A658-5E4BFC9687D4}"/>
    <hyperlink ref="G462" r:id="rId649" xr:uid="{2C15EA42-C8D5-4146-9634-5170A303A4A9}"/>
    <hyperlink ref="G463" r:id="rId650" xr:uid="{757F0B4A-FA57-4C5D-8EAB-45C57FE21E2C}"/>
    <hyperlink ref="G472" r:id="rId651" xr:uid="{8FA36233-37F9-4217-9F2F-186C4078F2DB}"/>
    <hyperlink ref="G469" r:id="rId652" xr:uid="{ACA3A402-FB11-4216-BF51-007DEB1205EE}"/>
    <hyperlink ref="G494" r:id="rId653" xr:uid="{4731707E-6BED-4F85-9848-09A246EC3BEA}"/>
    <hyperlink ref="G495" r:id="rId654" xr:uid="{392CB6E5-371A-400B-88CF-923B2BD17508}"/>
    <hyperlink ref="G480" r:id="rId655" xr:uid="{59827ADA-CB58-4AF4-8F87-30E796C21F76}"/>
    <hyperlink ref="H480" r:id="rId656" xr:uid="{427E00EB-DB0D-4196-92E0-DFB663A3DA44}"/>
    <hyperlink ref="G482" r:id="rId657" xr:uid="{025C0553-EA75-40A6-9281-28DC93591954}"/>
    <hyperlink ref="H482" r:id="rId658" xr:uid="{442840C3-BD34-4E12-B832-CBAACE94409A}"/>
    <hyperlink ref="G483" r:id="rId659" xr:uid="{08F6F094-503C-40C7-A6A8-C00DC3455C1D}"/>
    <hyperlink ref="H483" r:id="rId660" xr:uid="{569D1818-E7D9-4069-9B0E-3538860081EA}"/>
    <hyperlink ref="G484" r:id="rId661" xr:uid="{77665843-6573-4774-9CB9-2787581A105B}"/>
    <hyperlink ref="H484" r:id="rId662" xr:uid="{149866E5-FF8E-4400-A255-5F8D795E86C1}"/>
    <hyperlink ref="G499" r:id="rId663" xr:uid="{584720D3-AC59-43A2-BB84-86A8F45C9E17}"/>
    <hyperlink ref="H499" r:id="rId664" xr:uid="{BE24D900-B1E2-466A-A187-A0FA01FABF2A}"/>
    <hyperlink ref="I499" r:id="rId665" xr:uid="{EB755694-5081-46FD-A972-A2C1F6DDE404}"/>
    <hyperlink ref="J499" r:id="rId666" xr:uid="{EBFD1F50-8900-4AB1-9C8E-09AF27BDE14D}"/>
    <hyperlink ref="G506" r:id="rId667" xr:uid="{CD14DF62-BCC4-4C30-A0F8-3F4D8BB6C68D}"/>
    <hyperlink ref="G507" r:id="rId668" xr:uid="{19423F61-60AD-4941-8340-538135FA46A7}"/>
    <hyperlink ref="G486" r:id="rId669" xr:uid="{E7DF3CD8-4EF4-4112-84A8-35224D934363}"/>
    <hyperlink ref="H486" r:id="rId670" xr:uid="{159E41DB-765D-4075-9887-304989ADA76A}"/>
    <hyperlink ref="I486" r:id="rId671" xr:uid="{0F2B9862-C5CB-4AA4-8AF5-CD2AF7F28B73}"/>
    <hyperlink ref="J486" r:id="rId672" xr:uid="{9DFA1447-72DF-478B-BCF2-BD71A56EA7CE}"/>
    <hyperlink ref="G488" r:id="rId673" xr:uid="{13BA6658-4F0F-42AD-8414-9B29A5287FA7}"/>
    <hyperlink ref="H488" r:id="rId674" xr:uid="{2875D863-1B2A-4807-90D3-ACC976AD846E}"/>
    <hyperlink ref="G489" r:id="rId675" xr:uid="{A571D3D4-F045-4AA6-A311-3D10E2A48C0B}"/>
    <hyperlink ref="H489" r:id="rId676" xr:uid="{2D2B43BA-7BF5-4333-B7CF-5503B67716D1}"/>
    <hyperlink ref="G490" r:id="rId677" xr:uid="{92C8A45D-0738-4536-B124-EF446292586E}"/>
    <hyperlink ref="H490" r:id="rId678" xr:uid="{F856EBB5-7858-4BF5-8663-F628EBC8321E}"/>
    <hyperlink ref="G491" r:id="rId679" xr:uid="{CCB93615-B579-4001-ACF7-AB35D3D7E3D9}"/>
    <hyperlink ref="H491" r:id="rId680" xr:uid="{33B0BA06-E55D-489C-B313-FF5979D719A2}"/>
    <hyperlink ref="G492" r:id="rId681" xr:uid="{B903E8D9-120B-4B12-AF17-B9BB55323091}"/>
    <hyperlink ref="H492" r:id="rId682" xr:uid="{091AFA90-C50B-4044-B73B-0A75303854A2}"/>
    <hyperlink ref="G481" r:id="rId683" xr:uid="{89E10674-C2A8-4BAC-8A9F-30FAAC508DBF}"/>
    <hyperlink ref="H481" r:id="rId684" xr:uid="{64DFDA2C-5029-427F-8F2D-007D363968D0}"/>
    <hyperlink ref="I481" r:id="rId685" xr:uid="{BFD6FB63-4B68-43C3-AA44-4349AE609030}"/>
    <hyperlink ref="G538" r:id="rId686" xr:uid="{919A187F-47C3-4A16-B2B5-68476B52F09C}"/>
    <hyperlink ref="G537" r:id="rId687" xr:uid="{A32F5570-E8C5-4DEE-BDA4-27A465D204A2}"/>
    <hyperlink ref="G539" r:id="rId688" xr:uid="{5FA0BED4-3AF0-460E-8EF7-9CA4B2940ACB}"/>
    <hyperlink ref="G540" r:id="rId689" xr:uid="{6DD13120-BECD-4D7A-8F02-730336954BAE}"/>
    <hyperlink ref="G542" r:id="rId690" xr:uid="{DD9F580F-56D1-4C36-9B46-93A8D96F4557}"/>
    <hyperlink ref="G543" r:id="rId691" xr:uid="{02F8B8D9-B167-4A30-9505-81FC456E2919}"/>
    <hyperlink ref="G544" r:id="rId692" xr:uid="{BD006F40-FE63-4EBA-A019-74B135B27347}"/>
    <hyperlink ref="G545" r:id="rId693" xr:uid="{1F15B721-86F1-486E-9B15-5FE656FA2143}"/>
    <hyperlink ref="G546" r:id="rId694" xr:uid="{D16CBD5F-182C-4B69-8075-93C13BBAA6EB}"/>
    <hyperlink ref="G547" r:id="rId695" xr:uid="{3D5E9C85-5F13-4EBE-BD0D-49D2BE01C09A}"/>
    <hyperlink ref="G548" r:id="rId696" xr:uid="{D8A710A7-83D4-41E5-9914-4DA40FD22E95}"/>
    <hyperlink ref="G534" r:id="rId697" xr:uid="{288540A4-F594-4D10-9DCC-644DD81E65B1}"/>
    <hyperlink ref="G535" r:id="rId698" xr:uid="{77FB638D-1991-43D0-908F-481F27B9879B}"/>
    <hyperlink ref="G536" r:id="rId699" xr:uid="{F9181DF7-97C1-4501-AA87-2F18F22C7A11}"/>
    <hyperlink ref="G513" r:id="rId700" xr:uid="{EAC30856-A1BA-4D78-91E6-6E0CE5ACC64E}"/>
    <hyperlink ref="G520" r:id="rId701" xr:uid="{6F024E00-FFD2-4319-9E19-134EA1FD5415}"/>
    <hyperlink ref="G527" r:id="rId702" xr:uid="{0E3A2C40-5E3D-4583-8649-92A6BFFCFFA3}"/>
    <hyperlink ref="H527" r:id="rId703" xr:uid="{ECA264CA-E82D-43C2-A933-23AE14C5BF2A}"/>
    <hyperlink ref="G528" r:id="rId704" xr:uid="{F0836086-575B-435E-AFDD-7289F0018D79}"/>
  </hyperlinks>
  <printOptions horizontalCentered="1"/>
  <pageMargins left="0.70866141732283472" right="0.70866141732283472" top="0.74803149606299213" bottom="0.74803149606299213" header="0.31496062992125984" footer="0.31496062992125984"/>
  <pageSetup scale="27" fitToHeight="0" orientation="landscape" r:id="rId705"/>
  <headerFooter>
    <oddHeader>&amp;C&amp;16COESPO 2º TRIMESTRE 2020
(Abril, Mayo, Junio)&amp;R&amp;P de &amp;N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7DC82-1413-41D7-975C-9AFE5E6AF5F1}">
  <dimension ref="A1:AG40"/>
  <sheetViews>
    <sheetView tabSelected="1" topLeftCell="A5" zoomScale="70" zoomScaleNormal="70" workbookViewId="0">
      <selection activeCell="S5" sqref="S5"/>
    </sheetView>
  </sheetViews>
  <sheetFormatPr baseColWidth="10" defaultRowHeight="15" x14ac:dyDescent="0.25"/>
  <sheetData>
    <row r="1" spans="1:33" ht="24.75" customHeight="1" x14ac:dyDescent="0.25">
      <c r="A1" s="1" t="s">
        <v>105</v>
      </c>
      <c r="B1" s="1" t="s">
        <v>106</v>
      </c>
      <c r="C1" s="1" t="s">
        <v>107</v>
      </c>
      <c r="D1" s="1" t="s">
        <v>108</v>
      </c>
      <c r="E1" s="1" t="s">
        <v>109</v>
      </c>
      <c r="F1" s="1" t="s">
        <v>110</v>
      </c>
      <c r="G1" s="1" t="s">
        <v>111</v>
      </c>
      <c r="H1" s="1" t="s">
        <v>112</v>
      </c>
      <c r="I1" s="1" t="s">
        <v>113</v>
      </c>
      <c r="J1" s="1" t="s">
        <v>114</v>
      </c>
      <c r="K1" s="1" t="s">
        <v>115</v>
      </c>
      <c r="L1" s="1" t="s">
        <v>116</v>
      </c>
      <c r="M1" s="1" t="s">
        <v>117</v>
      </c>
      <c r="N1" s="1" t="s">
        <v>118</v>
      </c>
      <c r="O1" s="1" t="s">
        <v>119</v>
      </c>
      <c r="P1" s="1" t="s">
        <v>120</v>
      </c>
      <c r="Q1" s="1" t="s">
        <v>121</v>
      </c>
      <c r="R1" s="1" t="s">
        <v>122</v>
      </c>
      <c r="S1" s="1" t="s">
        <v>123</v>
      </c>
      <c r="T1" s="1" t="s">
        <v>124</v>
      </c>
      <c r="U1" s="1" t="s">
        <v>125</v>
      </c>
      <c r="V1" s="1" t="s">
        <v>126</v>
      </c>
      <c r="W1" s="1" t="s">
        <v>127</v>
      </c>
      <c r="X1" s="1" t="s">
        <v>128</v>
      </c>
      <c r="Y1" s="1" t="s">
        <v>129</v>
      </c>
      <c r="Z1" s="1" t="s">
        <v>130</v>
      </c>
      <c r="AA1" s="1" t="s">
        <v>131</v>
      </c>
      <c r="AB1" s="1" t="s">
        <v>132</v>
      </c>
      <c r="AC1" s="1" t="s">
        <v>133</v>
      </c>
      <c r="AD1" s="1" t="s">
        <v>134</v>
      </c>
      <c r="AE1" s="1" t="s">
        <v>135</v>
      </c>
      <c r="AF1" s="1" t="s">
        <v>463</v>
      </c>
      <c r="AG1" s="1" t="s">
        <v>324</v>
      </c>
    </row>
    <row r="2" spans="1:33" ht="24.75" customHeight="1" x14ac:dyDescent="0.25">
      <c r="A2" s="2">
        <v>30004</v>
      </c>
      <c r="B2" s="3" t="s">
        <v>9</v>
      </c>
      <c r="C2" s="4" t="s">
        <v>294</v>
      </c>
      <c r="D2" s="5">
        <v>320</v>
      </c>
      <c r="E2" s="5">
        <v>16</v>
      </c>
      <c r="F2" s="5" t="s">
        <v>237</v>
      </c>
      <c r="G2" s="6" t="s">
        <v>295</v>
      </c>
      <c r="H2" s="6" t="s">
        <v>296</v>
      </c>
      <c r="I2" s="6" t="s">
        <v>297</v>
      </c>
      <c r="J2" s="6" t="s">
        <v>298</v>
      </c>
      <c r="K2" s="6" t="s">
        <v>299</v>
      </c>
      <c r="L2" s="6" t="s">
        <v>300</v>
      </c>
      <c r="M2" s="6" t="s">
        <v>301</v>
      </c>
      <c r="N2" s="6" t="s">
        <v>302</v>
      </c>
      <c r="O2" s="6" t="s">
        <v>303</v>
      </c>
      <c r="P2" s="6" t="s">
        <v>304</v>
      </c>
      <c r="Q2" s="6" t="s">
        <v>305</v>
      </c>
      <c r="R2" s="6" t="s">
        <v>306</v>
      </c>
      <c r="S2" s="6" t="s">
        <v>307</v>
      </c>
      <c r="T2" s="6" t="s">
        <v>308</v>
      </c>
      <c r="U2" s="6" t="s">
        <v>309</v>
      </c>
      <c r="V2" s="6" t="s">
        <v>310</v>
      </c>
      <c r="W2" s="3">
        <v>0</v>
      </c>
      <c r="X2" s="3">
        <v>0</v>
      </c>
      <c r="Y2" s="3">
        <v>0</v>
      </c>
      <c r="Z2" s="3">
        <v>0</v>
      </c>
      <c r="AA2" s="3">
        <v>0</v>
      </c>
      <c r="AB2" s="14" t="s">
        <v>420</v>
      </c>
      <c r="AC2" s="9">
        <v>0</v>
      </c>
      <c r="AD2" s="9">
        <v>0</v>
      </c>
      <c r="AE2" s="9">
        <v>0</v>
      </c>
      <c r="AF2" s="9"/>
      <c r="AG2" s="9">
        <v>5</v>
      </c>
    </row>
    <row r="3" spans="1:33" ht="24.75" customHeight="1" x14ac:dyDescent="0.25">
      <c r="A3" s="2">
        <v>30004</v>
      </c>
      <c r="B3" s="3" t="s">
        <v>9</v>
      </c>
      <c r="C3" s="4" t="s">
        <v>143</v>
      </c>
      <c r="D3" s="5">
        <v>1080</v>
      </c>
      <c r="E3" s="5">
        <v>54</v>
      </c>
      <c r="F3" s="5" t="s">
        <v>136</v>
      </c>
      <c r="G3" s="6" t="s">
        <v>10</v>
      </c>
      <c r="H3" s="6" t="s">
        <v>11</v>
      </c>
      <c r="I3" s="6" t="s">
        <v>12</v>
      </c>
      <c r="J3" s="6" t="s">
        <v>13</v>
      </c>
      <c r="K3" s="6" t="s">
        <v>14</v>
      </c>
      <c r="L3" s="6" t="s">
        <v>15</v>
      </c>
      <c r="M3" s="6" t="s">
        <v>16</v>
      </c>
      <c r="N3" s="6" t="s">
        <v>17</v>
      </c>
      <c r="O3" s="6" t="s">
        <v>17</v>
      </c>
      <c r="P3" s="6" t="s">
        <v>18</v>
      </c>
      <c r="Q3" s="6" t="s">
        <v>19</v>
      </c>
      <c r="R3" s="6" t="s">
        <v>20</v>
      </c>
      <c r="S3" s="6" t="s">
        <v>21</v>
      </c>
      <c r="T3" s="6" t="s">
        <v>56</v>
      </c>
      <c r="U3" s="6" t="s">
        <v>57</v>
      </c>
      <c r="V3" s="6" t="s">
        <v>58</v>
      </c>
      <c r="W3" s="6" t="s">
        <v>59</v>
      </c>
      <c r="X3" s="6" t="s">
        <v>60</v>
      </c>
      <c r="Y3" s="6" t="s">
        <v>61</v>
      </c>
      <c r="Z3">
        <v>0</v>
      </c>
      <c r="AA3">
        <v>0</v>
      </c>
      <c r="AB3" s="14" t="s">
        <v>424</v>
      </c>
      <c r="AC3" s="1" t="s">
        <v>430</v>
      </c>
      <c r="AD3" s="1" t="s">
        <v>432</v>
      </c>
      <c r="AE3" s="1" t="s">
        <v>433</v>
      </c>
      <c r="AF3" s="1" t="s">
        <v>464</v>
      </c>
      <c r="AG3" s="9">
        <v>6</v>
      </c>
    </row>
    <row r="4" spans="1:33" ht="24.75" customHeight="1" x14ac:dyDescent="0.25">
      <c r="A4" s="2">
        <v>30004</v>
      </c>
      <c r="B4" s="3" t="s">
        <v>9</v>
      </c>
      <c r="C4" s="4" t="s">
        <v>364</v>
      </c>
      <c r="D4" s="5">
        <v>900</v>
      </c>
      <c r="E4" s="5">
        <v>45</v>
      </c>
      <c r="F4" s="5" t="s">
        <v>326</v>
      </c>
      <c r="G4" s="6" t="s">
        <v>328</v>
      </c>
      <c r="H4" s="6" t="s">
        <v>329</v>
      </c>
      <c r="I4" s="6">
        <v>0</v>
      </c>
      <c r="J4" s="6">
        <v>0</v>
      </c>
      <c r="K4" s="6">
        <v>0</v>
      </c>
      <c r="L4" s="6">
        <v>0</v>
      </c>
      <c r="M4" s="6">
        <v>0</v>
      </c>
      <c r="N4" s="6">
        <v>0</v>
      </c>
      <c r="O4" s="6">
        <v>0</v>
      </c>
      <c r="P4" s="6">
        <v>0</v>
      </c>
      <c r="Q4" s="6">
        <v>0</v>
      </c>
      <c r="R4" s="6">
        <v>0</v>
      </c>
      <c r="S4" s="6">
        <v>0</v>
      </c>
      <c r="T4" s="6">
        <v>0</v>
      </c>
      <c r="U4" s="6">
        <v>0</v>
      </c>
      <c r="V4" s="6">
        <v>0</v>
      </c>
      <c r="W4" s="6">
        <v>0</v>
      </c>
      <c r="X4" s="6">
        <v>0</v>
      </c>
      <c r="Y4" s="6">
        <v>0</v>
      </c>
      <c r="Z4" s="6">
        <v>0</v>
      </c>
      <c r="AA4" s="6">
        <v>0</v>
      </c>
      <c r="AB4" s="14">
        <v>0</v>
      </c>
      <c r="AC4" s="3">
        <v>0</v>
      </c>
      <c r="AD4" s="3">
        <v>0</v>
      </c>
      <c r="AE4" s="3">
        <v>0</v>
      </c>
      <c r="AF4" s="3"/>
      <c r="AG4" s="3">
        <v>7</v>
      </c>
    </row>
    <row r="5" spans="1:33" ht="166.5" customHeight="1" x14ac:dyDescent="0.25">
      <c r="A5" s="2">
        <v>30004</v>
      </c>
      <c r="B5" s="3" t="s">
        <v>9</v>
      </c>
      <c r="C5" s="4" t="s">
        <v>380</v>
      </c>
      <c r="D5" s="5">
        <v>100</v>
      </c>
      <c r="E5" s="5">
        <v>5</v>
      </c>
      <c r="F5" s="5" t="s">
        <v>381</v>
      </c>
      <c r="G5" s="6" t="s">
        <v>62</v>
      </c>
      <c r="H5" s="6" t="s">
        <v>63</v>
      </c>
      <c r="I5" s="6">
        <v>0</v>
      </c>
      <c r="J5" s="1">
        <v>0</v>
      </c>
      <c r="K5" s="1">
        <v>0</v>
      </c>
      <c r="L5" s="3">
        <v>0</v>
      </c>
      <c r="M5" s="3">
        <v>0</v>
      </c>
      <c r="N5" s="3">
        <v>0</v>
      </c>
      <c r="O5" s="3">
        <v>0</v>
      </c>
      <c r="P5" s="3">
        <v>0</v>
      </c>
      <c r="Q5" s="3">
        <v>0</v>
      </c>
      <c r="R5" s="3">
        <v>0</v>
      </c>
      <c r="S5" s="3">
        <v>0</v>
      </c>
      <c r="T5" s="3">
        <v>0</v>
      </c>
      <c r="U5" s="3">
        <v>0</v>
      </c>
      <c r="V5" s="3">
        <v>0</v>
      </c>
      <c r="W5" s="3">
        <v>0</v>
      </c>
      <c r="X5" s="3">
        <v>0</v>
      </c>
      <c r="Y5" s="3">
        <v>0</v>
      </c>
      <c r="Z5" s="3">
        <v>0</v>
      </c>
      <c r="AA5" s="3">
        <v>0</v>
      </c>
      <c r="AB5" s="13">
        <v>0</v>
      </c>
      <c r="AC5" s="9">
        <v>0</v>
      </c>
      <c r="AD5" s="9">
        <v>0</v>
      </c>
      <c r="AE5" s="9">
        <v>0</v>
      </c>
      <c r="AF5" s="9"/>
      <c r="AG5" s="9">
        <v>8</v>
      </c>
    </row>
    <row r="6" spans="1:33" ht="83.25" customHeight="1" x14ac:dyDescent="0.25">
      <c r="A6" s="2">
        <v>30009</v>
      </c>
      <c r="B6" s="3" t="s">
        <v>149</v>
      </c>
      <c r="C6" s="4" t="s">
        <v>150</v>
      </c>
      <c r="D6" s="5">
        <v>400</v>
      </c>
      <c r="E6" s="5">
        <v>20</v>
      </c>
      <c r="F6" s="5" t="s">
        <v>151</v>
      </c>
      <c r="G6" s="6" t="s">
        <v>48</v>
      </c>
      <c r="H6" s="6" t="s">
        <v>49</v>
      </c>
      <c r="I6" s="6">
        <v>0</v>
      </c>
      <c r="J6" s="6">
        <v>0</v>
      </c>
      <c r="K6" s="6">
        <v>0</v>
      </c>
      <c r="L6" s="6">
        <v>0</v>
      </c>
      <c r="M6" s="6">
        <v>0</v>
      </c>
      <c r="N6" s="6">
        <v>0</v>
      </c>
      <c r="O6" s="6">
        <v>0</v>
      </c>
      <c r="P6" s="6">
        <v>0</v>
      </c>
      <c r="Q6" s="6">
        <v>0</v>
      </c>
      <c r="R6" s="6">
        <v>0</v>
      </c>
      <c r="S6" s="6">
        <v>0</v>
      </c>
      <c r="T6" s="6">
        <v>0</v>
      </c>
      <c r="U6" s="6">
        <v>0</v>
      </c>
      <c r="V6" s="6">
        <v>0</v>
      </c>
      <c r="W6" s="1">
        <v>0</v>
      </c>
      <c r="X6" s="3">
        <v>0</v>
      </c>
      <c r="Y6" s="3">
        <v>0</v>
      </c>
      <c r="Z6" s="3">
        <v>0</v>
      </c>
      <c r="AA6" s="3">
        <v>0</v>
      </c>
      <c r="AB6" s="13">
        <v>0</v>
      </c>
      <c r="AC6" s="9">
        <v>0</v>
      </c>
      <c r="AD6" s="9">
        <v>0</v>
      </c>
      <c r="AE6" s="9">
        <v>0</v>
      </c>
      <c r="AF6" s="9"/>
      <c r="AG6" s="9">
        <v>1</v>
      </c>
    </row>
    <row r="7" spans="1:33" ht="24.75" customHeight="1" x14ac:dyDescent="0.25">
      <c r="A7" s="2">
        <v>30009</v>
      </c>
      <c r="B7" s="3" t="s">
        <v>149</v>
      </c>
      <c r="C7" s="4" t="s">
        <v>152</v>
      </c>
      <c r="D7" s="5">
        <v>500</v>
      </c>
      <c r="E7" s="5">
        <v>25</v>
      </c>
      <c r="F7" s="5" t="s">
        <v>153</v>
      </c>
      <c r="G7" s="6" t="s">
        <v>54</v>
      </c>
      <c r="H7" s="6" t="s">
        <v>55</v>
      </c>
      <c r="I7" s="6">
        <v>0</v>
      </c>
      <c r="J7" s="6">
        <v>0</v>
      </c>
      <c r="K7" s="6">
        <v>0</v>
      </c>
      <c r="L7" s="6">
        <v>0</v>
      </c>
      <c r="M7" s="6">
        <v>0</v>
      </c>
      <c r="N7" s="6">
        <v>0</v>
      </c>
      <c r="O7" s="6">
        <v>0</v>
      </c>
      <c r="P7" s="6">
        <v>0</v>
      </c>
      <c r="Q7" s="6">
        <v>0</v>
      </c>
      <c r="R7" s="6">
        <v>0</v>
      </c>
      <c r="S7" s="6">
        <v>0</v>
      </c>
      <c r="T7" s="6">
        <v>0</v>
      </c>
      <c r="U7" s="6">
        <v>0</v>
      </c>
      <c r="V7" s="6">
        <v>0</v>
      </c>
      <c r="W7" s="1">
        <v>0</v>
      </c>
      <c r="X7" s="3">
        <v>0</v>
      </c>
      <c r="Y7" s="3">
        <v>0</v>
      </c>
      <c r="Z7" s="3">
        <v>0</v>
      </c>
      <c r="AA7" s="3">
        <v>0</v>
      </c>
      <c r="AB7" s="13">
        <v>0</v>
      </c>
      <c r="AC7" s="9">
        <v>0</v>
      </c>
      <c r="AD7" s="9">
        <v>0</v>
      </c>
      <c r="AE7" s="9">
        <v>0</v>
      </c>
      <c r="AF7" s="9"/>
      <c r="AG7" s="9">
        <v>2</v>
      </c>
    </row>
    <row r="8" spans="1:33" ht="24.75" customHeight="1" x14ac:dyDescent="0.25">
      <c r="A8" s="2">
        <v>30009</v>
      </c>
      <c r="B8" s="3" t="s">
        <v>149</v>
      </c>
      <c r="C8" s="4" t="s">
        <v>154</v>
      </c>
      <c r="D8" s="5">
        <v>140</v>
      </c>
      <c r="E8" s="5">
        <v>7</v>
      </c>
      <c r="F8" s="5" t="s">
        <v>155</v>
      </c>
      <c r="G8" s="6" t="s">
        <v>279</v>
      </c>
      <c r="H8" s="6">
        <v>0</v>
      </c>
      <c r="I8" s="6">
        <v>0</v>
      </c>
      <c r="J8" s="6">
        <v>0</v>
      </c>
      <c r="K8" s="6">
        <v>0</v>
      </c>
      <c r="L8" s="6">
        <v>0</v>
      </c>
      <c r="M8" s="6">
        <v>0</v>
      </c>
      <c r="N8" s="6">
        <v>0</v>
      </c>
      <c r="O8" s="6">
        <v>0</v>
      </c>
      <c r="P8" s="6">
        <v>0</v>
      </c>
      <c r="Q8" s="6">
        <v>0</v>
      </c>
      <c r="R8" s="6">
        <v>0</v>
      </c>
      <c r="S8" s="6">
        <v>0</v>
      </c>
      <c r="T8" s="6">
        <v>0</v>
      </c>
      <c r="U8" s="6">
        <v>0</v>
      </c>
      <c r="V8" s="6">
        <v>0</v>
      </c>
      <c r="W8" s="1">
        <v>0</v>
      </c>
      <c r="X8" s="3">
        <v>0</v>
      </c>
      <c r="Y8" s="3">
        <v>0</v>
      </c>
      <c r="Z8" s="3">
        <v>0</v>
      </c>
      <c r="AA8" s="3">
        <v>0</v>
      </c>
      <c r="AB8" s="13">
        <v>0</v>
      </c>
      <c r="AC8" s="9">
        <v>0</v>
      </c>
      <c r="AD8" s="9">
        <v>0</v>
      </c>
      <c r="AE8" s="9">
        <v>0</v>
      </c>
      <c r="AF8" s="9"/>
      <c r="AG8" s="9">
        <v>3</v>
      </c>
    </row>
    <row r="9" spans="1:33" ht="24.75" customHeight="1" x14ac:dyDescent="0.25">
      <c r="A9" s="2">
        <v>30013</v>
      </c>
      <c r="B9" s="3" t="s">
        <v>22</v>
      </c>
      <c r="C9" s="4" t="s">
        <v>311</v>
      </c>
      <c r="D9" s="5">
        <v>320</v>
      </c>
      <c r="E9" s="5">
        <v>16</v>
      </c>
      <c r="F9" s="5" t="s">
        <v>237</v>
      </c>
      <c r="G9" s="6" t="s">
        <v>53</v>
      </c>
      <c r="H9" s="6">
        <v>0</v>
      </c>
      <c r="I9" s="6">
        <v>0</v>
      </c>
      <c r="J9" s="6">
        <v>0</v>
      </c>
      <c r="K9" s="6">
        <v>0</v>
      </c>
      <c r="L9" s="6">
        <v>0</v>
      </c>
      <c r="M9" s="6">
        <v>0</v>
      </c>
      <c r="N9" s="6">
        <v>0</v>
      </c>
      <c r="O9" s="6">
        <v>0</v>
      </c>
      <c r="P9" s="6">
        <v>0</v>
      </c>
      <c r="Q9" s="6">
        <v>0</v>
      </c>
      <c r="R9" s="6">
        <v>0</v>
      </c>
      <c r="S9" s="6">
        <v>0</v>
      </c>
      <c r="T9" s="6">
        <v>0</v>
      </c>
      <c r="U9" s="6">
        <v>0</v>
      </c>
      <c r="V9" s="6">
        <v>0</v>
      </c>
      <c r="W9" s="3">
        <v>0</v>
      </c>
      <c r="X9" s="3">
        <v>0</v>
      </c>
      <c r="Y9" s="3">
        <v>0</v>
      </c>
      <c r="Z9" s="3">
        <v>0</v>
      </c>
      <c r="AA9" s="3">
        <v>0</v>
      </c>
      <c r="AB9" s="14">
        <v>0</v>
      </c>
      <c r="AC9" s="9">
        <v>0</v>
      </c>
      <c r="AD9" s="9">
        <v>0</v>
      </c>
      <c r="AE9" s="9">
        <v>0</v>
      </c>
      <c r="AF9" s="9"/>
      <c r="AG9" s="9">
        <v>5</v>
      </c>
    </row>
    <row r="10" spans="1:33" ht="24.75" customHeight="1" x14ac:dyDescent="0.25">
      <c r="A10" s="2">
        <v>30013</v>
      </c>
      <c r="B10" s="3" t="s">
        <v>22</v>
      </c>
      <c r="C10" s="4" t="s">
        <v>142</v>
      </c>
      <c r="D10" s="5">
        <v>320</v>
      </c>
      <c r="E10" s="5">
        <v>16</v>
      </c>
      <c r="F10" s="5" t="s">
        <v>136</v>
      </c>
      <c r="G10" s="6" t="s">
        <v>51</v>
      </c>
      <c r="H10" s="6" t="s">
        <v>52</v>
      </c>
      <c r="I10" s="6">
        <v>0</v>
      </c>
      <c r="J10" s="6">
        <v>0</v>
      </c>
      <c r="K10" s="6">
        <v>0</v>
      </c>
      <c r="L10" s="6">
        <v>0</v>
      </c>
      <c r="M10" s="6">
        <v>0</v>
      </c>
      <c r="N10" s="6">
        <v>0</v>
      </c>
      <c r="O10" s="6">
        <v>0</v>
      </c>
      <c r="P10" s="6">
        <v>0</v>
      </c>
      <c r="Q10" s="6">
        <v>0</v>
      </c>
      <c r="R10" s="6">
        <v>0</v>
      </c>
      <c r="S10" s="6">
        <v>0</v>
      </c>
      <c r="T10" s="6">
        <v>0</v>
      </c>
      <c r="U10" s="6">
        <v>0</v>
      </c>
      <c r="V10" s="6">
        <v>0</v>
      </c>
      <c r="W10" s="6">
        <v>0</v>
      </c>
      <c r="X10" s="6">
        <v>0</v>
      </c>
      <c r="Y10" s="6">
        <v>0</v>
      </c>
      <c r="Z10" s="6">
        <v>0</v>
      </c>
      <c r="AA10" s="6">
        <v>0</v>
      </c>
      <c r="AB10" s="14">
        <v>0</v>
      </c>
      <c r="AC10" s="1">
        <v>0</v>
      </c>
      <c r="AD10" s="4">
        <v>0</v>
      </c>
      <c r="AE10" s="10">
        <v>0</v>
      </c>
      <c r="AF10" s="10"/>
      <c r="AG10" s="9">
        <v>6</v>
      </c>
    </row>
    <row r="11" spans="1:33" ht="24.75" customHeight="1" x14ac:dyDescent="0.25">
      <c r="A11" s="2">
        <v>30060</v>
      </c>
      <c r="B11" s="3" t="s">
        <v>31</v>
      </c>
      <c r="C11" s="4" t="s">
        <v>234</v>
      </c>
      <c r="D11" s="5">
        <v>140</v>
      </c>
      <c r="E11" s="5">
        <v>7</v>
      </c>
      <c r="F11" s="5" t="s">
        <v>175</v>
      </c>
      <c r="G11" s="6" t="s">
        <v>47</v>
      </c>
      <c r="H11" s="6">
        <v>0</v>
      </c>
      <c r="I11" s="6">
        <v>0</v>
      </c>
      <c r="J11" s="6">
        <v>0</v>
      </c>
      <c r="K11" s="6">
        <v>0</v>
      </c>
      <c r="L11" s="6">
        <v>0</v>
      </c>
      <c r="M11" s="6">
        <v>0</v>
      </c>
      <c r="N11" s="6">
        <v>0</v>
      </c>
      <c r="O11" s="6">
        <v>0</v>
      </c>
      <c r="P11" s="6">
        <v>0</v>
      </c>
      <c r="Q11" s="6">
        <v>0</v>
      </c>
      <c r="R11" s="6">
        <v>0</v>
      </c>
      <c r="S11" s="6">
        <v>0</v>
      </c>
      <c r="T11" s="6">
        <v>0</v>
      </c>
      <c r="U11" s="6">
        <v>0</v>
      </c>
      <c r="V11" s="6">
        <v>0</v>
      </c>
      <c r="W11" s="1">
        <v>0</v>
      </c>
      <c r="X11" s="3">
        <v>0</v>
      </c>
      <c r="Y11" s="3">
        <v>0</v>
      </c>
      <c r="Z11" s="3">
        <v>0</v>
      </c>
      <c r="AA11" s="3">
        <v>0</v>
      </c>
      <c r="AB11" s="13">
        <v>0</v>
      </c>
      <c r="AC11" s="9">
        <v>0</v>
      </c>
      <c r="AD11" s="9">
        <v>0</v>
      </c>
      <c r="AE11" s="9">
        <v>0</v>
      </c>
      <c r="AF11" s="9"/>
      <c r="AG11" s="9">
        <v>4</v>
      </c>
    </row>
    <row r="12" spans="1:33" ht="24.75" customHeight="1" x14ac:dyDescent="0.25">
      <c r="A12" s="2">
        <v>30060</v>
      </c>
      <c r="B12" s="3" t="s">
        <v>31</v>
      </c>
      <c r="C12" s="4" t="s">
        <v>234</v>
      </c>
      <c r="D12" s="5">
        <v>140</v>
      </c>
      <c r="E12" s="5">
        <v>7</v>
      </c>
      <c r="F12" s="5" t="s">
        <v>237</v>
      </c>
      <c r="G12" s="6" t="s">
        <v>276</v>
      </c>
      <c r="H12" s="6" t="s">
        <v>277</v>
      </c>
      <c r="I12" s="6" t="s">
        <v>278</v>
      </c>
      <c r="J12" s="20">
        <v>0</v>
      </c>
      <c r="K12" s="6">
        <v>0</v>
      </c>
      <c r="L12" s="6">
        <v>0</v>
      </c>
      <c r="M12" s="6">
        <v>0</v>
      </c>
      <c r="N12" s="6">
        <v>0</v>
      </c>
      <c r="O12" s="6">
        <v>0</v>
      </c>
      <c r="P12" s="6">
        <v>0</v>
      </c>
      <c r="Q12" s="6">
        <v>0</v>
      </c>
      <c r="R12" s="6">
        <v>0</v>
      </c>
      <c r="S12" s="6">
        <v>0</v>
      </c>
      <c r="T12" s="6">
        <v>0</v>
      </c>
      <c r="U12" s="6">
        <v>0</v>
      </c>
      <c r="V12" s="6">
        <v>0</v>
      </c>
      <c r="W12" s="1">
        <v>0</v>
      </c>
      <c r="X12" s="3">
        <v>0</v>
      </c>
      <c r="Y12" s="3">
        <v>0</v>
      </c>
      <c r="Z12" s="3">
        <v>0</v>
      </c>
      <c r="AA12" s="3">
        <v>0</v>
      </c>
      <c r="AB12" s="13">
        <v>0</v>
      </c>
      <c r="AC12" s="9">
        <v>0</v>
      </c>
      <c r="AD12" s="9">
        <v>0</v>
      </c>
      <c r="AE12" s="9">
        <v>0</v>
      </c>
      <c r="AF12" s="9"/>
      <c r="AG12" s="9">
        <v>5</v>
      </c>
    </row>
    <row r="13" spans="1:33" ht="24.75" customHeight="1" x14ac:dyDescent="0.25">
      <c r="A13" s="2">
        <v>30060</v>
      </c>
      <c r="B13" s="3" t="s">
        <v>31</v>
      </c>
      <c r="C13" s="4" t="s">
        <v>325</v>
      </c>
      <c r="D13" s="5">
        <v>240</v>
      </c>
      <c r="E13" s="3">
        <v>12</v>
      </c>
      <c r="F13" s="5" t="s">
        <v>326</v>
      </c>
      <c r="G13" s="6" t="s">
        <v>327</v>
      </c>
      <c r="H13" s="6" t="s">
        <v>327</v>
      </c>
      <c r="I13" s="6">
        <v>0</v>
      </c>
      <c r="J13" s="6">
        <v>0</v>
      </c>
      <c r="K13" s="6">
        <v>0</v>
      </c>
      <c r="L13" s="6">
        <v>0</v>
      </c>
      <c r="M13" s="6">
        <v>0</v>
      </c>
      <c r="N13" s="6">
        <v>0</v>
      </c>
      <c r="O13" s="6">
        <v>0</v>
      </c>
      <c r="P13" s="6">
        <v>0</v>
      </c>
      <c r="Q13" s="6">
        <v>0</v>
      </c>
      <c r="R13" s="6">
        <v>0</v>
      </c>
      <c r="S13" s="6">
        <v>0</v>
      </c>
      <c r="T13" s="6">
        <v>0</v>
      </c>
      <c r="U13" s="6">
        <v>0</v>
      </c>
      <c r="V13" s="6">
        <v>0</v>
      </c>
      <c r="W13" s="6">
        <v>0</v>
      </c>
      <c r="X13" s="6">
        <v>0</v>
      </c>
      <c r="Y13" s="6">
        <v>0</v>
      </c>
      <c r="Z13" s="6">
        <v>0</v>
      </c>
      <c r="AA13" s="6">
        <v>0</v>
      </c>
      <c r="AB13" s="14">
        <v>0</v>
      </c>
      <c r="AC13" s="3">
        <v>0</v>
      </c>
      <c r="AD13" s="3">
        <v>0</v>
      </c>
      <c r="AE13" s="3">
        <v>0</v>
      </c>
      <c r="AF13" s="3"/>
      <c r="AG13" s="3">
        <v>7</v>
      </c>
    </row>
    <row r="14" spans="1:33" ht="24.75" customHeight="1" x14ac:dyDescent="0.25">
      <c r="A14" s="2">
        <v>30060</v>
      </c>
      <c r="B14" s="3" t="s">
        <v>31</v>
      </c>
      <c r="C14" s="4" t="s">
        <v>434</v>
      </c>
      <c r="D14" s="5">
        <v>600</v>
      </c>
      <c r="E14" s="3">
        <v>30</v>
      </c>
      <c r="F14" s="5" t="s">
        <v>438</v>
      </c>
      <c r="G14" s="6" t="s">
        <v>439</v>
      </c>
      <c r="H14" s="6" t="s">
        <v>440</v>
      </c>
      <c r="I14" s="6" t="s">
        <v>441</v>
      </c>
      <c r="J14" s="6" t="s">
        <v>442</v>
      </c>
      <c r="K14" s="6" t="s">
        <v>443</v>
      </c>
      <c r="L14" s="3">
        <v>0</v>
      </c>
      <c r="M14" s="3">
        <v>0</v>
      </c>
      <c r="N14" s="3">
        <v>0</v>
      </c>
      <c r="O14" s="3">
        <v>0</v>
      </c>
      <c r="P14" s="3">
        <v>0</v>
      </c>
      <c r="Q14" s="3">
        <v>0</v>
      </c>
      <c r="R14" s="3">
        <v>0</v>
      </c>
      <c r="S14" s="3">
        <v>0</v>
      </c>
      <c r="T14" s="3">
        <v>0</v>
      </c>
      <c r="U14" s="3">
        <v>0</v>
      </c>
      <c r="V14" s="3">
        <v>0</v>
      </c>
      <c r="W14" s="3">
        <v>0</v>
      </c>
      <c r="X14" s="3">
        <v>0</v>
      </c>
      <c r="Y14" s="3">
        <v>0</v>
      </c>
      <c r="Z14" s="3">
        <v>0</v>
      </c>
      <c r="AA14" s="3">
        <v>0</v>
      </c>
      <c r="AB14" s="13">
        <v>0</v>
      </c>
      <c r="AC14" s="9">
        <v>0</v>
      </c>
      <c r="AD14" s="9">
        <v>0</v>
      </c>
      <c r="AE14" s="9">
        <v>0</v>
      </c>
      <c r="AF14" s="9"/>
      <c r="AG14" s="9">
        <v>9</v>
      </c>
    </row>
    <row r="15" spans="1:33" ht="24.75" customHeight="1" x14ac:dyDescent="0.25">
      <c r="A15" s="2">
        <v>30078</v>
      </c>
      <c r="B15" s="3" t="s">
        <v>24</v>
      </c>
      <c r="C15" s="4" t="s">
        <v>140</v>
      </c>
      <c r="D15" s="5">
        <v>460</v>
      </c>
      <c r="E15" s="5">
        <v>23</v>
      </c>
      <c r="F15" s="5" t="s">
        <v>136</v>
      </c>
      <c r="G15" s="6" t="s">
        <v>25</v>
      </c>
      <c r="H15" s="6" t="s">
        <v>26</v>
      </c>
      <c r="I15" s="6" t="s">
        <v>27</v>
      </c>
      <c r="J15" s="6" t="s">
        <v>28</v>
      </c>
      <c r="K15" s="6" t="s">
        <v>29</v>
      </c>
      <c r="L15" s="6" t="s">
        <v>50</v>
      </c>
      <c r="M15" s="20">
        <v>0</v>
      </c>
      <c r="N15" s="20">
        <v>0</v>
      </c>
      <c r="O15" s="20">
        <v>0</v>
      </c>
      <c r="P15" s="20">
        <v>0</v>
      </c>
      <c r="Q15" s="20">
        <v>0</v>
      </c>
      <c r="R15" s="6">
        <v>0</v>
      </c>
      <c r="S15" s="6">
        <v>0</v>
      </c>
      <c r="T15" s="6">
        <v>0</v>
      </c>
      <c r="U15" s="6">
        <v>0</v>
      </c>
      <c r="V15" s="6">
        <v>0</v>
      </c>
      <c r="W15" s="18">
        <v>0</v>
      </c>
      <c r="X15" s="6">
        <v>0</v>
      </c>
      <c r="Y15" s="6">
        <v>0</v>
      </c>
      <c r="Z15" s="6">
        <v>0</v>
      </c>
      <c r="AA15" s="6">
        <v>0</v>
      </c>
      <c r="AB15" s="14">
        <v>0</v>
      </c>
      <c r="AC15" s="1">
        <v>0</v>
      </c>
      <c r="AD15" s="4">
        <v>0</v>
      </c>
      <c r="AE15" s="10">
        <v>0</v>
      </c>
      <c r="AF15" s="10"/>
      <c r="AG15" s="9">
        <v>6</v>
      </c>
    </row>
    <row r="16" spans="1:33" ht="24.75" customHeight="1" x14ac:dyDescent="0.25">
      <c r="A16" s="2">
        <v>30078</v>
      </c>
      <c r="B16" s="3" t="s">
        <v>24</v>
      </c>
      <c r="C16" s="4" t="s">
        <v>330</v>
      </c>
      <c r="D16" s="5">
        <v>160</v>
      </c>
      <c r="E16" s="5">
        <v>8</v>
      </c>
      <c r="F16" s="5" t="s">
        <v>326</v>
      </c>
      <c r="G16" s="6" t="s">
        <v>331</v>
      </c>
      <c r="H16" s="6" t="s">
        <v>332</v>
      </c>
      <c r="I16" s="6">
        <v>0</v>
      </c>
      <c r="J16" s="6">
        <v>0</v>
      </c>
      <c r="K16" s="6">
        <v>0</v>
      </c>
      <c r="L16" s="6">
        <v>0</v>
      </c>
      <c r="M16" s="6">
        <v>0</v>
      </c>
      <c r="N16" s="6">
        <v>0</v>
      </c>
      <c r="O16" s="6">
        <v>0</v>
      </c>
      <c r="P16" s="6">
        <v>0</v>
      </c>
      <c r="Q16" s="6">
        <v>0</v>
      </c>
      <c r="R16" s="6">
        <v>0</v>
      </c>
      <c r="S16" s="6">
        <v>0</v>
      </c>
      <c r="T16" s="6">
        <v>0</v>
      </c>
      <c r="U16" s="6">
        <v>0</v>
      </c>
      <c r="V16" s="6">
        <v>0</v>
      </c>
      <c r="W16" s="18">
        <v>0</v>
      </c>
      <c r="X16" s="6">
        <v>0</v>
      </c>
      <c r="Y16" s="6">
        <v>0</v>
      </c>
      <c r="Z16" s="6">
        <v>0</v>
      </c>
      <c r="AA16" s="6">
        <v>0</v>
      </c>
      <c r="AB16" s="14">
        <v>0</v>
      </c>
      <c r="AC16" s="3">
        <v>0</v>
      </c>
      <c r="AD16" s="3">
        <v>0</v>
      </c>
      <c r="AE16" s="3">
        <v>0</v>
      </c>
      <c r="AF16" s="3"/>
      <c r="AG16" s="3">
        <v>7</v>
      </c>
    </row>
    <row r="17" spans="1:33" ht="24.75" customHeight="1" x14ac:dyDescent="0.25">
      <c r="A17" s="2">
        <v>30121</v>
      </c>
      <c r="B17" s="3" t="s">
        <v>30</v>
      </c>
      <c r="C17" s="4" t="s">
        <v>137</v>
      </c>
      <c r="D17" s="5">
        <v>420</v>
      </c>
      <c r="E17" s="5">
        <v>21</v>
      </c>
      <c r="F17" s="5" t="s">
        <v>136</v>
      </c>
      <c r="G17" s="6" t="s">
        <v>36</v>
      </c>
      <c r="H17" s="6" t="s">
        <v>37</v>
      </c>
      <c r="I17" s="6" t="s">
        <v>38</v>
      </c>
      <c r="J17" s="6" t="s">
        <v>39</v>
      </c>
      <c r="K17" s="6" t="s">
        <v>40</v>
      </c>
      <c r="L17" s="6" t="s">
        <v>41</v>
      </c>
      <c r="M17" s="6" t="s">
        <v>42</v>
      </c>
      <c r="N17" s="6" t="s">
        <v>43</v>
      </c>
      <c r="O17" s="6" t="s">
        <v>44</v>
      </c>
      <c r="P17" s="6" t="s">
        <v>45</v>
      </c>
      <c r="Q17" s="6" t="s">
        <v>46</v>
      </c>
      <c r="R17" s="20">
        <v>0</v>
      </c>
      <c r="S17" s="20">
        <v>0</v>
      </c>
      <c r="T17" s="20">
        <v>0</v>
      </c>
      <c r="U17" s="6">
        <v>0</v>
      </c>
      <c r="V17" s="6">
        <v>0</v>
      </c>
      <c r="W17" s="18">
        <v>0</v>
      </c>
      <c r="X17" s="6">
        <v>0</v>
      </c>
      <c r="Y17" s="6">
        <v>0</v>
      </c>
      <c r="Z17" s="6">
        <v>0</v>
      </c>
      <c r="AA17" s="6">
        <v>0</v>
      </c>
      <c r="AB17" s="15" t="s">
        <v>426</v>
      </c>
      <c r="AC17" s="3" t="s">
        <v>431</v>
      </c>
      <c r="AD17" s="4">
        <v>0</v>
      </c>
      <c r="AE17" s="10">
        <v>0</v>
      </c>
      <c r="AF17" s="10"/>
      <c r="AG17" s="9">
        <v>6</v>
      </c>
    </row>
    <row r="18" spans="1:33" ht="24.75" customHeight="1" x14ac:dyDescent="0.25">
      <c r="A18" s="2">
        <v>30121</v>
      </c>
      <c r="B18" s="3" t="s">
        <v>30</v>
      </c>
      <c r="C18" s="4" t="s">
        <v>368</v>
      </c>
      <c r="D18" s="5">
        <v>780</v>
      </c>
      <c r="E18" s="5">
        <v>39</v>
      </c>
      <c r="F18" s="5" t="s">
        <v>326</v>
      </c>
      <c r="G18" s="6" t="s">
        <v>336</v>
      </c>
      <c r="H18" s="6" t="s">
        <v>337</v>
      </c>
      <c r="I18" s="6">
        <v>0</v>
      </c>
      <c r="J18" s="6">
        <v>0</v>
      </c>
      <c r="K18" s="6">
        <v>0</v>
      </c>
      <c r="L18" s="6">
        <v>0</v>
      </c>
      <c r="M18" s="6">
        <v>0</v>
      </c>
      <c r="N18" s="6">
        <v>0</v>
      </c>
      <c r="O18" s="6">
        <v>0</v>
      </c>
      <c r="P18" s="6">
        <v>0</v>
      </c>
      <c r="Q18" s="6">
        <v>0</v>
      </c>
      <c r="R18" s="6">
        <v>0</v>
      </c>
      <c r="S18" s="6">
        <v>0</v>
      </c>
      <c r="T18" s="6">
        <v>0</v>
      </c>
      <c r="U18" s="6">
        <v>0</v>
      </c>
      <c r="V18" s="6">
        <v>0</v>
      </c>
      <c r="W18" s="18">
        <v>0</v>
      </c>
      <c r="X18" s="6">
        <v>0</v>
      </c>
      <c r="Y18" s="6">
        <v>0</v>
      </c>
      <c r="Z18" s="6">
        <v>0</v>
      </c>
      <c r="AA18" s="6">
        <v>0</v>
      </c>
      <c r="AB18" s="15" t="s">
        <v>427</v>
      </c>
      <c r="AC18" s="3">
        <v>0</v>
      </c>
      <c r="AD18" s="3">
        <v>0</v>
      </c>
      <c r="AE18" s="3">
        <v>0</v>
      </c>
      <c r="AF18" s="3"/>
      <c r="AG18" s="3">
        <v>7</v>
      </c>
    </row>
    <row r="19" spans="1:33" ht="24.75" customHeight="1" x14ac:dyDescent="0.25">
      <c r="A19" s="2">
        <v>30150</v>
      </c>
      <c r="B19" s="3" t="s">
        <v>1</v>
      </c>
      <c r="C19" s="4" t="s">
        <v>281</v>
      </c>
      <c r="D19" s="5">
        <v>160</v>
      </c>
      <c r="E19" s="5">
        <v>8</v>
      </c>
      <c r="F19" s="5" t="s">
        <v>237</v>
      </c>
      <c r="G19" s="6" t="s">
        <v>322</v>
      </c>
      <c r="H19" s="6" t="s">
        <v>323</v>
      </c>
      <c r="I19" s="6">
        <v>0</v>
      </c>
      <c r="J19" s="6">
        <v>0</v>
      </c>
      <c r="K19" s="6">
        <v>0</v>
      </c>
      <c r="L19" s="6">
        <v>0</v>
      </c>
      <c r="M19" s="6">
        <v>0</v>
      </c>
      <c r="N19" s="6">
        <v>0</v>
      </c>
      <c r="O19" s="6">
        <v>0</v>
      </c>
      <c r="P19" s="6">
        <v>0</v>
      </c>
      <c r="Q19" s="6">
        <v>0</v>
      </c>
      <c r="R19" s="6">
        <v>0</v>
      </c>
      <c r="S19" s="6">
        <v>0</v>
      </c>
      <c r="T19" s="6">
        <v>0</v>
      </c>
      <c r="U19" s="6">
        <v>0</v>
      </c>
      <c r="V19" s="6">
        <v>0</v>
      </c>
      <c r="W19" s="19">
        <v>0</v>
      </c>
      <c r="X19" s="3">
        <v>0</v>
      </c>
      <c r="Y19" s="3">
        <v>0</v>
      </c>
      <c r="Z19" s="3">
        <v>0</v>
      </c>
      <c r="AA19" s="3">
        <v>0</v>
      </c>
      <c r="AB19" s="13">
        <v>0</v>
      </c>
      <c r="AC19" s="9">
        <v>0</v>
      </c>
      <c r="AD19" s="9">
        <v>0</v>
      </c>
      <c r="AE19" s="9">
        <v>0</v>
      </c>
      <c r="AF19" s="9"/>
      <c r="AG19" s="9">
        <v>5</v>
      </c>
    </row>
    <row r="20" spans="1:33" ht="24.75" customHeight="1" x14ac:dyDescent="0.25">
      <c r="A20" s="2">
        <v>30150</v>
      </c>
      <c r="B20" s="3" t="s">
        <v>1</v>
      </c>
      <c r="C20" s="4" t="s">
        <v>146</v>
      </c>
      <c r="D20" s="5">
        <v>140</v>
      </c>
      <c r="E20" s="5">
        <v>7</v>
      </c>
      <c r="F20" s="5" t="s">
        <v>136</v>
      </c>
      <c r="G20" s="6" t="s">
        <v>6</v>
      </c>
      <c r="H20" s="6" t="s">
        <v>7</v>
      </c>
      <c r="I20" s="6">
        <v>0</v>
      </c>
      <c r="J20" s="6">
        <v>0</v>
      </c>
      <c r="K20" s="6">
        <v>0</v>
      </c>
      <c r="L20" s="6">
        <v>0</v>
      </c>
      <c r="M20" s="6">
        <v>0</v>
      </c>
      <c r="N20" s="6">
        <v>0</v>
      </c>
      <c r="O20" s="6">
        <v>0</v>
      </c>
      <c r="P20" s="6">
        <v>0</v>
      </c>
      <c r="Q20" s="6">
        <v>0</v>
      </c>
      <c r="R20" s="6">
        <v>0</v>
      </c>
      <c r="S20" s="6">
        <v>0</v>
      </c>
      <c r="T20" s="6">
        <v>0</v>
      </c>
      <c r="U20" s="6">
        <v>0</v>
      </c>
      <c r="V20" s="6">
        <v>0</v>
      </c>
      <c r="W20" s="6">
        <v>0</v>
      </c>
      <c r="X20" s="6">
        <v>0</v>
      </c>
      <c r="Y20" s="6">
        <v>0</v>
      </c>
      <c r="Z20" s="6">
        <v>0</v>
      </c>
      <c r="AA20" s="6">
        <v>0</v>
      </c>
      <c r="AB20" s="14">
        <v>0</v>
      </c>
      <c r="AC20" s="1">
        <v>0</v>
      </c>
      <c r="AD20" s="4">
        <v>0</v>
      </c>
      <c r="AE20" s="10">
        <v>0</v>
      </c>
      <c r="AF20" s="10"/>
      <c r="AG20" s="9">
        <v>6</v>
      </c>
    </row>
    <row r="21" spans="1:33" ht="24.75" customHeight="1" x14ac:dyDescent="0.25">
      <c r="A21" s="2">
        <v>30152</v>
      </c>
      <c r="B21" s="3" t="s">
        <v>2</v>
      </c>
      <c r="C21" s="4" t="s">
        <v>282</v>
      </c>
      <c r="D21" s="5">
        <v>440</v>
      </c>
      <c r="E21" s="5">
        <v>22</v>
      </c>
      <c r="F21" s="5" t="s">
        <v>237</v>
      </c>
      <c r="G21" s="6" t="s">
        <v>283</v>
      </c>
      <c r="H21" s="6" t="s">
        <v>284</v>
      </c>
      <c r="I21" s="6" t="s">
        <v>285</v>
      </c>
      <c r="J21" s="6" t="s">
        <v>286</v>
      </c>
      <c r="K21" s="6" t="s">
        <v>287</v>
      </c>
      <c r="L21" s="6" t="s">
        <v>288</v>
      </c>
      <c r="M21" s="6">
        <v>0</v>
      </c>
      <c r="N21" s="6">
        <v>0</v>
      </c>
      <c r="O21" s="6">
        <v>0</v>
      </c>
      <c r="P21" s="6">
        <v>0</v>
      </c>
      <c r="Q21" s="6">
        <v>0</v>
      </c>
      <c r="R21" s="6">
        <v>0</v>
      </c>
      <c r="S21" s="6">
        <v>0</v>
      </c>
      <c r="T21" s="6">
        <v>0</v>
      </c>
      <c r="U21" s="6">
        <v>0</v>
      </c>
      <c r="V21" s="6">
        <v>0</v>
      </c>
      <c r="W21" s="3">
        <v>0</v>
      </c>
      <c r="X21" s="3">
        <v>0</v>
      </c>
      <c r="Y21" s="3">
        <v>0</v>
      </c>
      <c r="Z21" s="3">
        <v>0</v>
      </c>
      <c r="AA21" s="3">
        <v>0</v>
      </c>
      <c r="AB21" s="14" t="s">
        <v>419</v>
      </c>
      <c r="AC21" s="9">
        <v>0</v>
      </c>
      <c r="AD21" s="9">
        <v>0</v>
      </c>
      <c r="AE21" s="9">
        <v>0</v>
      </c>
      <c r="AF21" s="9"/>
      <c r="AG21" s="9">
        <v>5</v>
      </c>
    </row>
    <row r="22" spans="1:33" ht="24.75" customHeight="1" x14ac:dyDescent="0.25">
      <c r="A22" s="2">
        <v>30152</v>
      </c>
      <c r="B22" s="3" t="s">
        <v>2</v>
      </c>
      <c r="C22" s="4" t="s">
        <v>145</v>
      </c>
      <c r="D22" s="5">
        <v>200</v>
      </c>
      <c r="E22" s="5">
        <v>10</v>
      </c>
      <c r="F22" s="5" t="s">
        <v>136</v>
      </c>
      <c r="G22" s="6" t="s">
        <v>3</v>
      </c>
      <c r="H22" s="6" t="s">
        <v>4</v>
      </c>
      <c r="I22" s="6" t="s">
        <v>5</v>
      </c>
      <c r="J22" s="21">
        <v>0</v>
      </c>
      <c r="K22" s="21">
        <v>0</v>
      </c>
      <c r="L22" s="6">
        <v>0</v>
      </c>
      <c r="M22" s="6">
        <v>0</v>
      </c>
      <c r="N22" s="6">
        <v>0</v>
      </c>
      <c r="O22" s="6">
        <v>0</v>
      </c>
      <c r="P22" s="6">
        <v>0</v>
      </c>
      <c r="Q22" s="6">
        <v>0</v>
      </c>
      <c r="R22" s="6">
        <v>0</v>
      </c>
      <c r="S22" s="6">
        <v>0</v>
      </c>
      <c r="T22" s="6">
        <v>0</v>
      </c>
      <c r="U22" s="6">
        <v>0</v>
      </c>
      <c r="V22" s="6">
        <v>0</v>
      </c>
      <c r="W22" s="6">
        <v>0</v>
      </c>
      <c r="X22" s="6">
        <v>0</v>
      </c>
      <c r="Y22" s="6">
        <v>0</v>
      </c>
      <c r="Z22" s="6">
        <v>0</v>
      </c>
      <c r="AA22" s="6">
        <v>0</v>
      </c>
      <c r="AB22" s="14" t="s">
        <v>423</v>
      </c>
      <c r="AC22" s="1">
        <v>0</v>
      </c>
      <c r="AD22" s="4">
        <v>0</v>
      </c>
      <c r="AE22" s="10">
        <v>0</v>
      </c>
      <c r="AF22" s="10"/>
      <c r="AG22" s="9">
        <v>6</v>
      </c>
    </row>
    <row r="23" spans="1:33" ht="24.75" customHeight="1" x14ac:dyDescent="0.25">
      <c r="A23" s="2">
        <v>30153</v>
      </c>
      <c r="B23" s="3" t="s">
        <v>23</v>
      </c>
      <c r="C23" s="4" t="s">
        <v>312</v>
      </c>
      <c r="D23" s="5">
        <v>220</v>
      </c>
      <c r="E23" s="5">
        <v>11</v>
      </c>
      <c r="F23" s="5" t="s">
        <v>237</v>
      </c>
      <c r="G23" s="6" t="s">
        <v>313</v>
      </c>
      <c r="H23" s="6" t="s">
        <v>314</v>
      </c>
      <c r="I23" s="6" t="s">
        <v>315</v>
      </c>
      <c r="J23" s="6" t="s">
        <v>316</v>
      </c>
      <c r="K23" s="21">
        <v>0</v>
      </c>
      <c r="L23" s="20">
        <v>0</v>
      </c>
      <c r="M23" s="20">
        <v>0</v>
      </c>
      <c r="N23" s="20">
        <v>0</v>
      </c>
      <c r="O23" s="20">
        <v>0</v>
      </c>
      <c r="P23" s="20">
        <v>0</v>
      </c>
      <c r="Q23" s="20">
        <v>0</v>
      </c>
      <c r="R23" s="6">
        <v>0</v>
      </c>
      <c r="S23" s="6">
        <v>0</v>
      </c>
      <c r="T23" s="6">
        <v>0</v>
      </c>
      <c r="U23" s="6">
        <v>0</v>
      </c>
      <c r="V23" s="6">
        <v>0</v>
      </c>
      <c r="W23" s="3">
        <v>0</v>
      </c>
      <c r="X23" s="3">
        <v>0</v>
      </c>
      <c r="Y23" s="3">
        <v>0</v>
      </c>
      <c r="Z23" s="3">
        <v>0</v>
      </c>
      <c r="AA23" s="3">
        <v>0</v>
      </c>
      <c r="AB23" s="14" t="s">
        <v>421</v>
      </c>
      <c r="AC23" s="9">
        <v>0</v>
      </c>
      <c r="AD23" s="9">
        <v>0</v>
      </c>
      <c r="AE23" s="9">
        <v>0</v>
      </c>
      <c r="AF23" s="9"/>
      <c r="AG23" s="9">
        <v>5</v>
      </c>
    </row>
    <row r="24" spans="1:33" ht="24.75" customHeight="1" x14ac:dyDescent="0.25">
      <c r="A24" s="2">
        <v>30153</v>
      </c>
      <c r="B24" s="3" t="s">
        <v>23</v>
      </c>
      <c r="C24" s="4" t="s">
        <v>141</v>
      </c>
      <c r="D24" s="5">
        <v>200</v>
      </c>
      <c r="E24" s="5">
        <v>10</v>
      </c>
      <c r="F24" s="5" t="s">
        <v>136</v>
      </c>
      <c r="G24" s="6" t="s">
        <v>320</v>
      </c>
      <c r="H24" s="6" t="s">
        <v>321</v>
      </c>
      <c r="I24" s="6">
        <v>0</v>
      </c>
      <c r="J24" s="6">
        <v>0</v>
      </c>
      <c r="K24" s="6">
        <v>0</v>
      </c>
      <c r="L24" s="6">
        <v>0</v>
      </c>
      <c r="M24" s="6">
        <v>0</v>
      </c>
      <c r="N24" s="6">
        <v>0</v>
      </c>
      <c r="O24" s="6">
        <v>0</v>
      </c>
      <c r="P24" s="6">
        <v>0</v>
      </c>
      <c r="Q24" s="6">
        <v>0</v>
      </c>
      <c r="R24" s="6">
        <v>0</v>
      </c>
      <c r="S24" s="6">
        <v>0</v>
      </c>
      <c r="T24" s="6">
        <v>0</v>
      </c>
      <c r="U24" s="6">
        <v>0</v>
      </c>
      <c r="V24" s="6">
        <v>0</v>
      </c>
      <c r="W24" s="6">
        <v>0</v>
      </c>
      <c r="X24" s="6">
        <v>0</v>
      </c>
      <c r="Y24" s="6">
        <v>0</v>
      </c>
      <c r="Z24" s="6">
        <v>0</v>
      </c>
      <c r="AA24" s="6">
        <v>0</v>
      </c>
      <c r="AB24" s="14">
        <v>0</v>
      </c>
      <c r="AC24" s="1">
        <v>0</v>
      </c>
      <c r="AD24" s="4">
        <v>0</v>
      </c>
      <c r="AE24" s="10">
        <v>0</v>
      </c>
      <c r="AF24" s="10"/>
      <c r="AG24" s="9">
        <v>6</v>
      </c>
    </row>
    <row r="25" spans="1:33" ht="24.75" customHeight="1" x14ac:dyDescent="0.25">
      <c r="A25" s="2">
        <v>30153</v>
      </c>
      <c r="B25" s="3" t="s">
        <v>23</v>
      </c>
      <c r="C25" s="4" t="s">
        <v>384</v>
      </c>
      <c r="D25" s="5">
        <v>200</v>
      </c>
      <c r="E25" s="5">
        <v>10</v>
      </c>
      <c r="F25" s="5" t="s">
        <v>381</v>
      </c>
      <c r="G25" s="6" t="s">
        <v>318</v>
      </c>
      <c r="H25" s="6" t="s">
        <v>319</v>
      </c>
      <c r="I25" s="6">
        <v>0</v>
      </c>
      <c r="J25" s="6">
        <v>0</v>
      </c>
      <c r="K25" s="6">
        <v>0</v>
      </c>
      <c r="L25" s="3">
        <v>0</v>
      </c>
      <c r="M25" s="3">
        <v>0</v>
      </c>
      <c r="N25" s="3">
        <v>0</v>
      </c>
      <c r="O25" s="3">
        <v>0</v>
      </c>
      <c r="P25" s="3">
        <v>0</v>
      </c>
      <c r="Q25" s="3">
        <v>0</v>
      </c>
      <c r="R25" s="3">
        <v>0</v>
      </c>
      <c r="S25" s="3">
        <v>0</v>
      </c>
      <c r="T25" s="3">
        <v>0</v>
      </c>
      <c r="U25" s="3">
        <v>0</v>
      </c>
      <c r="V25" s="3">
        <v>0</v>
      </c>
      <c r="W25" s="3">
        <v>0</v>
      </c>
      <c r="X25" s="3">
        <v>0</v>
      </c>
      <c r="Y25" s="3">
        <v>0</v>
      </c>
      <c r="Z25" s="3">
        <v>0</v>
      </c>
      <c r="AA25" s="3">
        <v>0</v>
      </c>
      <c r="AB25" s="13">
        <v>0</v>
      </c>
      <c r="AC25" s="9">
        <v>0</v>
      </c>
      <c r="AD25" s="9">
        <v>0</v>
      </c>
      <c r="AE25" s="9">
        <v>0</v>
      </c>
      <c r="AF25" s="9"/>
      <c r="AG25" s="9">
        <v>8</v>
      </c>
    </row>
    <row r="26" spans="1:33" ht="24.75" customHeight="1" x14ac:dyDescent="0.25">
      <c r="A26" s="3">
        <v>30154</v>
      </c>
      <c r="B26" s="3" t="s">
        <v>0</v>
      </c>
      <c r="C26" s="11" t="s">
        <v>170</v>
      </c>
      <c r="D26" s="5">
        <v>1233</v>
      </c>
      <c r="E26" s="3">
        <v>1</v>
      </c>
      <c r="F26" s="5" t="s">
        <v>155</v>
      </c>
      <c r="G26" s="6" t="s">
        <v>171</v>
      </c>
      <c r="H26" s="6">
        <v>0</v>
      </c>
      <c r="I26" s="6">
        <v>0</v>
      </c>
      <c r="J26" s="6">
        <v>0</v>
      </c>
      <c r="K26" s="6">
        <v>0</v>
      </c>
      <c r="L26" s="6">
        <v>0</v>
      </c>
      <c r="M26" s="6">
        <v>0</v>
      </c>
      <c r="N26" s="6">
        <v>0</v>
      </c>
      <c r="O26" s="6">
        <v>0</v>
      </c>
      <c r="P26" s="6">
        <v>0</v>
      </c>
      <c r="Q26" s="6">
        <v>0</v>
      </c>
      <c r="R26" s="6">
        <v>0</v>
      </c>
      <c r="S26" s="6">
        <v>0</v>
      </c>
      <c r="T26" s="6">
        <v>0</v>
      </c>
      <c r="U26" s="6">
        <v>0</v>
      </c>
      <c r="V26" s="6">
        <v>0</v>
      </c>
      <c r="W26" s="1">
        <v>0</v>
      </c>
      <c r="X26" s="3">
        <v>0</v>
      </c>
      <c r="Y26" s="3">
        <v>0</v>
      </c>
      <c r="Z26" s="3">
        <v>0</v>
      </c>
      <c r="AA26" s="3">
        <v>0</v>
      </c>
      <c r="AB26" s="13">
        <v>0</v>
      </c>
      <c r="AC26" s="9">
        <v>0</v>
      </c>
      <c r="AD26" s="9">
        <v>0</v>
      </c>
      <c r="AE26" s="9">
        <v>0</v>
      </c>
      <c r="AF26" s="9"/>
      <c r="AG26" s="9">
        <v>3</v>
      </c>
    </row>
    <row r="27" spans="1:33" ht="24.75" customHeight="1" x14ac:dyDescent="0.25">
      <c r="A27" s="2">
        <v>30154</v>
      </c>
      <c r="B27" s="3" t="s">
        <v>0</v>
      </c>
      <c r="C27" s="4" t="s">
        <v>235</v>
      </c>
      <c r="D27" s="5">
        <v>60</v>
      </c>
      <c r="E27" s="5">
        <v>2</v>
      </c>
      <c r="F27" s="5" t="s">
        <v>175</v>
      </c>
      <c r="G27" s="6" t="s">
        <v>317</v>
      </c>
      <c r="H27" s="6">
        <v>0</v>
      </c>
      <c r="I27" s="6">
        <v>0</v>
      </c>
      <c r="J27" s="6">
        <v>0</v>
      </c>
      <c r="K27" s="6">
        <v>0</v>
      </c>
      <c r="L27" s="6">
        <v>0</v>
      </c>
      <c r="M27" s="6">
        <v>0</v>
      </c>
      <c r="N27" s="6">
        <v>0</v>
      </c>
      <c r="O27" s="6">
        <v>0</v>
      </c>
      <c r="P27" s="6">
        <v>0</v>
      </c>
      <c r="Q27" s="6">
        <v>0</v>
      </c>
      <c r="R27" s="6">
        <v>0</v>
      </c>
      <c r="S27" s="6">
        <v>0</v>
      </c>
      <c r="T27" s="6">
        <v>0</v>
      </c>
      <c r="U27" s="6">
        <v>0</v>
      </c>
      <c r="V27" s="6">
        <v>0</v>
      </c>
      <c r="W27" s="1">
        <v>0</v>
      </c>
      <c r="X27" s="3">
        <v>0</v>
      </c>
      <c r="Y27" s="3">
        <v>0</v>
      </c>
      <c r="Z27" s="3">
        <v>0</v>
      </c>
      <c r="AA27" s="3">
        <v>0</v>
      </c>
      <c r="AB27" s="13">
        <v>0</v>
      </c>
      <c r="AC27" s="9">
        <v>0</v>
      </c>
      <c r="AD27" s="9">
        <v>0</v>
      </c>
      <c r="AE27" s="9">
        <v>0</v>
      </c>
      <c r="AF27" s="9"/>
      <c r="AG27" s="9">
        <v>4</v>
      </c>
    </row>
    <row r="28" spans="1:33" ht="24.75" customHeight="1" x14ac:dyDescent="0.25">
      <c r="A28" s="2">
        <v>30154</v>
      </c>
      <c r="B28" s="3" t="s">
        <v>0</v>
      </c>
      <c r="C28" s="4" t="s">
        <v>280</v>
      </c>
      <c r="D28" s="5">
        <v>460</v>
      </c>
      <c r="E28" s="5">
        <v>24</v>
      </c>
      <c r="F28" s="5" t="s">
        <v>237</v>
      </c>
      <c r="G28" s="6" t="s">
        <v>35</v>
      </c>
      <c r="H28" s="6">
        <v>0</v>
      </c>
      <c r="I28" s="6">
        <v>0</v>
      </c>
      <c r="J28" s="6">
        <v>0</v>
      </c>
      <c r="K28" s="6">
        <v>0</v>
      </c>
      <c r="L28" s="6">
        <v>0</v>
      </c>
      <c r="M28" s="6">
        <v>0</v>
      </c>
      <c r="N28" s="6">
        <v>0</v>
      </c>
      <c r="O28" s="6">
        <v>0</v>
      </c>
      <c r="P28" s="6">
        <v>0</v>
      </c>
      <c r="Q28" s="6">
        <v>0</v>
      </c>
      <c r="R28" s="6">
        <v>0</v>
      </c>
      <c r="S28" s="6">
        <v>0</v>
      </c>
      <c r="T28" s="6">
        <v>0</v>
      </c>
      <c r="U28" s="6">
        <v>0</v>
      </c>
      <c r="V28" s="6">
        <v>0</v>
      </c>
      <c r="W28" s="1">
        <v>0</v>
      </c>
      <c r="X28" s="3">
        <v>0</v>
      </c>
      <c r="Y28" s="3">
        <v>0</v>
      </c>
      <c r="Z28" s="3">
        <v>0</v>
      </c>
      <c r="AA28" s="3">
        <v>0</v>
      </c>
      <c r="AB28" s="13">
        <v>0</v>
      </c>
      <c r="AC28" s="9">
        <v>0</v>
      </c>
      <c r="AD28" s="9">
        <v>0</v>
      </c>
      <c r="AE28" s="9">
        <v>0</v>
      </c>
      <c r="AF28" s="9"/>
      <c r="AG28" s="9">
        <v>5</v>
      </c>
    </row>
    <row r="29" spans="1:33" ht="24.75" customHeight="1" x14ac:dyDescent="0.25">
      <c r="A29" s="2">
        <v>30154</v>
      </c>
      <c r="B29" s="3" t="s">
        <v>0</v>
      </c>
      <c r="C29" s="4" t="s">
        <v>147</v>
      </c>
      <c r="D29" s="5">
        <v>140</v>
      </c>
      <c r="E29" s="5">
        <v>7</v>
      </c>
      <c r="F29" s="5" t="s">
        <v>136</v>
      </c>
      <c r="G29" s="6" t="s">
        <v>293</v>
      </c>
      <c r="H29" s="6">
        <v>0</v>
      </c>
      <c r="I29" s="6">
        <v>0</v>
      </c>
      <c r="J29" s="6">
        <v>0</v>
      </c>
      <c r="K29" s="6">
        <v>0</v>
      </c>
      <c r="L29" s="6">
        <v>0</v>
      </c>
      <c r="M29" s="6">
        <v>0</v>
      </c>
      <c r="N29" s="6">
        <v>0</v>
      </c>
      <c r="O29" s="6">
        <v>0</v>
      </c>
      <c r="P29" s="6">
        <v>0</v>
      </c>
      <c r="Q29" s="6">
        <v>0</v>
      </c>
      <c r="R29" s="6">
        <v>0</v>
      </c>
      <c r="S29" s="6">
        <v>0</v>
      </c>
      <c r="T29" s="6">
        <v>0</v>
      </c>
      <c r="U29" s="6">
        <v>0</v>
      </c>
      <c r="V29" s="6">
        <v>0</v>
      </c>
      <c r="W29" s="6">
        <v>0</v>
      </c>
      <c r="X29" s="6">
        <v>0</v>
      </c>
      <c r="Y29" s="6">
        <v>0</v>
      </c>
      <c r="Z29" s="6">
        <v>0</v>
      </c>
      <c r="AA29" s="6">
        <v>0</v>
      </c>
      <c r="AB29" s="14">
        <v>0</v>
      </c>
      <c r="AC29" s="1">
        <v>0</v>
      </c>
      <c r="AD29" s="4">
        <v>0</v>
      </c>
      <c r="AE29" s="10">
        <v>0</v>
      </c>
      <c r="AF29" s="10"/>
      <c r="AG29" s="9">
        <v>6</v>
      </c>
    </row>
    <row r="30" spans="1:33" ht="24.75" customHeight="1" x14ac:dyDescent="0.25">
      <c r="A30" s="2">
        <v>30161</v>
      </c>
      <c r="B30" s="3" t="s">
        <v>161</v>
      </c>
      <c r="C30" s="11" t="s">
        <v>162</v>
      </c>
      <c r="D30" s="5">
        <v>2640</v>
      </c>
      <c r="E30" s="3">
        <v>1</v>
      </c>
      <c r="F30" s="5" t="s">
        <v>155</v>
      </c>
      <c r="G30" s="6" t="s">
        <v>163</v>
      </c>
      <c r="H30" s="6">
        <v>0</v>
      </c>
      <c r="I30" s="6">
        <v>0</v>
      </c>
      <c r="J30" s="6">
        <v>0</v>
      </c>
      <c r="K30" s="6">
        <v>0</v>
      </c>
      <c r="L30" s="6">
        <v>0</v>
      </c>
      <c r="M30" s="6">
        <v>0</v>
      </c>
      <c r="N30" s="6">
        <v>0</v>
      </c>
      <c r="O30" s="6">
        <v>0</v>
      </c>
      <c r="P30" s="6">
        <v>0</v>
      </c>
      <c r="Q30" s="6">
        <v>0</v>
      </c>
      <c r="R30" s="6">
        <v>0</v>
      </c>
      <c r="S30" s="6">
        <v>0</v>
      </c>
      <c r="T30" s="6">
        <v>0</v>
      </c>
      <c r="U30" s="6">
        <v>0</v>
      </c>
      <c r="V30" s="6">
        <v>0</v>
      </c>
      <c r="W30" s="1">
        <v>0</v>
      </c>
      <c r="X30" s="3">
        <v>0</v>
      </c>
      <c r="Y30" s="3">
        <v>0</v>
      </c>
      <c r="Z30" s="3">
        <v>0</v>
      </c>
      <c r="AA30" s="3">
        <v>0</v>
      </c>
      <c r="AB30" s="13">
        <v>0</v>
      </c>
      <c r="AC30" s="9">
        <v>0</v>
      </c>
      <c r="AD30" s="9">
        <v>0</v>
      </c>
      <c r="AE30" s="9">
        <v>0</v>
      </c>
      <c r="AF30" s="9"/>
      <c r="AG30" s="9">
        <v>3</v>
      </c>
    </row>
    <row r="31" spans="1:33" ht="24.75" customHeight="1" x14ac:dyDescent="0.25">
      <c r="A31" s="2">
        <v>30161</v>
      </c>
      <c r="B31" s="3" t="s">
        <v>8</v>
      </c>
      <c r="C31" s="4" t="s">
        <v>289</v>
      </c>
      <c r="D31" s="5">
        <v>460</v>
      </c>
      <c r="E31" s="5">
        <v>23</v>
      </c>
      <c r="F31" s="5" t="s">
        <v>237</v>
      </c>
      <c r="G31" s="6" t="s">
        <v>290</v>
      </c>
      <c r="H31" s="6" t="s">
        <v>291</v>
      </c>
      <c r="I31" s="6" t="s">
        <v>292</v>
      </c>
      <c r="J31" s="20">
        <v>0</v>
      </c>
      <c r="K31" s="6">
        <v>0</v>
      </c>
      <c r="L31" s="6">
        <v>0</v>
      </c>
      <c r="M31" s="6">
        <v>0</v>
      </c>
      <c r="N31" s="6">
        <v>0</v>
      </c>
      <c r="O31" s="6">
        <v>0</v>
      </c>
      <c r="P31" s="6">
        <v>0</v>
      </c>
      <c r="Q31" s="6">
        <v>0</v>
      </c>
      <c r="R31" s="6">
        <v>0</v>
      </c>
      <c r="S31" s="6">
        <v>0</v>
      </c>
      <c r="T31" s="6">
        <v>0</v>
      </c>
      <c r="U31" s="6">
        <v>0</v>
      </c>
      <c r="V31" s="6">
        <v>0</v>
      </c>
      <c r="W31" s="3">
        <v>0</v>
      </c>
      <c r="X31" s="3">
        <v>0</v>
      </c>
      <c r="Y31" s="3">
        <v>0</v>
      </c>
      <c r="Z31" s="3">
        <v>0</v>
      </c>
      <c r="AA31" s="3">
        <v>0</v>
      </c>
      <c r="AB31" s="14">
        <v>0</v>
      </c>
      <c r="AC31" s="9">
        <v>0</v>
      </c>
      <c r="AD31" s="9">
        <v>0</v>
      </c>
      <c r="AE31" s="9">
        <v>0</v>
      </c>
      <c r="AF31" s="9"/>
      <c r="AG31" s="9">
        <v>5</v>
      </c>
    </row>
    <row r="32" spans="1:33" ht="24.75" customHeight="1" x14ac:dyDescent="0.25">
      <c r="A32" s="2">
        <v>30161</v>
      </c>
      <c r="B32" s="3" t="s">
        <v>8</v>
      </c>
      <c r="C32" s="4" t="s">
        <v>144</v>
      </c>
      <c r="D32" s="5">
        <v>140</v>
      </c>
      <c r="E32" s="5">
        <v>7</v>
      </c>
      <c r="F32" s="5" t="s">
        <v>136</v>
      </c>
      <c r="G32" s="6" t="s">
        <v>89</v>
      </c>
      <c r="H32" s="6" t="s">
        <v>90</v>
      </c>
      <c r="I32" s="6">
        <v>0</v>
      </c>
      <c r="J32" s="6">
        <v>0</v>
      </c>
      <c r="K32" s="6">
        <v>0</v>
      </c>
      <c r="L32" s="6">
        <v>0</v>
      </c>
      <c r="M32" s="6">
        <v>0</v>
      </c>
      <c r="N32" s="6">
        <v>0</v>
      </c>
      <c r="O32" s="6">
        <v>0</v>
      </c>
      <c r="P32" s="6">
        <v>0</v>
      </c>
      <c r="Q32" s="6">
        <v>0</v>
      </c>
      <c r="R32" s="6">
        <v>0</v>
      </c>
      <c r="S32" s="6">
        <v>0</v>
      </c>
      <c r="T32" s="6">
        <v>0</v>
      </c>
      <c r="U32" s="6">
        <v>0</v>
      </c>
      <c r="V32" s="6">
        <v>0</v>
      </c>
      <c r="W32" s="6">
        <v>0</v>
      </c>
      <c r="X32" s="6">
        <v>0</v>
      </c>
      <c r="Y32" s="6">
        <v>0</v>
      </c>
      <c r="Z32" s="6">
        <v>0</v>
      </c>
      <c r="AA32" s="6">
        <v>0</v>
      </c>
      <c r="AB32" s="14">
        <v>0</v>
      </c>
      <c r="AC32" s="1">
        <v>0</v>
      </c>
      <c r="AD32" s="4">
        <v>0</v>
      </c>
      <c r="AE32" s="10">
        <v>0</v>
      </c>
      <c r="AF32" s="10"/>
      <c r="AG32" s="9">
        <v>6</v>
      </c>
    </row>
    <row r="33" spans="1:33" ht="24.75" customHeight="1" x14ac:dyDescent="0.25">
      <c r="A33" s="2">
        <v>30161</v>
      </c>
      <c r="B33" s="3" t="s">
        <v>8</v>
      </c>
      <c r="C33" s="4" t="s">
        <v>139</v>
      </c>
      <c r="D33" s="5">
        <v>1580</v>
      </c>
      <c r="E33" s="5">
        <v>79</v>
      </c>
      <c r="F33" s="5" t="s">
        <v>136</v>
      </c>
      <c r="G33" s="6" t="s">
        <v>32</v>
      </c>
      <c r="H33" s="6" t="s">
        <v>33</v>
      </c>
      <c r="I33" s="6" t="s">
        <v>34</v>
      </c>
      <c r="J33" s="20">
        <v>0</v>
      </c>
      <c r="K33" s="6">
        <v>0</v>
      </c>
      <c r="L33" s="6">
        <v>0</v>
      </c>
      <c r="M33" s="6">
        <v>0</v>
      </c>
      <c r="N33" s="6">
        <v>0</v>
      </c>
      <c r="O33" s="6">
        <v>0</v>
      </c>
      <c r="P33" s="6">
        <v>0</v>
      </c>
      <c r="Q33" s="6">
        <v>0</v>
      </c>
      <c r="R33" s="6">
        <v>0</v>
      </c>
      <c r="S33" s="6">
        <v>0</v>
      </c>
      <c r="T33" s="6">
        <v>0</v>
      </c>
      <c r="U33" s="6">
        <v>0</v>
      </c>
      <c r="V33" s="6">
        <v>0</v>
      </c>
      <c r="W33" s="6">
        <v>0</v>
      </c>
      <c r="X33" s="6">
        <v>0</v>
      </c>
      <c r="Y33" s="6">
        <v>0</v>
      </c>
      <c r="Z33" s="6">
        <v>0</v>
      </c>
      <c r="AA33" s="6">
        <v>0</v>
      </c>
      <c r="AB33" s="14" t="s">
        <v>425</v>
      </c>
      <c r="AC33" s="1">
        <v>0</v>
      </c>
      <c r="AD33" s="4">
        <v>0</v>
      </c>
      <c r="AE33" s="10">
        <v>0</v>
      </c>
      <c r="AF33" s="10"/>
      <c r="AG33" s="9">
        <v>6</v>
      </c>
    </row>
    <row r="34" spans="1:33" ht="24.75" customHeight="1" x14ac:dyDescent="0.25">
      <c r="A34" s="2">
        <v>30161</v>
      </c>
      <c r="B34" s="3" t="s">
        <v>8</v>
      </c>
      <c r="C34" s="4" t="s">
        <v>138</v>
      </c>
      <c r="D34" s="5">
        <v>120</v>
      </c>
      <c r="E34" s="5">
        <v>6</v>
      </c>
      <c r="F34" s="5" t="s">
        <v>136</v>
      </c>
      <c r="G34" s="6" t="s">
        <v>85</v>
      </c>
      <c r="H34" s="6" t="s">
        <v>86</v>
      </c>
      <c r="I34" s="6" t="s">
        <v>87</v>
      </c>
      <c r="J34" s="6" t="s">
        <v>88</v>
      </c>
      <c r="K34" s="20">
        <v>0</v>
      </c>
      <c r="L34" s="20">
        <v>0</v>
      </c>
      <c r="M34" s="6">
        <v>0</v>
      </c>
      <c r="N34" s="6">
        <v>0</v>
      </c>
      <c r="O34" s="6">
        <v>0</v>
      </c>
      <c r="P34" s="6">
        <v>0</v>
      </c>
      <c r="Q34" s="6">
        <v>0</v>
      </c>
      <c r="R34" s="6">
        <v>0</v>
      </c>
      <c r="S34" s="6">
        <v>0</v>
      </c>
      <c r="T34" s="6">
        <v>0</v>
      </c>
      <c r="U34" s="6">
        <v>0</v>
      </c>
      <c r="V34" s="6">
        <v>0</v>
      </c>
      <c r="W34" s="6">
        <v>0</v>
      </c>
      <c r="X34" s="6">
        <v>0</v>
      </c>
      <c r="Y34" s="6">
        <v>0</v>
      </c>
      <c r="Z34" s="6">
        <v>0</v>
      </c>
      <c r="AA34" s="6">
        <v>0</v>
      </c>
      <c r="AB34" s="14">
        <v>0</v>
      </c>
      <c r="AC34" s="1">
        <v>0</v>
      </c>
      <c r="AD34" s="4">
        <v>0</v>
      </c>
      <c r="AE34" s="10">
        <v>0</v>
      </c>
      <c r="AF34" s="10"/>
      <c r="AG34" s="9">
        <v>6</v>
      </c>
    </row>
    <row r="35" spans="1:33" ht="24.75" customHeight="1" x14ac:dyDescent="0.25">
      <c r="A35" s="2">
        <v>30161</v>
      </c>
      <c r="B35" s="3" t="s">
        <v>8</v>
      </c>
      <c r="C35" s="4" t="s">
        <v>333</v>
      </c>
      <c r="D35" s="5">
        <v>680</v>
      </c>
      <c r="E35" s="5">
        <v>34</v>
      </c>
      <c r="F35" s="5" t="s">
        <v>326</v>
      </c>
      <c r="G35" s="6" t="s">
        <v>334</v>
      </c>
      <c r="H35" s="6" t="s">
        <v>335</v>
      </c>
      <c r="I35" s="6">
        <v>0</v>
      </c>
      <c r="J35" s="6">
        <v>0</v>
      </c>
      <c r="K35" s="6">
        <v>0</v>
      </c>
      <c r="L35" s="6">
        <v>0</v>
      </c>
      <c r="M35" s="6">
        <v>0</v>
      </c>
      <c r="N35" s="6">
        <v>0</v>
      </c>
      <c r="O35" s="6">
        <v>0</v>
      </c>
      <c r="P35" s="6">
        <v>0</v>
      </c>
      <c r="Q35" s="6">
        <v>0</v>
      </c>
      <c r="R35" s="6">
        <v>0</v>
      </c>
      <c r="S35" s="6">
        <v>0</v>
      </c>
      <c r="T35" s="6">
        <v>0</v>
      </c>
      <c r="U35" s="6">
        <v>0</v>
      </c>
      <c r="V35" s="6">
        <v>0</v>
      </c>
      <c r="W35" s="6">
        <v>0</v>
      </c>
      <c r="X35" s="6">
        <v>0</v>
      </c>
      <c r="Y35" s="6">
        <v>0</v>
      </c>
      <c r="Z35" s="6">
        <v>0</v>
      </c>
      <c r="AA35" s="6">
        <v>0</v>
      </c>
      <c r="AB35" s="14">
        <v>0</v>
      </c>
      <c r="AC35" s="3">
        <v>0</v>
      </c>
      <c r="AD35" s="3">
        <v>0</v>
      </c>
      <c r="AE35" s="3">
        <v>0</v>
      </c>
      <c r="AF35" s="3"/>
      <c r="AG35" s="3">
        <v>7</v>
      </c>
    </row>
    <row r="36" spans="1:33" ht="24.75" customHeight="1" x14ac:dyDescent="0.25">
      <c r="A36" s="2">
        <v>30161</v>
      </c>
      <c r="B36" s="3" t="s">
        <v>8</v>
      </c>
      <c r="C36" s="4" t="s">
        <v>382</v>
      </c>
      <c r="D36" s="5">
        <v>200</v>
      </c>
      <c r="E36" s="5">
        <v>10</v>
      </c>
      <c r="F36" s="5" t="s">
        <v>381</v>
      </c>
      <c r="G36" s="6" t="s">
        <v>447</v>
      </c>
      <c r="H36" s="6">
        <v>0</v>
      </c>
      <c r="I36" s="6">
        <v>0</v>
      </c>
      <c r="J36" s="1">
        <v>0</v>
      </c>
      <c r="K36" s="1">
        <v>0</v>
      </c>
      <c r="L36" s="7">
        <v>0</v>
      </c>
      <c r="M36" s="7">
        <v>0</v>
      </c>
      <c r="N36" s="7">
        <v>0</v>
      </c>
      <c r="O36" s="7">
        <v>0</v>
      </c>
      <c r="P36" s="7">
        <v>0</v>
      </c>
      <c r="Q36" s="7">
        <v>0</v>
      </c>
      <c r="R36" s="7">
        <v>0</v>
      </c>
      <c r="S36" s="7">
        <v>0</v>
      </c>
      <c r="T36" s="7">
        <v>0</v>
      </c>
      <c r="U36" s="7">
        <v>0</v>
      </c>
      <c r="V36" s="7">
        <v>0</v>
      </c>
      <c r="W36" s="7">
        <v>0</v>
      </c>
      <c r="X36" s="7">
        <v>0</v>
      </c>
      <c r="Y36" s="7">
        <v>0</v>
      </c>
      <c r="Z36" s="7">
        <v>0</v>
      </c>
      <c r="AA36" s="7">
        <v>0</v>
      </c>
      <c r="AB36" s="16">
        <v>0</v>
      </c>
      <c r="AC36">
        <v>0</v>
      </c>
      <c r="AD36">
        <v>0</v>
      </c>
      <c r="AE36">
        <v>0</v>
      </c>
      <c r="AG36" s="12">
        <v>8</v>
      </c>
    </row>
    <row r="37" spans="1:33" ht="24.75" customHeight="1" x14ac:dyDescent="0.25">
      <c r="A37" s="2">
        <v>30161</v>
      </c>
      <c r="B37" s="3" t="s">
        <v>8</v>
      </c>
      <c r="C37" s="4" t="s">
        <v>435</v>
      </c>
      <c r="D37" s="5">
        <v>300</v>
      </c>
      <c r="E37" s="5">
        <v>15</v>
      </c>
      <c r="F37" s="5" t="s">
        <v>438</v>
      </c>
      <c r="G37" s="6" t="s">
        <v>444</v>
      </c>
      <c r="H37" s="6" t="s">
        <v>445</v>
      </c>
      <c r="I37" s="6" t="s">
        <v>446</v>
      </c>
      <c r="J37" s="6" t="s">
        <v>447</v>
      </c>
      <c r="K37" s="20">
        <v>0</v>
      </c>
      <c r="L37" s="7">
        <v>0</v>
      </c>
      <c r="M37" s="7">
        <v>0</v>
      </c>
      <c r="N37" s="7">
        <v>0</v>
      </c>
      <c r="O37" s="7">
        <v>0</v>
      </c>
      <c r="P37" s="7">
        <v>0</v>
      </c>
      <c r="Q37" s="7">
        <v>0</v>
      </c>
      <c r="R37" s="7">
        <v>0</v>
      </c>
      <c r="S37" s="7">
        <v>0</v>
      </c>
      <c r="T37" s="7">
        <v>0</v>
      </c>
      <c r="U37" s="7">
        <v>0</v>
      </c>
      <c r="V37" s="7">
        <v>0</v>
      </c>
      <c r="W37" s="7">
        <v>0</v>
      </c>
      <c r="X37" s="7">
        <v>0</v>
      </c>
      <c r="Y37" s="7">
        <v>0</v>
      </c>
      <c r="Z37" s="7">
        <v>0</v>
      </c>
      <c r="AA37" s="7">
        <v>0</v>
      </c>
      <c r="AB37" s="16">
        <v>0</v>
      </c>
      <c r="AC37">
        <v>0</v>
      </c>
      <c r="AD37">
        <v>0</v>
      </c>
      <c r="AE37">
        <v>0</v>
      </c>
      <c r="AG37" s="12">
        <v>9</v>
      </c>
    </row>
    <row r="38" spans="1:33" ht="24.75" customHeight="1" x14ac:dyDescent="0.25">
      <c r="A38" s="2">
        <v>30207</v>
      </c>
      <c r="B38" s="3" t="s">
        <v>158</v>
      </c>
      <c r="C38" s="11" t="s">
        <v>159</v>
      </c>
      <c r="D38" s="5">
        <v>440</v>
      </c>
      <c r="E38" s="3">
        <v>1</v>
      </c>
      <c r="F38" s="5" t="s">
        <v>155</v>
      </c>
      <c r="G38" s="6" t="s">
        <v>160</v>
      </c>
      <c r="H38" s="6">
        <v>0</v>
      </c>
      <c r="I38" s="6">
        <v>0</v>
      </c>
      <c r="J38" s="6">
        <v>0</v>
      </c>
      <c r="K38" s="6">
        <v>0</v>
      </c>
      <c r="L38" s="18">
        <v>0</v>
      </c>
      <c r="M38" s="18">
        <v>0</v>
      </c>
      <c r="N38" s="18">
        <v>0</v>
      </c>
      <c r="O38" s="18">
        <v>0</v>
      </c>
      <c r="P38" s="18">
        <v>0</v>
      </c>
      <c r="Q38" s="18">
        <v>0</v>
      </c>
      <c r="R38" s="18">
        <v>0</v>
      </c>
      <c r="S38" s="18">
        <v>0</v>
      </c>
      <c r="T38" s="18">
        <v>0</v>
      </c>
      <c r="U38" s="18">
        <v>0</v>
      </c>
      <c r="V38" s="18">
        <v>0</v>
      </c>
      <c r="W38" s="19">
        <v>0</v>
      </c>
      <c r="X38" s="7">
        <v>0</v>
      </c>
      <c r="Y38" s="7">
        <v>0</v>
      </c>
      <c r="Z38" s="7">
        <v>0</v>
      </c>
      <c r="AA38" s="7">
        <v>0</v>
      </c>
      <c r="AB38" s="16">
        <v>0</v>
      </c>
      <c r="AC38">
        <v>0</v>
      </c>
      <c r="AD38">
        <v>0</v>
      </c>
      <c r="AE38">
        <v>0</v>
      </c>
      <c r="AG38" s="12">
        <v>3</v>
      </c>
    </row>
    <row r="39" spans="1:33" ht="24.75" customHeight="1" x14ac:dyDescent="0.25">
      <c r="A39" s="2">
        <v>30207</v>
      </c>
      <c r="B39" s="3" t="s">
        <v>158</v>
      </c>
      <c r="C39" s="4" t="s">
        <v>174</v>
      </c>
      <c r="D39" s="5">
        <v>220</v>
      </c>
      <c r="E39" s="5">
        <v>11</v>
      </c>
      <c r="F39" s="5" t="s">
        <v>155</v>
      </c>
      <c r="G39" s="6" t="s">
        <v>232</v>
      </c>
      <c r="H39" s="18" t="s">
        <v>233</v>
      </c>
      <c r="I39" s="6">
        <v>0</v>
      </c>
      <c r="J39" s="6">
        <v>0</v>
      </c>
      <c r="K39" s="6">
        <v>0</v>
      </c>
      <c r="L39" s="18">
        <v>0</v>
      </c>
      <c r="M39" s="18">
        <v>0</v>
      </c>
      <c r="N39" s="18">
        <v>0</v>
      </c>
      <c r="O39" s="18">
        <v>0</v>
      </c>
      <c r="P39" s="18">
        <v>0</v>
      </c>
      <c r="Q39" s="18">
        <v>0</v>
      </c>
      <c r="R39" s="18">
        <v>0</v>
      </c>
      <c r="S39" s="18">
        <v>0</v>
      </c>
      <c r="T39" s="18">
        <v>0</v>
      </c>
      <c r="U39" s="18">
        <v>0</v>
      </c>
      <c r="V39" s="18">
        <v>0</v>
      </c>
      <c r="W39" s="19">
        <v>0</v>
      </c>
      <c r="X39" s="7">
        <v>0</v>
      </c>
      <c r="Y39" s="7">
        <v>0</v>
      </c>
      <c r="Z39" s="7">
        <v>0</v>
      </c>
      <c r="AA39" s="7">
        <v>0</v>
      </c>
      <c r="AB39" s="16">
        <v>0</v>
      </c>
      <c r="AC39">
        <v>0</v>
      </c>
      <c r="AD39">
        <v>0</v>
      </c>
      <c r="AE39">
        <v>0</v>
      </c>
      <c r="AG39" s="12">
        <v>3</v>
      </c>
    </row>
    <row r="40" spans="1:33" ht="24.75" customHeight="1" x14ac:dyDescent="0.25">
      <c r="A40" s="2">
        <v>30207</v>
      </c>
      <c r="B40" s="3" t="s">
        <v>158</v>
      </c>
      <c r="C40" s="4" t="s">
        <v>174</v>
      </c>
      <c r="D40" s="5">
        <v>220</v>
      </c>
      <c r="E40" s="5">
        <v>11</v>
      </c>
      <c r="F40" s="5" t="s">
        <v>175</v>
      </c>
      <c r="G40" s="6" t="s">
        <v>228</v>
      </c>
      <c r="H40" s="6" t="s">
        <v>229</v>
      </c>
      <c r="I40" s="6" t="s">
        <v>230</v>
      </c>
      <c r="J40" s="6" t="s">
        <v>231</v>
      </c>
      <c r="K40" s="20">
        <v>0</v>
      </c>
      <c r="L40" s="21">
        <v>0</v>
      </c>
      <c r="M40" s="18">
        <v>0</v>
      </c>
      <c r="N40" s="18">
        <v>0</v>
      </c>
      <c r="O40" s="18">
        <v>0</v>
      </c>
      <c r="P40" s="18">
        <v>0</v>
      </c>
      <c r="Q40" s="18">
        <v>0</v>
      </c>
      <c r="R40" s="18">
        <v>0</v>
      </c>
      <c r="S40" s="18">
        <v>0</v>
      </c>
      <c r="T40" s="18">
        <v>0</v>
      </c>
      <c r="U40" s="18">
        <v>0</v>
      </c>
      <c r="V40" s="18">
        <v>0</v>
      </c>
      <c r="W40" s="19">
        <v>0</v>
      </c>
      <c r="X40" s="7">
        <v>0</v>
      </c>
      <c r="Y40" s="7">
        <v>0</v>
      </c>
      <c r="Z40" s="7">
        <v>0</v>
      </c>
      <c r="AA40" s="7">
        <v>0</v>
      </c>
      <c r="AB40" s="16">
        <v>0</v>
      </c>
      <c r="AC40">
        <v>0</v>
      </c>
      <c r="AD40">
        <v>0</v>
      </c>
      <c r="AE40">
        <v>0</v>
      </c>
      <c r="AG40" s="12">
        <v>4</v>
      </c>
    </row>
  </sheetData>
  <sortState xmlns:xlrd2="http://schemas.microsoft.com/office/spreadsheetml/2017/richdata2" ref="A2:AG40">
    <sortCondition ref="A1"/>
  </sortState>
  <hyperlinks>
    <hyperlink ref="G30" r:id="rId1" xr:uid="{ED9D96AF-F098-4DF2-8DE7-40828EC6D224}"/>
    <hyperlink ref="G38" r:id="rId2" xr:uid="{2D2E8586-F74C-4651-B997-75302762DFC3}"/>
    <hyperlink ref="G26" r:id="rId3" xr:uid="{4A54C9C3-C5F0-4393-90E4-78428B21E04A}"/>
    <hyperlink ref="H39" r:id="rId4" xr:uid="{9D43520B-BC67-4625-A48C-5C6BAA76B638}"/>
    <hyperlink ref="G39" r:id="rId5" xr:uid="{16EAC6A3-8285-42A8-8B57-2700860607A9}"/>
    <hyperlink ref="J40" r:id="rId6" xr:uid="{7ED6F848-885C-433D-90AD-515BCC33D0A4}"/>
    <hyperlink ref="I40" r:id="rId7" xr:uid="{00FE1939-052C-4C58-9C04-80AC8C7F5C2C}"/>
    <hyperlink ref="H40" r:id="rId8" xr:uid="{41FCAAF7-72B4-4C3C-A088-FA36AF9F4B3C}"/>
    <hyperlink ref="G40" r:id="rId9" xr:uid="{A8156CC3-7C51-4847-B652-8C6C38D57052}"/>
    <hyperlink ref="H19" r:id="rId10" xr:uid="{28947F6D-D02D-4AB0-97AB-02F071BF7EB1}"/>
    <hyperlink ref="G19" r:id="rId11" xr:uid="{FA9301FC-12B0-4258-8218-85B9754ABBDE}"/>
    <hyperlink ref="H24" r:id="rId12" xr:uid="{C7FACE47-8633-402D-9ACA-33E52EF808D2}"/>
    <hyperlink ref="G24" r:id="rId13" xr:uid="{6DF10CD7-AF85-4814-9A96-133AF98E21B9}"/>
    <hyperlink ref="H25" r:id="rId14" xr:uid="{D0C8036E-74C3-4FD1-B294-F29A83478704}"/>
    <hyperlink ref="G25" r:id="rId15" xr:uid="{711835D4-DCC1-4E39-9A9E-89A50597D2DE}"/>
    <hyperlink ref="G27" r:id="rId16" xr:uid="{62FD3BF1-0C85-4FCB-9CC6-9F90DA6B0F9C}"/>
    <hyperlink ref="J23" r:id="rId17" xr:uid="{A3A6DFD8-7242-4D3E-AD19-EE29D2A11DEB}"/>
    <hyperlink ref="I23" r:id="rId18" xr:uid="{5E31ED6D-A80B-4C97-9870-80F128C54DC7}"/>
    <hyperlink ref="H23" r:id="rId19" xr:uid="{3D69BB1B-7CA3-4350-921A-2C32EC9F755D}"/>
    <hyperlink ref="G23" r:id="rId20" xr:uid="{64FAC38D-6553-444B-A04A-B3CEA0EE355F}"/>
    <hyperlink ref="R2" r:id="rId21" xr:uid="{511345C6-7388-4A40-BF75-1E8C5DDBF5CC}"/>
    <hyperlink ref="Q2" r:id="rId22" xr:uid="{6D910022-5FF3-481D-B08C-499EE3FE0FA1}"/>
    <hyperlink ref="V2" r:id="rId23" xr:uid="{BDD689CE-5939-4F87-AAE1-2BB5C6F7C0EE}"/>
    <hyperlink ref="U2" r:id="rId24" xr:uid="{D689F305-3AA5-4E80-BFA0-CE831B10AB01}"/>
    <hyperlink ref="T2" r:id="rId25" xr:uid="{131233B4-EBAE-4980-9AAF-EE3391A44C95}"/>
    <hyperlink ref="S2" r:id="rId26" xr:uid="{A3FC9BC2-9612-42E6-B7AF-83AE279EC441}"/>
    <hyperlink ref="P2" r:id="rId27" xr:uid="{7CC45DB0-AA33-4B10-8F6E-89D800815EF4}"/>
    <hyperlink ref="O2" r:id="rId28" xr:uid="{122B7CAF-E397-4F5F-B457-C36D7C4E2BE0}"/>
    <hyperlink ref="N2" r:id="rId29" xr:uid="{C748454A-5164-4921-93E8-F5FE61271BBA}"/>
    <hyperlink ref="M2" r:id="rId30" xr:uid="{7EA8C424-23E5-4F1C-AB49-3A91C7E2EB92}"/>
    <hyperlink ref="L2" r:id="rId31" xr:uid="{FB2369D6-B043-4347-9243-A7E8E99AC639}"/>
    <hyperlink ref="K2" r:id="rId32" xr:uid="{0B7E0B87-E8E4-4359-A217-2A11D61782E3}"/>
    <hyperlink ref="J2" r:id="rId33" xr:uid="{5AC5DB71-5DE4-44D2-ACFF-A7E62C269688}"/>
    <hyperlink ref="I2" r:id="rId34" xr:uid="{6236FB28-3643-4B08-8CA1-13C0C8B7765E}"/>
    <hyperlink ref="H2" r:id="rId35" xr:uid="{7FDC9E09-C7D7-46B3-92D1-97D2056AB66C}"/>
    <hyperlink ref="G2" r:id="rId36" xr:uid="{5856A8AA-79F3-47F4-9319-B6D564440659}"/>
    <hyperlink ref="G29" r:id="rId37" xr:uid="{8268D10E-7F6D-498A-8266-7FFA24CC4A03}"/>
    <hyperlink ref="I31" r:id="rId38" xr:uid="{64495636-86A0-41DE-BBEE-589E6FEEC8E2}"/>
    <hyperlink ref="H31" r:id="rId39" xr:uid="{D860C74E-1EAC-4171-BD72-B89D35DBE498}"/>
    <hyperlink ref="G31" r:id="rId40" xr:uid="{79001A2C-4DF4-4D21-8F78-FE9C7F90ECFA}"/>
    <hyperlink ref="L21" r:id="rId41" xr:uid="{A27F1176-C802-46CC-9D2E-063B16CDB59D}"/>
    <hyperlink ref="K21" r:id="rId42" xr:uid="{F46D6C4F-50B0-43D7-9B0E-08002A7B3F67}"/>
    <hyperlink ref="J21" r:id="rId43" xr:uid="{9FF5A544-A4C0-42C8-81FD-78D4E16B9133}"/>
    <hyperlink ref="I21" r:id="rId44" xr:uid="{18AB0528-9080-445B-ABB1-3CDF53A5F9FF}"/>
    <hyperlink ref="H21" r:id="rId45" xr:uid="{D4D1B30F-34E3-44F4-A45D-2AE253782BC6}"/>
    <hyperlink ref="G21" r:id="rId46" xr:uid="{9DEF41F0-2C97-46AE-A840-8E4FCD6DBD49}"/>
    <hyperlink ref="G8" r:id="rId47" xr:uid="{BAC3CFCF-084B-4406-A2D8-2A4C75F7373B}"/>
    <hyperlink ref="I12" r:id="rId48" xr:uid="{EFF6B746-01BC-4B33-A3C3-C76513E88F27}"/>
    <hyperlink ref="H12" r:id="rId49" xr:uid="{80C4FDB0-BC81-49D2-8189-9F9BEC9FC44E}"/>
    <hyperlink ref="G12" r:id="rId50" xr:uid="{EB7BED2A-C3F0-470B-98C5-9F8D31094870}"/>
    <hyperlink ref="H32" r:id="rId51" xr:uid="{50BC4035-FA90-40DE-8E45-8806E4DE5073}"/>
    <hyperlink ref="G32" r:id="rId52" xr:uid="{B4E1AD93-19B2-4356-9BD9-95EC4D28F7E8}"/>
    <hyperlink ref="J34" r:id="rId53" xr:uid="{E1F40093-BCD6-4194-A5FB-00D5BCB55DEE}"/>
    <hyperlink ref="I34" r:id="rId54" xr:uid="{8D9214E9-F524-408C-9F03-399A32CF8B65}"/>
    <hyperlink ref="H34" r:id="rId55" xr:uid="{942B3093-1AE3-4EF2-869C-B98F5FB3A9DD}"/>
    <hyperlink ref="G34" r:id="rId56" xr:uid="{214CF5D9-F7E1-47E8-BE9A-05D808389E99}"/>
    <hyperlink ref="H5" r:id="rId57" xr:uid="{5F0F5894-C360-434B-B184-3A3350EE2089}"/>
    <hyperlink ref="G5" r:id="rId58" xr:uid="{75D37C4A-34B7-4F02-B887-2ABE96B62AFA}"/>
    <hyperlink ref="Y3" r:id="rId59" xr:uid="{2E34CC6C-199D-4A17-8EAC-E68B86281127}"/>
    <hyperlink ref="X3" r:id="rId60" xr:uid="{D3B7F5F9-D160-45CB-8CF2-0A4E778768E5}"/>
    <hyperlink ref="W3" r:id="rId61" xr:uid="{D9B0D552-233B-4642-9551-8EFB44404045}"/>
    <hyperlink ref="V3" r:id="rId62" xr:uid="{E3140F58-860D-435E-96C9-D737A2EF4058}"/>
    <hyperlink ref="U3" r:id="rId63" xr:uid="{13ABE115-83A9-48FE-BAE2-C92CC35DBD4F}"/>
    <hyperlink ref="T3" r:id="rId64" xr:uid="{09C00762-86C6-4C56-9274-336DAD7E2B6A}"/>
    <hyperlink ref="H7" r:id="rId65" xr:uid="{243FCDBF-46C5-4271-8E68-407ECCEF9C27}"/>
    <hyperlink ref="G7" r:id="rId66" xr:uid="{B0DFC353-2B49-4B97-ACD0-BCC3BA8022D5}"/>
    <hyperlink ref="G9" r:id="rId67" xr:uid="{0B3685B4-CB7E-42A0-8B46-B194DF1AC59D}"/>
    <hyperlink ref="H10" r:id="rId68" xr:uid="{4546D303-5684-4C4F-BD5A-96011EA2C0C0}"/>
    <hyperlink ref="G10" r:id="rId69" xr:uid="{00643383-3815-44F9-B357-528CC72FF383}"/>
    <hyperlink ref="L15" r:id="rId70" xr:uid="{FD6CA97C-219E-48E2-AD06-14198EACAF2E}"/>
    <hyperlink ref="H6" r:id="rId71" xr:uid="{DD5F51A6-BB3E-47F6-95A6-C833F5A4A3C5}"/>
    <hyperlink ref="G6" r:id="rId72" xr:uid="{805549F1-49EB-4607-BA7D-7038FEA1742C}"/>
    <hyperlink ref="G11" r:id="rId73" xr:uid="{2082B747-9A8F-4401-8011-69E3F851FC3B}"/>
    <hyperlink ref="Q17" r:id="rId74" xr:uid="{38163A7D-CA9A-434B-BCD0-0544342C18E5}"/>
    <hyperlink ref="P17" r:id="rId75" xr:uid="{E262D7C6-A604-4FEE-8CAE-08AF50E866E1}"/>
    <hyperlink ref="O17" r:id="rId76" xr:uid="{86183DBC-4398-4BFD-8A89-E38517305C1B}"/>
    <hyperlink ref="N17" r:id="rId77" xr:uid="{AA5AFDFA-C312-4289-8537-EDAFDE8EE398}"/>
    <hyperlink ref="M17" r:id="rId78" xr:uid="{B534824E-2529-4D53-8315-6187F4719EDA}"/>
    <hyperlink ref="L17" r:id="rId79" xr:uid="{5EA4CEDE-C7FA-4C7E-B886-AC5098B25C63}"/>
    <hyperlink ref="K17" r:id="rId80" xr:uid="{00EDCAAA-0718-493A-971D-95A4B2D0DED0}"/>
    <hyperlink ref="J17" r:id="rId81" xr:uid="{21CEA947-37CA-4641-B7AB-EF4F6F3D8756}"/>
    <hyperlink ref="I17" r:id="rId82" xr:uid="{3895B98F-0F9E-4E2B-A946-D4A13EEC0ED5}"/>
    <hyperlink ref="H17" r:id="rId83" xr:uid="{9FD24F49-1C8F-46C6-8708-491F5FD461CF}"/>
    <hyperlink ref="G17" r:id="rId84" xr:uid="{1C4D2A11-EE7F-41CB-9DE8-203FB9706576}"/>
    <hyperlink ref="G28" r:id="rId85" xr:uid="{C576BB97-0C04-4A60-B273-18E2C4F869CD}"/>
    <hyperlink ref="I33" r:id="rId86" xr:uid="{3A185A36-C3AB-4C7F-A57A-B491DCD13C11}"/>
    <hyperlink ref="H33" r:id="rId87" xr:uid="{458AF61D-F471-4B62-A1A0-436F4AEC00C1}"/>
    <hyperlink ref="G33" r:id="rId88" xr:uid="{2B529162-38F9-44E9-9335-AF3B8BA0CF28}"/>
    <hyperlink ref="K15" r:id="rId89" xr:uid="{5C742B08-AE28-48AD-9EB1-3C5C9A933445}"/>
    <hyperlink ref="J15" r:id="rId90" xr:uid="{8954F8F3-EF1E-4C11-A591-BD5A6BD1055E}"/>
    <hyperlink ref="I15" r:id="rId91" xr:uid="{60EA729C-40E9-466E-AFBC-4770CFE2FE8F}"/>
    <hyperlink ref="H15" r:id="rId92" xr:uid="{B61B4496-3598-4B1C-B47F-8BABF59E413D}"/>
    <hyperlink ref="G15" r:id="rId93" xr:uid="{982D09E4-4E36-4415-B550-07D9DF439CB2}"/>
    <hyperlink ref="R3" r:id="rId94" xr:uid="{7238D29A-5171-45AB-8B7F-15D4EEBD8BA7}"/>
    <hyperlink ref="Q3" r:id="rId95" xr:uid="{3827041E-B0E5-4FD8-B1D8-D90F1B703A9F}"/>
    <hyperlink ref="S3" r:id="rId96" xr:uid="{649F2CA0-057C-45F5-80A9-418751D09E0F}"/>
    <hyperlink ref="P3" r:id="rId97" xr:uid="{672F559E-0998-41A1-923F-F421E8DC2CB0}"/>
    <hyperlink ref="O3" r:id="rId98" xr:uid="{14B223D7-C01F-42ED-B6B1-DF853E014A3D}"/>
    <hyperlink ref="N3" r:id="rId99" xr:uid="{C06B2AD3-AADE-4E51-8B94-0749B4A69E95}"/>
    <hyperlink ref="M3" r:id="rId100" xr:uid="{2B7C7A5E-9FA0-437B-87F5-295801103A19}"/>
    <hyperlink ref="L3" r:id="rId101" xr:uid="{C74002D6-4823-4732-949E-DD88D89C0BCA}"/>
    <hyperlink ref="K3" r:id="rId102" xr:uid="{6F2BFB3D-6C1A-46A9-A2EE-1D4860F76B17}"/>
    <hyperlink ref="J3" r:id="rId103" xr:uid="{F7C38400-113D-4C7D-B781-B2D6D17D2877}"/>
    <hyperlink ref="I3" r:id="rId104" xr:uid="{002B751C-5824-4E7E-8F1F-CA3AB83B0C22}"/>
    <hyperlink ref="H3" r:id="rId105" xr:uid="{BD56416C-9146-4AD0-B8A5-8701FD0A771D}"/>
    <hyperlink ref="G3" r:id="rId106" xr:uid="{B4CD4D49-C504-4FC4-B559-E91C651FCA7A}"/>
    <hyperlink ref="H20" r:id="rId107" xr:uid="{99237940-4215-4A39-A95B-9FD91EA1F931}"/>
    <hyperlink ref="G20" r:id="rId108" xr:uid="{6BFC6C6A-7AE4-4E8F-AD1E-97C4B6DC6636}"/>
    <hyperlink ref="I22" r:id="rId109" xr:uid="{F9ADE5F7-D6E3-47DA-9D43-A08C24461187}"/>
    <hyperlink ref="H22" r:id="rId110" xr:uid="{791E7FE5-2B97-4995-9D05-9D203C811AF9}"/>
    <hyperlink ref="G22" r:id="rId111" xr:uid="{3B9FCEFD-A49C-4C9A-A0FA-CDC85B58671C}"/>
    <hyperlink ref="H13" r:id="rId112" xr:uid="{119B074F-3111-481C-A3C2-EA3A4EA935CB}"/>
    <hyperlink ref="G13" r:id="rId113" xr:uid="{BAFF102D-6ED5-4F58-AAD0-CBDD6541FB69}"/>
    <hyperlink ref="H4" r:id="rId114" xr:uid="{94D365DA-7CA3-4BCD-93CC-2DB57C1A8644}"/>
    <hyperlink ref="G4" r:id="rId115" xr:uid="{C680C305-9EE5-4B83-B140-004457B0E585}"/>
    <hyperlink ref="H16" r:id="rId116" xr:uid="{3590C489-2937-491D-BCE7-623D591FA679}"/>
    <hyperlink ref="G16" r:id="rId117" xr:uid="{C60E74EF-E615-4AC2-9398-B6F0110B9C09}"/>
    <hyperlink ref="H35" r:id="rId118" xr:uid="{3F1E2009-72AC-4CFF-8E6A-5E6EEB5BFB76}"/>
    <hyperlink ref="G35" r:id="rId119" xr:uid="{48803A84-FA05-499B-A08A-82B24EB3742B}"/>
    <hyperlink ref="H18" r:id="rId120" xr:uid="{277209CE-D5B8-41F4-BFC6-FB33006A98B5}"/>
    <hyperlink ref="G18" r:id="rId121" xr:uid="{8E41356A-A919-46B3-9A8C-BF5D3910A69E}"/>
    <hyperlink ref="G36" r:id="rId122" xr:uid="{162FBCD8-83BD-4D66-96A6-3B8902E41F2A}"/>
    <hyperlink ref="J37" r:id="rId123" xr:uid="{44695B42-48C8-4315-B443-3803216B34DC}"/>
    <hyperlink ref="I37" r:id="rId124" xr:uid="{5C52A2A7-C003-429C-935A-C658906F4AEF}"/>
    <hyperlink ref="H37" r:id="rId125" xr:uid="{B0CB4CA4-8E3E-4EA4-800E-665CFA2E7641}"/>
    <hyperlink ref="G37" r:id="rId126" xr:uid="{FF0201DA-77B6-4A98-BA20-355D18ECBEEA}"/>
    <hyperlink ref="K14" r:id="rId127" xr:uid="{3CFD359D-0E13-4BA5-A7F4-5D917151B0C7}"/>
    <hyperlink ref="J14" r:id="rId128" xr:uid="{BAEBC160-9D85-48F3-ADD9-1F5FEBFD5024}"/>
    <hyperlink ref="I14" r:id="rId129" xr:uid="{0620A48D-D7DF-403C-BF8A-CDA1B89B63CD}"/>
    <hyperlink ref="H14" r:id="rId130" xr:uid="{4A5F64F2-416B-45D9-B8F8-1C94A0FF762A}"/>
    <hyperlink ref="G14" r:id="rId131" xr:uid="{5B278FA0-C549-442F-9895-6A6D86936438}"/>
  </hyperlinks>
  <pageMargins left="0.7" right="0.7" top="0.75" bottom="0.75" header="0.3" footer="0.3"/>
  <pageSetup orientation="portrait" verticalDpi="0" r:id="rId13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PROGRAMAS</vt:lpstr>
      <vt:lpstr>Ollas</vt:lpstr>
      <vt:lpstr>PROGRAMAS!Área_de_impresión</vt:lpstr>
      <vt:lpstr>PROGRAMAS!Títulos_a_imprimir</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Marcos Rosas Hernàndez</dc:creator>
  <cp:lastModifiedBy>Sociodemograficos</cp:lastModifiedBy>
  <dcterms:created xsi:type="dcterms:W3CDTF">2021-02-15T00:41:06Z</dcterms:created>
  <dcterms:modified xsi:type="dcterms:W3CDTF">2024-11-05T20:37:30Z</dcterms:modified>
</cp:coreProperties>
</file>