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armona\Documents\GitHub\MapasTematicos\Secretario\AVGM\"/>
    </mc:Choice>
  </mc:AlternateContent>
  <xr:revisionPtr revIDLastSave="0" documentId="13_ncr:1_{166D5CEF-B5C2-416F-8A46-B53C2ED4E1FE}" xr6:coauthVersionLast="45" xr6:coauthVersionMax="47" xr10:uidLastSave="{00000000-0000-0000-0000-000000000000}"/>
  <bookViews>
    <workbookView xWindow="-120" yWindow="-120" windowWidth="20730" windowHeight="11160" activeTab="1" xr2:uid="{B42D9B74-45C1-4B4E-89A2-86BD2A4E4D40}"/>
  </bookViews>
  <sheets>
    <sheet name="Hoja1" sheetId="1" r:id="rId1"/>
    <sheet name="mapa" sheetId="2" r:id="rId2"/>
  </sheets>
  <externalReferences>
    <externalReference r:id="rId3"/>
  </externalReferences>
  <definedNames>
    <definedName name="_xlnm._FilterDatabase" localSheetId="0" hidden="1">Hoja1!$A$1:$AU$213</definedName>
    <definedName name="_xlnm._FilterDatabase" localSheetId="1" hidden="1">mapa!$A$1:$AW$12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" i="1" l="1"/>
  <c r="AU140" i="1"/>
  <c r="AU4" i="1"/>
  <c r="AU165" i="1"/>
  <c r="AU68" i="1"/>
  <c r="AU69" i="1"/>
  <c r="AU70" i="1"/>
  <c r="AU5" i="1"/>
  <c r="AU6" i="1"/>
  <c r="AU166" i="1"/>
  <c r="AU167" i="1"/>
  <c r="AU35" i="1"/>
  <c r="AU71" i="1"/>
  <c r="AU168" i="1"/>
  <c r="AU187" i="1"/>
  <c r="AU7" i="1"/>
  <c r="AU72" i="1"/>
  <c r="AU73" i="1"/>
  <c r="AU74" i="1"/>
  <c r="AU75" i="1"/>
  <c r="AU76" i="1"/>
  <c r="AU129" i="1"/>
  <c r="AU77" i="1"/>
  <c r="AU8" i="1"/>
  <c r="AU9" i="1"/>
  <c r="AU50" i="1"/>
  <c r="AU188" i="1"/>
  <c r="AU78" i="1"/>
  <c r="AU79" i="1"/>
  <c r="AU80" i="1"/>
  <c r="AU125" i="1"/>
  <c r="AU199" i="1"/>
  <c r="AU51" i="1"/>
  <c r="AU52" i="1"/>
  <c r="AU10" i="1"/>
  <c r="AU200" i="1"/>
  <c r="AU11" i="1"/>
  <c r="AU141" i="1"/>
  <c r="AU201" i="1"/>
  <c r="AU81" i="1"/>
  <c r="AU130" i="1"/>
  <c r="AU82" i="1"/>
  <c r="AU83" i="1"/>
  <c r="AU169" i="1"/>
  <c r="AU12" i="1"/>
  <c r="AU84" i="1"/>
  <c r="AU142" i="1"/>
  <c r="AU189" i="1"/>
  <c r="AU202" i="1"/>
  <c r="AU203" i="1"/>
  <c r="AU85" i="1"/>
  <c r="AU86" i="1"/>
  <c r="AU170" i="1"/>
  <c r="AU36" i="1"/>
  <c r="AU37" i="1"/>
  <c r="AU13" i="1"/>
  <c r="AU53" i="1"/>
  <c r="AU143" i="1"/>
  <c r="AU38" i="1"/>
  <c r="AU144" i="1"/>
  <c r="AU87" i="1"/>
  <c r="AU54" i="1"/>
  <c r="AU204" i="1"/>
  <c r="AU14" i="1"/>
  <c r="AU205" i="1"/>
  <c r="AU206" i="1"/>
  <c r="AU88" i="1"/>
  <c r="AU207" i="1"/>
  <c r="AU145" i="1"/>
  <c r="AU89" i="1"/>
  <c r="AU55" i="1"/>
  <c r="AU126" i="1"/>
  <c r="AU90" i="1"/>
  <c r="AU171" i="1"/>
  <c r="AU56" i="1"/>
  <c r="AU172" i="1"/>
  <c r="AU57" i="1"/>
  <c r="AU15" i="1"/>
  <c r="AU91" i="1"/>
  <c r="AU92" i="1"/>
  <c r="AU146" i="1"/>
  <c r="AU58" i="1"/>
  <c r="AU173" i="1"/>
  <c r="AU93" i="1"/>
  <c r="AU16" i="1"/>
  <c r="AU17" i="1"/>
  <c r="AU18" i="1"/>
  <c r="AU147" i="1"/>
  <c r="AU190" i="1"/>
  <c r="AU148" i="1"/>
  <c r="AU19" i="1"/>
  <c r="AU20" i="1"/>
  <c r="AU174" i="1"/>
  <c r="AU131" i="1"/>
  <c r="AU21" i="1"/>
  <c r="AU175" i="1"/>
  <c r="AU94" i="1"/>
  <c r="AU95" i="1"/>
  <c r="AU191" i="1"/>
  <c r="AU96" i="1"/>
  <c r="AU132" i="1"/>
  <c r="AU208" i="1"/>
  <c r="AU149" i="1"/>
  <c r="AU192" i="1"/>
  <c r="AU22" i="1"/>
  <c r="AU23" i="1"/>
  <c r="AU150" i="1"/>
  <c r="AU133" i="1"/>
  <c r="AU97" i="1"/>
  <c r="AU151" i="1"/>
  <c r="AU24" i="1"/>
  <c r="AU98" i="1"/>
  <c r="AU134" i="1"/>
  <c r="AU99" i="1"/>
  <c r="AU152" i="1"/>
  <c r="AU100" i="1"/>
  <c r="AU101" i="1"/>
  <c r="AU176" i="1"/>
  <c r="AU153" i="1"/>
  <c r="AU39" i="1"/>
  <c r="AU154" i="1"/>
  <c r="AU40" i="1"/>
  <c r="AU209" i="1"/>
  <c r="AU102" i="1"/>
  <c r="AU193" i="1"/>
  <c r="AU103" i="1"/>
  <c r="AU25" i="1"/>
  <c r="AU41" i="1"/>
  <c r="AU177" i="1"/>
  <c r="AU210" i="1"/>
  <c r="AU26" i="1"/>
  <c r="AU42" i="1"/>
  <c r="AU194" i="1"/>
  <c r="AU104" i="1"/>
  <c r="AU27" i="1"/>
  <c r="AU105" i="1"/>
  <c r="AU106" i="1"/>
  <c r="AU178" i="1"/>
  <c r="AU107" i="1"/>
  <c r="AU127" i="1"/>
  <c r="AU155" i="1"/>
  <c r="AU128" i="1"/>
  <c r="AU156" i="1"/>
  <c r="AU157" i="1"/>
  <c r="AU108" i="1"/>
  <c r="AU109" i="1"/>
  <c r="AU195" i="1"/>
  <c r="AU158" i="1"/>
  <c r="AU43" i="1"/>
  <c r="AU44" i="1"/>
  <c r="AU45" i="1"/>
  <c r="AU59" i="1"/>
  <c r="AU46" i="1"/>
  <c r="AU47" i="1"/>
  <c r="AU28" i="1"/>
  <c r="AU60" i="1"/>
  <c r="AU211" i="1"/>
  <c r="AU110" i="1"/>
  <c r="AU61" i="1"/>
  <c r="AU48" i="1"/>
  <c r="AU111" i="1"/>
  <c r="AU135" i="1"/>
  <c r="AU29" i="1"/>
  <c r="AU112" i="1"/>
  <c r="AU30" i="1"/>
  <c r="AU62" i="1"/>
  <c r="AU113" i="1"/>
  <c r="AU179" i="1"/>
  <c r="AU63" i="1"/>
  <c r="AU114" i="1"/>
  <c r="AU159" i="1"/>
  <c r="AU115" i="1"/>
  <c r="AU180" i="1"/>
  <c r="AU212" i="1"/>
  <c r="AU181" i="1"/>
  <c r="AU31" i="1"/>
  <c r="AU182" i="1"/>
  <c r="AU116" i="1"/>
  <c r="AU64" i="1"/>
  <c r="AU196" i="1"/>
  <c r="AU32" i="1"/>
  <c r="AU136" i="1"/>
  <c r="AU117" i="1"/>
  <c r="AU118" i="1"/>
  <c r="AU119" i="1"/>
  <c r="AU33" i="1"/>
  <c r="AU120" i="1"/>
  <c r="AU65" i="1"/>
  <c r="AU183" i="1"/>
  <c r="AU197" i="1"/>
  <c r="AU137" i="1"/>
  <c r="AU198" i="1"/>
  <c r="AU34" i="1"/>
  <c r="AU121" i="1"/>
  <c r="AU122" i="1"/>
  <c r="AU138" i="1"/>
  <c r="AU66" i="1"/>
  <c r="AU160" i="1"/>
  <c r="AU123" i="1"/>
  <c r="AU124" i="1"/>
  <c r="AU67" i="1"/>
  <c r="AU213" i="1"/>
  <c r="AU161" i="1"/>
  <c r="AU49" i="1"/>
  <c r="AU162" i="1"/>
  <c r="AU184" i="1"/>
  <c r="AU185" i="1"/>
  <c r="AU163" i="1"/>
  <c r="AU164" i="1"/>
  <c r="AU139" i="1"/>
  <c r="AU186" i="1"/>
  <c r="AU2" i="1"/>
  <c r="AT3" i="1"/>
  <c r="AT140" i="1"/>
  <c r="AT4" i="1"/>
  <c r="AT165" i="1"/>
  <c r="AT68" i="1"/>
  <c r="AT69" i="1"/>
  <c r="AT70" i="1"/>
  <c r="AT5" i="1"/>
  <c r="AT6" i="1"/>
  <c r="AT166" i="1"/>
  <c r="AT167" i="1"/>
  <c r="AT35" i="1"/>
  <c r="AT71" i="1"/>
  <c r="AT168" i="1"/>
  <c r="AT187" i="1"/>
  <c r="AT7" i="1"/>
  <c r="AT72" i="1"/>
  <c r="AT73" i="1"/>
  <c r="AT74" i="1"/>
  <c r="AT75" i="1"/>
  <c r="AT76" i="1"/>
  <c r="AT129" i="1"/>
  <c r="AT77" i="1"/>
  <c r="AT8" i="1"/>
  <c r="AT9" i="1"/>
  <c r="AT50" i="1"/>
  <c r="AT188" i="1"/>
  <c r="AT78" i="1"/>
  <c r="AT79" i="1"/>
  <c r="AT80" i="1"/>
  <c r="AT125" i="1"/>
  <c r="AT199" i="1"/>
  <c r="AT51" i="1"/>
  <c r="AT52" i="1"/>
  <c r="AT10" i="1"/>
  <c r="AT200" i="1"/>
  <c r="AT11" i="1"/>
  <c r="AT141" i="1"/>
  <c r="AT201" i="1"/>
  <c r="AT81" i="1"/>
  <c r="AT130" i="1"/>
  <c r="AT82" i="1"/>
  <c r="AT83" i="1"/>
  <c r="AT169" i="1"/>
  <c r="AT12" i="1"/>
  <c r="AT84" i="1"/>
  <c r="AT142" i="1"/>
  <c r="AT189" i="1"/>
  <c r="AT202" i="1"/>
  <c r="AT203" i="1"/>
  <c r="AT85" i="1"/>
  <c r="AT86" i="1"/>
  <c r="AT170" i="1"/>
  <c r="AT36" i="1"/>
  <c r="AT37" i="1"/>
  <c r="AT13" i="1"/>
  <c r="AT53" i="1"/>
  <c r="AT143" i="1"/>
  <c r="AT38" i="1"/>
  <c r="AT144" i="1"/>
  <c r="AT87" i="1"/>
  <c r="AT54" i="1"/>
  <c r="AT204" i="1"/>
  <c r="AT14" i="1"/>
  <c r="AT205" i="1"/>
  <c r="AT206" i="1"/>
  <c r="AT88" i="1"/>
  <c r="AT207" i="1"/>
  <c r="AT145" i="1"/>
  <c r="AT89" i="1"/>
  <c r="AT55" i="1"/>
  <c r="AT126" i="1"/>
  <c r="AT90" i="1"/>
  <c r="AT171" i="1"/>
  <c r="AT56" i="1"/>
  <c r="AT172" i="1"/>
  <c r="AT57" i="1"/>
  <c r="AT15" i="1"/>
  <c r="AT91" i="1"/>
  <c r="AT92" i="1"/>
  <c r="AT146" i="1"/>
  <c r="AT58" i="1"/>
  <c r="AT173" i="1"/>
  <c r="AT93" i="1"/>
  <c r="AT16" i="1"/>
  <c r="AT17" i="1"/>
  <c r="AT18" i="1"/>
  <c r="AT147" i="1"/>
  <c r="AT190" i="1"/>
  <c r="AT148" i="1"/>
  <c r="AT19" i="1"/>
  <c r="AT20" i="1"/>
  <c r="AT174" i="1"/>
  <c r="AT131" i="1"/>
  <c r="AT21" i="1"/>
  <c r="AT175" i="1"/>
  <c r="AT94" i="1"/>
  <c r="AT95" i="1"/>
  <c r="AT191" i="1"/>
  <c r="AT96" i="1"/>
  <c r="AT132" i="1"/>
  <c r="AT208" i="1"/>
  <c r="AT149" i="1"/>
  <c r="AT192" i="1"/>
  <c r="AT22" i="1"/>
  <c r="AT23" i="1"/>
  <c r="AT150" i="1"/>
  <c r="AT133" i="1"/>
  <c r="AT97" i="1"/>
  <c r="AT151" i="1"/>
  <c r="AT24" i="1"/>
  <c r="AT98" i="1"/>
  <c r="AT134" i="1"/>
  <c r="AT99" i="1"/>
  <c r="AT152" i="1"/>
  <c r="AT100" i="1"/>
  <c r="AT101" i="1"/>
  <c r="AT176" i="1"/>
  <c r="AT153" i="1"/>
  <c r="AT39" i="1"/>
  <c r="AT154" i="1"/>
  <c r="AT40" i="1"/>
  <c r="AT209" i="1"/>
  <c r="AT102" i="1"/>
  <c r="AT193" i="1"/>
  <c r="AT103" i="1"/>
  <c r="AT25" i="1"/>
  <c r="AT41" i="1"/>
  <c r="AT177" i="1"/>
  <c r="AT210" i="1"/>
  <c r="AT26" i="1"/>
  <c r="AT42" i="1"/>
  <c r="AT194" i="1"/>
  <c r="AT104" i="1"/>
  <c r="AT27" i="1"/>
  <c r="AT105" i="1"/>
  <c r="AT106" i="1"/>
  <c r="AT178" i="1"/>
  <c r="AT107" i="1"/>
  <c r="AT127" i="1"/>
  <c r="AT155" i="1"/>
  <c r="AT128" i="1"/>
  <c r="AT156" i="1"/>
  <c r="AT157" i="1"/>
  <c r="AT108" i="1"/>
  <c r="AT109" i="1"/>
  <c r="AT195" i="1"/>
  <c r="AT158" i="1"/>
  <c r="AT43" i="1"/>
  <c r="AT44" i="1"/>
  <c r="AT45" i="1"/>
  <c r="AT59" i="1"/>
  <c r="AT46" i="1"/>
  <c r="AT47" i="1"/>
  <c r="AT28" i="1"/>
  <c r="AT60" i="1"/>
  <c r="AT211" i="1"/>
  <c r="AT110" i="1"/>
  <c r="AT61" i="1"/>
  <c r="AT48" i="1"/>
  <c r="AT111" i="1"/>
  <c r="AT135" i="1"/>
  <c r="AT29" i="1"/>
  <c r="AT112" i="1"/>
  <c r="AT30" i="1"/>
  <c r="AT62" i="1"/>
  <c r="AT113" i="1"/>
  <c r="AT179" i="1"/>
  <c r="AT63" i="1"/>
  <c r="AT114" i="1"/>
  <c r="AT159" i="1"/>
  <c r="AT115" i="1"/>
  <c r="AT180" i="1"/>
  <c r="AT212" i="1"/>
  <c r="AT181" i="1"/>
  <c r="AT31" i="1"/>
  <c r="AT182" i="1"/>
  <c r="AT116" i="1"/>
  <c r="AT64" i="1"/>
  <c r="AT196" i="1"/>
  <c r="AT32" i="1"/>
  <c r="AT136" i="1"/>
  <c r="AT117" i="1"/>
  <c r="AT118" i="1"/>
  <c r="AT119" i="1"/>
  <c r="AT33" i="1"/>
  <c r="AT120" i="1"/>
  <c r="AT65" i="1"/>
  <c r="AT183" i="1"/>
  <c r="AT197" i="1"/>
  <c r="AT137" i="1"/>
  <c r="AT198" i="1"/>
  <c r="AT34" i="1"/>
  <c r="AT121" i="1"/>
  <c r="AT122" i="1"/>
  <c r="AT138" i="1"/>
  <c r="AT66" i="1"/>
  <c r="AT160" i="1"/>
  <c r="AT123" i="1"/>
  <c r="AT124" i="1"/>
  <c r="AT67" i="1"/>
  <c r="AT213" i="1"/>
  <c r="AT161" i="1"/>
  <c r="AT49" i="1"/>
  <c r="AT162" i="1"/>
  <c r="AT184" i="1"/>
  <c r="AT185" i="1"/>
  <c r="AT163" i="1"/>
  <c r="AT164" i="1"/>
  <c r="AT139" i="1"/>
  <c r="AT186" i="1"/>
  <c r="AT2" i="1"/>
  <c r="AS3" i="1"/>
  <c r="AS140" i="1"/>
  <c r="AS4" i="1"/>
  <c r="AS165" i="1"/>
  <c r="AS68" i="1"/>
  <c r="AS69" i="1"/>
  <c r="AS70" i="1"/>
  <c r="AS5" i="1"/>
  <c r="AS6" i="1"/>
  <c r="AS166" i="1"/>
  <c r="AS167" i="1"/>
  <c r="AS35" i="1"/>
  <c r="AS71" i="1"/>
  <c r="AS168" i="1"/>
  <c r="AS187" i="1"/>
  <c r="AS7" i="1"/>
  <c r="AS72" i="1"/>
  <c r="AS73" i="1"/>
  <c r="AS74" i="1"/>
  <c r="AS75" i="1"/>
  <c r="AS76" i="1"/>
  <c r="AS129" i="1"/>
  <c r="AS77" i="1"/>
  <c r="AS8" i="1"/>
  <c r="AS9" i="1"/>
  <c r="AS50" i="1"/>
  <c r="AS188" i="1"/>
  <c r="AS78" i="1"/>
  <c r="AS79" i="1"/>
  <c r="AS80" i="1"/>
  <c r="AS125" i="1"/>
  <c r="AS199" i="1"/>
  <c r="AS51" i="1"/>
  <c r="AS52" i="1"/>
  <c r="AS10" i="1"/>
  <c r="AS200" i="1"/>
  <c r="AS11" i="1"/>
  <c r="AS141" i="1"/>
  <c r="AS201" i="1"/>
  <c r="AS81" i="1"/>
  <c r="AS130" i="1"/>
  <c r="AS82" i="1"/>
  <c r="AS83" i="1"/>
  <c r="AS169" i="1"/>
  <c r="AS12" i="1"/>
  <c r="AS84" i="1"/>
  <c r="AS142" i="1"/>
  <c r="AS189" i="1"/>
  <c r="AS202" i="1"/>
  <c r="AS203" i="1"/>
  <c r="AS85" i="1"/>
  <c r="AS86" i="1"/>
  <c r="AS170" i="1"/>
  <c r="AS36" i="1"/>
  <c r="AS37" i="1"/>
  <c r="AS13" i="1"/>
  <c r="AS53" i="1"/>
  <c r="AS143" i="1"/>
  <c r="AS38" i="1"/>
  <c r="AS144" i="1"/>
  <c r="AS87" i="1"/>
  <c r="AS54" i="1"/>
  <c r="AS204" i="1"/>
  <c r="AS14" i="1"/>
  <c r="AS205" i="1"/>
  <c r="AS206" i="1"/>
  <c r="AS88" i="1"/>
  <c r="AS207" i="1"/>
  <c r="AS145" i="1"/>
  <c r="AS89" i="1"/>
  <c r="AS55" i="1"/>
  <c r="AS126" i="1"/>
  <c r="AS90" i="1"/>
  <c r="AS171" i="1"/>
  <c r="AS56" i="1"/>
  <c r="AS172" i="1"/>
  <c r="AS57" i="1"/>
  <c r="AS15" i="1"/>
  <c r="AS91" i="1"/>
  <c r="AS92" i="1"/>
  <c r="AS146" i="1"/>
  <c r="AS58" i="1"/>
  <c r="AS173" i="1"/>
  <c r="AS93" i="1"/>
  <c r="AS16" i="1"/>
  <c r="AS17" i="1"/>
  <c r="AS18" i="1"/>
  <c r="AS147" i="1"/>
  <c r="AS190" i="1"/>
  <c r="AS148" i="1"/>
  <c r="AS19" i="1"/>
  <c r="AS20" i="1"/>
  <c r="AS174" i="1"/>
  <c r="AS131" i="1"/>
  <c r="AS21" i="1"/>
  <c r="AS175" i="1"/>
  <c r="AS94" i="1"/>
  <c r="AS95" i="1"/>
  <c r="AS191" i="1"/>
  <c r="AS96" i="1"/>
  <c r="AS132" i="1"/>
  <c r="AS208" i="1"/>
  <c r="AS149" i="1"/>
  <c r="AS192" i="1"/>
  <c r="AS22" i="1"/>
  <c r="AS23" i="1"/>
  <c r="AS150" i="1"/>
  <c r="AS133" i="1"/>
  <c r="AS97" i="1"/>
  <c r="AS151" i="1"/>
  <c r="AS24" i="1"/>
  <c r="AS98" i="1"/>
  <c r="AS134" i="1"/>
  <c r="AS99" i="1"/>
  <c r="AS152" i="1"/>
  <c r="AS100" i="1"/>
  <c r="AS101" i="1"/>
  <c r="AS176" i="1"/>
  <c r="AS153" i="1"/>
  <c r="AS39" i="1"/>
  <c r="AS154" i="1"/>
  <c r="AS40" i="1"/>
  <c r="AS209" i="1"/>
  <c r="AS102" i="1"/>
  <c r="AS193" i="1"/>
  <c r="AS103" i="1"/>
  <c r="AS25" i="1"/>
  <c r="AS41" i="1"/>
  <c r="AS177" i="1"/>
  <c r="AS210" i="1"/>
  <c r="AS26" i="1"/>
  <c r="AS42" i="1"/>
  <c r="AS194" i="1"/>
  <c r="AS104" i="1"/>
  <c r="AS27" i="1"/>
  <c r="AS105" i="1"/>
  <c r="AS106" i="1"/>
  <c r="AS178" i="1"/>
  <c r="AS107" i="1"/>
  <c r="AS127" i="1"/>
  <c r="AS155" i="1"/>
  <c r="AS128" i="1"/>
  <c r="AS156" i="1"/>
  <c r="AS157" i="1"/>
  <c r="AS108" i="1"/>
  <c r="AS109" i="1"/>
  <c r="AS195" i="1"/>
  <c r="AS158" i="1"/>
  <c r="AS43" i="1"/>
  <c r="AS44" i="1"/>
  <c r="AS45" i="1"/>
  <c r="AS59" i="1"/>
  <c r="AS46" i="1"/>
  <c r="AS47" i="1"/>
  <c r="AS28" i="1"/>
  <c r="AS60" i="1"/>
  <c r="AS211" i="1"/>
  <c r="AS110" i="1"/>
  <c r="AS61" i="1"/>
  <c r="AS48" i="1"/>
  <c r="AS111" i="1"/>
  <c r="AS135" i="1"/>
  <c r="AS29" i="1"/>
  <c r="AS112" i="1"/>
  <c r="AS30" i="1"/>
  <c r="AS62" i="1"/>
  <c r="AS113" i="1"/>
  <c r="AS179" i="1"/>
  <c r="AS63" i="1"/>
  <c r="AS114" i="1"/>
  <c r="AS159" i="1"/>
  <c r="AS115" i="1"/>
  <c r="AS180" i="1"/>
  <c r="AS212" i="1"/>
  <c r="AS181" i="1"/>
  <c r="AS31" i="1"/>
  <c r="AS182" i="1"/>
  <c r="AS116" i="1"/>
  <c r="AS64" i="1"/>
  <c r="AS196" i="1"/>
  <c r="AS32" i="1"/>
  <c r="AS136" i="1"/>
  <c r="AS117" i="1"/>
  <c r="AS118" i="1"/>
  <c r="AS119" i="1"/>
  <c r="AS33" i="1"/>
  <c r="AS120" i="1"/>
  <c r="AS65" i="1"/>
  <c r="AS183" i="1"/>
  <c r="AS197" i="1"/>
  <c r="AS137" i="1"/>
  <c r="AS198" i="1"/>
  <c r="AS34" i="1"/>
  <c r="AS121" i="1"/>
  <c r="AS122" i="1"/>
  <c r="AS138" i="1"/>
  <c r="AS66" i="1"/>
  <c r="AS160" i="1"/>
  <c r="AS123" i="1"/>
  <c r="AS124" i="1"/>
  <c r="AS67" i="1"/>
  <c r="AS213" i="1"/>
  <c r="AS161" i="1"/>
  <c r="AS49" i="1"/>
  <c r="AS162" i="1"/>
  <c r="AS184" i="1"/>
  <c r="AS185" i="1"/>
  <c r="AS163" i="1"/>
  <c r="AS164" i="1"/>
  <c r="AS139" i="1"/>
  <c r="AS186" i="1"/>
  <c r="AS2" i="1"/>
  <c r="AR3" i="1"/>
  <c r="AR140" i="1"/>
  <c r="AR4" i="1"/>
  <c r="AR165" i="1"/>
  <c r="AR68" i="1"/>
  <c r="AR69" i="1"/>
  <c r="AR70" i="1"/>
  <c r="AR5" i="1"/>
  <c r="AR6" i="1"/>
  <c r="AR166" i="1"/>
  <c r="AR167" i="1"/>
  <c r="AR35" i="1"/>
  <c r="AR71" i="1"/>
  <c r="AR168" i="1"/>
  <c r="AR187" i="1"/>
  <c r="AR7" i="1"/>
  <c r="AR72" i="1"/>
  <c r="AR73" i="1"/>
  <c r="AR74" i="1"/>
  <c r="AR75" i="1"/>
  <c r="AR76" i="1"/>
  <c r="AR129" i="1"/>
  <c r="AR77" i="1"/>
  <c r="AR8" i="1"/>
  <c r="AR9" i="1"/>
  <c r="AR50" i="1"/>
  <c r="AR188" i="1"/>
  <c r="AR78" i="1"/>
  <c r="AR79" i="1"/>
  <c r="AR80" i="1"/>
  <c r="AR125" i="1"/>
  <c r="AR199" i="1"/>
  <c r="AR51" i="1"/>
  <c r="AR52" i="1"/>
  <c r="AR10" i="1"/>
  <c r="AR200" i="1"/>
  <c r="AR11" i="1"/>
  <c r="AR141" i="1"/>
  <c r="AR201" i="1"/>
  <c r="AR81" i="1"/>
  <c r="AR130" i="1"/>
  <c r="AR82" i="1"/>
  <c r="AR83" i="1"/>
  <c r="AR169" i="1"/>
  <c r="AR12" i="1"/>
  <c r="AR84" i="1"/>
  <c r="AR142" i="1"/>
  <c r="AR189" i="1"/>
  <c r="AR202" i="1"/>
  <c r="AR203" i="1"/>
  <c r="AR85" i="1"/>
  <c r="AR86" i="1"/>
  <c r="AR170" i="1"/>
  <c r="AR36" i="1"/>
  <c r="AR37" i="1"/>
  <c r="AR13" i="1"/>
  <c r="AR53" i="1"/>
  <c r="AR143" i="1"/>
  <c r="AR38" i="1"/>
  <c r="AR144" i="1"/>
  <c r="AR87" i="1"/>
  <c r="AR54" i="1"/>
  <c r="AR204" i="1"/>
  <c r="AR14" i="1"/>
  <c r="AR205" i="1"/>
  <c r="AR206" i="1"/>
  <c r="AR88" i="1"/>
  <c r="AR207" i="1"/>
  <c r="AR145" i="1"/>
  <c r="AR89" i="1"/>
  <c r="AR55" i="1"/>
  <c r="AR126" i="1"/>
  <c r="AR90" i="1"/>
  <c r="AR171" i="1"/>
  <c r="AR56" i="1"/>
  <c r="AR172" i="1"/>
  <c r="AR57" i="1"/>
  <c r="AR15" i="1"/>
  <c r="AR91" i="1"/>
  <c r="AR92" i="1"/>
  <c r="AR146" i="1"/>
  <c r="AR58" i="1"/>
  <c r="AR173" i="1"/>
  <c r="AR93" i="1"/>
  <c r="AR16" i="1"/>
  <c r="AR17" i="1"/>
  <c r="AR18" i="1"/>
  <c r="AR147" i="1"/>
  <c r="AR190" i="1"/>
  <c r="AR148" i="1"/>
  <c r="AR19" i="1"/>
  <c r="AR20" i="1"/>
  <c r="AR174" i="1"/>
  <c r="AR131" i="1"/>
  <c r="AR21" i="1"/>
  <c r="AR175" i="1"/>
  <c r="AR94" i="1"/>
  <c r="AR95" i="1"/>
  <c r="AR191" i="1"/>
  <c r="AR96" i="1"/>
  <c r="AR132" i="1"/>
  <c r="AR208" i="1"/>
  <c r="AR149" i="1"/>
  <c r="AR192" i="1"/>
  <c r="AR22" i="1"/>
  <c r="AR23" i="1"/>
  <c r="AR150" i="1"/>
  <c r="AR133" i="1"/>
  <c r="AR97" i="1"/>
  <c r="AR151" i="1"/>
  <c r="AR24" i="1"/>
  <c r="AR98" i="1"/>
  <c r="AR134" i="1"/>
  <c r="AR99" i="1"/>
  <c r="AR152" i="1"/>
  <c r="AR100" i="1"/>
  <c r="AR101" i="1"/>
  <c r="AR176" i="1"/>
  <c r="AR153" i="1"/>
  <c r="AR39" i="1"/>
  <c r="AR154" i="1"/>
  <c r="AR40" i="1"/>
  <c r="AR209" i="1"/>
  <c r="AR102" i="1"/>
  <c r="AR193" i="1"/>
  <c r="AR103" i="1"/>
  <c r="AR25" i="1"/>
  <c r="AR41" i="1"/>
  <c r="AR177" i="1"/>
  <c r="AR210" i="1"/>
  <c r="AR26" i="1"/>
  <c r="AR42" i="1"/>
  <c r="AR194" i="1"/>
  <c r="AR104" i="1"/>
  <c r="AR27" i="1"/>
  <c r="AR105" i="1"/>
  <c r="AR106" i="1"/>
  <c r="AR178" i="1"/>
  <c r="AR107" i="1"/>
  <c r="AR127" i="1"/>
  <c r="AR155" i="1"/>
  <c r="AR128" i="1"/>
  <c r="AR156" i="1"/>
  <c r="AR157" i="1"/>
  <c r="AR108" i="1"/>
  <c r="AR109" i="1"/>
  <c r="AR195" i="1"/>
  <c r="AR158" i="1"/>
  <c r="AR43" i="1"/>
  <c r="AR44" i="1"/>
  <c r="AR45" i="1"/>
  <c r="AR59" i="1"/>
  <c r="AR46" i="1"/>
  <c r="AR47" i="1"/>
  <c r="AR28" i="1"/>
  <c r="AR60" i="1"/>
  <c r="AR211" i="1"/>
  <c r="AR110" i="1"/>
  <c r="AR61" i="1"/>
  <c r="AR48" i="1"/>
  <c r="AR111" i="1"/>
  <c r="AR135" i="1"/>
  <c r="AR29" i="1"/>
  <c r="AR112" i="1"/>
  <c r="AR30" i="1"/>
  <c r="AR62" i="1"/>
  <c r="AR113" i="1"/>
  <c r="AR179" i="1"/>
  <c r="AR63" i="1"/>
  <c r="AR114" i="1"/>
  <c r="AR159" i="1"/>
  <c r="AR115" i="1"/>
  <c r="AR180" i="1"/>
  <c r="AR212" i="1"/>
  <c r="AR181" i="1"/>
  <c r="AR31" i="1"/>
  <c r="AR182" i="1"/>
  <c r="AR116" i="1"/>
  <c r="AR64" i="1"/>
  <c r="AR196" i="1"/>
  <c r="AR32" i="1"/>
  <c r="AR136" i="1"/>
  <c r="AR117" i="1"/>
  <c r="AR118" i="1"/>
  <c r="AR119" i="1"/>
  <c r="AR33" i="1"/>
  <c r="AR120" i="1"/>
  <c r="AR65" i="1"/>
  <c r="AR183" i="1"/>
  <c r="AR197" i="1"/>
  <c r="AR137" i="1"/>
  <c r="AR198" i="1"/>
  <c r="AR34" i="1"/>
  <c r="AR121" i="1"/>
  <c r="AR122" i="1"/>
  <c r="AR138" i="1"/>
  <c r="AR66" i="1"/>
  <c r="AR160" i="1"/>
  <c r="AR123" i="1"/>
  <c r="AR124" i="1"/>
  <c r="AR67" i="1"/>
  <c r="AR213" i="1"/>
  <c r="AR161" i="1"/>
  <c r="AR49" i="1"/>
  <c r="AR162" i="1"/>
  <c r="AR184" i="1"/>
  <c r="AR185" i="1"/>
  <c r="AR163" i="1"/>
  <c r="AR164" i="1"/>
  <c r="AR139" i="1"/>
  <c r="AR186" i="1"/>
  <c r="AR2" i="1"/>
  <c r="AQ3" i="1"/>
  <c r="AQ140" i="1"/>
  <c r="AQ4" i="1"/>
  <c r="AQ165" i="1"/>
  <c r="AQ68" i="1"/>
  <c r="AQ69" i="1"/>
  <c r="AQ70" i="1"/>
  <c r="AQ5" i="1"/>
  <c r="AQ6" i="1"/>
  <c r="AQ166" i="1"/>
  <c r="AQ167" i="1"/>
  <c r="AQ35" i="1"/>
  <c r="AQ71" i="1"/>
  <c r="AQ168" i="1"/>
  <c r="AQ187" i="1"/>
  <c r="AQ7" i="1"/>
  <c r="AQ72" i="1"/>
  <c r="AQ73" i="1"/>
  <c r="AQ74" i="1"/>
  <c r="AQ75" i="1"/>
  <c r="AQ76" i="1"/>
  <c r="AQ129" i="1"/>
  <c r="AQ77" i="1"/>
  <c r="AQ8" i="1"/>
  <c r="AQ9" i="1"/>
  <c r="AQ50" i="1"/>
  <c r="AQ188" i="1"/>
  <c r="AQ78" i="1"/>
  <c r="AQ79" i="1"/>
  <c r="AQ80" i="1"/>
  <c r="AQ125" i="1"/>
  <c r="AQ199" i="1"/>
  <c r="AQ51" i="1"/>
  <c r="AQ52" i="1"/>
  <c r="AQ10" i="1"/>
  <c r="AQ200" i="1"/>
  <c r="AQ11" i="1"/>
  <c r="AQ141" i="1"/>
  <c r="AQ201" i="1"/>
  <c r="AQ81" i="1"/>
  <c r="AQ130" i="1"/>
  <c r="AQ82" i="1"/>
  <c r="AQ83" i="1"/>
  <c r="AQ169" i="1"/>
  <c r="AQ12" i="1"/>
  <c r="AQ84" i="1"/>
  <c r="AQ142" i="1"/>
  <c r="AQ189" i="1"/>
  <c r="AQ202" i="1"/>
  <c r="AQ203" i="1"/>
  <c r="AQ85" i="1"/>
  <c r="AQ86" i="1"/>
  <c r="AQ170" i="1"/>
  <c r="AQ36" i="1"/>
  <c r="AQ37" i="1"/>
  <c r="AQ13" i="1"/>
  <c r="AQ53" i="1"/>
  <c r="AQ143" i="1"/>
  <c r="AQ38" i="1"/>
  <c r="AQ144" i="1"/>
  <c r="AQ87" i="1"/>
  <c r="AQ54" i="1"/>
  <c r="AQ204" i="1"/>
  <c r="AQ14" i="1"/>
  <c r="AQ205" i="1"/>
  <c r="AQ206" i="1"/>
  <c r="AQ88" i="1"/>
  <c r="AQ207" i="1"/>
  <c r="AQ145" i="1"/>
  <c r="AQ89" i="1"/>
  <c r="AQ55" i="1"/>
  <c r="AQ126" i="1"/>
  <c r="AQ90" i="1"/>
  <c r="AQ171" i="1"/>
  <c r="AQ56" i="1"/>
  <c r="AQ172" i="1"/>
  <c r="AQ57" i="1"/>
  <c r="AQ15" i="1"/>
  <c r="AQ91" i="1"/>
  <c r="AQ92" i="1"/>
  <c r="AQ146" i="1"/>
  <c r="AQ58" i="1"/>
  <c r="AQ173" i="1"/>
  <c r="AQ93" i="1"/>
  <c r="AQ16" i="1"/>
  <c r="AQ17" i="1"/>
  <c r="AQ18" i="1"/>
  <c r="AQ147" i="1"/>
  <c r="AQ190" i="1"/>
  <c r="AQ148" i="1"/>
  <c r="AQ19" i="1"/>
  <c r="AQ20" i="1"/>
  <c r="AQ174" i="1"/>
  <c r="AQ131" i="1"/>
  <c r="AQ21" i="1"/>
  <c r="AQ175" i="1"/>
  <c r="AQ94" i="1"/>
  <c r="AQ95" i="1"/>
  <c r="AQ191" i="1"/>
  <c r="AQ96" i="1"/>
  <c r="AQ132" i="1"/>
  <c r="AQ208" i="1"/>
  <c r="AQ149" i="1"/>
  <c r="AQ192" i="1"/>
  <c r="AQ22" i="1"/>
  <c r="AQ23" i="1"/>
  <c r="AQ150" i="1"/>
  <c r="AQ133" i="1"/>
  <c r="AQ97" i="1"/>
  <c r="AQ151" i="1"/>
  <c r="AQ24" i="1"/>
  <c r="AQ98" i="1"/>
  <c r="AQ134" i="1"/>
  <c r="AQ99" i="1"/>
  <c r="AQ152" i="1"/>
  <c r="AQ100" i="1"/>
  <c r="AQ101" i="1"/>
  <c r="AQ176" i="1"/>
  <c r="AQ153" i="1"/>
  <c r="AQ39" i="1"/>
  <c r="AQ154" i="1"/>
  <c r="AQ40" i="1"/>
  <c r="AQ209" i="1"/>
  <c r="AQ102" i="1"/>
  <c r="AQ193" i="1"/>
  <c r="AQ103" i="1"/>
  <c r="AQ25" i="1"/>
  <c r="AQ41" i="1"/>
  <c r="AQ177" i="1"/>
  <c r="AQ210" i="1"/>
  <c r="AQ26" i="1"/>
  <c r="AQ42" i="1"/>
  <c r="AQ194" i="1"/>
  <c r="AQ104" i="1"/>
  <c r="AQ27" i="1"/>
  <c r="AQ105" i="1"/>
  <c r="AQ106" i="1"/>
  <c r="AQ178" i="1"/>
  <c r="AQ107" i="1"/>
  <c r="AQ127" i="1"/>
  <c r="AQ155" i="1"/>
  <c r="AQ128" i="1"/>
  <c r="AQ156" i="1"/>
  <c r="AQ157" i="1"/>
  <c r="AQ108" i="1"/>
  <c r="AQ109" i="1"/>
  <c r="AQ195" i="1"/>
  <c r="AQ158" i="1"/>
  <c r="AQ43" i="1"/>
  <c r="AQ44" i="1"/>
  <c r="AQ45" i="1"/>
  <c r="AQ59" i="1"/>
  <c r="AQ46" i="1"/>
  <c r="AQ47" i="1"/>
  <c r="AQ28" i="1"/>
  <c r="AQ60" i="1"/>
  <c r="AQ211" i="1"/>
  <c r="AQ110" i="1"/>
  <c r="AQ61" i="1"/>
  <c r="AQ48" i="1"/>
  <c r="AQ111" i="1"/>
  <c r="AQ135" i="1"/>
  <c r="AQ29" i="1"/>
  <c r="AQ112" i="1"/>
  <c r="AQ30" i="1"/>
  <c r="AQ62" i="1"/>
  <c r="AQ113" i="1"/>
  <c r="AQ179" i="1"/>
  <c r="AQ63" i="1"/>
  <c r="AQ114" i="1"/>
  <c r="AQ159" i="1"/>
  <c r="AQ115" i="1"/>
  <c r="AQ180" i="1"/>
  <c r="AQ212" i="1"/>
  <c r="AQ181" i="1"/>
  <c r="AQ31" i="1"/>
  <c r="AQ182" i="1"/>
  <c r="AQ116" i="1"/>
  <c r="AQ64" i="1"/>
  <c r="AQ196" i="1"/>
  <c r="AQ32" i="1"/>
  <c r="AQ136" i="1"/>
  <c r="AQ117" i="1"/>
  <c r="AQ118" i="1"/>
  <c r="AQ119" i="1"/>
  <c r="AQ33" i="1"/>
  <c r="AQ120" i="1"/>
  <c r="AQ65" i="1"/>
  <c r="AQ183" i="1"/>
  <c r="AQ197" i="1"/>
  <c r="AQ137" i="1"/>
  <c r="AQ198" i="1"/>
  <c r="AQ34" i="1"/>
  <c r="AQ121" i="1"/>
  <c r="AQ122" i="1"/>
  <c r="AQ138" i="1"/>
  <c r="AQ66" i="1"/>
  <c r="AQ160" i="1"/>
  <c r="AQ123" i="1"/>
  <c r="AQ124" i="1"/>
  <c r="AQ67" i="1"/>
  <c r="AQ213" i="1"/>
  <c r="AQ161" i="1"/>
  <c r="AQ49" i="1"/>
  <c r="AQ162" i="1"/>
  <c r="AQ184" i="1"/>
  <c r="AQ185" i="1"/>
  <c r="AQ163" i="1"/>
  <c r="AQ164" i="1"/>
  <c r="AQ139" i="1"/>
  <c r="AQ186" i="1"/>
  <c r="AQ2" i="1"/>
  <c r="AP3" i="1"/>
  <c r="AP140" i="1"/>
  <c r="AP4" i="1"/>
  <c r="AP165" i="1"/>
  <c r="AP68" i="1"/>
  <c r="AP69" i="1"/>
  <c r="AP70" i="1"/>
  <c r="AP5" i="1"/>
  <c r="AP6" i="1"/>
  <c r="AP166" i="1"/>
  <c r="AP167" i="1"/>
  <c r="AP35" i="1"/>
  <c r="AP71" i="1"/>
  <c r="AP168" i="1"/>
  <c r="AP187" i="1"/>
  <c r="AP7" i="1"/>
  <c r="AP72" i="1"/>
  <c r="AP73" i="1"/>
  <c r="AP74" i="1"/>
  <c r="AP75" i="1"/>
  <c r="AP76" i="1"/>
  <c r="AP129" i="1"/>
  <c r="AP77" i="1"/>
  <c r="AP8" i="1"/>
  <c r="AP9" i="1"/>
  <c r="AP50" i="1"/>
  <c r="AP188" i="1"/>
  <c r="AP78" i="1"/>
  <c r="AP79" i="1"/>
  <c r="AP80" i="1"/>
  <c r="AP125" i="1"/>
  <c r="AP199" i="1"/>
  <c r="AP51" i="1"/>
  <c r="AP52" i="1"/>
  <c r="AP10" i="1"/>
  <c r="AP200" i="1"/>
  <c r="AP11" i="1"/>
  <c r="AP141" i="1"/>
  <c r="AP201" i="1"/>
  <c r="AP81" i="1"/>
  <c r="AP130" i="1"/>
  <c r="AP82" i="1"/>
  <c r="AP83" i="1"/>
  <c r="AP169" i="1"/>
  <c r="AP12" i="1"/>
  <c r="AP84" i="1"/>
  <c r="AP142" i="1"/>
  <c r="AP189" i="1"/>
  <c r="AP202" i="1"/>
  <c r="AP203" i="1"/>
  <c r="AP85" i="1"/>
  <c r="AP86" i="1"/>
  <c r="AP170" i="1"/>
  <c r="AP36" i="1"/>
  <c r="AP37" i="1"/>
  <c r="AP13" i="1"/>
  <c r="AP53" i="1"/>
  <c r="AP143" i="1"/>
  <c r="AP38" i="1"/>
  <c r="AP144" i="1"/>
  <c r="AP87" i="1"/>
  <c r="AP54" i="1"/>
  <c r="AP204" i="1"/>
  <c r="AP14" i="1"/>
  <c r="AP205" i="1"/>
  <c r="AP206" i="1"/>
  <c r="AP88" i="1"/>
  <c r="AP207" i="1"/>
  <c r="AP145" i="1"/>
  <c r="AP89" i="1"/>
  <c r="AP55" i="1"/>
  <c r="AP126" i="1"/>
  <c r="AP90" i="1"/>
  <c r="AP171" i="1"/>
  <c r="AP56" i="1"/>
  <c r="AP172" i="1"/>
  <c r="AP57" i="1"/>
  <c r="AP15" i="1"/>
  <c r="AP91" i="1"/>
  <c r="AP92" i="1"/>
  <c r="AP146" i="1"/>
  <c r="AP58" i="1"/>
  <c r="AP173" i="1"/>
  <c r="AP93" i="1"/>
  <c r="AP16" i="1"/>
  <c r="AP17" i="1"/>
  <c r="AP18" i="1"/>
  <c r="AP147" i="1"/>
  <c r="AP190" i="1"/>
  <c r="AP148" i="1"/>
  <c r="AP19" i="1"/>
  <c r="AP20" i="1"/>
  <c r="AP174" i="1"/>
  <c r="AP131" i="1"/>
  <c r="AP21" i="1"/>
  <c r="AP175" i="1"/>
  <c r="AP94" i="1"/>
  <c r="AP95" i="1"/>
  <c r="AP191" i="1"/>
  <c r="AP96" i="1"/>
  <c r="AP132" i="1"/>
  <c r="AP208" i="1"/>
  <c r="AP149" i="1"/>
  <c r="AP192" i="1"/>
  <c r="AP22" i="1"/>
  <c r="AP23" i="1"/>
  <c r="AP150" i="1"/>
  <c r="AP133" i="1"/>
  <c r="AP97" i="1"/>
  <c r="AP151" i="1"/>
  <c r="AP24" i="1"/>
  <c r="AP98" i="1"/>
  <c r="AP134" i="1"/>
  <c r="AP99" i="1"/>
  <c r="AP152" i="1"/>
  <c r="AP100" i="1"/>
  <c r="AP101" i="1"/>
  <c r="AP176" i="1"/>
  <c r="AP153" i="1"/>
  <c r="AP39" i="1"/>
  <c r="AP154" i="1"/>
  <c r="AP40" i="1"/>
  <c r="AP209" i="1"/>
  <c r="AP102" i="1"/>
  <c r="AP193" i="1"/>
  <c r="AP103" i="1"/>
  <c r="AP25" i="1"/>
  <c r="AP41" i="1"/>
  <c r="AP177" i="1"/>
  <c r="AP210" i="1"/>
  <c r="AP26" i="1"/>
  <c r="AP42" i="1"/>
  <c r="AP194" i="1"/>
  <c r="AP104" i="1"/>
  <c r="AP27" i="1"/>
  <c r="AP105" i="1"/>
  <c r="AP106" i="1"/>
  <c r="AP178" i="1"/>
  <c r="AP107" i="1"/>
  <c r="AP127" i="1"/>
  <c r="AP155" i="1"/>
  <c r="AP128" i="1"/>
  <c r="AP156" i="1"/>
  <c r="AP157" i="1"/>
  <c r="AP108" i="1"/>
  <c r="AP109" i="1"/>
  <c r="AP195" i="1"/>
  <c r="AP158" i="1"/>
  <c r="AP43" i="1"/>
  <c r="AP44" i="1"/>
  <c r="AP45" i="1"/>
  <c r="AP59" i="1"/>
  <c r="AP46" i="1"/>
  <c r="AP47" i="1"/>
  <c r="AP28" i="1"/>
  <c r="AP60" i="1"/>
  <c r="AP211" i="1"/>
  <c r="AP110" i="1"/>
  <c r="AP61" i="1"/>
  <c r="AP48" i="1"/>
  <c r="AP111" i="1"/>
  <c r="AP135" i="1"/>
  <c r="AP29" i="1"/>
  <c r="AP112" i="1"/>
  <c r="AP30" i="1"/>
  <c r="AP62" i="1"/>
  <c r="AP113" i="1"/>
  <c r="AP179" i="1"/>
  <c r="AP63" i="1"/>
  <c r="AP114" i="1"/>
  <c r="AP159" i="1"/>
  <c r="AP115" i="1"/>
  <c r="AP180" i="1"/>
  <c r="AP212" i="1"/>
  <c r="AP181" i="1"/>
  <c r="AP31" i="1"/>
  <c r="AP182" i="1"/>
  <c r="AP116" i="1"/>
  <c r="AP64" i="1"/>
  <c r="AP196" i="1"/>
  <c r="AP32" i="1"/>
  <c r="AP136" i="1"/>
  <c r="AP117" i="1"/>
  <c r="AP118" i="1"/>
  <c r="AP119" i="1"/>
  <c r="AP33" i="1"/>
  <c r="AP120" i="1"/>
  <c r="AP65" i="1"/>
  <c r="AP183" i="1"/>
  <c r="AP197" i="1"/>
  <c r="AP137" i="1"/>
  <c r="AP198" i="1"/>
  <c r="AP34" i="1"/>
  <c r="AP121" i="1"/>
  <c r="AP122" i="1"/>
  <c r="AP138" i="1"/>
  <c r="AP66" i="1"/>
  <c r="AP160" i="1"/>
  <c r="AP123" i="1"/>
  <c r="AP124" i="1"/>
  <c r="AP67" i="1"/>
  <c r="AP213" i="1"/>
  <c r="AP161" i="1"/>
  <c r="AP49" i="1"/>
  <c r="AP162" i="1"/>
  <c r="AP184" i="1"/>
  <c r="AP185" i="1"/>
  <c r="AP163" i="1"/>
  <c r="AP164" i="1"/>
  <c r="AP139" i="1"/>
  <c r="AP186" i="1"/>
  <c r="AP2" i="1"/>
  <c r="AO3" i="1"/>
  <c r="AO140" i="1"/>
  <c r="AO4" i="1"/>
  <c r="AO165" i="1"/>
  <c r="AO68" i="1"/>
  <c r="AO69" i="1"/>
  <c r="AO70" i="1"/>
  <c r="AO5" i="1"/>
  <c r="AO6" i="1"/>
  <c r="AO166" i="1"/>
  <c r="AO167" i="1"/>
  <c r="AO35" i="1"/>
  <c r="AO71" i="1"/>
  <c r="AO168" i="1"/>
  <c r="AO187" i="1"/>
  <c r="AO7" i="1"/>
  <c r="AO72" i="1"/>
  <c r="AO73" i="1"/>
  <c r="AO74" i="1"/>
  <c r="AO75" i="1"/>
  <c r="AO76" i="1"/>
  <c r="AO129" i="1"/>
  <c r="AO77" i="1"/>
  <c r="AO8" i="1"/>
  <c r="AO9" i="1"/>
  <c r="AO50" i="1"/>
  <c r="AO188" i="1"/>
  <c r="AO78" i="1"/>
  <c r="AO79" i="1"/>
  <c r="AO80" i="1"/>
  <c r="AO125" i="1"/>
  <c r="AO199" i="1"/>
  <c r="AO51" i="1"/>
  <c r="AO52" i="1"/>
  <c r="AO10" i="1"/>
  <c r="AO200" i="1"/>
  <c r="AO11" i="1"/>
  <c r="AO141" i="1"/>
  <c r="AO201" i="1"/>
  <c r="AO81" i="1"/>
  <c r="AO130" i="1"/>
  <c r="AO82" i="1"/>
  <c r="AO83" i="1"/>
  <c r="AO169" i="1"/>
  <c r="AO12" i="1"/>
  <c r="AO84" i="1"/>
  <c r="AO142" i="1"/>
  <c r="AO189" i="1"/>
  <c r="AO202" i="1"/>
  <c r="AO203" i="1"/>
  <c r="AO85" i="1"/>
  <c r="AO86" i="1"/>
  <c r="AO170" i="1"/>
  <c r="AO36" i="1"/>
  <c r="AO37" i="1"/>
  <c r="AO13" i="1"/>
  <c r="AO53" i="1"/>
  <c r="AO143" i="1"/>
  <c r="AO38" i="1"/>
  <c r="AO144" i="1"/>
  <c r="AO87" i="1"/>
  <c r="AO54" i="1"/>
  <c r="AO204" i="1"/>
  <c r="AO14" i="1"/>
  <c r="AO205" i="1"/>
  <c r="AO206" i="1"/>
  <c r="AO88" i="1"/>
  <c r="AO207" i="1"/>
  <c r="AO145" i="1"/>
  <c r="AO89" i="1"/>
  <c r="AO55" i="1"/>
  <c r="AO126" i="1"/>
  <c r="AO90" i="1"/>
  <c r="AO171" i="1"/>
  <c r="AO56" i="1"/>
  <c r="AO172" i="1"/>
  <c r="AO57" i="1"/>
  <c r="AO15" i="1"/>
  <c r="AO91" i="1"/>
  <c r="AO92" i="1"/>
  <c r="AO146" i="1"/>
  <c r="AO58" i="1"/>
  <c r="AO173" i="1"/>
  <c r="AO93" i="1"/>
  <c r="AO16" i="1"/>
  <c r="AO17" i="1"/>
  <c r="AO18" i="1"/>
  <c r="AO147" i="1"/>
  <c r="AO190" i="1"/>
  <c r="AO148" i="1"/>
  <c r="AO19" i="1"/>
  <c r="AO20" i="1"/>
  <c r="AO174" i="1"/>
  <c r="AO131" i="1"/>
  <c r="AO21" i="1"/>
  <c r="AO175" i="1"/>
  <c r="AO94" i="1"/>
  <c r="AO95" i="1"/>
  <c r="AO191" i="1"/>
  <c r="AO96" i="1"/>
  <c r="AO132" i="1"/>
  <c r="AO208" i="1"/>
  <c r="AO149" i="1"/>
  <c r="AO192" i="1"/>
  <c r="AO22" i="1"/>
  <c r="AO23" i="1"/>
  <c r="AO150" i="1"/>
  <c r="AO133" i="1"/>
  <c r="AO97" i="1"/>
  <c r="AO151" i="1"/>
  <c r="AO24" i="1"/>
  <c r="AO98" i="1"/>
  <c r="AO134" i="1"/>
  <c r="AO99" i="1"/>
  <c r="AO152" i="1"/>
  <c r="AO100" i="1"/>
  <c r="AO101" i="1"/>
  <c r="AO176" i="1"/>
  <c r="AO153" i="1"/>
  <c r="AO39" i="1"/>
  <c r="AO154" i="1"/>
  <c r="AO40" i="1"/>
  <c r="AO209" i="1"/>
  <c r="AO102" i="1"/>
  <c r="AO193" i="1"/>
  <c r="AO103" i="1"/>
  <c r="AO25" i="1"/>
  <c r="AO41" i="1"/>
  <c r="AO177" i="1"/>
  <c r="AO210" i="1"/>
  <c r="AO26" i="1"/>
  <c r="AO42" i="1"/>
  <c r="AO194" i="1"/>
  <c r="AO104" i="1"/>
  <c r="AO27" i="1"/>
  <c r="AO105" i="1"/>
  <c r="AO106" i="1"/>
  <c r="AO178" i="1"/>
  <c r="AO107" i="1"/>
  <c r="AO127" i="1"/>
  <c r="AO155" i="1"/>
  <c r="AO128" i="1"/>
  <c r="AO156" i="1"/>
  <c r="AO157" i="1"/>
  <c r="AO108" i="1"/>
  <c r="AO109" i="1"/>
  <c r="AO195" i="1"/>
  <c r="AO158" i="1"/>
  <c r="AO43" i="1"/>
  <c r="AO44" i="1"/>
  <c r="AO45" i="1"/>
  <c r="AO59" i="1"/>
  <c r="AO46" i="1"/>
  <c r="AO47" i="1"/>
  <c r="AO28" i="1"/>
  <c r="AO60" i="1"/>
  <c r="AO211" i="1"/>
  <c r="AO110" i="1"/>
  <c r="AO61" i="1"/>
  <c r="AO48" i="1"/>
  <c r="AO111" i="1"/>
  <c r="AO135" i="1"/>
  <c r="AO29" i="1"/>
  <c r="AO112" i="1"/>
  <c r="AO30" i="1"/>
  <c r="AO62" i="1"/>
  <c r="AO113" i="1"/>
  <c r="AO179" i="1"/>
  <c r="AO63" i="1"/>
  <c r="AO114" i="1"/>
  <c r="AO159" i="1"/>
  <c r="AO115" i="1"/>
  <c r="AO180" i="1"/>
  <c r="AO212" i="1"/>
  <c r="AO181" i="1"/>
  <c r="AO31" i="1"/>
  <c r="AO182" i="1"/>
  <c r="AO116" i="1"/>
  <c r="AO64" i="1"/>
  <c r="AO196" i="1"/>
  <c r="AO32" i="1"/>
  <c r="AO136" i="1"/>
  <c r="AO117" i="1"/>
  <c r="AO118" i="1"/>
  <c r="AO119" i="1"/>
  <c r="AO33" i="1"/>
  <c r="AO120" i="1"/>
  <c r="AO65" i="1"/>
  <c r="AO183" i="1"/>
  <c r="AO197" i="1"/>
  <c r="AO137" i="1"/>
  <c r="AO198" i="1"/>
  <c r="AO34" i="1"/>
  <c r="AO121" i="1"/>
  <c r="AO122" i="1"/>
  <c r="AO138" i="1"/>
  <c r="AO66" i="1"/>
  <c r="AO160" i="1"/>
  <c r="AO123" i="1"/>
  <c r="AO124" i="1"/>
  <c r="AO67" i="1"/>
  <c r="AO213" i="1"/>
  <c r="AO161" i="1"/>
  <c r="AO49" i="1"/>
  <c r="AO162" i="1"/>
  <c r="AO184" i="1"/>
  <c r="AO185" i="1"/>
  <c r="AO163" i="1"/>
  <c r="AO164" i="1"/>
  <c r="AO139" i="1"/>
  <c r="AO186" i="1"/>
  <c r="AO2" i="1"/>
  <c r="AN3" i="1"/>
  <c r="AN140" i="1"/>
  <c r="AN4" i="1"/>
  <c r="AN165" i="1"/>
  <c r="AN68" i="1"/>
  <c r="AN69" i="1"/>
  <c r="AN70" i="1"/>
  <c r="AN5" i="1"/>
  <c r="AN6" i="1"/>
  <c r="AN166" i="1"/>
  <c r="AN167" i="1"/>
  <c r="AN35" i="1"/>
  <c r="AN71" i="1"/>
  <c r="AN168" i="1"/>
  <c r="AN187" i="1"/>
  <c r="AN7" i="1"/>
  <c r="AN72" i="1"/>
  <c r="AN73" i="1"/>
  <c r="AN74" i="1"/>
  <c r="AN75" i="1"/>
  <c r="AN76" i="1"/>
  <c r="AN129" i="1"/>
  <c r="AN77" i="1"/>
  <c r="AN8" i="1"/>
  <c r="AN9" i="1"/>
  <c r="AN50" i="1"/>
  <c r="AN188" i="1"/>
  <c r="AN78" i="1"/>
  <c r="AN79" i="1"/>
  <c r="AN80" i="1"/>
  <c r="AN125" i="1"/>
  <c r="AN199" i="1"/>
  <c r="AN51" i="1"/>
  <c r="AN52" i="1"/>
  <c r="AN10" i="1"/>
  <c r="AN200" i="1"/>
  <c r="AN11" i="1"/>
  <c r="AN141" i="1"/>
  <c r="AN201" i="1"/>
  <c r="AN81" i="1"/>
  <c r="AN130" i="1"/>
  <c r="AN82" i="1"/>
  <c r="AN83" i="1"/>
  <c r="AN169" i="1"/>
  <c r="AN12" i="1"/>
  <c r="AN84" i="1"/>
  <c r="AN142" i="1"/>
  <c r="AN189" i="1"/>
  <c r="AN202" i="1"/>
  <c r="AN203" i="1"/>
  <c r="AN85" i="1"/>
  <c r="AN86" i="1"/>
  <c r="AN170" i="1"/>
  <c r="AN36" i="1"/>
  <c r="AN37" i="1"/>
  <c r="AN13" i="1"/>
  <c r="AN53" i="1"/>
  <c r="AN143" i="1"/>
  <c r="AN38" i="1"/>
  <c r="AN144" i="1"/>
  <c r="AN87" i="1"/>
  <c r="AN54" i="1"/>
  <c r="AN204" i="1"/>
  <c r="AN14" i="1"/>
  <c r="AN205" i="1"/>
  <c r="AN206" i="1"/>
  <c r="AN88" i="1"/>
  <c r="AN207" i="1"/>
  <c r="AN145" i="1"/>
  <c r="AN89" i="1"/>
  <c r="AN55" i="1"/>
  <c r="AN126" i="1"/>
  <c r="AN90" i="1"/>
  <c r="AN171" i="1"/>
  <c r="AN56" i="1"/>
  <c r="AN172" i="1"/>
  <c r="AN57" i="1"/>
  <c r="AN15" i="1"/>
  <c r="AN91" i="1"/>
  <c r="AN92" i="1"/>
  <c r="AN146" i="1"/>
  <c r="AN58" i="1"/>
  <c r="AN173" i="1"/>
  <c r="AN93" i="1"/>
  <c r="AN16" i="1"/>
  <c r="AN17" i="1"/>
  <c r="AN18" i="1"/>
  <c r="AN147" i="1"/>
  <c r="AN190" i="1"/>
  <c r="AN148" i="1"/>
  <c r="AN19" i="1"/>
  <c r="AN20" i="1"/>
  <c r="AN174" i="1"/>
  <c r="AN131" i="1"/>
  <c r="AN21" i="1"/>
  <c r="AN175" i="1"/>
  <c r="AN94" i="1"/>
  <c r="AN95" i="1"/>
  <c r="AN191" i="1"/>
  <c r="AN96" i="1"/>
  <c r="AN132" i="1"/>
  <c r="AN208" i="1"/>
  <c r="AN149" i="1"/>
  <c r="AN192" i="1"/>
  <c r="AN22" i="1"/>
  <c r="AN23" i="1"/>
  <c r="AN150" i="1"/>
  <c r="AN133" i="1"/>
  <c r="AN97" i="1"/>
  <c r="AN151" i="1"/>
  <c r="AN24" i="1"/>
  <c r="AN98" i="1"/>
  <c r="AN134" i="1"/>
  <c r="AN99" i="1"/>
  <c r="AN152" i="1"/>
  <c r="AN100" i="1"/>
  <c r="AN101" i="1"/>
  <c r="AN176" i="1"/>
  <c r="AN153" i="1"/>
  <c r="AN39" i="1"/>
  <c r="AN154" i="1"/>
  <c r="AN40" i="1"/>
  <c r="AN209" i="1"/>
  <c r="AN102" i="1"/>
  <c r="AN193" i="1"/>
  <c r="AN103" i="1"/>
  <c r="AN25" i="1"/>
  <c r="AN41" i="1"/>
  <c r="AN177" i="1"/>
  <c r="AN210" i="1"/>
  <c r="AN26" i="1"/>
  <c r="AN42" i="1"/>
  <c r="AN194" i="1"/>
  <c r="AN104" i="1"/>
  <c r="AN27" i="1"/>
  <c r="AN105" i="1"/>
  <c r="AN106" i="1"/>
  <c r="AN178" i="1"/>
  <c r="AN107" i="1"/>
  <c r="AN127" i="1"/>
  <c r="AN155" i="1"/>
  <c r="AN128" i="1"/>
  <c r="AN156" i="1"/>
  <c r="AN157" i="1"/>
  <c r="AN108" i="1"/>
  <c r="AN109" i="1"/>
  <c r="AN195" i="1"/>
  <c r="AN158" i="1"/>
  <c r="AN43" i="1"/>
  <c r="AN44" i="1"/>
  <c r="AN45" i="1"/>
  <c r="AN59" i="1"/>
  <c r="AN46" i="1"/>
  <c r="AN47" i="1"/>
  <c r="AN28" i="1"/>
  <c r="AN60" i="1"/>
  <c r="AN211" i="1"/>
  <c r="AN110" i="1"/>
  <c r="AN61" i="1"/>
  <c r="AN48" i="1"/>
  <c r="AN111" i="1"/>
  <c r="AN135" i="1"/>
  <c r="AN29" i="1"/>
  <c r="AN112" i="1"/>
  <c r="AN30" i="1"/>
  <c r="AN62" i="1"/>
  <c r="AN113" i="1"/>
  <c r="AN179" i="1"/>
  <c r="AN63" i="1"/>
  <c r="AN114" i="1"/>
  <c r="AN159" i="1"/>
  <c r="AN115" i="1"/>
  <c r="AN180" i="1"/>
  <c r="AN212" i="1"/>
  <c r="AN181" i="1"/>
  <c r="AN31" i="1"/>
  <c r="AN182" i="1"/>
  <c r="AN116" i="1"/>
  <c r="AN64" i="1"/>
  <c r="AN196" i="1"/>
  <c r="AN32" i="1"/>
  <c r="AN136" i="1"/>
  <c r="AN117" i="1"/>
  <c r="AN118" i="1"/>
  <c r="AN119" i="1"/>
  <c r="AN33" i="1"/>
  <c r="AN120" i="1"/>
  <c r="AN65" i="1"/>
  <c r="AN183" i="1"/>
  <c r="AN197" i="1"/>
  <c r="AN137" i="1"/>
  <c r="AN198" i="1"/>
  <c r="AN34" i="1"/>
  <c r="AN121" i="1"/>
  <c r="AN122" i="1"/>
  <c r="AN138" i="1"/>
  <c r="AN66" i="1"/>
  <c r="AN160" i="1"/>
  <c r="AN123" i="1"/>
  <c r="AN124" i="1"/>
  <c r="AN67" i="1"/>
  <c r="AN213" i="1"/>
  <c r="AN161" i="1"/>
  <c r="AN49" i="1"/>
  <c r="AN162" i="1"/>
  <c r="AN184" i="1"/>
  <c r="AN185" i="1"/>
  <c r="AN163" i="1"/>
  <c r="AN164" i="1"/>
  <c r="AN139" i="1"/>
  <c r="AN186" i="1"/>
  <c r="AN2" i="1"/>
  <c r="AM3" i="1"/>
  <c r="AM140" i="1"/>
  <c r="AM4" i="1"/>
  <c r="AM165" i="1"/>
  <c r="AM68" i="1"/>
  <c r="AM69" i="1"/>
  <c r="AM70" i="1"/>
  <c r="AM5" i="1"/>
  <c r="AM6" i="1"/>
  <c r="AM166" i="1"/>
  <c r="AM167" i="1"/>
  <c r="AM35" i="1"/>
  <c r="AM71" i="1"/>
  <c r="AM168" i="1"/>
  <c r="AM187" i="1"/>
  <c r="AM7" i="1"/>
  <c r="AM72" i="1"/>
  <c r="AM73" i="1"/>
  <c r="AM74" i="1"/>
  <c r="AM75" i="1"/>
  <c r="AM76" i="1"/>
  <c r="AM129" i="1"/>
  <c r="AM77" i="1"/>
  <c r="AM8" i="1"/>
  <c r="AM9" i="1"/>
  <c r="AM50" i="1"/>
  <c r="AM188" i="1"/>
  <c r="AM78" i="1"/>
  <c r="AM79" i="1"/>
  <c r="AM80" i="1"/>
  <c r="AM125" i="1"/>
  <c r="AM199" i="1"/>
  <c r="AM51" i="1"/>
  <c r="AM52" i="1"/>
  <c r="AM10" i="1"/>
  <c r="AM200" i="1"/>
  <c r="AM11" i="1"/>
  <c r="AM141" i="1"/>
  <c r="AM201" i="1"/>
  <c r="AM81" i="1"/>
  <c r="AM130" i="1"/>
  <c r="AM82" i="1"/>
  <c r="AM83" i="1"/>
  <c r="AM169" i="1"/>
  <c r="AM12" i="1"/>
  <c r="AM84" i="1"/>
  <c r="AM142" i="1"/>
  <c r="AM189" i="1"/>
  <c r="AM202" i="1"/>
  <c r="AM203" i="1"/>
  <c r="AM85" i="1"/>
  <c r="AM86" i="1"/>
  <c r="AM170" i="1"/>
  <c r="AM36" i="1"/>
  <c r="AM37" i="1"/>
  <c r="AM13" i="1"/>
  <c r="AM53" i="1"/>
  <c r="AM143" i="1"/>
  <c r="AM38" i="1"/>
  <c r="AM144" i="1"/>
  <c r="AM87" i="1"/>
  <c r="AM54" i="1"/>
  <c r="AM204" i="1"/>
  <c r="AM14" i="1"/>
  <c r="AM205" i="1"/>
  <c r="AM206" i="1"/>
  <c r="AM88" i="1"/>
  <c r="AM207" i="1"/>
  <c r="AM145" i="1"/>
  <c r="AM89" i="1"/>
  <c r="AM55" i="1"/>
  <c r="AM126" i="1"/>
  <c r="AM90" i="1"/>
  <c r="AM171" i="1"/>
  <c r="AM56" i="1"/>
  <c r="AM172" i="1"/>
  <c r="AM57" i="1"/>
  <c r="AM15" i="1"/>
  <c r="AM91" i="1"/>
  <c r="AM92" i="1"/>
  <c r="AM146" i="1"/>
  <c r="AM58" i="1"/>
  <c r="AM173" i="1"/>
  <c r="AM93" i="1"/>
  <c r="AM16" i="1"/>
  <c r="AM17" i="1"/>
  <c r="AM18" i="1"/>
  <c r="AM147" i="1"/>
  <c r="AM190" i="1"/>
  <c r="AM148" i="1"/>
  <c r="AM19" i="1"/>
  <c r="AM20" i="1"/>
  <c r="AM174" i="1"/>
  <c r="AM131" i="1"/>
  <c r="AM21" i="1"/>
  <c r="AM175" i="1"/>
  <c r="AM94" i="1"/>
  <c r="AM95" i="1"/>
  <c r="AM191" i="1"/>
  <c r="AM96" i="1"/>
  <c r="AM132" i="1"/>
  <c r="AM208" i="1"/>
  <c r="AM149" i="1"/>
  <c r="AM192" i="1"/>
  <c r="AM22" i="1"/>
  <c r="AM23" i="1"/>
  <c r="AM150" i="1"/>
  <c r="AM133" i="1"/>
  <c r="AM97" i="1"/>
  <c r="AM151" i="1"/>
  <c r="AM24" i="1"/>
  <c r="AM98" i="1"/>
  <c r="AM134" i="1"/>
  <c r="AM99" i="1"/>
  <c r="AM152" i="1"/>
  <c r="AM100" i="1"/>
  <c r="AM101" i="1"/>
  <c r="AM176" i="1"/>
  <c r="AM153" i="1"/>
  <c r="AM39" i="1"/>
  <c r="AM154" i="1"/>
  <c r="AM40" i="1"/>
  <c r="AM209" i="1"/>
  <c r="AM102" i="1"/>
  <c r="AM193" i="1"/>
  <c r="AM103" i="1"/>
  <c r="AM25" i="1"/>
  <c r="AM41" i="1"/>
  <c r="AM177" i="1"/>
  <c r="AM210" i="1"/>
  <c r="AM26" i="1"/>
  <c r="AM42" i="1"/>
  <c r="AM194" i="1"/>
  <c r="AM104" i="1"/>
  <c r="AM27" i="1"/>
  <c r="AM105" i="1"/>
  <c r="AM106" i="1"/>
  <c r="AM178" i="1"/>
  <c r="AM107" i="1"/>
  <c r="AM127" i="1"/>
  <c r="AM155" i="1"/>
  <c r="AM128" i="1"/>
  <c r="AM156" i="1"/>
  <c r="AM157" i="1"/>
  <c r="AM108" i="1"/>
  <c r="AM109" i="1"/>
  <c r="AM195" i="1"/>
  <c r="AM158" i="1"/>
  <c r="AM43" i="1"/>
  <c r="AM44" i="1"/>
  <c r="AM45" i="1"/>
  <c r="AM59" i="1"/>
  <c r="AM46" i="1"/>
  <c r="AM47" i="1"/>
  <c r="AM28" i="1"/>
  <c r="AM60" i="1"/>
  <c r="AM211" i="1"/>
  <c r="AM110" i="1"/>
  <c r="AM61" i="1"/>
  <c r="AM48" i="1"/>
  <c r="AM111" i="1"/>
  <c r="AM135" i="1"/>
  <c r="AM29" i="1"/>
  <c r="AM112" i="1"/>
  <c r="AM30" i="1"/>
  <c r="AM62" i="1"/>
  <c r="AM113" i="1"/>
  <c r="AM179" i="1"/>
  <c r="AM63" i="1"/>
  <c r="AM114" i="1"/>
  <c r="AM159" i="1"/>
  <c r="AM115" i="1"/>
  <c r="AM180" i="1"/>
  <c r="AM212" i="1"/>
  <c r="AM181" i="1"/>
  <c r="AM31" i="1"/>
  <c r="AM182" i="1"/>
  <c r="AM116" i="1"/>
  <c r="AM64" i="1"/>
  <c r="AM196" i="1"/>
  <c r="AM32" i="1"/>
  <c r="AM136" i="1"/>
  <c r="AM117" i="1"/>
  <c r="AM118" i="1"/>
  <c r="AM119" i="1"/>
  <c r="AM33" i="1"/>
  <c r="AM120" i="1"/>
  <c r="AM65" i="1"/>
  <c r="AM183" i="1"/>
  <c r="AM197" i="1"/>
  <c r="AM137" i="1"/>
  <c r="AM198" i="1"/>
  <c r="AM34" i="1"/>
  <c r="AM121" i="1"/>
  <c r="AM122" i="1"/>
  <c r="AM138" i="1"/>
  <c r="AM66" i="1"/>
  <c r="AM160" i="1"/>
  <c r="AM123" i="1"/>
  <c r="AM124" i="1"/>
  <c r="AM67" i="1"/>
  <c r="AM213" i="1"/>
  <c r="AM161" i="1"/>
  <c r="AM49" i="1"/>
  <c r="AM162" i="1"/>
  <c r="AM184" i="1"/>
  <c r="AM185" i="1"/>
  <c r="AM163" i="1"/>
  <c r="AM164" i="1"/>
  <c r="AM139" i="1"/>
  <c r="AM186" i="1"/>
  <c r="AM2" i="1"/>
  <c r="AL3" i="1"/>
  <c r="AL140" i="1"/>
  <c r="AL4" i="1"/>
  <c r="AL165" i="1"/>
  <c r="AL68" i="1"/>
  <c r="AL69" i="1"/>
  <c r="AL70" i="1"/>
  <c r="AL5" i="1"/>
  <c r="AL6" i="1"/>
  <c r="AL166" i="1"/>
  <c r="AL167" i="1"/>
  <c r="AL35" i="1"/>
  <c r="AL71" i="1"/>
  <c r="AL168" i="1"/>
  <c r="AL187" i="1"/>
  <c r="AL7" i="1"/>
  <c r="AL72" i="1"/>
  <c r="AL73" i="1"/>
  <c r="AL74" i="1"/>
  <c r="AL75" i="1"/>
  <c r="AL76" i="1"/>
  <c r="AL129" i="1"/>
  <c r="AL77" i="1"/>
  <c r="AL8" i="1"/>
  <c r="AL9" i="1"/>
  <c r="AL50" i="1"/>
  <c r="AL188" i="1"/>
  <c r="AL78" i="1"/>
  <c r="AL79" i="1"/>
  <c r="AL80" i="1"/>
  <c r="AL125" i="1"/>
  <c r="AL199" i="1"/>
  <c r="AL51" i="1"/>
  <c r="AL52" i="1"/>
  <c r="AL10" i="1"/>
  <c r="AL200" i="1"/>
  <c r="AL11" i="1"/>
  <c r="AL141" i="1"/>
  <c r="AL201" i="1"/>
  <c r="AL81" i="1"/>
  <c r="AL130" i="1"/>
  <c r="AL82" i="1"/>
  <c r="AL83" i="1"/>
  <c r="AL169" i="1"/>
  <c r="AL12" i="1"/>
  <c r="AL84" i="1"/>
  <c r="AL142" i="1"/>
  <c r="AL189" i="1"/>
  <c r="AL202" i="1"/>
  <c r="AL203" i="1"/>
  <c r="AL85" i="1"/>
  <c r="AL86" i="1"/>
  <c r="AL170" i="1"/>
  <c r="AL36" i="1"/>
  <c r="AL37" i="1"/>
  <c r="AL13" i="1"/>
  <c r="AL53" i="1"/>
  <c r="AL143" i="1"/>
  <c r="AL38" i="1"/>
  <c r="AL144" i="1"/>
  <c r="AL87" i="1"/>
  <c r="AL54" i="1"/>
  <c r="AL204" i="1"/>
  <c r="AL14" i="1"/>
  <c r="AL205" i="1"/>
  <c r="AL206" i="1"/>
  <c r="AL88" i="1"/>
  <c r="AL207" i="1"/>
  <c r="AL145" i="1"/>
  <c r="AL89" i="1"/>
  <c r="AL55" i="1"/>
  <c r="AL126" i="1"/>
  <c r="AL90" i="1"/>
  <c r="AL171" i="1"/>
  <c r="AL56" i="1"/>
  <c r="AL172" i="1"/>
  <c r="AL57" i="1"/>
  <c r="AL15" i="1"/>
  <c r="AL91" i="1"/>
  <c r="AL92" i="1"/>
  <c r="AL146" i="1"/>
  <c r="AL58" i="1"/>
  <c r="AL173" i="1"/>
  <c r="AL93" i="1"/>
  <c r="AL16" i="1"/>
  <c r="AL17" i="1"/>
  <c r="AL18" i="1"/>
  <c r="AL147" i="1"/>
  <c r="AL190" i="1"/>
  <c r="AL148" i="1"/>
  <c r="AL19" i="1"/>
  <c r="AL20" i="1"/>
  <c r="AL174" i="1"/>
  <c r="AL131" i="1"/>
  <c r="AL21" i="1"/>
  <c r="AL175" i="1"/>
  <c r="AL94" i="1"/>
  <c r="AL95" i="1"/>
  <c r="AL191" i="1"/>
  <c r="AL96" i="1"/>
  <c r="AL132" i="1"/>
  <c r="AL208" i="1"/>
  <c r="AL149" i="1"/>
  <c r="AL192" i="1"/>
  <c r="AL22" i="1"/>
  <c r="AL23" i="1"/>
  <c r="AL150" i="1"/>
  <c r="AL133" i="1"/>
  <c r="AL97" i="1"/>
  <c r="AL151" i="1"/>
  <c r="AL24" i="1"/>
  <c r="AL98" i="1"/>
  <c r="AL134" i="1"/>
  <c r="AL99" i="1"/>
  <c r="AL152" i="1"/>
  <c r="AL100" i="1"/>
  <c r="AL101" i="1"/>
  <c r="AL176" i="1"/>
  <c r="AL153" i="1"/>
  <c r="AL39" i="1"/>
  <c r="AL154" i="1"/>
  <c r="AL40" i="1"/>
  <c r="AL209" i="1"/>
  <c r="AL102" i="1"/>
  <c r="AL193" i="1"/>
  <c r="AL103" i="1"/>
  <c r="AL25" i="1"/>
  <c r="AL41" i="1"/>
  <c r="AL177" i="1"/>
  <c r="AL210" i="1"/>
  <c r="AL26" i="1"/>
  <c r="AL42" i="1"/>
  <c r="AL194" i="1"/>
  <c r="AL104" i="1"/>
  <c r="AL27" i="1"/>
  <c r="AL105" i="1"/>
  <c r="AL106" i="1"/>
  <c r="AL178" i="1"/>
  <c r="AL107" i="1"/>
  <c r="AL127" i="1"/>
  <c r="AL155" i="1"/>
  <c r="AL128" i="1"/>
  <c r="AL156" i="1"/>
  <c r="AL157" i="1"/>
  <c r="AL108" i="1"/>
  <c r="AL109" i="1"/>
  <c r="AL195" i="1"/>
  <c r="AL158" i="1"/>
  <c r="AL43" i="1"/>
  <c r="AL44" i="1"/>
  <c r="AL45" i="1"/>
  <c r="AL59" i="1"/>
  <c r="AL46" i="1"/>
  <c r="AL47" i="1"/>
  <c r="AL28" i="1"/>
  <c r="AL60" i="1"/>
  <c r="AL211" i="1"/>
  <c r="AL110" i="1"/>
  <c r="AL61" i="1"/>
  <c r="AL48" i="1"/>
  <c r="AL111" i="1"/>
  <c r="AL135" i="1"/>
  <c r="AL29" i="1"/>
  <c r="AL112" i="1"/>
  <c r="AL30" i="1"/>
  <c r="AL62" i="1"/>
  <c r="AL113" i="1"/>
  <c r="AL179" i="1"/>
  <c r="AL63" i="1"/>
  <c r="AL114" i="1"/>
  <c r="AL159" i="1"/>
  <c r="AL115" i="1"/>
  <c r="AL180" i="1"/>
  <c r="AL212" i="1"/>
  <c r="AL181" i="1"/>
  <c r="AL31" i="1"/>
  <c r="AL182" i="1"/>
  <c r="AL116" i="1"/>
  <c r="AL64" i="1"/>
  <c r="AL196" i="1"/>
  <c r="AL32" i="1"/>
  <c r="AL136" i="1"/>
  <c r="AL117" i="1"/>
  <c r="AL118" i="1"/>
  <c r="AL119" i="1"/>
  <c r="AL33" i="1"/>
  <c r="AL120" i="1"/>
  <c r="AL65" i="1"/>
  <c r="AL183" i="1"/>
  <c r="AL197" i="1"/>
  <c r="AL137" i="1"/>
  <c r="AL198" i="1"/>
  <c r="AL34" i="1"/>
  <c r="AL121" i="1"/>
  <c r="AL122" i="1"/>
  <c r="AL138" i="1"/>
  <c r="AL66" i="1"/>
  <c r="AL160" i="1"/>
  <c r="AL123" i="1"/>
  <c r="AL124" i="1"/>
  <c r="AL67" i="1"/>
  <c r="AL213" i="1"/>
  <c r="AL161" i="1"/>
  <c r="AL49" i="1"/>
  <c r="AL162" i="1"/>
  <c r="AL184" i="1"/>
  <c r="AL185" i="1"/>
  <c r="AL163" i="1"/>
  <c r="AL164" i="1"/>
  <c r="AL139" i="1"/>
  <c r="AL186" i="1"/>
  <c r="AL2" i="1"/>
  <c r="AK3" i="1"/>
  <c r="AK140" i="1"/>
  <c r="AK4" i="1"/>
  <c r="AK165" i="1"/>
  <c r="AK68" i="1"/>
  <c r="AK69" i="1"/>
  <c r="AK70" i="1"/>
  <c r="AK5" i="1"/>
  <c r="AK6" i="1"/>
  <c r="AK166" i="1"/>
  <c r="AK167" i="1"/>
  <c r="AK35" i="1"/>
  <c r="AK71" i="1"/>
  <c r="AK168" i="1"/>
  <c r="AK187" i="1"/>
  <c r="AK7" i="1"/>
  <c r="AK72" i="1"/>
  <c r="AK73" i="1"/>
  <c r="AK74" i="1"/>
  <c r="AK75" i="1"/>
  <c r="AK76" i="1"/>
  <c r="AK129" i="1"/>
  <c r="AK77" i="1"/>
  <c r="AK8" i="1"/>
  <c r="AK9" i="1"/>
  <c r="AK50" i="1"/>
  <c r="AK188" i="1"/>
  <c r="AK78" i="1"/>
  <c r="AK79" i="1"/>
  <c r="AK80" i="1"/>
  <c r="AK125" i="1"/>
  <c r="AK199" i="1"/>
  <c r="AK51" i="1"/>
  <c r="AK52" i="1"/>
  <c r="AK10" i="1"/>
  <c r="AK200" i="1"/>
  <c r="AK11" i="1"/>
  <c r="AK141" i="1"/>
  <c r="AK201" i="1"/>
  <c r="AK81" i="1"/>
  <c r="AK130" i="1"/>
  <c r="AK82" i="1"/>
  <c r="AK83" i="1"/>
  <c r="AK169" i="1"/>
  <c r="AK12" i="1"/>
  <c r="AK84" i="1"/>
  <c r="AK142" i="1"/>
  <c r="AK189" i="1"/>
  <c r="AK202" i="1"/>
  <c r="AK203" i="1"/>
  <c r="AK85" i="1"/>
  <c r="AK86" i="1"/>
  <c r="AK170" i="1"/>
  <c r="AK36" i="1"/>
  <c r="AK37" i="1"/>
  <c r="AK13" i="1"/>
  <c r="AK53" i="1"/>
  <c r="AK143" i="1"/>
  <c r="AK38" i="1"/>
  <c r="AK144" i="1"/>
  <c r="AK87" i="1"/>
  <c r="AK54" i="1"/>
  <c r="AK204" i="1"/>
  <c r="AK14" i="1"/>
  <c r="AK205" i="1"/>
  <c r="AK206" i="1"/>
  <c r="AK88" i="1"/>
  <c r="AK207" i="1"/>
  <c r="AK145" i="1"/>
  <c r="AK89" i="1"/>
  <c r="AK55" i="1"/>
  <c r="AK126" i="1"/>
  <c r="AK90" i="1"/>
  <c r="AK171" i="1"/>
  <c r="AK56" i="1"/>
  <c r="AK172" i="1"/>
  <c r="AK57" i="1"/>
  <c r="AK15" i="1"/>
  <c r="AK91" i="1"/>
  <c r="AK92" i="1"/>
  <c r="AK146" i="1"/>
  <c r="AK58" i="1"/>
  <c r="AK173" i="1"/>
  <c r="AK93" i="1"/>
  <c r="AK16" i="1"/>
  <c r="AK17" i="1"/>
  <c r="AK18" i="1"/>
  <c r="AK147" i="1"/>
  <c r="AK190" i="1"/>
  <c r="AK148" i="1"/>
  <c r="AK19" i="1"/>
  <c r="AK20" i="1"/>
  <c r="AK174" i="1"/>
  <c r="AK131" i="1"/>
  <c r="AK21" i="1"/>
  <c r="AK175" i="1"/>
  <c r="AK94" i="1"/>
  <c r="AK95" i="1"/>
  <c r="AK191" i="1"/>
  <c r="AK96" i="1"/>
  <c r="AK132" i="1"/>
  <c r="AK208" i="1"/>
  <c r="AK149" i="1"/>
  <c r="AK192" i="1"/>
  <c r="AK22" i="1"/>
  <c r="AK23" i="1"/>
  <c r="AK150" i="1"/>
  <c r="AK133" i="1"/>
  <c r="AK97" i="1"/>
  <c r="AK151" i="1"/>
  <c r="AK24" i="1"/>
  <c r="AK98" i="1"/>
  <c r="AK134" i="1"/>
  <c r="AK99" i="1"/>
  <c r="AK152" i="1"/>
  <c r="AK100" i="1"/>
  <c r="AK101" i="1"/>
  <c r="AK176" i="1"/>
  <c r="AK153" i="1"/>
  <c r="AK39" i="1"/>
  <c r="AK154" i="1"/>
  <c r="AK40" i="1"/>
  <c r="AK209" i="1"/>
  <c r="AK102" i="1"/>
  <c r="AK193" i="1"/>
  <c r="AK103" i="1"/>
  <c r="AK25" i="1"/>
  <c r="AK41" i="1"/>
  <c r="AK177" i="1"/>
  <c r="AK210" i="1"/>
  <c r="AK26" i="1"/>
  <c r="AK42" i="1"/>
  <c r="AK194" i="1"/>
  <c r="AK104" i="1"/>
  <c r="AK27" i="1"/>
  <c r="AK105" i="1"/>
  <c r="AK106" i="1"/>
  <c r="AK178" i="1"/>
  <c r="AK107" i="1"/>
  <c r="AK127" i="1"/>
  <c r="AK155" i="1"/>
  <c r="AK128" i="1"/>
  <c r="AK156" i="1"/>
  <c r="AK157" i="1"/>
  <c r="AK108" i="1"/>
  <c r="AK109" i="1"/>
  <c r="AK195" i="1"/>
  <c r="AK158" i="1"/>
  <c r="AK43" i="1"/>
  <c r="AK44" i="1"/>
  <c r="AK45" i="1"/>
  <c r="AK59" i="1"/>
  <c r="AK46" i="1"/>
  <c r="AK47" i="1"/>
  <c r="AK28" i="1"/>
  <c r="AK60" i="1"/>
  <c r="AK211" i="1"/>
  <c r="AK110" i="1"/>
  <c r="AK61" i="1"/>
  <c r="AK48" i="1"/>
  <c r="AK111" i="1"/>
  <c r="AK135" i="1"/>
  <c r="AK29" i="1"/>
  <c r="AK112" i="1"/>
  <c r="AK30" i="1"/>
  <c r="AK62" i="1"/>
  <c r="AK113" i="1"/>
  <c r="AK179" i="1"/>
  <c r="AK63" i="1"/>
  <c r="AK114" i="1"/>
  <c r="AK159" i="1"/>
  <c r="AK115" i="1"/>
  <c r="AK180" i="1"/>
  <c r="AK212" i="1"/>
  <c r="AK181" i="1"/>
  <c r="AK31" i="1"/>
  <c r="AK182" i="1"/>
  <c r="AK116" i="1"/>
  <c r="AK64" i="1"/>
  <c r="AK196" i="1"/>
  <c r="AK32" i="1"/>
  <c r="AK136" i="1"/>
  <c r="AK117" i="1"/>
  <c r="AK118" i="1"/>
  <c r="AK119" i="1"/>
  <c r="AK33" i="1"/>
  <c r="AK120" i="1"/>
  <c r="AK65" i="1"/>
  <c r="AK183" i="1"/>
  <c r="AK197" i="1"/>
  <c r="AK137" i="1"/>
  <c r="AK198" i="1"/>
  <c r="AK34" i="1"/>
  <c r="AK121" i="1"/>
  <c r="AK122" i="1"/>
  <c r="AK138" i="1"/>
  <c r="AK66" i="1"/>
  <c r="AK160" i="1"/>
  <c r="AK123" i="1"/>
  <c r="AK124" i="1"/>
  <c r="AK67" i="1"/>
  <c r="AK213" i="1"/>
  <c r="AK161" i="1"/>
  <c r="AK49" i="1"/>
  <c r="AK162" i="1"/>
  <c r="AK184" i="1"/>
  <c r="AK185" i="1"/>
  <c r="AK163" i="1"/>
  <c r="AK164" i="1"/>
  <c r="AK139" i="1"/>
  <c r="AK186" i="1"/>
  <c r="AK2" i="1"/>
  <c r="AJ3" i="1"/>
  <c r="AJ140" i="1"/>
  <c r="AJ4" i="1"/>
  <c r="AJ165" i="1"/>
  <c r="AJ68" i="1"/>
  <c r="AJ69" i="1"/>
  <c r="AJ70" i="1"/>
  <c r="AJ5" i="1"/>
  <c r="AJ6" i="1"/>
  <c r="AJ166" i="1"/>
  <c r="AJ167" i="1"/>
  <c r="AJ35" i="1"/>
  <c r="AJ71" i="1"/>
  <c r="AJ168" i="1"/>
  <c r="AJ187" i="1"/>
  <c r="AJ7" i="1"/>
  <c r="AJ72" i="1"/>
  <c r="AJ73" i="1"/>
  <c r="AJ74" i="1"/>
  <c r="AJ75" i="1"/>
  <c r="AJ76" i="1"/>
  <c r="AJ129" i="1"/>
  <c r="AJ77" i="1"/>
  <c r="AJ8" i="1"/>
  <c r="AJ9" i="1"/>
  <c r="AJ50" i="1"/>
  <c r="AJ188" i="1"/>
  <c r="AJ78" i="1"/>
  <c r="AJ79" i="1"/>
  <c r="AJ80" i="1"/>
  <c r="AJ125" i="1"/>
  <c r="AJ199" i="1"/>
  <c r="AJ51" i="1"/>
  <c r="AJ52" i="1"/>
  <c r="AJ10" i="1"/>
  <c r="AJ200" i="1"/>
  <c r="AJ11" i="1"/>
  <c r="AJ141" i="1"/>
  <c r="AJ201" i="1"/>
  <c r="AJ81" i="1"/>
  <c r="AJ130" i="1"/>
  <c r="AJ82" i="1"/>
  <c r="AJ83" i="1"/>
  <c r="AJ169" i="1"/>
  <c r="AJ12" i="1"/>
  <c r="AJ84" i="1"/>
  <c r="AJ142" i="1"/>
  <c r="AJ189" i="1"/>
  <c r="AJ202" i="1"/>
  <c r="AJ203" i="1"/>
  <c r="AJ85" i="1"/>
  <c r="AJ86" i="1"/>
  <c r="AJ170" i="1"/>
  <c r="AJ36" i="1"/>
  <c r="AJ37" i="1"/>
  <c r="AJ13" i="1"/>
  <c r="AJ53" i="1"/>
  <c r="AJ143" i="1"/>
  <c r="AJ38" i="1"/>
  <c r="AJ144" i="1"/>
  <c r="AJ87" i="1"/>
  <c r="AJ54" i="1"/>
  <c r="AJ204" i="1"/>
  <c r="AJ14" i="1"/>
  <c r="AJ205" i="1"/>
  <c r="AJ206" i="1"/>
  <c r="AJ88" i="1"/>
  <c r="AJ207" i="1"/>
  <c r="AJ145" i="1"/>
  <c r="AJ89" i="1"/>
  <c r="AJ55" i="1"/>
  <c r="AJ126" i="1"/>
  <c r="AJ90" i="1"/>
  <c r="AJ171" i="1"/>
  <c r="AJ56" i="1"/>
  <c r="AJ172" i="1"/>
  <c r="AJ57" i="1"/>
  <c r="AJ15" i="1"/>
  <c r="AJ91" i="1"/>
  <c r="AJ92" i="1"/>
  <c r="AJ146" i="1"/>
  <c r="AJ58" i="1"/>
  <c r="AJ173" i="1"/>
  <c r="AJ93" i="1"/>
  <c r="AJ16" i="1"/>
  <c r="AJ17" i="1"/>
  <c r="AJ18" i="1"/>
  <c r="AJ147" i="1"/>
  <c r="AJ190" i="1"/>
  <c r="AJ148" i="1"/>
  <c r="AJ19" i="1"/>
  <c r="AJ20" i="1"/>
  <c r="AJ174" i="1"/>
  <c r="AJ131" i="1"/>
  <c r="AJ21" i="1"/>
  <c r="AJ175" i="1"/>
  <c r="AJ94" i="1"/>
  <c r="AJ95" i="1"/>
  <c r="AJ191" i="1"/>
  <c r="AJ96" i="1"/>
  <c r="AJ132" i="1"/>
  <c r="AJ208" i="1"/>
  <c r="AJ149" i="1"/>
  <c r="AJ192" i="1"/>
  <c r="AJ22" i="1"/>
  <c r="AJ23" i="1"/>
  <c r="AJ150" i="1"/>
  <c r="AJ133" i="1"/>
  <c r="AJ97" i="1"/>
  <c r="AJ151" i="1"/>
  <c r="AJ24" i="1"/>
  <c r="AJ98" i="1"/>
  <c r="AJ134" i="1"/>
  <c r="AJ99" i="1"/>
  <c r="AJ152" i="1"/>
  <c r="AJ100" i="1"/>
  <c r="AJ101" i="1"/>
  <c r="AJ176" i="1"/>
  <c r="AJ153" i="1"/>
  <c r="AJ39" i="1"/>
  <c r="AJ154" i="1"/>
  <c r="AJ40" i="1"/>
  <c r="AJ209" i="1"/>
  <c r="AJ102" i="1"/>
  <c r="AJ193" i="1"/>
  <c r="AJ103" i="1"/>
  <c r="AJ25" i="1"/>
  <c r="AJ41" i="1"/>
  <c r="AJ177" i="1"/>
  <c r="AJ210" i="1"/>
  <c r="AJ26" i="1"/>
  <c r="AJ42" i="1"/>
  <c r="AJ194" i="1"/>
  <c r="AJ104" i="1"/>
  <c r="AJ27" i="1"/>
  <c r="AJ105" i="1"/>
  <c r="AJ106" i="1"/>
  <c r="AJ178" i="1"/>
  <c r="AJ107" i="1"/>
  <c r="AJ127" i="1"/>
  <c r="AJ155" i="1"/>
  <c r="AJ128" i="1"/>
  <c r="AJ156" i="1"/>
  <c r="AJ157" i="1"/>
  <c r="AJ108" i="1"/>
  <c r="AJ109" i="1"/>
  <c r="AJ195" i="1"/>
  <c r="AJ158" i="1"/>
  <c r="AJ43" i="1"/>
  <c r="AJ44" i="1"/>
  <c r="AJ45" i="1"/>
  <c r="AJ59" i="1"/>
  <c r="AJ46" i="1"/>
  <c r="AJ47" i="1"/>
  <c r="AJ28" i="1"/>
  <c r="AJ60" i="1"/>
  <c r="AJ211" i="1"/>
  <c r="AJ110" i="1"/>
  <c r="AJ61" i="1"/>
  <c r="AJ48" i="1"/>
  <c r="AJ111" i="1"/>
  <c r="AJ135" i="1"/>
  <c r="AJ29" i="1"/>
  <c r="AJ112" i="1"/>
  <c r="AJ30" i="1"/>
  <c r="AJ62" i="1"/>
  <c r="AJ113" i="1"/>
  <c r="AJ179" i="1"/>
  <c r="AJ63" i="1"/>
  <c r="AJ114" i="1"/>
  <c r="AJ159" i="1"/>
  <c r="AJ115" i="1"/>
  <c r="AJ180" i="1"/>
  <c r="AJ212" i="1"/>
  <c r="AJ181" i="1"/>
  <c r="AJ31" i="1"/>
  <c r="AJ182" i="1"/>
  <c r="AJ116" i="1"/>
  <c r="AJ64" i="1"/>
  <c r="AJ196" i="1"/>
  <c r="AJ32" i="1"/>
  <c r="AJ136" i="1"/>
  <c r="AJ117" i="1"/>
  <c r="AJ118" i="1"/>
  <c r="AJ119" i="1"/>
  <c r="AJ33" i="1"/>
  <c r="AJ120" i="1"/>
  <c r="AJ65" i="1"/>
  <c r="AJ183" i="1"/>
  <c r="AJ197" i="1"/>
  <c r="AJ137" i="1"/>
  <c r="AJ198" i="1"/>
  <c r="AJ34" i="1"/>
  <c r="AJ121" i="1"/>
  <c r="AJ122" i="1"/>
  <c r="AJ138" i="1"/>
  <c r="AJ66" i="1"/>
  <c r="AJ160" i="1"/>
  <c r="AJ123" i="1"/>
  <c r="AJ124" i="1"/>
  <c r="AJ67" i="1"/>
  <c r="AJ213" i="1"/>
  <c r="AJ161" i="1"/>
  <c r="AJ49" i="1"/>
  <c r="AJ162" i="1"/>
  <c r="AJ184" i="1"/>
  <c r="AJ185" i="1"/>
  <c r="AJ163" i="1"/>
  <c r="AJ164" i="1"/>
  <c r="AJ139" i="1"/>
  <c r="AJ186" i="1"/>
  <c r="AJ2" i="1"/>
</calcChain>
</file>

<file path=xl/sharedStrings.xml><?xml version="1.0" encoding="utf-8"?>
<sst xmlns="http://schemas.openxmlformats.org/spreadsheetml/2006/main" count="2139" uniqueCount="504">
  <si>
    <t>CVEGEO</t>
  </si>
  <si>
    <t>NOM_MPIO</t>
  </si>
  <si>
    <t>REGION</t>
  </si>
  <si>
    <t>AVGM</t>
  </si>
  <si>
    <t>AVGM_P</t>
  </si>
  <si>
    <t>AVGM_I</t>
  </si>
  <si>
    <t>GEPEA_P</t>
  </si>
  <si>
    <t>ACAJETE</t>
  </si>
  <si>
    <t>Capital</t>
  </si>
  <si>
    <t>NO</t>
  </si>
  <si>
    <t>ACATLÁN</t>
  </si>
  <si>
    <t>SI</t>
  </si>
  <si>
    <t>ACAYUCAN</t>
  </si>
  <si>
    <t>Olmeca</t>
  </si>
  <si>
    <t>ACTOPAN</t>
  </si>
  <si>
    <t>ACULA</t>
  </si>
  <si>
    <t>Papaloapan</t>
  </si>
  <si>
    <t>ACULTZINGO</t>
  </si>
  <si>
    <t>Las Montañas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</si>
  <si>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</si>
  <si>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</si>
  <si>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</si>
  <si>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</si>
  <si>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</si>
  <si>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</si>
  <si>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</si>
  <si>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Huasteca Alta</t>
  </si>
  <si>
    <t>AMATLÁN DE LOS REYES</t>
  </si>
  <si>
    <t>ANGEL R. CABADA</t>
  </si>
  <si>
    <t>LA ANTIGUA</t>
  </si>
  <si>
    <t>Sotavento</t>
  </si>
  <si>
    <t>APAZAPAN</t>
  </si>
  <si>
    <t>AQUILA</t>
  </si>
  <si>
    <t>ASTACINGA</t>
  </si>
  <si>
    <t>ATLAHUILCO</t>
  </si>
  <si>
    <t>ATOYAC</t>
  </si>
  <si>
    <t>ATZACAN</t>
  </si>
  <si>
    <t>ATZALAN</t>
  </si>
  <si>
    <t>Nautla</t>
  </si>
  <si>
    <t>TLALTETELA</t>
  </si>
  <si>
    <t>AYAHUALULCO</t>
  </si>
  <si>
    <t>BANDERILLA</t>
  </si>
  <si>
    <t>BENITO JUÁREZ</t>
  </si>
  <si>
    <t>Huasteca Baja</t>
  </si>
  <si>
    <t>BOCA DEL RÍO</t>
  </si>
  <si>
    <t>CALCAHUALCO</t>
  </si>
  <si>
    <t>CAMERINO Z. MENDOZA</t>
  </si>
  <si>
    <t>CARRILLO PUERTO</t>
  </si>
  <si>
    <t>CATEMACO</t>
  </si>
  <si>
    <t>Los Tuxtlas</t>
  </si>
  <si>
    <t>CAZONES DE HERRERA</t>
  </si>
  <si>
    <t>Totonaca</t>
  </si>
  <si>
    <t>CERRO AZUL</t>
  </si>
  <si>
    <t>CITLALTÉPETL</t>
  </si>
  <si>
    <t>COACOATZINTLA</t>
  </si>
  <si>
    <t>COAHUITLÁN</t>
  </si>
  <si>
    <t>COATEPEC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</si>
  <si>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</si>
  <si>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</si>
  <si>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</si>
  <si>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</si>
  <si>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</si>
  <si>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</si>
  <si>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</si>
  <si>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</si>
  <si>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</si>
  <si>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</si>
  <si>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</si>
  <si>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</si>
  <si>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</si>
  <si>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</si>
  <si>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</si>
  <si>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</si>
  <si>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</si>
  <si>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</si>
  <si>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</si>
  <si>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</si>
  <si>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</si>
  <si>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</si>
  <si>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</si>
  <si>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</si>
  <si>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</si>
  <si>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</si>
  <si>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EMILIANO ZAPATA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</si>
  <si>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</si>
  <si>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</si>
  <si>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</si>
  <si>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</si>
  <si>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</si>
  <si>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</si>
  <si>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</si>
  <si>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</si>
  <si>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</si>
  <si>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</si>
  <si>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</si>
  <si>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</si>
  <si>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</si>
  <si>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</si>
  <si>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</si>
  <si>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</si>
  <si>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</si>
  <si>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</si>
  <si>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</si>
  <si>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</si>
  <si>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</si>
  <si>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</si>
  <si>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</si>
  <si>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</si>
  <si>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</si>
  <si>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</si>
  <si>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</si>
  <si>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JILOTEPEC</t>
  </si>
  <si>
    <t>JUAN RODRÍGUEZ CLARA</t>
  </si>
  <si>
    <t>JUCHIQUE DE FERRER</t>
  </si>
  <si>
    <t>LANDERO Y COSS</t>
  </si>
  <si>
    <t>LERDO DE TEJADA</t>
  </si>
  <si>
    <t>MAGDALENA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</si>
  <si>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</si>
  <si>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</si>
  <si>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</si>
  <si>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</si>
  <si>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</si>
  <si>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</si>
  <si>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</si>
  <si>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</si>
  <si>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LAS MINAS</t>
  </si>
  <si>
    <t>MINATITLÁN</t>
  </si>
  <si>
    <t>MISANTLA</t>
  </si>
  <si>
    <t>MIXTLA DE ALTAMIRANO</t>
  </si>
  <si>
    <t>MOLOACÁN</t>
  </si>
  <si>
    <t>NAOLINCO</t>
  </si>
  <si>
    <t>NARANJAL</t>
  </si>
  <si>
    <t>NAUTLA</t>
  </si>
  <si>
    <t>NOGALES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</si>
  <si>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</si>
  <si>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</si>
  <si>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</si>
  <si>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</si>
  <si>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</si>
  <si>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</si>
  <si>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</si>
  <si>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</si>
  <si>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</si>
  <si>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</si>
  <si>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</si>
  <si>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</si>
  <si>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</si>
  <si>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</si>
  <si>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</si>
  <si>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</si>
  <si>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</si>
  <si>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</si>
  <si>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</si>
  <si>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</si>
  <si>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</si>
  <si>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LOS REYES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</si>
  <si>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</si>
  <si>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</si>
  <si>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</si>
  <si>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</si>
  <si>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</si>
  <si>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</si>
  <si>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</si>
  <si>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</si>
  <si>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</si>
  <si>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</si>
  <si>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</si>
  <si>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</si>
  <si>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</si>
  <si>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</si>
  <si>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</si>
  <si>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</si>
  <si>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</si>
  <si>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</si>
  <si>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</si>
  <si>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</si>
  <si>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</si>
  <si>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</si>
  <si>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</si>
  <si>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</si>
  <si>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</si>
  <si>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</si>
  <si>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</si>
  <si>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</si>
  <si>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</si>
  <si>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TEPETZINTLA</t>
  </si>
  <si>
    <t>TEQUILA</t>
  </si>
  <si>
    <t>JOSÉ AZUETA</t>
  </si>
  <si>
    <t>TEXCATEPEC</t>
  </si>
  <si>
    <t>TEXHUACÁN</t>
  </si>
  <si>
    <t>TEXISTEPEC</t>
  </si>
  <si>
    <t>TEZONAPA</t>
  </si>
  <si>
    <t>TIERRA BLANCA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</si>
  <si>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</si>
  <si>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</si>
  <si>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</si>
  <si>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</si>
  <si>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</si>
  <si>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</si>
  <si>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</si>
  <si>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</si>
  <si>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</si>
  <si>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</si>
  <si>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</si>
  <si>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TOMATLÁN</t>
  </si>
  <si>
    <t>TONAYÁN</t>
  </si>
  <si>
    <t>TOTUTLA</t>
  </si>
  <si>
    <t>TUXPAN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</si>
  <si>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</si>
  <si>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</si>
  <si>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</si>
  <si>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</si>
  <si>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</si>
  <si>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</si>
  <si>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</si>
  <si>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</si>
  <si>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ZACUALPAN</t>
  </si>
  <si>
    <t>ZARAGOZA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</si>
  <si>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</si>
  <si>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</si>
  <si>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</si>
  <si>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</si>
  <si>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</si>
  <si>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</si>
  <si>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RIO</t>
  </si>
  <si>
    <t>TRES VALLES</t>
  </si>
  <si>
    <t>CARLOS A. CARRILLO</t>
  </si>
  <si>
    <t>TATAHUICAPAN DE JUÁREZ</t>
  </si>
  <si>
    <t>UXPANAPA</t>
  </si>
  <si>
    <t>SAN RAFAEL</t>
  </si>
  <si>
    <t>SANTIAGO SOCHIAPAN</t>
  </si>
  <si>
    <t>POB_TOT</t>
  </si>
  <si>
    <t>POB_H</t>
  </si>
  <si>
    <t>POB_M</t>
  </si>
  <si>
    <t>PPOB_H</t>
  </si>
  <si>
    <t>PPOB_M</t>
  </si>
  <si>
    <t>TFF</t>
  </si>
  <si>
    <t>TEF</t>
  </si>
  <si>
    <t>PEMB_A</t>
  </si>
  <si>
    <t>G_MARG</t>
  </si>
  <si>
    <t>G_RS</t>
  </si>
  <si>
    <t>PREZ_EDU</t>
  </si>
  <si>
    <t>POBREZA</t>
  </si>
  <si>
    <t>POBREZAE</t>
  </si>
  <si>
    <t>GP_ESCOL</t>
  </si>
  <si>
    <t>POB_MIG</t>
  </si>
  <si>
    <t>PPOB_MIG</t>
  </si>
  <si>
    <t>PPOB_IND</t>
  </si>
  <si>
    <t>PPOBINDH</t>
  </si>
  <si>
    <t>PPOBINDM</t>
  </si>
  <si>
    <t>POBLIE</t>
  </si>
  <si>
    <t>PPOBLIE</t>
  </si>
  <si>
    <t>PPOBLIEH</t>
  </si>
  <si>
    <t>PPOBLIEM</t>
  </si>
  <si>
    <t>POBLINE</t>
  </si>
  <si>
    <t>PPOBLINE</t>
  </si>
  <si>
    <t>Abuso sexual</t>
  </si>
  <si>
    <t>Feminicidio</t>
  </si>
  <si>
    <t>Homicidio culposo</t>
  </si>
  <si>
    <t>Homicidio doloso</t>
  </si>
  <si>
    <t>Lesiones culposas</t>
  </si>
  <si>
    <t>Lesiones dolosas</t>
  </si>
  <si>
    <t>Narcomenudeo</t>
  </si>
  <si>
    <t>Secuestro</t>
  </si>
  <si>
    <t>Trata de personas</t>
  </si>
  <si>
    <t>Violación simple</t>
  </si>
  <si>
    <t>Violencia de género en todas sus modalidades distinta a la violencia familiar</t>
  </si>
  <si>
    <t>Violencia familiar</t>
  </si>
  <si>
    <t>Medio</t>
  </si>
  <si>
    <t>Bajo</t>
  </si>
  <si>
    <t>Alto</t>
  </si>
  <si>
    <t>Muy bajo</t>
  </si>
  <si>
    <t>Muy alto</t>
  </si>
  <si>
    <t>IVM_2022</t>
  </si>
  <si>
    <t>SALUD_22</t>
  </si>
  <si>
    <t>CVE_MUN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</si>
  <si>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</si>
  <si>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</si>
  <si>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</si>
  <si>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</si>
  <si>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</si>
  <si>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</si>
  <si>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</si>
  <si>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</si>
  <si>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</si>
  <si>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</si>
  <si>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</si>
  <si>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</si>
  <si>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</si>
  <si>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</si>
  <si>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</si>
  <si>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</si>
  <si>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</si>
  <si>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</si>
  <si>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</si>
  <si>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</si>
  <si>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</si>
  <si>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</si>
  <si>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</si>
  <si>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</si>
  <si>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</si>
  <si>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</si>
  <si>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</si>
  <si>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</si>
  <si>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</si>
  <si>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</si>
  <si>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</si>
  <si>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</si>
  <si>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</si>
  <si>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</si>
  <si>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</si>
  <si>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</si>
  <si>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</si>
  <si>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</si>
  <si>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</si>
  <si>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</si>
  <si>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</si>
  <si>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</si>
  <si>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</si>
  <si>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</si>
  <si>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</si>
  <si>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</si>
  <si>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</si>
  <si>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</si>
  <si>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</si>
  <si>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</si>
  <si>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</si>
  <si>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</si>
  <si>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</si>
  <si>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</si>
  <si>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</si>
  <si>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</si>
  <si>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</si>
  <si>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</si>
  <si>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</si>
  <si>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</si>
  <si>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</si>
  <si>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</si>
  <si>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</si>
  <si>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</si>
  <si>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</si>
  <si>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</si>
  <si>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</si>
  <si>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</si>
  <si>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</si>
  <si>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</si>
  <si>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</si>
  <si>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</si>
  <si>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</si>
  <si>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</si>
  <si>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</si>
  <si>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</si>
  <si>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</si>
  <si>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</si>
  <si>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</si>
  <si>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</si>
  <si>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</si>
  <si>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</si>
  <si>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</si>
  <si>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</si>
  <si>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</si>
  <si>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</si>
  <si>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</si>
  <si>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</si>
  <si>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</si>
  <si>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</si>
  <si>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</si>
  <si>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</si>
  <si>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</si>
  <si>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</si>
  <si>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</si>
  <si>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</si>
  <si>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</si>
  <si>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</si>
  <si>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</si>
  <si>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</si>
  <si>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</si>
  <si>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</si>
  <si>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</si>
  <si>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</si>
  <si>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</si>
  <si>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</si>
  <si>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</si>
  <si>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</si>
  <si>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</si>
  <si>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</si>
  <si>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</si>
  <si>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</si>
  <si>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</si>
  <si>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</si>
  <si>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</si>
  <si>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</si>
  <si>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</si>
  <si>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</si>
  <si>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</si>
  <si>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</si>
  <si>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</si>
  <si>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</si>
  <si>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</si>
  <si>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</si>
  <si>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</si>
  <si>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</si>
  <si>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</si>
  <si>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</si>
  <si>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</si>
  <si>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</si>
  <si>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</si>
  <si>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</si>
  <si>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</si>
  <si>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</si>
  <si>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</si>
  <si>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</si>
  <si>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</si>
  <si>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</si>
  <si>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</si>
  <si>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</si>
  <si>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</si>
  <si>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</si>
  <si>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</si>
  <si>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</si>
  <si>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</si>
  <si>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</si>
  <si>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</si>
  <si>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</si>
  <si>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</si>
  <si>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</si>
  <si>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</si>
  <si>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</si>
  <si>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</si>
  <si>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</si>
  <si>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</si>
  <si>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</si>
  <si>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</si>
  <si>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</si>
  <si>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</si>
  <si>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</si>
  <si>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</si>
  <si>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</si>
  <si>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</si>
  <si>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</si>
  <si>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</si>
  <si>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</si>
  <si>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</si>
  <si>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</si>
  <si>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</si>
  <si>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</si>
  <si>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</si>
  <si>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</si>
  <si>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</si>
  <si>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</si>
  <si>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</si>
  <si>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</si>
  <si>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</si>
  <si>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</si>
  <si>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</si>
  <si>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</si>
  <si>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</si>
  <si>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</si>
  <si>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</si>
  <si>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</si>
  <si>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</si>
  <si>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</si>
  <si>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</si>
  <si>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</si>
  <si>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</si>
  <si>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</si>
  <si>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</si>
  <si>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</si>
  <si>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</si>
  <si>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</si>
  <si>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</si>
  <si>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</si>
  <si>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</si>
  <si>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</si>
  <si>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</si>
  <si>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</si>
  <si>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</si>
  <si>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</si>
  <si>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</si>
  <si>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</si>
  <si>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</si>
  <si>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</si>
  <si>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</si>
  <si>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</si>
  <si>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</si>
  <si>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</si>
  <si>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</si>
  <si>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</si>
  <si>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COLOR_MP</t>
  </si>
  <si>
    <t>#800000</t>
  </si>
  <si>
    <t>id</t>
  </si>
  <si>
    <t>MUNICIPIO</t>
  </si>
  <si>
    <t>abuso_sex</t>
  </si>
  <si>
    <t>homicidio_culposo</t>
  </si>
  <si>
    <t>homicidio_doloso</t>
  </si>
  <si>
    <t>lesiones_dolosas</t>
  </si>
  <si>
    <t>narcomenudeo</t>
  </si>
  <si>
    <t>secuestro</t>
  </si>
  <si>
    <t>trata</t>
  </si>
  <si>
    <t>viola_simple</t>
  </si>
  <si>
    <t>violen_genero</t>
  </si>
  <si>
    <t>violen_fam</t>
  </si>
  <si>
    <t>lesionesculposas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</si>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</sst>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libri Light"/>
      <family val="2"/>
    </font>
    <font>
      <sz val="12"/>
      <color theme="0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84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9CC8C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81C0FF"/>
        <bgColor rgb="FF000000"/>
      </patternFill>
    </fill>
    <fill>
      <patternFill patternType="solid">
        <fgColor rgb="FF9CC8C0"/>
        <bgColor rgb="FF000000"/>
      </patternFill>
    </fill>
    <fill>
      <patternFill patternType="solid">
        <fgColor rgb="FFB9CDE5"/>
      </patternFill>
    </fill>
    <fill>
      <patternFill patternType="solid">
        <fgColor rgb="FFCCC1DA"/>
      </patternFill>
    </fill>
    <fill>
      <patternFill patternType="solid">
        <fgColor rgb="FF7030A0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" fontId="4" fillId="0" borderId="1" xfId="0" applyNumberFormat="1" applyFont="1" applyBorder="1" applyAlignment="1">
      <alignment horizontal="center"/>
    </xf>
    <xf numFmtId="0" fontId="5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2" fontId="2" fillId="11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14" borderId="1" xfId="0" applyFont="1" applyFill="1" applyBorder="1"/>
    <xf numFmtId="0" fontId="6" fillId="15" borderId="1" xfId="0" applyFont="1" applyFill="1" applyBorder="1"/>
    <xf numFmtId="0" fontId="1" fillId="4" borderId="1" xfId="0" applyFont="1" applyFill="1" applyBorder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NumberFormat="1" applyFont="1"/>
    <xf numFmtId="10" fontId="2" fillId="8" borderId="1" xfId="2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" fontId="0" fillId="0" borderId="0" xfId="1" applyNumberFormat="1" applyFont="1" applyAlignment="1">
      <alignment horizontal="left"/>
    </xf>
    <xf numFmtId="1" fontId="0" fillId="0" borderId="0" xfId="1" applyNumberFormat="1" applyFont="1" applyAlignment="1">
      <alignment horizontal="center"/>
    </xf>
    <xf numFmtId="1" fontId="4" fillId="16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0" fontId="3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9" fillId="17" borderId="3" xfId="0" applyFont="1" applyFill="1" applyBorder="1" applyAlignment="1">
      <alignment vertical="center" wrapText="1"/>
    </xf>
    <xf numFmtId="0" fontId="3" fillId="0" borderId="1" xfId="0" quotePrefix="1" applyFont="1" applyBorder="1"/>
    <xf numFmtId="0" fontId="0" fillId="0" borderId="0" xfId="0" quotePrefix="1"/>
    <xf numFmtId="43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331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x/COESPOAX/2022/INFORMACIO&#769;N/FichasGraficasIndicadores/SecretariadoCorteMayo2022_Veracru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DB92-8D59-FE4C-96B5-6E09FE83F4B9}">
  <sheetPr filterMode="1"/>
  <dimension ref="A1:AV215"/>
  <sheetViews>
    <sheetView zoomScale="112" zoomScaleNormal="112" workbookViewId="0">
      <selection sqref="A1:AU213"/>
    </sheetView>
  </sheetViews>
  <sheetFormatPr baseColWidth="10" defaultRowHeight="15.75" x14ac:dyDescent="0.25"/>
  <cols>
    <col min="3" max="3" width="22.125" customWidth="1"/>
    <col min="4" max="6" width="11.5" customWidth="1"/>
    <col min="7" max="7" width="19.125" customWidth="1"/>
    <col min="8" max="8" width="11.5" customWidth="1"/>
    <col min="19" max="19" width="16.875" style="22" bestFit="1" customWidth="1"/>
    <col min="23" max="23" width="12" customWidth="1"/>
    <col min="37" max="37" width="14.5" customWidth="1"/>
    <col min="38" max="39" width="14.125" customWidth="1"/>
    <col min="40" max="40" width="12.125" customWidth="1"/>
    <col min="41" max="41" width="11.5" customWidth="1"/>
  </cols>
  <sheetData>
    <row r="1" spans="1:48" s="17" customFormat="1" ht="31.5" x14ac:dyDescent="0.25">
      <c r="A1" s="1" t="s">
        <v>0</v>
      </c>
      <c r="B1" s="1" t="s">
        <v>275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6" t="s">
        <v>231</v>
      </c>
      <c r="J1" s="6" t="s">
        <v>232</v>
      </c>
      <c r="K1" s="6" t="s">
        <v>233</v>
      </c>
      <c r="L1" s="7" t="s">
        <v>234</v>
      </c>
      <c r="M1" s="7" t="s">
        <v>235</v>
      </c>
      <c r="N1" s="8" t="s">
        <v>236</v>
      </c>
      <c r="O1" s="8" t="s">
        <v>237</v>
      </c>
      <c r="P1" s="9" t="s">
        <v>238</v>
      </c>
      <c r="Q1" s="10" t="s">
        <v>239</v>
      </c>
      <c r="R1" s="2" t="s">
        <v>240</v>
      </c>
      <c r="S1" s="24" t="s">
        <v>241</v>
      </c>
      <c r="T1" s="11" t="s">
        <v>242</v>
      </c>
      <c r="U1" s="11" t="s">
        <v>243</v>
      </c>
      <c r="V1" s="12" t="s">
        <v>244</v>
      </c>
      <c r="W1" s="13" t="s">
        <v>245</v>
      </c>
      <c r="X1" s="14" t="s">
        <v>246</v>
      </c>
      <c r="Y1" s="15" t="s">
        <v>247</v>
      </c>
      <c r="Z1" s="15" t="s">
        <v>248</v>
      </c>
      <c r="AA1" s="15" t="s">
        <v>249</v>
      </c>
      <c r="AB1" s="16" t="s">
        <v>250</v>
      </c>
      <c r="AC1" s="16" t="s">
        <v>251</v>
      </c>
      <c r="AD1" s="16" t="s">
        <v>252</v>
      </c>
      <c r="AE1" s="16" t="s">
        <v>253</v>
      </c>
      <c r="AF1" s="16" t="s">
        <v>254</v>
      </c>
      <c r="AG1" s="16" t="s">
        <v>255</v>
      </c>
      <c r="AH1" s="18" t="s">
        <v>273</v>
      </c>
      <c r="AI1" s="19" t="s">
        <v>274</v>
      </c>
      <c r="AJ1" s="20" t="s">
        <v>256</v>
      </c>
      <c r="AK1" s="20" t="s">
        <v>257</v>
      </c>
      <c r="AL1" s="20" t="s">
        <v>258</v>
      </c>
      <c r="AM1" s="20" t="s">
        <v>259</v>
      </c>
      <c r="AN1" s="20" t="s">
        <v>260</v>
      </c>
      <c r="AO1" s="20" t="s">
        <v>261</v>
      </c>
      <c r="AP1" s="20" t="s">
        <v>262</v>
      </c>
      <c r="AQ1" s="20" t="s">
        <v>263</v>
      </c>
      <c r="AR1" s="20" t="s">
        <v>264</v>
      </c>
      <c r="AS1" s="20" t="s">
        <v>265</v>
      </c>
      <c r="AT1" s="20" t="s">
        <v>266</v>
      </c>
      <c r="AU1" s="20" t="s">
        <v>267</v>
      </c>
    </row>
    <row r="2" spans="1:48" hidden="1" x14ac:dyDescent="0.25">
      <c r="A2" s="3">
        <v>30001</v>
      </c>
      <c r="B2" s="3" t="s">
        <v>276</v>
      </c>
      <c r="C2" s="3" t="s">
        <v>7</v>
      </c>
      <c r="D2" s="4" t="s">
        <v>8</v>
      </c>
      <c r="E2" s="4" t="s">
        <v>9</v>
      </c>
      <c r="F2" s="3" t="s">
        <v>9</v>
      </c>
      <c r="G2" s="4" t="s">
        <v>9</v>
      </c>
      <c r="H2" s="30" t="s">
        <v>11</v>
      </c>
      <c r="I2" s="21">
        <v>9168</v>
      </c>
      <c r="J2" s="21">
        <v>4686</v>
      </c>
      <c r="K2" s="21">
        <v>4482</v>
      </c>
      <c r="L2" s="22">
        <v>0.51112565445026181</v>
      </c>
      <c r="M2" s="22">
        <v>0.48887434554973824</v>
      </c>
      <c r="N2" s="23">
        <v>9.5693779904306222</v>
      </c>
      <c r="O2" s="23">
        <v>97.323600973236012</v>
      </c>
      <c r="P2" s="23">
        <v>28.75816993464052</v>
      </c>
      <c r="Q2" s="23" t="s">
        <v>268</v>
      </c>
      <c r="R2" s="23" t="s">
        <v>268</v>
      </c>
      <c r="S2" s="25">
        <v>37.772687609075042</v>
      </c>
      <c r="T2" s="25">
        <v>72.766314025300005</v>
      </c>
      <c r="U2" s="25">
        <v>20.669389381412493</v>
      </c>
      <c r="V2" s="25">
        <v>7.25</v>
      </c>
      <c r="W2" s="21">
        <v>347</v>
      </c>
      <c r="X2" s="25">
        <v>3.9142695995487871</v>
      </c>
      <c r="Y2" s="25">
        <v>9.7964515075650377E-2</v>
      </c>
      <c r="Z2" s="25">
        <v>33.333333333333329</v>
      </c>
      <c r="AA2" s="25">
        <v>66.666666666666657</v>
      </c>
      <c r="AB2" s="26">
        <v>9</v>
      </c>
      <c r="AC2" s="25">
        <v>9.7964515075650377E-2</v>
      </c>
      <c r="AD2" s="25">
        <v>33.333333333333329</v>
      </c>
      <c r="AE2" s="25">
        <v>66.666666666666657</v>
      </c>
      <c r="AF2" s="27">
        <v>0</v>
      </c>
      <c r="AG2" s="25">
        <v>0</v>
      </c>
      <c r="AH2" s="28">
        <v>2</v>
      </c>
      <c r="AI2" s="28">
        <v>1</v>
      </c>
      <c r="AJ2" s="28">
        <f>VLOOKUP(A2,[1]Hoja3!$A$1:$N$215,2,FALSE)</f>
        <v>2</v>
      </c>
      <c r="AK2" s="28">
        <f>VLOOKUP(A2,[1]Hoja3!$A$1:$N$215,3,FALSE)</f>
        <v>0</v>
      </c>
      <c r="AL2" s="28">
        <f>VLOOKUP(A2,[1]Hoja3!$A$1:$N$215,4,FALSE)</f>
        <v>2</v>
      </c>
      <c r="AM2" s="28">
        <f>VLOOKUP(A2,[1]Hoja3!$A$1:$N$215,5,FALSE)</f>
        <v>0</v>
      </c>
      <c r="AN2" s="28">
        <f>VLOOKUP(A2,[1]Hoja3!$A$1:$N$215,6,FALSE)</f>
        <v>2</v>
      </c>
      <c r="AO2" s="28">
        <f>VLOOKUP(A2,[1]Hoja3!$A$1:$N$215,7,FALSE)</f>
        <v>0</v>
      </c>
      <c r="AP2" s="28">
        <f>VLOOKUP(A2,[1]Hoja3!$A$1:$N$215,8,FALSE)</f>
        <v>0</v>
      </c>
      <c r="AQ2" s="28">
        <f>VLOOKUP(A2,[1]Hoja3!$A$1:$N$215,9,FALSE)</f>
        <v>0</v>
      </c>
      <c r="AR2" s="28">
        <f>VLOOKUP(A2,[1]Hoja3!$A$1:$N$215,10,FALSE)</f>
        <v>0</v>
      </c>
      <c r="AS2" s="28">
        <f>VLOOKUP(A2,[1]Hoja3!$A$1:$N$215,11,FALSE)</f>
        <v>0</v>
      </c>
      <c r="AT2" s="28">
        <f>VLOOKUP(A2,[1]Hoja3!$A$1:$N$215,12,FALSE)</f>
        <v>0</v>
      </c>
      <c r="AU2" s="28">
        <f>VLOOKUP(A2,[1]Hoja3!$A$1:$N$215,13,FALSE)</f>
        <v>3</v>
      </c>
      <c r="AV2" s="31"/>
    </row>
    <row r="3" spans="1:48" hidden="1" x14ac:dyDescent="0.25">
      <c r="A3" s="3">
        <v>30002</v>
      </c>
      <c r="B3" s="3" t="s">
        <v>277</v>
      </c>
      <c r="C3" s="3" t="s">
        <v>10</v>
      </c>
      <c r="D3" s="4" t="s">
        <v>8</v>
      </c>
      <c r="E3" s="4" t="s">
        <v>9</v>
      </c>
      <c r="F3" s="3" t="s">
        <v>9</v>
      </c>
      <c r="G3" s="4" t="s">
        <v>9</v>
      </c>
      <c r="H3" s="3" t="s">
        <v>11</v>
      </c>
      <c r="I3" s="21">
        <v>3360</v>
      </c>
      <c r="J3" s="21">
        <v>1654</v>
      </c>
      <c r="K3" s="21">
        <v>1706</v>
      </c>
      <c r="L3" s="22">
        <v>0.49226190476190479</v>
      </c>
      <c r="M3" s="22">
        <v>0.50773809523809521</v>
      </c>
      <c r="N3" s="23">
        <v>0</v>
      </c>
      <c r="O3" s="23">
        <v>61.728395061728392</v>
      </c>
      <c r="P3" s="23">
        <v>18.181818181818183</v>
      </c>
      <c r="Q3" s="23" t="s">
        <v>268</v>
      </c>
      <c r="R3" s="23" t="s">
        <v>269</v>
      </c>
      <c r="S3" s="25">
        <v>32.053571428571431</v>
      </c>
      <c r="T3" s="25">
        <v>77.540532544399994</v>
      </c>
      <c r="U3" s="25">
        <v>12.805391743892164</v>
      </c>
      <c r="V3" s="25">
        <v>7.61</v>
      </c>
      <c r="W3" s="21">
        <v>164</v>
      </c>
      <c r="X3" s="25">
        <v>5.2733118971061099</v>
      </c>
      <c r="Y3" s="25">
        <v>0.37002775208140615</v>
      </c>
      <c r="Z3" s="25">
        <v>66.666666666666657</v>
      </c>
      <c r="AA3" s="25">
        <v>33.333333333333329</v>
      </c>
      <c r="AB3" s="26">
        <v>12</v>
      </c>
      <c r="AC3" s="25">
        <v>0.37002775208140615</v>
      </c>
      <c r="AD3" s="25">
        <v>66.666666666666657</v>
      </c>
      <c r="AE3" s="25">
        <v>33.333333333333329</v>
      </c>
      <c r="AF3" s="27">
        <v>0</v>
      </c>
      <c r="AG3" s="25">
        <v>0</v>
      </c>
      <c r="AH3" s="28">
        <v>5</v>
      </c>
      <c r="AI3" s="28">
        <v>2</v>
      </c>
      <c r="AJ3" s="28">
        <f>VLOOKUP(A3,[1]Hoja3!$A$1:$N$215,2,FALSE)</f>
        <v>0</v>
      </c>
      <c r="AK3" s="28">
        <f>VLOOKUP(A3,[1]Hoja3!$A$1:$N$215,3,FALSE)</f>
        <v>0</v>
      </c>
      <c r="AL3" s="28">
        <f>VLOOKUP(A3,[1]Hoja3!$A$1:$N$215,4,FALSE)</f>
        <v>0</v>
      </c>
      <c r="AM3" s="28">
        <f>VLOOKUP(A3,[1]Hoja3!$A$1:$N$215,5,FALSE)</f>
        <v>0</v>
      </c>
      <c r="AN3" s="28">
        <f>VLOOKUP(A3,[1]Hoja3!$A$1:$N$215,6,FALSE)</f>
        <v>0</v>
      </c>
      <c r="AO3" s="28">
        <f>VLOOKUP(A3,[1]Hoja3!$A$1:$N$215,7,FALSE)</f>
        <v>2</v>
      </c>
      <c r="AP3" s="28">
        <f>VLOOKUP(A3,[1]Hoja3!$A$1:$N$215,8,FALSE)</f>
        <v>0</v>
      </c>
      <c r="AQ3" s="28">
        <f>VLOOKUP(A3,[1]Hoja3!$A$1:$N$215,9,FALSE)</f>
        <v>0</v>
      </c>
      <c r="AR3" s="28">
        <f>VLOOKUP(A3,[1]Hoja3!$A$1:$N$215,10,FALSE)</f>
        <v>0</v>
      </c>
      <c r="AS3" s="28">
        <f>VLOOKUP(A3,[1]Hoja3!$A$1:$N$215,11,FALSE)</f>
        <v>0</v>
      </c>
      <c r="AT3" s="28">
        <f>VLOOKUP(A3,[1]Hoja3!$A$1:$N$215,12,FALSE)</f>
        <v>0</v>
      </c>
      <c r="AU3" s="28">
        <f>VLOOKUP(A3,[1]Hoja3!$A$1:$N$215,13,FALSE)</f>
        <v>1</v>
      </c>
      <c r="AV3" s="31"/>
    </row>
    <row r="4" spans="1:48" hidden="1" x14ac:dyDescent="0.25">
      <c r="A4" s="3">
        <v>30004</v>
      </c>
      <c r="B4" s="3" t="s">
        <v>279</v>
      </c>
      <c r="C4" s="3" t="s">
        <v>14</v>
      </c>
      <c r="D4" s="4" t="s">
        <v>8</v>
      </c>
      <c r="E4" s="4" t="s">
        <v>9</v>
      </c>
      <c r="F4" s="3" t="s">
        <v>9</v>
      </c>
      <c r="G4" s="4" t="s">
        <v>9</v>
      </c>
      <c r="H4" s="3" t="s">
        <v>9</v>
      </c>
      <c r="I4" s="21">
        <v>46155</v>
      </c>
      <c r="J4" s="21">
        <v>22670</v>
      </c>
      <c r="K4" s="21">
        <v>23485</v>
      </c>
      <c r="L4" s="22">
        <v>0.49117105405698192</v>
      </c>
      <c r="M4" s="22">
        <v>0.50882894594301808</v>
      </c>
      <c r="N4" s="23">
        <v>0.60864272671941566</v>
      </c>
      <c r="O4" s="23">
        <v>33.63914373088685</v>
      </c>
      <c r="P4" s="23">
        <v>14.933333333333335</v>
      </c>
      <c r="Q4" s="23" t="s">
        <v>269</v>
      </c>
      <c r="R4" s="23" t="s">
        <v>269</v>
      </c>
      <c r="S4" s="25">
        <v>30.358574368974111</v>
      </c>
      <c r="T4" s="25">
        <v>50.954308709999992</v>
      </c>
      <c r="U4" s="25">
        <v>9.3177839806973548</v>
      </c>
      <c r="V4" s="25">
        <v>7.35</v>
      </c>
      <c r="W4" s="21">
        <v>1617</v>
      </c>
      <c r="X4" s="25">
        <v>4.1125155777105213</v>
      </c>
      <c r="Y4" s="25">
        <v>0.18839394164745543</v>
      </c>
      <c r="Z4" s="25">
        <v>42.105263157894733</v>
      </c>
      <c r="AA4" s="25">
        <v>57.894736842105267</v>
      </c>
      <c r="AB4" s="26">
        <v>74</v>
      </c>
      <c r="AC4" s="25">
        <v>0.18343620634094346</v>
      </c>
      <c r="AD4" s="25">
        <v>43.243243243243242</v>
      </c>
      <c r="AE4" s="25">
        <v>56.756756756756758</v>
      </c>
      <c r="AF4" s="27">
        <v>1</v>
      </c>
      <c r="AG4" s="25">
        <v>2.4788676532559928E-3</v>
      </c>
      <c r="AH4" s="28">
        <v>14</v>
      </c>
      <c r="AI4" s="28">
        <v>14</v>
      </c>
      <c r="AJ4" s="28">
        <f>VLOOKUP(A4,[1]Hoja3!$A$1:$N$215,2,FALSE)</f>
        <v>1</v>
      </c>
      <c r="AK4" s="28">
        <f>VLOOKUP(A4,[1]Hoja3!$A$1:$N$215,3,FALSE)</f>
        <v>0</v>
      </c>
      <c r="AL4" s="28">
        <f>VLOOKUP(A4,[1]Hoja3!$A$1:$N$215,4,FALSE)</f>
        <v>1</v>
      </c>
      <c r="AM4" s="28">
        <f>VLOOKUP(A4,[1]Hoja3!$A$1:$N$215,5,FALSE)</f>
        <v>3</v>
      </c>
      <c r="AN4" s="28">
        <f>VLOOKUP(A4,[1]Hoja3!$A$1:$N$215,6,FALSE)</f>
        <v>4</v>
      </c>
      <c r="AO4" s="28">
        <f>VLOOKUP(A4,[1]Hoja3!$A$1:$N$215,7,FALSE)</f>
        <v>9</v>
      </c>
      <c r="AP4" s="28">
        <f>VLOOKUP(A4,[1]Hoja3!$A$1:$N$215,8,FALSE)</f>
        <v>2</v>
      </c>
      <c r="AQ4" s="28">
        <f>VLOOKUP(A4,[1]Hoja3!$A$1:$N$215,9,FALSE)</f>
        <v>0</v>
      </c>
      <c r="AR4" s="28">
        <f>VLOOKUP(A4,[1]Hoja3!$A$1:$N$215,10,FALSE)</f>
        <v>0</v>
      </c>
      <c r="AS4" s="28">
        <f>VLOOKUP(A4,[1]Hoja3!$A$1:$N$215,11,FALSE)</f>
        <v>0</v>
      </c>
      <c r="AT4" s="28">
        <f>VLOOKUP(A4,[1]Hoja3!$A$1:$N$215,12,FALSE)</f>
        <v>4</v>
      </c>
      <c r="AU4" s="28">
        <f>VLOOKUP(A4,[1]Hoja3!$A$1:$N$215,13,FALSE)</f>
        <v>18</v>
      </c>
      <c r="AV4" s="31"/>
    </row>
    <row r="5" spans="1:48" hidden="1" x14ac:dyDescent="0.25">
      <c r="A5" s="3">
        <v>30009</v>
      </c>
      <c r="B5" s="3" t="s">
        <v>284</v>
      </c>
      <c r="C5" s="3" t="s">
        <v>21</v>
      </c>
      <c r="D5" s="4" t="s">
        <v>8</v>
      </c>
      <c r="E5" s="4" t="s">
        <v>9</v>
      </c>
      <c r="F5" s="3" t="s">
        <v>9</v>
      </c>
      <c r="G5" s="4" t="s">
        <v>9</v>
      </c>
      <c r="H5" s="3" t="s">
        <v>9</v>
      </c>
      <c r="I5" s="21">
        <v>30940</v>
      </c>
      <c r="J5" s="21">
        <v>15507</v>
      </c>
      <c r="K5" s="21">
        <v>15433</v>
      </c>
      <c r="L5" s="22">
        <v>0.50119586296056884</v>
      </c>
      <c r="M5" s="22">
        <v>0.49880413703943116</v>
      </c>
      <c r="N5" s="23">
        <v>1.7346053772766694</v>
      </c>
      <c r="O5" s="23">
        <v>43.558850787766453</v>
      </c>
      <c r="P5" s="23">
        <v>15.555555555555555</v>
      </c>
      <c r="Q5" s="23" t="s">
        <v>269</v>
      </c>
      <c r="R5" s="23" t="s">
        <v>269</v>
      </c>
      <c r="S5" s="25">
        <v>31.153846153846153</v>
      </c>
      <c r="T5" s="25">
        <v>63.14549938799999</v>
      </c>
      <c r="U5" s="25">
        <v>4.7724422807405773</v>
      </c>
      <c r="V5" s="25">
        <v>6.84</v>
      </c>
      <c r="W5" s="21">
        <v>1179</v>
      </c>
      <c r="X5" s="25">
        <v>4.4498962068314771</v>
      </c>
      <c r="Y5" s="25">
        <v>0.17264178665883045</v>
      </c>
      <c r="Z5" s="25">
        <v>46.808510638297875</v>
      </c>
      <c r="AA5" s="25">
        <v>53.191489361702125</v>
      </c>
      <c r="AB5" s="26">
        <v>47</v>
      </c>
      <c r="AC5" s="25">
        <v>0.17264178665883045</v>
      </c>
      <c r="AD5" s="25">
        <v>46.808510638297875</v>
      </c>
      <c r="AE5" s="25">
        <v>53.191489361702125</v>
      </c>
      <c r="AF5" s="27">
        <v>0</v>
      </c>
      <c r="AG5" s="25">
        <v>0</v>
      </c>
      <c r="AH5" s="28">
        <v>8</v>
      </c>
      <c r="AI5" s="28">
        <v>4</v>
      </c>
      <c r="AJ5" s="28">
        <f>VLOOKUP(A5,[1]Hoja3!$A$1:$N$215,2,FALSE)</f>
        <v>2</v>
      </c>
      <c r="AK5" s="28">
        <f>VLOOKUP(A5,[1]Hoja3!$A$1:$N$215,3,FALSE)</f>
        <v>0</v>
      </c>
      <c r="AL5" s="28">
        <f>VLOOKUP(A5,[1]Hoja3!$A$1:$N$215,4,FALSE)</f>
        <v>0</v>
      </c>
      <c r="AM5" s="28">
        <f>VLOOKUP(A5,[1]Hoja3!$A$1:$N$215,5,FALSE)</f>
        <v>2</v>
      </c>
      <c r="AN5" s="28">
        <f>VLOOKUP(A5,[1]Hoja3!$A$1:$N$215,6,FALSE)</f>
        <v>2</v>
      </c>
      <c r="AO5" s="28">
        <f>VLOOKUP(A5,[1]Hoja3!$A$1:$N$215,7,FALSE)</f>
        <v>6</v>
      </c>
      <c r="AP5" s="28">
        <f>VLOOKUP(A5,[1]Hoja3!$A$1:$N$215,8,FALSE)</f>
        <v>0</v>
      </c>
      <c r="AQ5" s="28">
        <f>VLOOKUP(A5,[1]Hoja3!$A$1:$N$215,9,FALSE)</f>
        <v>0</v>
      </c>
      <c r="AR5" s="28">
        <f>VLOOKUP(A5,[1]Hoja3!$A$1:$N$215,10,FALSE)</f>
        <v>0</v>
      </c>
      <c r="AS5" s="28">
        <f>VLOOKUP(A5,[1]Hoja3!$A$1:$N$215,11,FALSE)</f>
        <v>2</v>
      </c>
      <c r="AT5" s="28">
        <f>VLOOKUP(A5,[1]Hoja3!$A$1:$N$215,12,FALSE)</f>
        <v>0</v>
      </c>
      <c r="AU5" s="28">
        <f>VLOOKUP(A5,[1]Hoja3!$A$1:$N$215,13,FALSE)</f>
        <v>7</v>
      </c>
      <c r="AV5" s="31"/>
    </row>
    <row r="6" spans="1:48" hidden="1" x14ac:dyDescent="0.25">
      <c r="A6" s="3">
        <v>30010</v>
      </c>
      <c r="B6" s="3" t="s">
        <v>285</v>
      </c>
      <c r="C6" s="3" t="s">
        <v>22</v>
      </c>
      <c r="D6" s="4" t="s">
        <v>8</v>
      </c>
      <c r="E6" s="4" t="s">
        <v>9</v>
      </c>
      <c r="F6" s="3" t="s">
        <v>9</v>
      </c>
      <c r="G6" s="4" t="s">
        <v>9</v>
      </c>
      <c r="H6" s="3" t="s">
        <v>11</v>
      </c>
      <c r="I6" s="21">
        <v>68708</v>
      </c>
      <c r="J6" s="21">
        <v>33167</v>
      </c>
      <c r="K6" s="21">
        <v>35541</v>
      </c>
      <c r="L6" s="22">
        <v>0.48272399138382721</v>
      </c>
      <c r="M6" s="22">
        <v>0.51727600861617284</v>
      </c>
      <c r="N6" s="23">
        <v>3.7543577366586214</v>
      </c>
      <c r="O6" s="23">
        <v>67.301782421634911</v>
      </c>
      <c r="P6" s="23">
        <v>19.563392107472712</v>
      </c>
      <c r="Q6" s="23" t="s">
        <v>268</v>
      </c>
      <c r="R6" s="23" t="s">
        <v>268</v>
      </c>
      <c r="S6" s="25">
        <v>39.414624206788147</v>
      </c>
      <c r="T6" s="25">
        <v>87.242397191899997</v>
      </c>
      <c r="U6" s="25">
        <v>28.144590631474159</v>
      </c>
      <c r="V6" s="25">
        <v>7.05</v>
      </c>
      <c r="W6" s="21">
        <v>2218</v>
      </c>
      <c r="X6" s="25">
        <v>3.8211732276681882</v>
      </c>
      <c r="Y6" s="25">
        <v>1.0230390374508314</v>
      </c>
      <c r="Z6" s="25">
        <v>46.042003231017773</v>
      </c>
      <c r="AA6" s="25">
        <v>53.957996768982227</v>
      </c>
      <c r="AB6" s="26">
        <v>613</v>
      </c>
      <c r="AC6" s="25">
        <v>1.0131226655207748</v>
      </c>
      <c r="AD6" s="25">
        <v>45.676998368678632</v>
      </c>
      <c r="AE6" s="25">
        <v>54.323001631321368</v>
      </c>
      <c r="AF6" s="27">
        <v>6</v>
      </c>
      <c r="AG6" s="25">
        <v>9.9163719300565233E-3</v>
      </c>
      <c r="AH6" s="28">
        <v>6</v>
      </c>
      <c r="AI6" s="28">
        <v>7</v>
      </c>
      <c r="AJ6" s="28">
        <f>VLOOKUP(A6,[1]Hoja3!$A$1:$N$215,2,FALSE)</f>
        <v>0</v>
      </c>
      <c r="AK6" s="28">
        <f>VLOOKUP(A6,[1]Hoja3!$A$1:$N$215,3,FALSE)</f>
        <v>2</v>
      </c>
      <c r="AL6" s="28">
        <f>VLOOKUP(A6,[1]Hoja3!$A$1:$N$215,4,FALSE)</f>
        <v>2</v>
      </c>
      <c r="AM6" s="28">
        <f>VLOOKUP(A6,[1]Hoja3!$A$1:$N$215,5,FALSE)</f>
        <v>2</v>
      </c>
      <c r="AN6" s="28">
        <f>VLOOKUP(A6,[1]Hoja3!$A$1:$N$215,6,FALSE)</f>
        <v>3</v>
      </c>
      <c r="AO6" s="28">
        <f>VLOOKUP(A6,[1]Hoja3!$A$1:$N$215,7,FALSE)</f>
        <v>18</v>
      </c>
      <c r="AP6" s="28">
        <f>VLOOKUP(A6,[1]Hoja3!$A$1:$N$215,8,FALSE)</f>
        <v>2</v>
      </c>
      <c r="AQ6" s="28">
        <f>VLOOKUP(A6,[1]Hoja3!$A$1:$N$215,9,FALSE)</f>
        <v>0</v>
      </c>
      <c r="AR6" s="28">
        <f>VLOOKUP(A6,[1]Hoja3!$A$1:$N$215,10,FALSE)</f>
        <v>0</v>
      </c>
      <c r="AS6" s="28">
        <f>VLOOKUP(A6,[1]Hoja3!$A$1:$N$215,11,FALSE)</f>
        <v>0</v>
      </c>
      <c r="AT6" s="28">
        <f>VLOOKUP(A6,[1]Hoja3!$A$1:$N$215,12,FALSE)</f>
        <v>5</v>
      </c>
      <c r="AU6" s="28">
        <f>VLOOKUP(A6,[1]Hoja3!$A$1:$N$215,13,FALSE)</f>
        <v>23</v>
      </c>
      <c r="AV6" s="31"/>
    </row>
    <row r="7" spans="1:48" hidden="1" x14ac:dyDescent="0.25">
      <c r="A7" s="3">
        <v>30017</v>
      </c>
      <c r="B7" s="3" t="s">
        <v>292</v>
      </c>
      <c r="C7" s="3" t="s">
        <v>31</v>
      </c>
      <c r="D7" s="4" t="s">
        <v>8</v>
      </c>
      <c r="E7" s="4" t="s">
        <v>9</v>
      </c>
      <c r="F7" s="3" t="s">
        <v>9</v>
      </c>
      <c r="G7" s="4" t="s">
        <v>9</v>
      </c>
      <c r="H7" s="30" t="s">
        <v>11</v>
      </c>
      <c r="I7" s="21">
        <v>4316</v>
      </c>
      <c r="J7" s="21">
        <v>2143</v>
      </c>
      <c r="K7" s="21">
        <v>2173</v>
      </c>
      <c r="L7" s="22">
        <v>0.49652455977757182</v>
      </c>
      <c r="M7" s="22">
        <v>0.50347544022242818</v>
      </c>
      <c r="N7" s="23">
        <v>6.4516129032258061</v>
      </c>
      <c r="O7" s="23">
        <v>68.02721088435375</v>
      </c>
      <c r="P7" s="23">
        <v>25.581395348837212</v>
      </c>
      <c r="Q7" s="23" t="s">
        <v>269</v>
      </c>
      <c r="R7" s="23" t="s">
        <v>269</v>
      </c>
      <c r="S7" s="25">
        <v>26.204819277108431</v>
      </c>
      <c r="T7" s="25">
        <v>45.061237785000003</v>
      </c>
      <c r="U7" s="25">
        <v>6.5462753950338595</v>
      </c>
      <c r="V7" s="25">
        <v>8.17</v>
      </c>
      <c r="W7" s="21">
        <v>299</v>
      </c>
      <c r="X7" s="25">
        <v>6.8264840182648401</v>
      </c>
      <c r="Y7" s="25">
        <v>8.8495575221238937E-2</v>
      </c>
      <c r="Z7" s="25">
        <v>75</v>
      </c>
      <c r="AA7" s="25">
        <v>25</v>
      </c>
      <c r="AB7" s="26">
        <v>4</v>
      </c>
      <c r="AC7" s="25">
        <v>8.8495575221238937E-2</v>
      </c>
      <c r="AD7" s="25">
        <v>75</v>
      </c>
      <c r="AE7" s="25">
        <v>25</v>
      </c>
      <c r="AF7" s="27">
        <v>0</v>
      </c>
      <c r="AG7" s="25">
        <v>0</v>
      </c>
      <c r="AH7" s="28">
        <v>0</v>
      </c>
      <c r="AI7" s="28">
        <v>0</v>
      </c>
      <c r="AJ7" s="28">
        <f>VLOOKUP(A7,[1]Hoja3!$A$1:$N$215,2,FALSE)</f>
        <v>0</v>
      </c>
      <c r="AK7" s="28">
        <f>VLOOKUP(A7,[1]Hoja3!$A$1:$N$215,3,FALSE)</f>
        <v>0</v>
      </c>
      <c r="AL7" s="28">
        <f>VLOOKUP(A7,[1]Hoja3!$A$1:$N$215,4,FALSE)</f>
        <v>0</v>
      </c>
      <c r="AM7" s="28">
        <f>VLOOKUP(A7,[1]Hoja3!$A$1:$N$215,5,FALSE)</f>
        <v>0</v>
      </c>
      <c r="AN7" s="28">
        <f>VLOOKUP(A7,[1]Hoja3!$A$1:$N$215,6,FALSE)</f>
        <v>0</v>
      </c>
      <c r="AO7" s="28">
        <f>VLOOKUP(A7,[1]Hoja3!$A$1:$N$215,7,FALSE)</f>
        <v>0</v>
      </c>
      <c r="AP7" s="28">
        <f>VLOOKUP(A7,[1]Hoja3!$A$1:$N$215,8,FALSE)</f>
        <v>0</v>
      </c>
      <c r="AQ7" s="28">
        <f>VLOOKUP(A7,[1]Hoja3!$A$1:$N$215,9,FALSE)</f>
        <v>0</v>
      </c>
      <c r="AR7" s="28">
        <f>VLOOKUP(A7,[1]Hoja3!$A$1:$N$215,10,FALSE)</f>
        <v>0</v>
      </c>
      <c r="AS7" s="28">
        <f>VLOOKUP(A7,[1]Hoja3!$A$1:$N$215,11,FALSE)</f>
        <v>0</v>
      </c>
      <c r="AT7" s="28">
        <f>VLOOKUP(A7,[1]Hoja3!$A$1:$N$215,12,FALSE)</f>
        <v>0</v>
      </c>
      <c r="AU7" s="28">
        <f>VLOOKUP(A7,[1]Hoja3!$A$1:$N$215,13,FALSE)</f>
        <v>2</v>
      </c>
      <c r="AV7" s="31"/>
    </row>
    <row r="8" spans="1:48" hidden="1" x14ac:dyDescent="0.25">
      <c r="A8" s="3">
        <v>30025</v>
      </c>
      <c r="B8" s="3" t="s">
        <v>300</v>
      </c>
      <c r="C8" s="3" t="s">
        <v>40</v>
      </c>
      <c r="D8" s="4" t="s">
        <v>8</v>
      </c>
      <c r="E8" s="4" t="s">
        <v>9</v>
      </c>
      <c r="F8" s="3" t="s">
        <v>9</v>
      </c>
      <c r="G8" s="4" t="s">
        <v>9</v>
      </c>
      <c r="H8" s="3" t="s">
        <v>11</v>
      </c>
      <c r="I8" s="21">
        <v>28155</v>
      </c>
      <c r="J8" s="21">
        <v>14004</v>
      </c>
      <c r="K8" s="21">
        <v>14151</v>
      </c>
      <c r="L8" s="22">
        <v>0.49738945125199785</v>
      </c>
      <c r="M8" s="22">
        <v>0.50261054874800215</v>
      </c>
      <c r="N8" s="23">
        <v>4.1617122473246138</v>
      </c>
      <c r="O8" s="23">
        <v>106.55737704918032</v>
      </c>
      <c r="P8" s="23">
        <v>26.223776223776223</v>
      </c>
      <c r="Q8" s="23" t="s">
        <v>270</v>
      </c>
      <c r="R8" s="23" t="s">
        <v>270</v>
      </c>
      <c r="S8" s="25">
        <v>59.083644112946189</v>
      </c>
      <c r="T8" s="25">
        <v>95.907830144499997</v>
      </c>
      <c r="U8" s="25">
        <v>24.150180505415161</v>
      </c>
      <c r="V8" s="25">
        <v>4.72</v>
      </c>
      <c r="W8" s="21">
        <v>861</v>
      </c>
      <c r="X8" s="25">
        <v>3.5812328425255799</v>
      </c>
      <c r="Y8" s="25">
        <v>0.2521968711825669</v>
      </c>
      <c r="Z8" s="25">
        <v>40.625</v>
      </c>
      <c r="AA8" s="25">
        <v>59.375</v>
      </c>
      <c r="AB8" s="26">
        <v>63</v>
      </c>
      <c r="AC8" s="25">
        <v>0.24825629507033931</v>
      </c>
      <c r="AD8" s="25">
        <v>39.682539682539684</v>
      </c>
      <c r="AE8" s="25">
        <v>60.317460317460316</v>
      </c>
      <c r="AF8" s="27">
        <v>1</v>
      </c>
      <c r="AG8" s="25">
        <v>3.9405761122276077E-3</v>
      </c>
      <c r="AH8" s="28">
        <v>4</v>
      </c>
      <c r="AI8" s="28">
        <v>6</v>
      </c>
      <c r="AJ8" s="28">
        <f>VLOOKUP(A8,[1]Hoja3!$A$1:$N$215,2,FALSE)</f>
        <v>1</v>
      </c>
      <c r="AK8" s="28">
        <f>VLOOKUP(A8,[1]Hoja3!$A$1:$N$215,3,FALSE)</f>
        <v>0</v>
      </c>
      <c r="AL8" s="28">
        <f>VLOOKUP(A8,[1]Hoja3!$A$1:$N$215,4,FALSE)</f>
        <v>0</v>
      </c>
      <c r="AM8" s="28">
        <f>VLOOKUP(A8,[1]Hoja3!$A$1:$N$215,5,FALSE)</f>
        <v>0</v>
      </c>
      <c r="AN8" s="28">
        <f>VLOOKUP(A8,[1]Hoja3!$A$1:$N$215,6,FALSE)</f>
        <v>0</v>
      </c>
      <c r="AO8" s="28">
        <f>VLOOKUP(A8,[1]Hoja3!$A$1:$N$215,7,FALSE)</f>
        <v>4</v>
      </c>
      <c r="AP8" s="28">
        <f>VLOOKUP(A8,[1]Hoja3!$A$1:$N$215,8,FALSE)</f>
        <v>0</v>
      </c>
      <c r="AQ8" s="28">
        <f>VLOOKUP(A8,[1]Hoja3!$A$1:$N$215,9,FALSE)</f>
        <v>0</v>
      </c>
      <c r="AR8" s="28">
        <f>VLOOKUP(A8,[1]Hoja3!$A$1:$N$215,10,FALSE)</f>
        <v>0</v>
      </c>
      <c r="AS8" s="28">
        <f>VLOOKUP(A8,[1]Hoja3!$A$1:$N$215,11,FALSE)</f>
        <v>0</v>
      </c>
      <c r="AT8" s="28">
        <f>VLOOKUP(A8,[1]Hoja3!$A$1:$N$215,12,FALSE)</f>
        <v>2</v>
      </c>
      <c r="AU8" s="28">
        <f>VLOOKUP(A8,[1]Hoja3!$A$1:$N$215,13,FALSE)</f>
        <v>3</v>
      </c>
      <c r="AV8" s="31"/>
    </row>
    <row r="9" spans="1:48" hidden="1" x14ac:dyDescent="0.25">
      <c r="A9" s="3">
        <v>30026</v>
      </c>
      <c r="B9" s="3" t="s">
        <v>301</v>
      </c>
      <c r="C9" s="3" t="s">
        <v>41</v>
      </c>
      <c r="D9" s="4" t="s">
        <v>8</v>
      </c>
      <c r="E9" s="4" t="s">
        <v>9</v>
      </c>
      <c r="F9" s="3" t="s">
        <v>9</v>
      </c>
      <c r="G9" s="4" t="s">
        <v>9</v>
      </c>
      <c r="H9" s="3" t="s">
        <v>9</v>
      </c>
      <c r="I9" s="21">
        <v>24865</v>
      </c>
      <c r="J9" s="21">
        <v>11773</v>
      </c>
      <c r="K9" s="21">
        <v>13092</v>
      </c>
      <c r="L9" s="22">
        <v>0.47347677458274684</v>
      </c>
      <c r="M9" s="22">
        <v>0.52652322541725316</v>
      </c>
      <c r="N9" s="23">
        <v>1.9398642095053347</v>
      </c>
      <c r="O9" s="23">
        <v>50.895381715362859</v>
      </c>
      <c r="P9" s="23">
        <v>18.181818181818183</v>
      </c>
      <c r="Q9" s="23" t="s">
        <v>271</v>
      </c>
      <c r="R9" s="23" t="s">
        <v>271</v>
      </c>
      <c r="S9" s="25">
        <v>17.880554996983712</v>
      </c>
      <c r="T9" s="25">
        <v>46.1366149029</v>
      </c>
      <c r="U9" s="25">
        <v>5.8596793373518672</v>
      </c>
      <c r="V9" s="25">
        <v>10.199999999999999</v>
      </c>
      <c r="W9" s="21">
        <v>2516</v>
      </c>
      <c r="X9" s="25">
        <v>10.35518788327777</v>
      </c>
      <c r="Y9" s="25">
        <v>0.36278105565300589</v>
      </c>
      <c r="Z9" s="25">
        <v>57.142857142857139</v>
      </c>
      <c r="AA9" s="25">
        <v>42.857142857142854</v>
      </c>
      <c r="AB9" s="26">
        <v>91</v>
      </c>
      <c r="AC9" s="25">
        <v>0.36278105565300589</v>
      </c>
      <c r="AD9" s="25">
        <v>57.142857142857139</v>
      </c>
      <c r="AE9" s="25">
        <v>42.857142857142854</v>
      </c>
      <c r="AF9" s="27">
        <v>0</v>
      </c>
      <c r="AG9" s="25">
        <v>0</v>
      </c>
      <c r="AH9" s="28">
        <v>23</v>
      </c>
      <c r="AI9" s="28">
        <v>4</v>
      </c>
      <c r="AJ9" s="28">
        <f>VLOOKUP(A9,[1]Hoja3!$A$1:$N$215,2,FALSE)</f>
        <v>1</v>
      </c>
      <c r="AK9" s="28">
        <f>VLOOKUP(A9,[1]Hoja3!$A$1:$N$215,3,FALSE)</f>
        <v>0</v>
      </c>
      <c r="AL9" s="28">
        <f>VLOOKUP(A9,[1]Hoja3!$A$1:$N$215,4,FALSE)</f>
        <v>4</v>
      </c>
      <c r="AM9" s="28">
        <f>VLOOKUP(A9,[1]Hoja3!$A$1:$N$215,5,FALSE)</f>
        <v>2</v>
      </c>
      <c r="AN9" s="28">
        <f>VLOOKUP(A9,[1]Hoja3!$A$1:$N$215,6,FALSE)</f>
        <v>4</v>
      </c>
      <c r="AO9" s="28">
        <f>VLOOKUP(A9,[1]Hoja3!$A$1:$N$215,7,FALSE)</f>
        <v>14</v>
      </c>
      <c r="AP9" s="28">
        <f>VLOOKUP(A9,[1]Hoja3!$A$1:$N$215,8,FALSE)</f>
        <v>2</v>
      </c>
      <c r="AQ9" s="28">
        <f>VLOOKUP(A9,[1]Hoja3!$A$1:$N$215,9,FALSE)</f>
        <v>0</v>
      </c>
      <c r="AR9" s="28">
        <f>VLOOKUP(A9,[1]Hoja3!$A$1:$N$215,10,FALSE)</f>
        <v>0</v>
      </c>
      <c r="AS9" s="28">
        <f>VLOOKUP(A9,[1]Hoja3!$A$1:$N$215,11,FALSE)</f>
        <v>1</v>
      </c>
      <c r="AT9" s="28">
        <f>VLOOKUP(A9,[1]Hoja3!$A$1:$N$215,12,FALSE)</f>
        <v>1</v>
      </c>
      <c r="AU9" s="28">
        <f>VLOOKUP(A9,[1]Hoja3!$A$1:$N$215,13,FALSE)</f>
        <v>15</v>
      </c>
      <c r="AV9" s="31"/>
    </row>
    <row r="10" spans="1:48" hidden="1" x14ac:dyDescent="0.25">
      <c r="A10" s="3">
        <v>30036</v>
      </c>
      <c r="B10" s="3" t="s">
        <v>311</v>
      </c>
      <c r="C10" s="3" t="s">
        <v>54</v>
      </c>
      <c r="D10" s="4" t="s">
        <v>8</v>
      </c>
      <c r="E10" s="4" t="s">
        <v>9</v>
      </c>
      <c r="F10" s="3" t="s">
        <v>9</v>
      </c>
      <c r="G10" s="4" t="s">
        <v>9</v>
      </c>
      <c r="H10" s="3" t="s">
        <v>9</v>
      </c>
      <c r="I10" s="21">
        <v>11047</v>
      </c>
      <c r="J10" s="21">
        <v>5398</v>
      </c>
      <c r="K10" s="21">
        <v>5649</v>
      </c>
      <c r="L10" s="22">
        <v>0.48863944962433242</v>
      </c>
      <c r="M10" s="22">
        <v>0.51136055037566763</v>
      </c>
      <c r="N10" s="23">
        <v>0</v>
      </c>
      <c r="O10" s="23">
        <v>61.657032755298651</v>
      </c>
      <c r="P10" s="23">
        <v>18.604651162790699</v>
      </c>
      <c r="Q10" s="23" t="s">
        <v>269</v>
      </c>
      <c r="R10" s="23" t="s">
        <v>269</v>
      </c>
      <c r="S10" s="25">
        <v>37.367611116140125</v>
      </c>
      <c r="T10" s="25">
        <v>84.351899836900003</v>
      </c>
      <c r="U10" s="25">
        <v>20.009889566507336</v>
      </c>
      <c r="V10" s="25">
        <v>7.4</v>
      </c>
      <c r="W10" s="21">
        <v>648</v>
      </c>
      <c r="X10" s="25">
        <v>6.4845391774241961</v>
      </c>
      <c r="Y10" s="25">
        <v>0.19136924696201321</v>
      </c>
      <c r="Z10" s="25">
        <v>60</v>
      </c>
      <c r="AA10" s="25">
        <v>40</v>
      </c>
      <c r="AB10" s="26">
        <v>20</v>
      </c>
      <c r="AC10" s="25">
        <v>0.19136924696201321</v>
      </c>
      <c r="AD10" s="25">
        <v>60</v>
      </c>
      <c r="AE10" s="25">
        <v>40</v>
      </c>
      <c r="AF10" s="27">
        <v>0</v>
      </c>
      <c r="AG10" s="25">
        <v>0</v>
      </c>
      <c r="AH10" s="28">
        <v>6</v>
      </c>
      <c r="AI10" s="28">
        <v>5</v>
      </c>
      <c r="AJ10" s="28">
        <f>VLOOKUP(A10,[1]Hoja3!$A$1:$N$215,2,FALSE)</f>
        <v>1</v>
      </c>
      <c r="AK10" s="28">
        <f>VLOOKUP(A10,[1]Hoja3!$A$1:$N$215,3,FALSE)</f>
        <v>0</v>
      </c>
      <c r="AL10" s="28">
        <f>VLOOKUP(A10,[1]Hoja3!$A$1:$N$215,4,FALSE)</f>
        <v>0</v>
      </c>
      <c r="AM10" s="28">
        <f>VLOOKUP(A10,[1]Hoja3!$A$1:$N$215,5,FALSE)</f>
        <v>1</v>
      </c>
      <c r="AN10" s="28">
        <f>VLOOKUP(A10,[1]Hoja3!$A$1:$N$215,6,FALSE)</f>
        <v>1</v>
      </c>
      <c r="AO10" s="28">
        <f>VLOOKUP(A10,[1]Hoja3!$A$1:$N$215,7,FALSE)</f>
        <v>1</v>
      </c>
      <c r="AP10" s="28">
        <f>VLOOKUP(A10,[1]Hoja3!$A$1:$N$215,8,FALSE)</f>
        <v>0</v>
      </c>
      <c r="AQ10" s="28">
        <f>VLOOKUP(A10,[1]Hoja3!$A$1:$N$215,9,FALSE)</f>
        <v>0</v>
      </c>
      <c r="AR10" s="28">
        <f>VLOOKUP(A10,[1]Hoja3!$A$1:$N$215,10,FALSE)</f>
        <v>0</v>
      </c>
      <c r="AS10" s="28">
        <f>VLOOKUP(A10,[1]Hoja3!$A$1:$N$215,11,FALSE)</f>
        <v>0</v>
      </c>
      <c r="AT10" s="28">
        <f>VLOOKUP(A10,[1]Hoja3!$A$1:$N$215,12,FALSE)</f>
        <v>2</v>
      </c>
      <c r="AU10" s="28">
        <f>VLOOKUP(A10,[1]Hoja3!$A$1:$N$215,13,FALSE)</f>
        <v>11</v>
      </c>
      <c r="AV10" s="31"/>
    </row>
    <row r="11" spans="1:48" hidden="1" x14ac:dyDescent="0.25">
      <c r="A11" s="3">
        <v>30038</v>
      </c>
      <c r="B11" s="3" t="s">
        <v>313</v>
      </c>
      <c r="C11" s="3" t="s">
        <v>56</v>
      </c>
      <c r="D11" s="4" t="s">
        <v>8</v>
      </c>
      <c r="E11" s="4" t="s">
        <v>9</v>
      </c>
      <c r="F11" s="3" t="s">
        <v>9</v>
      </c>
      <c r="G11" s="4" t="s">
        <v>9</v>
      </c>
      <c r="H11" s="3" t="s">
        <v>11</v>
      </c>
      <c r="I11" s="21">
        <v>98562</v>
      </c>
      <c r="J11" s="21">
        <v>47521</v>
      </c>
      <c r="K11" s="21">
        <v>51041</v>
      </c>
      <c r="L11" s="22">
        <v>0.48214321949635763</v>
      </c>
      <c r="M11" s="22">
        <v>0.51785678050364237</v>
      </c>
      <c r="N11" s="23">
        <v>2.2246941045606228</v>
      </c>
      <c r="O11" s="23">
        <v>40.266592613163013</v>
      </c>
      <c r="P11" s="23">
        <v>17.191011235955056</v>
      </c>
      <c r="Q11" s="23" t="s">
        <v>271</v>
      </c>
      <c r="R11" s="23" t="s">
        <v>271</v>
      </c>
      <c r="S11" s="25">
        <v>21.50626001907429</v>
      </c>
      <c r="T11" s="25">
        <v>52.980244820599999</v>
      </c>
      <c r="U11" s="25">
        <v>7.6497458663063762</v>
      </c>
      <c r="V11" s="25">
        <v>9.66</v>
      </c>
      <c r="W11" s="21">
        <v>4496</v>
      </c>
      <c r="X11" s="25">
        <v>5.1053199341395556</v>
      </c>
      <c r="Y11" s="25">
        <v>0.29256552363708627</v>
      </c>
      <c r="Z11" s="25">
        <v>53.584905660377359</v>
      </c>
      <c r="AA11" s="25">
        <v>46.415094339622641</v>
      </c>
      <c r="AB11" s="26">
        <v>253</v>
      </c>
      <c r="AC11" s="25">
        <v>0.27931727351012386</v>
      </c>
      <c r="AD11" s="25">
        <v>52.569169960474305</v>
      </c>
      <c r="AE11" s="25">
        <v>47.430830039525688</v>
      </c>
      <c r="AF11" s="27">
        <v>4</v>
      </c>
      <c r="AG11" s="25">
        <v>4.4160833756541323E-3</v>
      </c>
      <c r="AH11" s="28">
        <v>47</v>
      </c>
      <c r="AI11" s="28">
        <v>30</v>
      </c>
      <c r="AJ11" s="28">
        <f>VLOOKUP(A11,[1]Hoja3!$A$1:$N$215,2,FALSE)</f>
        <v>8</v>
      </c>
      <c r="AK11" s="28">
        <f>VLOOKUP(A11,[1]Hoja3!$A$1:$N$215,3,FALSE)</f>
        <v>0</v>
      </c>
      <c r="AL11" s="28">
        <f>VLOOKUP(A11,[1]Hoja3!$A$1:$N$215,4,FALSE)</f>
        <v>3</v>
      </c>
      <c r="AM11" s="28">
        <f>VLOOKUP(A11,[1]Hoja3!$A$1:$N$215,5,FALSE)</f>
        <v>1</v>
      </c>
      <c r="AN11" s="28">
        <f>VLOOKUP(A11,[1]Hoja3!$A$1:$N$215,6,FALSE)</f>
        <v>16</v>
      </c>
      <c r="AO11" s="28">
        <f>VLOOKUP(A11,[1]Hoja3!$A$1:$N$215,7,FALSE)</f>
        <v>37</v>
      </c>
      <c r="AP11" s="28">
        <f>VLOOKUP(A11,[1]Hoja3!$A$1:$N$215,8,FALSE)</f>
        <v>6</v>
      </c>
      <c r="AQ11" s="28">
        <f>VLOOKUP(A11,[1]Hoja3!$A$1:$N$215,9,FALSE)</f>
        <v>0</v>
      </c>
      <c r="AR11" s="28">
        <f>VLOOKUP(A11,[1]Hoja3!$A$1:$N$215,10,FALSE)</f>
        <v>0</v>
      </c>
      <c r="AS11" s="28">
        <f>VLOOKUP(A11,[1]Hoja3!$A$1:$N$215,11,FALSE)</f>
        <v>1</v>
      </c>
      <c r="AT11" s="28">
        <f>VLOOKUP(A11,[1]Hoja3!$A$1:$N$215,12,FALSE)</f>
        <v>10</v>
      </c>
      <c r="AU11" s="28">
        <f>VLOOKUP(A11,[1]Hoja3!$A$1:$N$215,13,FALSE)</f>
        <v>86</v>
      </c>
      <c r="AV11" s="31"/>
    </row>
    <row r="12" spans="1:48" hidden="1" x14ac:dyDescent="0.25">
      <c r="A12" s="3">
        <v>30046</v>
      </c>
      <c r="B12" s="3" t="s">
        <v>321</v>
      </c>
      <c r="C12" s="3" t="s">
        <v>64</v>
      </c>
      <c r="D12" s="4" t="s">
        <v>8</v>
      </c>
      <c r="E12" s="4" t="s">
        <v>9</v>
      </c>
      <c r="F12" s="3" t="s">
        <v>9</v>
      </c>
      <c r="G12" s="4" t="s">
        <v>9</v>
      </c>
      <c r="H12" s="3" t="s">
        <v>9</v>
      </c>
      <c r="I12" s="21">
        <v>17173</v>
      </c>
      <c r="J12" s="21">
        <v>8533</v>
      </c>
      <c r="K12" s="21">
        <v>8640</v>
      </c>
      <c r="L12" s="22">
        <v>0.49688464450008735</v>
      </c>
      <c r="M12" s="22">
        <v>0.50311535549991271</v>
      </c>
      <c r="N12" s="23">
        <v>1.2706480304955527</v>
      </c>
      <c r="O12" s="23">
        <v>52.85118219749652</v>
      </c>
      <c r="P12" s="23">
        <v>18.932038834951456</v>
      </c>
      <c r="Q12" s="23" t="s">
        <v>268</v>
      </c>
      <c r="R12" s="23" t="s">
        <v>268</v>
      </c>
      <c r="S12" s="25">
        <v>40.348221044663134</v>
      </c>
      <c r="T12" s="25">
        <v>80.809779808499997</v>
      </c>
      <c r="U12" s="25">
        <v>15</v>
      </c>
      <c r="V12" s="25">
        <v>6.42</v>
      </c>
      <c r="W12" s="21">
        <v>597</v>
      </c>
      <c r="X12" s="25">
        <v>4.0158751513520787</v>
      </c>
      <c r="Y12" s="25">
        <v>6.500260010400416E-2</v>
      </c>
      <c r="Z12" s="25">
        <v>40</v>
      </c>
      <c r="AA12" s="25">
        <v>60</v>
      </c>
      <c r="AB12" s="26">
        <v>10</v>
      </c>
      <c r="AC12" s="25">
        <v>6.500260010400416E-2</v>
      </c>
      <c r="AD12" s="25">
        <v>40</v>
      </c>
      <c r="AE12" s="25">
        <v>60</v>
      </c>
      <c r="AF12" s="27">
        <v>0</v>
      </c>
      <c r="AG12" s="25">
        <v>0</v>
      </c>
      <c r="AH12" s="28">
        <v>7</v>
      </c>
      <c r="AI12" s="28">
        <v>5</v>
      </c>
      <c r="AJ12" s="28">
        <f>VLOOKUP(A12,[1]Hoja3!$A$1:$N$215,2,FALSE)</f>
        <v>1</v>
      </c>
      <c r="AK12" s="28">
        <f>VLOOKUP(A12,[1]Hoja3!$A$1:$N$215,3,FALSE)</f>
        <v>1</v>
      </c>
      <c r="AL12" s="28">
        <f>VLOOKUP(A12,[1]Hoja3!$A$1:$N$215,4,FALSE)</f>
        <v>0</v>
      </c>
      <c r="AM12" s="28">
        <f>VLOOKUP(A12,[1]Hoja3!$A$1:$N$215,5,FALSE)</f>
        <v>0</v>
      </c>
      <c r="AN12" s="28">
        <f>VLOOKUP(A12,[1]Hoja3!$A$1:$N$215,6,FALSE)</f>
        <v>0</v>
      </c>
      <c r="AO12" s="28">
        <f>VLOOKUP(A12,[1]Hoja3!$A$1:$N$215,7,FALSE)</f>
        <v>3</v>
      </c>
      <c r="AP12" s="28">
        <f>VLOOKUP(A12,[1]Hoja3!$A$1:$N$215,8,FALSE)</f>
        <v>0</v>
      </c>
      <c r="AQ12" s="28">
        <f>VLOOKUP(A12,[1]Hoja3!$A$1:$N$215,9,FALSE)</f>
        <v>0</v>
      </c>
      <c r="AR12" s="28">
        <f>VLOOKUP(A12,[1]Hoja3!$A$1:$N$215,10,FALSE)</f>
        <v>0</v>
      </c>
      <c r="AS12" s="28">
        <f>VLOOKUP(A12,[1]Hoja3!$A$1:$N$215,11,FALSE)</f>
        <v>0</v>
      </c>
      <c r="AT12" s="28">
        <f>VLOOKUP(A12,[1]Hoja3!$A$1:$N$215,12,FALSE)</f>
        <v>0</v>
      </c>
      <c r="AU12" s="28">
        <f>VLOOKUP(A12,[1]Hoja3!$A$1:$N$215,13,FALSE)</f>
        <v>0</v>
      </c>
      <c r="AV12" s="31"/>
    </row>
    <row r="13" spans="1:48" hidden="1" x14ac:dyDescent="0.25">
      <c r="A13" s="3">
        <v>30057</v>
      </c>
      <c r="B13" s="3" t="s">
        <v>332</v>
      </c>
      <c r="C13" s="3" t="s">
        <v>75</v>
      </c>
      <c r="D13" s="4" t="s">
        <v>8</v>
      </c>
      <c r="E13" s="4" t="s">
        <v>9</v>
      </c>
      <c r="F13" s="3" t="s">
        <v>9</v>
      </c>
      <c r="G13" s="4" t="s">
        <v>9</v>
      </c>
      <c r="H13" s="30" t="s">
        <v>11</v>
      </c>
      <c r="I13" s="21">
        <v>14857</v>
      </c>
      <c r="J13" s="21">
        <v>7381</v>
      </c>
      <c r="K13" s="21">
        <v>7476</v>
      </c>
      <c r="L13" s="22">
        <v>0.49680285387359496</v>
      </c>
      <c r="M13" s="22">
        <v>0.50319714612640509</v>
      </c>
      <c r="N13" s="23">
        <v>0</v>
      </c>
      <c r="O13" s="23">
        <v>66.489361702127653</v>
      </c>
      <c r="P13" s="23">
        <v>20.833333333333336</v>
      </c>
      <c r="Q13" s="23" t="s">
        <v>270</v>
      </c>
      <c r="R13" s="23" t="s">
        <v>268</v>
      </c>
      <c r="S13" s="25">
        <v>45.136972470889141</v>
      </c>
      <c r="T13" s="25">
        <v>94.083357803400006</v>
      </c>
      <c r="U13" s="25">
        <v>27.824889867841406</v>
      </c>
      <c r="V13" s="25">
        <v>6.09</v>
      </c>
      <c r="W13" s="21">
        <v>213</v>
      </c>
      <c r="X13" s="25">
        <v>1.6962650314565582</v>
      </c>
      <c r="Y13" s="25">
        <v>0.20576131687242799</v>
      </c>
      <c r="Z13" s="25">
        <v>62.962962962962962</v>
      </c>
      <c r="AA13" s="25">
        <v>37.037037037037038</v>
      </c>
      <c r="AB13" s="26">
        <v>27</v>
      </c>
      <c r="AC13" s="25">
        <v>0.20576131687242799</v>
      </c>
      <c r="AD13" s="25">
        <v>62.962962962962962</v>
      </c>
      <c r="AE13" s="25">
        <v>37.037037037037038</v>
      </c>
      <c r="AF13" s="27">
        <v>0</v>
      </c>
      <c r="AG13" s="25">
        <v>0</v>
      </c>
      <c r="AH13" s="28">
        <v>2</v>
      </c>
      <c r="AI13" s="28">
        <v>2</v>
      </c>
      <c r="AJ13" s="28">
        <f>VLOOKUP(A13,[1]Hoja3!$A$1:$N$215,2,FALSE)</f>
        <v>0</v>
      </c>
      <c r="AK13" s="28">
        <f>VLOOKUP(A13,[1]Hoja3!$A$1:$N$215,3,FALSE)</f>
        <v>0</v>
      </c>
      <c r="AL13" s="28">
        <f>VLOOKUP(A13,[1]Hoja3!$A$1:$N$215,4,FALSE)</f>
        <v>0</v>
      </c>
      <c r="AM13" s="28">
        <f>VLOOKUP(A13,[1]Hoja3!$A$1:$N$215,5,FALSE)</f>
        <v>0</v>
      </c>
      <c r="AN13" s="28">
        <f>VLOOKUP(A13,[1]Hoja3!$A$1:$N$215,6,FALSE)</f>
        <v>0</v>
      </c>
      <c r="AO13" s="28">
        <f>VLOOKUP(A13,[1]Hoja3!$A$1:$N$215,7,FALSE)</f>
        <v>0</v>
      </c>
      <c r="AP13" s="28">
        <f>VLOOKUP(A13,[1]Hoja3!$A$1:$N$215,8,FALSE)</f>
        <v>0</v>
      </c>
      <c r="AQ13" s="28">
        <f>VLOOKUP(A13,[1]Hoja3!$A$1:$N$215,9,FALSE)</f>
        <v>0</v>
      </c>
      <c r="AR13" s="28">
        <f>VLOOKUP(A13,[1]Hoja3!$A$1:$N$215,10,FALSE)</f>
        <v>0</v>
      </c>
      <c r="AS13" s="28">
        <f>VLOOKUP(A13,[1]Hoja3!$A$1:$N$215,11,FALSE)</f>
        <v>0</v>
      </c>
      <c r="AT13" s="28">
        <f>VLOOKUP(A13,[1]Hoja3!$A$1:$N$215,12,FALSE)</f>
        <v>0</v>
      </c>
      <c r="AU13" s="28">
        <f>VLOOKUP(A13,[1]Hoja3!$A$1:$N$215,13,FALSE)</f>
        <v>1</v>
      </c>
      <c r="AV13" s="31"/>
    </row>
    <row r="14" spans="1:48" hidden="1" x14ac:dyDescent="0.25">
      <c r="A14" s="3">
        <v>30065</v>
      </c>
      <c r="B14" s="3" t="s">
        <v>340</v>
      </c>
      <c r="C14" s="3" t="s">
        <v>83</v>
      </c>
      <c r="D14" s="4" t="s">
        <v>8</v>
      </c>
      <c r="E14" s="4" t="s">
        <v>9</v>
      </c>
      <c r="F14" s="3" t="s">
        <v>9</v>
      </c>
      <c r="G14" s="4" t="s">
        <v>9</v>
      </c>
      <c r="H14" s="3" t="s">
        <v>9</v>
      </c>
      <c r="I14" s="21">
        <v>85419</v>
      </c>
      <c r="J14" s="21">
        <v>41264</v>
      </c>
      <c r="K14" s="21">
        <v>44155</v>
      </c>
      <c r="L14" s="22">
        <v>0.48307753544293425</v>
      </c>
      <c r="M14" s="22">
        <v>0.51692246455706581</v>
      </c>
      <c r="N14" s="23">
        <v>0.87006960556844548</v>
      </c>
      <c r="O14" s="23">
        <v>30.275229357798167</v>
      </c>
      <c r="P14" s="23">
        <v>13.691275167785236</v>
      </c>
      <c r="Q14" s="23" t="s">
        <v>271</v>
      </c>
      <c r="R14" s="23" t="s">
        <v>271</v>
      </c>
      <c r="S14" s="25">
        <v>16.414380875449254</v>
      </c>
      <c r="T14" s="25">
        <v>39.484989989399999</v>
      </c>
      <c r="U14" s="25">
        <v>6.481036965914547</v>
      </c>
      <c r="V14" s="25">
        <v>10.24</v>
      </c>
      <c r="W14" s="21">
        <v>10359</v>
      </c>
      <c r="X14" s="25">
        <v>12.960252223848665</v>
      </c>
      <c r="Y14" s="25">
        <v>0.48378296453470743</v>
      </c>
      <c r="Z14" s="25">
        <v>49.874686716791977</v>
      </c>
      <c r="AA14" s="25">
        <v>50.125313283208015</v>
      </c>
      <c r="AB14" s="26">
        <v>399</v>
      </c>
      <c r="AC14" s="25">
        <v>0.48378296453470743</v>
      </c>
      <c r="AD14" s="25">
        <v>49.874686716791977</v>
      </c>
      <c r="AE14" s="25">
        <v>50.125313283208015</v>
      </c>
      <c r="AF14" s="27">
        <v>0</v>
      </c>
      <c r="AG14" s="25">
        <v>0</v>
      </c>
      <c r="AH14" s="28">
        <v>54</v>
      </c>
      <c r="AI14" s="28">
        <v>32</v>
      </c>
      <c r="AJ14" s="28">
        <f>VLOOKUP(A14,[1]Hoja3!$A$1:$N$215,2,FALSE)</f>
        <v>5</v>
      </c>
      <c r="AK14" s="28">
        <f>VLOOKUP(A14,[1]Hoja3!$A$1:$N$215,3,FALSE)</f>
        <v>0</v>
      </c>
      <c r="AL14" s="28">
        <f>VLOOKUP(A14,[1]Hoja3!$A$1:$N$215,4,FALSE)</f>
        <v>5</v>
      </c>
      <c r="AM14" s="28">
        <f>VLOOKUP(A14,[1]Hoja3!$A$1:$N$215,5,FALSE)</f>
        <v>4</v>
      </c>
      <c r="AN14" s="28">
        <f>VLOOKUP(A14,[1]Hoja3!$A$1:$N$215,6,FALSE)</f>
        <v>13</v>
      </c>
      <c r="AO14" s="28">
        <f>VLOOKUP(A14,[1]Hoja3!$A$1:$N$215,7,FALSE)</f>
        <v>29</v>
      </c>
      <c r="AP14" s="28">
        <f>VLOOKUP(A14,[1]Hoja3!$A$1:$N$215,8,FALSE)</f>
        <v>9</v>
      </c>
      <c r="AQ14" s="28">
        <f>VLOOKUP(A14,[1]Hoja3!$A$1:$N$215,9,FALSE)</f>
        <v>1</v>
      </c>
      <c r="AR14" s="28">
        <f>VLOOKUP(A14,[1]Hoja3!$A$1:$N$215,10,FALSE)</f>
        <v>0</v>
      </c>
      <c r="AS14" s="28">
        <f>VLOOKUP(A14,[1]Hoja3!$A$1:$N$215,11,FALSE)</f>
        <v>2</v>
      </c>
      <c r="AT14" s="28">
        <f>VLOOKUP(A14,[1]Hoja3!$A$1:$N$215,12,FALSE)</f>
        <v>6</v>
      </c>
      <c r="AU14" s="28">
        <f>VLOOKUP(A14,[1]Hoja3!$A$1:$N$215,13,FALSE)</f>
        <v>51</v>
      </c>
      <c r="AV14" s="31"/>
    </row>
    <row r="15" spans="1:48" hidden="1" x14ac:dyDescent="0.25">
      <c r="A15" s="3">
        <v>30079</v>
      </c>
      <c r="B15" s="3" t="s">
        <v>354</v>
      </c>
      <c r="C15" s="3" t="s">
        <v>97</v>
      </c>
      <c r="D15" s="4" t="s">
        <v>8</v>
      </c>
      <c r="E15" s="4" t="s">
        <v>9</v>
      </c>
      <c r="F15" s="3" t="s">
        <v>9</v>
      </c>
      <c r="G15" s="4" t="s">
        <v>9</v>
      </c>
      <c r="H15" s="30" t="s">
        <v>11</v>
      </c>
      <c r="I15" s="21">
        <v>12064</v>
      </c>
      <c r="J15" s="21">
        <v>6090</v>
      </c>
      <c r="K15" s="21">
        <v>5974</v>
      </c>
      <c r="L15" s="22">
        <v>0.50480769230769229</v>
      </c>
      <c r="M15" s="22">
        <v>0.49519230769230771</v>
      </c>
      <c r="N15" s="23">
        <v>3.4722222222222219</v>
      </c>
      <c r="O15" s="23">
        <v>64.516129032258064</v>
      </c>
      <c r="P15" s="23">
        <v>20.54054054054054</v>
      </c>
      <c r="Q15" s="23" t="s">
        <v>270</v>
      </c>
      <c r="R15" s="23" t="s">
        <v>268</v>
      </c>
      <c r="S15" s="25">
        <v>44.869031830238725</v>
      </c>
      <c r="T15" s="25">
        <v>89.280282277300003</v>
      </c>
      <c r="U15" s="25">
        <v>18.653904130238168</v>
      </c>
      <c r="V15" s="25">
        <v>5.94</v>
      </c>
      <c r="W15" s="21">
        <v>363</v>
      </c>
      <c r="X15" s="25">
        <v>3.5205120744835607</v>
      </c>
      <c r="Y15" s="25">
        <v>0.49178806718010576</v>
      </c>
      <c r="Z15" s="25">
        <v>50.943396226415096</v>
      </c>
      <c r="AA15" s="25">
        <v>49.056603773584904</v>
      </c>
      <c r="AB15" s="26">
        <v>53</v>
      </c>
      <c r="AC15" s="25">
        <v>0.49178806718010576</v>
      </c>
      <c r="AD15" s="25">
        <v>50.943396226415096</v>
      </c>
      <c r="AE15" s="25">
        <v>49.056603773584904</v>
      </c>
      <c r="AF15" s="27">
        <v>0</v>
      </c>
      <c r="AG15" s="25">
        <v>0</v>
      </c>
      <c r="AH15" s="28">
        <v>3</v>
      </c>
      <c r="AI15" s="28">
        <v>3</v>
      </c>
      <c r="AJ15" s="28">
        <f>VLOOKUP(A15,[1]Hoja3!$A$1:$N$215,2,FALSE)</f>
        <v>0</v>
      </c>
      <c r="AK15" s="28">
        <f>VLOOKUP(A15,[1]Hoja3!$A$1:$N$215,3,FALSE)</f>
        <v>0</v>
      </c>
      <c r="AL15" s="28">
        <f>VLOOKUP(A15,[1]Hoja3!$A$1:$N$215,4,FALSE)</f>
        <v>0</v>
      </c>
      <c r="AM15" s="28">
        <f>VLOOKUP(A15,[1]Hoja3!$A$1:$N$215,5,FALSE)</f>
        <v>0</v>
      </c>
      <c r="AN15" s="28">
        <f>VLOOKUP(A15,[1]Hoja3!$A$1:$N$215,6,FALSE)</f>
        <v>0</v>
      </c>
      <c r="AO15" s="28">
        <f>VLOOKUP(A15,[1]Hoja3!$A$1:$N$215,7,FALSE)</f>
        <v>1</v>
      </c>
      <c r="AP15" s="28">
        <f>VLOOKUP(A15,[1]Hoja3!$A$1:$N$215,8,FALSE)</f>
        <v>0</v>
      </c>
      <c r="AQ15" s="28">
        <f>VLOOKUP(A15,[1]Hoja3!$A$1:$N$215,9,FALSE)</f>
        <v>0</v>
      </c>
      <c r="AR15" s="28">
        <f>VLOOKUP(A15,[1]Hoja3!$A$1:$N$215,10,FALSE)</f>
        <v>0</v>
      </c>
      <c r="AS15" s="28">
        <f>VLOOKUP(A15,[1]Hoja3!$A$1:$N$215,11,FALSE)</f>
        <v>0</v>
      </c>
      <c r="AT15" s="28">
        <f>VLOOKUP(A15,[1]Hoja3!$A$1:$N$215,12,FALSE)</f>
        <v>0</v>
      </c>
      <c r="AU15" s="28">
        <f>VLOOKUP(A15,[1]Hoja3!$A$1:$N$215,13,FALSE)</f>
        <v>1</v>
      </c>
      <c r="AV15" s="31"/>
    </row>
    <row r="16" spans="1:48" hidden="1" x14ac:dyDescent="0.25">
      <c r="A16" s="3">
        <v>30086</v>
      </c>
      <c r="B16" s="3" t="s">
        <v>361</v>
      </c>
      <c r="C16" s="3" t="s">
        <v>104</v>
      </c>
      <c r="D16" s="4" t="s">
        <v>8</v>
      </c>
      <c r="E16" s="4" t="s">
        <v>9</v>
      </c>
      <c r="F16" s="3" t="s">
        <v>9</v>
      </c>
      <c r="G16" s="4" t="s">
        <v>9</v>
      </c>
      <c r="H16" s="3" t="s">
        <v>11</v>
      </c>
      <c r="I16" s="21">
        <v>46697</v>
      </c>
      <c r="J16" s="21">
        <v>22849</v>
      </c>
      <c r="K16" s="21">
        <v>23848</v>
      </c>
      <c r="L16" s="22">
        <v>0.4893033813735358</v>
      </c>
      <c r="M16" s="22">
        <v>0.5106966186264642</v>
      </c>
      <c r="N16" s="23">
        <v>2.7375831052014079</v>
      </c>
      <c r="O16" s="23">
        <v>84.635416666666671</v>
      </c>
      <c r="P16" s="23">
        <v>21.814254859611232</v>
      </c>
      <c r="Q16" s="23" t="s">
        <v>268</v>
      </c>
      <c r="R16" s="23" t="s">
        <v>268</v>
      </c>
      <c r="S16" s="25">
        <v>39.694198770798984</v>
      </c>
      <c r="T16" s="25">
        <v>81.458623864399996</v>
      </c>
      <c r="U16" s="25">
        <v>20.963354447596473</v>
      </c>
      <c r="V16" s="25">
        <v>6.62</v>
      </c>
      <c r="W16" s="21">
        <v>1414</v>
      </c>
      <c r="X16" s="25">
        <v>3.3917820048454028</v>
      </c>
      <c r="Y16" s="25">
        <v>0.22879106799670543</v>
      </c>
      <c r="Z16" s="25">
        <v>35</v>
      </c>
      <c r="AA16" s="25">
        <v>65</v>
      </c>
      <c r="AB16" s="26">
        <v>98</v>
      </c>
      <c r="AC16" s="25">
        <v>0.22421524663677131</v>
      </c>
      <c r="AD16" s="25">
        <v>33.673469387755098</v>
      </c>
      <c r="AE16" s="25">
        <v>66.326530612244895</v>
      </c>
      <c r="AF16" s="27">
        <v>0</v>
      </c>
      <c r="AG16" s="25">
        <v>0</v>
      </c>
      <c r="AH16" s="28">
        <v>2</v>
      </c>
      <c r="AI16" s="28">
        <v>0</v>
      </c>
      <c r="AJ16" s="28">
        <f>VLOOKUP(A16,[1]Hoja3!$A$1:$N$215,2,FALSE)</f>
        <v>1</v>
      </c>
      <c r="AK16" s="28">
        <f>VLOOKUP(A16,[1]Hoja3!$A$1:$N$215,3,FALSE)</f>
        <v>0</v>
      </c>
      <c r="AL16" s="28">
        <f>VLOOKUP(A16,[1]Hoja3!$A$1:$N$215,4,FALSE)</f>
        <v>1</v>
      </c>
      <c r="AM16" s="28">
        <f>VLOOKUP(A16,[1]Hoja3!$A$1:$N$215,5,FALSE)</f>
        <v>3</v>
      </c>
      <c r="AN16" s="28">
        <f>VLOOKUP(A16,[1]Hoja3!$A$1:$N$215,6,FALSE)</f>
        <v>2</v>
      </c>
      <c r="AO16" s="28">
        <f>VLOOKUP(A16,[1]Hoja3!$A$1:$N$215,7,FALSE)</f>
        <v>8</v>
      </c>
      <c r="AP16" s="28">
        <f>VLOOKUP(A16,[1]Hoja3!$A$1:$N$215,8,FALSE)</f>
        <v>0</v>
      </c>
      <c r="AQ16" s="28">
        <f>VLOOKUP(A16,[1]Hoja3!$A$1:$N$215,9,FALSE)</f>
        <v>0</v>
      </c>
      <c r="AR16" s="28">
        <f>VLOOKUP(A16,[1]Hoja3!$A$1:$N$215,10,FALSE)</f>
        <v>0</v>
      </c>
      <c r="AS16" s="28">
        <f>VLOOKUP(A16,[1]Hoja3!$A$1:$N$215,11,FALSE)</f>
        <v>0</v>
      </c>
      <c r="AT16" s="28">
        <f>VLOOKUP(A16,[1]Hoja3!$A$1:$N$215,12,FALSE)</f>
        <v>5</v>
      </c>
      <c r="AU16" s="28">
        <f>VLOOKUP(A16,[1]Hoja3!$A$1:$N$215,13,FALSE)</f>
        <v>17</v>
      </c>
      <c r="AV16" s="31"/>
    </row>
    <row r="17" spans="1:48" x14ac:dyDescent="0.25">
      <c r="A17" s="3">
        <v>30087</v>
      </c>
      <c r="B17" s="3" t="s">
        <v>362</v>
      </c>
      <c r="C17" s="3" t="s">
        <v>105</v>
      </c>
      <c r="D17" s="4" t="s">
        <v>8</v>
      </c>
      <c r="E17" s="4" t="s">
        <v>11</v>
      </c>
      <c r="F17" s="3" t="s">
        <v>11</v>
      </c>
      <c r="G17" s="4" t="s">
        <v>9</v>
      </c>
      <c r="H17" s="3" t="s">
        <v>11</v>
      </c>
      <c r="I17" s="21">
        <v>516265</v>
      </c>
      <c r="J17" s="21">
        <v>243338</v>
      </c>
      <c r="K17" s="21">
        <v>272927</v>
      </c>
      <c r="L17" s="22">
        <v>0.47134320552429471</v>
      </c>
      <c r="M17" s="22">
        <v>0.52865679447570535</v>
      </c>
      <c r="N17" s="23">
        <v>0.88775453587083164</v>
      </c>
      <c r="O17" s="23">
        <v>26.761117670208581</v>
      </c>
      <c r="P17" s="23">
        <v>12.727272727272727</v>
      </c>
      <c r="Q17" s="23" t="s">
        <v>271</v>
      </c>
      <c r="R17" s="23" t="s">
        <v>271</v>
      </c>
      <c r="S17" s="25">
        <v>12.053887054129179</v>
      </c>
      <c r="T17" s="25">
        <v>38.282227554199999</v>
      </c>
      <c r="U17" s="25">
        <v>4.50813437474193</v>
      </c>
      <c r="V17" s="25">
        <v>11.27</v>
      </c>
      <c r="W17" s="21">
        <v>23681</v>
      </c>
      <c r="X17" s="25">
        <v>5.1670154109327511</v>
      </c>
      <c r="Y17" s="25">
        <v>0.56641076116875988</v>
      </c>
      <c r="Z17" s="25">
        <v>49.195660306771416</v>
      </c>
      <c r="AA17" s="25">
        <v>50.804339693228584</v>
      </c>
      <c r="AB17" s="26">
        <v>2646</v>
      </c>
      <c r="AC17" s="25">
        <v>0.56068944034887336</v>
      </c>
      <c r="AD17" s="25">
        <v>49.319727891156461</v>
      </c>
      <c r="AE17" s="25">
        <v>50.680272108843539</v>
      </c>
      <c r="AF17" s="27">
        <v>12</v>
      </c>
      <c r="AG17" s="25">
        <v>2.5428092532828726E-3</v>
      </c>
      <c r="AH17" s="28">
        <v>512</v>
      </c>
      <c r="AI17" s="28">
        <v>250</v>
      </c>
      <c r="AJ17" s="28">
        <f>VLOOKUP(A17,[1]Hoja3!$A$1:$N$215,2,FALSE)</f>
        <v>49</v>
      </c>
      <c r="AK17" s="28">
        <f>VLOOKUP(A17,[1]Hoja3!$A$1:$N$215,3,FALSE)</f>
        <v>2</v>
      </c>
      <c r="AL17" s="28">
        <f>VLOOKUP(A17,[1]Hoja3!$A$1:$N$215,4,FALSE)</f>
        <v>15</v>
      </c>
      <c r="AM17" s="28">
        <f>VLOOKUP(A17,[1]Hoja3!$A$1:$N$215,5,FALSE)</f>
        <v>16</v>
      </c>
      <c r="AN17" s="28">
        <f>VLOOKUP(A17,[1]Hoja3!$A$1:$N$215,6,FALSE)</f>
        <v>77</v>
      </c>
      <c r="AO17" s="28">
        <f>VLOOKUP(A17,[1]Hoja3!$A$1:$N$215,7,FALSE)</f>
        <v>285</v>
      </c>
      <c r="AP17" s="28">
        <f>VLOOKUP(A17,[1]Hoja3!$A$1:$N$215,8,FALSE)</f>
        <v>80</v>
      </c>
      <c r="AQ17" s="28">
        <f>VLOOKUP(A17,[1]Hoja3!$A$1:$N$215,9,FALSE)</f>
        <v>0</v>
      </c>
      <c r="AR17" s="28">
        <f>VLOOKUP(A17,[1]Hoja3!$A$1:$N$215,10,FALSE)</f>
        <v>1</v>
      </c>
      <c r="AS17" s="28">
        <f>VLOOKUP(A17,[1]Hoja3!$A$1:$N$215,11,FALSE)</f>
        <v>26</v>
      </c>
      <c r="AT17" s="28">
        <f>VLOOKUP(A17,[1]Hoja3!$A$1:$N$215,12,FALSE)</f>
        <v>61</v>
      </c>
      <c r="AU17" s="28">
        <f>VLOOKUP(A17,[1]Hoja3!$A$1:$N$215,13,FALSE)</f>
        <v>440</v>
      </c>
      <c r="AV17" s="31"/>
    </row>
    <row r="18" spans="1:48" hidden="1" x14ac:dyDescent="0.25">
      <c r="A18" s="3">
        <v>30088</v>
      </c>
      <c r="B18" s="3" t="s">
        <v>363</v>
      </c>
      <c r="C18" s="3" t="s">
        <v>106</v>
      </c>
      <c r="D18" s="4" t="s">
        <v>8</v>
      </c>
      <c r="E18" s="4" t="s">
        <v>9</v>
      </c>
      <c r="F18" s="3" t="s">
        <v>9</v>
      </c>
      <c r="G18" s="4" t="s">
        <v>9</v>
      </c>
      <c r="H18" s="30" t="s">
        <v>11</v>
      </c>
      <c r="I18" s="21">
        <v>5407</v>
      </c>
      <c r="J18" s="21">
        <v>2725</v>
      </c>
      <c r="K18" s="21">
        <v>2682</v>
      </c>
      <c r="L18" s="22">
        <v>0.50397632698353989</v>
      </c>
      <c r="M18" s="22">
        <v>0.49602367301646016</v>
      </c>
      <c r="N18" s="23">
        <v>0</v>
      </c>
      <c r="O18" s="23">
        <v>67.79661016949153</v>
      </c>
      <c r="P18" s="23">
        <v>20.689655172413794</v>
      </c>
      <c r="Q18" s="23" t="s">
        <v>268</v>
      </c>
      <c r="R18" s="23" t="s">
        <v>269</v>
      </c>
      <c r="S18" s="25">
        <v>36.582208248566673</v>
      </c>
      <c r="T18" s="25">
        <v>71.983370066099994</v>
      </c>
      <c r="U18" s="25">
        <v>7.7055449330783938</v>
      </c>
      <c r="V18" s="25">
        <v>6.63</v>
      </c>
      <c r="W18" s="21">
        <v>222</v>
      </c>
      <c r="X18" s="25">
        <v>4.6589716684155302</v>
      </c>
      <c r="Y18" s="25">
        <v>0.47082906857727741</v>
      </c>
      <c r="Z18" s="25">
        <v>69.565217391304344</v>
      </c>
      <c r="AA18" s="25">
        <v>30.434782608695656</v>
      </c>
      <c r="AB18" s="26">
        <v>23</v>
      </c>
      <c r="AC18" s="25">
        <v>0.47082906857727741</v>
      </c>
      <c r="AD18" s="25">
        <v>69.565217391304344</v>
      </c>
      <c r="AE18" s="25">
        <v>30.434782608695656</v>
      </c>
      <c r="AF18" s="27">
        <v>0</v>
      </c>
      <c r="AG18" s="25">
        <v>0</v>
      </c>
      <c r="AH18" s="28">
        <v>2</v>
      </c>
      <c r="AI18" s="28">
        <v>1</v>
      </c>
      <c r="AJ18" s="28">
        <f>VLOOKUP(A18,[1]Hoja3!$A$1:$N$215,2,FALSE)</f>
        <v>0</v>
      </c>
      <c r="AK18" s="28">
        <f>VLOOKUP(A18,[1]Hoja3!$A$1:$N$215,3,FALSE)</f>
        <v>0</v>
      </c>
      <c r="AL18" s="28">
        <f>VLOOKUP(A18,[1]Hoja3!$A$1:$N$215,4,FALSE)</f>
        <v>0</v>
      </c>
      <c r="AM18" s="28">
        <f>VLOOKUP(A18,[1]Hoja3!$A$1:$N$215,5,FALSE)</f>
        <v>1</v>
      </c>
      <c r="AN18" s="28">
        <f>VLOOKUP(A18,[1]Hoja3!$A$1:$N$215,6,FALSE)</f>
        <v>0</v>
      </c>
      <c r="AO18" s="28">
        <f>VLOOKUP(A18,[1]Hoja3!$A$1:$N$215,7,FALSE)</f>
        <v>0</v>
      </c>
      <c r="AP18" s="28">
        <f>VLOOKUP(A18,[1]Hoja3!$A$1:$N$215,8,FALSE)</f>
        <v>0</v>
      </c>
      <c r="AQ18" s="28">
        <f>VLOOKUP(A18,[1]Hoja3!$A$1:$N$215,9,FALSE)</f>
        <v>0</v>
      </c>
      <c r="AR18" s="28">
        <f>VLOOKUP(A18,[1]Hoja3!$A$1:$N$215,10,FALSE)</f>
        <v>0</v>
      </c>
      <c r="AS18" s="28">
        <f>VLOOKUP(A18,[1]Hoja3!$A$1:$N$215,11,FALSE)</f>
        <v>0</v>
      </c>
      <c r="AT18" s="28">
        <f>VLOOKUP(A18,[1]Hoja3!$A$1:$N$215,12,FALSE)</f>
        <v>1</v>
      </c>
      <c r="AU18" s="28">
        <f>VLOOKUP(A18,[1]Hoja3!$A$1:$N$215,13,FALSE)</f>
        <v>4</v>
      </c>
      <c r="AV18" s="31"/>
    </row>
    <row r="19" spans="1:48" hidden="1" x14ac:dyDescent="0.25">
      <c r="A19" s="3">
        <v>30092</v>
      </c>
      <c r="B19" s="3" t="s">
        <v>367</v>
      </c>
      <c r="C19" s="3" t="s">
        <v>110</v>
      </c>
      <c r="D19" s="4" t="s">
        <v>8</v>
      </c>
      <c r="E19" s="4" t="s">
        <v>9</v>
      </c>
      <c r="F19" s="3" t="s">
        <v>9</v>
      </c>
      <c r="G19" s="4" t="s">
        <v>9</v>
      </c>
      <c r="H19" s="30" t="s">
        <v>11</v>
      </c>
      <c r="I19" s="21">
        <v>40683</v>
      </c>
      <c r="J19" s="21">
        <v>20101</v>
      </c>
      <c r="K19" s="21">
        <v>20582</v>
      </c>
      <c r="L19" s="22">
        <v>0.49408843988889706</v>
      </c>
      <c r="M19" s="22">
        <v>0.50591156011110294</v>
      </c>
      <c r="N19" s="23">
        <v>2.8264556246466932</v>
      </c>
      <c r="O19" s="23">
        <v>95.181439619274229</v>
      </c>
      <c r="P19" s="23">
        <v>27.454242928452576</v>
      </c>
      <c r="Q19" s="23" t="s">
        <v>269</v>
      </c>
      <c r="R19" s="23" t="s">
        <v>269</v>
      </c>
      <c r="S19" s="25">
        <v>36.445198240051127</v>
      </c>
      <c r="T19" s="25">
        <v>76.756434241799994</v>
      </c>
      <c r="U19" s="25">
        <v>17.342550633496717</v>
      </c>
      <c r="V19" s="25">
        <v>7.77</v>
      </c>
      <c r="W19" s="21">
        <v>1003</v>
      </c>
      <c r="X19" s="25">
        <v>2.7445614995211383</v>
      </c>
      <c r="Y19" s="25">
        <v>0.2936585623958306</v>
      </c>
      <c r="Z19" s="25">
        <v>52.252252252252248</v>
      </c>
      <c r="AA19" s="25">
        <v>47.747747747747752</v>
      </c>
      <c r="AB19" s="26">
        <v>109</v>
      </c>
      <c r="AC19" s="25">
        <v>0.28836741712743724</v>
      </c>
      <c r="AD19" s="25">
        <v>52.293577981651374</v>
      </c>
      <c r="AE19" s="25">
        <v>47.706422018348626</v>
      </c>
      <c r="AF19" s="27">
        <v>0</v>
      </c>
      <c r="AG19" s="25">
        <v>0</v>
      </c>
      <c r="AH19" s="28">
        <v>14</v>
      </c>
      <c r="AI19" s="28">
        <v>35</v>
      </c>
      <c r="AJ19" s="28">
        <f>VLOOKUP(A19,[1]Hoja3!$A$1:$N$215,2,FALSE)</f>
        <v>1</v>
      </c>
      <c r="AK19" s="28">
        <f>VLOOKUP(A19,[1]Hoja3!$A$1:$N$215,3,FALSE)</f>
        <v>0</v>
      </c>
      <c r="AL19" s="28">
        <f>VLOOKUP(A19,[1]Hoja3!$A$1:$N$215,4,FALSE)</f>
        <v>1</v>
      </c>
      <c r="AM19" s="28">
        <f>VLOOKUP(A19,[1]Hoja3!$A$1:$N$215,5,FALSE)</f>
        <v>1</v>
      </c>
      <c r="AN19" s="28">
        <f>VLOOKUP(A19,[1]Hoja3!$A$1:$N$215,6,FALSE)</f>
        <v>2</v>
      </c>
      <c r="AO19" s="28">
        <f>VLOOKUP(A19,[1]Hoja3!$A$1:$N$215,7,FALSE)</f>
        <v>10</v>
      </c>
      <c r="AP19" s="28">
        <f>VLOOKUP(A19,[1]Hoja3!$A$1:$N$215,8,FALSE)</f>
        <v>1</v>
      </c>
      <c r="AQ19" s="28">
        <f>VLOOKUP(A19,[1]Hoja3!$A$1:$N$215,9,FALSE)</f>
        <v>0</v>
      </c>
      <c r="AR19" s="28">
        <f>VLOOKUP(A19,[1]Hoja3!$A$1:$N$215,10,FALSE)</f>
        <v>0</v>
      </c>
      <c r="AS19" s="28">
        <f>VLOOKUP(A19,[1]Hoja3!$A$1:$N$215,11,FALSE)</f>
        <v>1</v>
      </c>
      <c r="AT19" s="28">
        <f>VLOOKUP(A19,[1]Hoja3!$A$1:$N$215,12,FALSE)</f>
        <v>0</v>
      </c>
      <c r="AU19" s="28">
        <f>VLOOKUP(A19,[1]Hoja3!$A$1:$N$215,13,FALSE)</f>
        <v>17</v>
      </c>
      <c r="AV19" s="31"/>
    </row>
    <row r="20" spans="1:48" hidden="1" x14ac:dyDescent="0.25">
      <c r="A20" s="3">
        <v>30093</v>
      </c>
      <c r="B20" s="3" t="s">
        <v>368</v>
      </c>
      <c r="C20" s="3" t="s">
        <v>111</v>
      </c>
      <c r="D20" s="4" t="s">
        <v>8</v>
      </c>
      <c r="E20" s="4" t="s">
        <v>9</v>
      </c>
      <c r="F20" s="3" t="s">
        <v>9</v>
      </c>
      <c r="G20" s="4" t="s">
        <v>9</v>
      </c>
      <c r="H20" s="3" t="s">
        <v>9</v>
      </c>
      <c r="I20" s="21">
        <v>17705</v>
      </c>
      <c r="J20" s="21">
        <v>8640</v>
      </c>
      <c r="K20" s="21">
        <v>9065</v>
      </c>
      <c r="L20" s="22">
        <v>0.48799774075120023</v>
      </c>
      <c r="M20" s="22">
        <v>0.51200225924879983</v>
      </c>
      <c r="N20" s="23">
        <v>1.3736263736263736</v>
      </c>
      <c r="O20" s="23">
        <v>39.942938659058484</v>
      </c>
      <c r="P20" s="23">
        <v>15.675675675675677</v>
      </c>
      <c r="Q20" s="23" t="s">
        <v>269</v>
      </c>
      <c r="R20" s="23" t="s">
        <v>269</v>
      </c>
      <c r="S20" s="25">
        <v>20.84721829991528</v>
      </c>
      <c r="T20" s="25">
        <v>62.9730530231</v>
      </c>
      <c r="U20" s="25">
        <v>11.399496912874458</v>
      </c>
      <c r="V20" s="25">
        <v>8.44</v>
      </c>
      <c r="W20" s="21">
        <v>582</v>
      </c>
      <c r="X20" s="25">
        <v>3.7689418469110216</v>
      </c>
      <c r="Y20" s="25">
        <v>0.20081581424537184</v>
      </c>
      <c r="Z20" s="25">
        <v>46.875</v>
      </c>
      <c r="AA20" s="25">
        <v>53.125</v>
      </c>
      <c r="AB20" s="26">
        <v>32</v>
      </c>
      <c r="AC20" s="25">
        <v>0.20081581424537184</v>
      </c>
      <c r="AD20" s="25">
        <v>46.875</v>
      </c>
      <c r="AE20" s="25">
        <v>53.125</v>
      </c>
      <c r="AF20" s="27">
        <v>0</v>
      </c>
      <c r="AG20" s="25">
        <v>0</v>
      </c>
      <c r="AH20" s="28">
        <v>15</v>
      </c>
      <c r="AI20" s="28">
        <v>1</v>
      </c>
      <c r="AJ20" s="28">
        <f>VLOOKUP(A20,[1]Hoja3!$A$1:$N$215,2,FALSE)</f>
        <v>1</v>
      </c>
      <c r="AK20" s="28">
        <f>VLOOKUP(A20,[1]Hoja3!$A$1:$N$215,3,FALSE)</f>
        <v>0</v>
      </c>
      <c r="AL20" s="28">
        <f>VLOOKUP(A20,[1]Hoja3!$A$1:$N$215,4,FALSE)</f>
        <v>0</v>
      </c>
      <c r="AM20" s="28">
        <f>VLOOKUP(A20,[1]Hoja3!$A$1:$N$215,5,FALSE)</f>
        <v>0</v>
      </c>
      <c r="AN20" s="28">
        <f>VLOOKUP(A20,[1]Hoja3!$A$1:$N$215,6,FALSE)</f>
        <v>3</v>
      </c>
      <c r="AO20" s="28">
        <f>VLOOKUP(A20,[1]Hoja3!$A$1:$N$215,7,FALSE)</f>
        <v>7</v>
      </c>
      <c r="AP20" s="28">
        <f>VLOOKUP(A20,[1]Hoja3!$A$1:$N$215,8,FALSE)</f>
        <v>4</v>
      </c>
      <c r="AQ20" s="28">
        <f>VLOOKUP(A20,[1]Hoja3!$A$1:$N$215,9,FALSE)</f>
        <v>0</v>
      </c>
      <c r="AR20" s="28">
        <f>VLOOKUP(A20,[1]Hoja3!$A$1:$N$215,10,FALSE)</f>
        <v>0</v>
      </c>
      <c r="AS20" s="28">
        <f>VLOOKUP(A20,[1]Hoja3!$A$1:$N$215,11,FALSE)</f>
        <v>0</v>
      </c>
      <c r="AT20" s="28">
        <f>VLOOKUP(A20,[1]Hoja3!$A$1:$N$215,12,FALSE)</f>
        <v>0</v>
      </c>
      <c r="AU20" s="28">
        <f>VLOOKUP(A20,[1]Hoja3!$A$1:$N$215,13,FALSE)</f>
        <v>9</v>
      </c>
      <c r="AV20" s="31"/>
    </row>
    <row r="21" spans="1:48" hidden="1" x14ac:dyDescent="0.25">
      <c r="A21" s="3">
        <v>30096</v>
      </c>
      <c r="B21" s="3" t="s">
        <v>371</v>
      </c>
      <c r="C21" s="3" t="s">
        <v>114</v>
      </c>
      <c r="D21" s="4" t="s">
        <v>8</v>
      </c>
      <c r="E21" s="4" t="s">
        <v>9</v>
      </c>
      <c r="F21" s="3" t="s">
        <v>9</v>
      </c>
      <c r="G21" s="4" t="s">
        <v>9</v>
      </c>
      <c r="H21" s="3" t="s">
        <v>11</v>
      </c>
      <c r="I21" s="21">
        <v>1680</v>
      </c>
      <c r="J21" s="21">
        <v>817</v>
      </c>
      <c r="K21" s="21">
        <v>863</v>
      </c>
      <c r="L21" s="22">
        <v>0.4863095238095238</v>
      </c>
      <c r="M21" s="22">
        <v>0.51369047619047614</v>
      </c>
      <c r="N21" s="23">
        <v>0</v>
      </c>
      <c r="O21" s="23">
        <v>48.387096774193544</v>
      </c>
      <c r="P21" s="23">
        <v>27.27272727272727</v>
      </c>
      <c r="Q21" s="23" t="s">
        <v>268</v>
      </c>
      <c r="R21" s="23" t="s">
        <v>269</v>
      </c>
      <c r="S21" s="25">
        <v>33.511904761904759</v>
      </c>
      <c r="T21" s="25">
        <v>76.809330628799998</v>
      </c>
      <c r="U21" s="25">
        <v>8.2028804007514076</v>
      </c>
      <c r="V21" s="25">
        <v>6.8</v>
      </c>
      <c r="W21" s="21">
        <v>53</v>
      </c>
      <c r="X21" s="25">
        <v>3.769559032716927</v>
      </c>
      <c r="Y21" s="25">
        <v>1.3651877133105803</v>
      </c>
      <c r="Z21" s="25">
        <v>50</v>
      </c>
      <c r="AA21" s="25">
        <v>50</v>
      </c>
      <c r="AB21" s="26">
        <v>20</v>
      </c>
      <c r="AC21" s="25">
        <v>1.3651877133105803</v>
      </c>
      <c r="AD21" s="25">
        <v>50</v>
      </c>
      <c r="AE21" s="25">
        <v>50</v>
      </c>
      <c r="AF21" s="27">
        <v>0</v>
      </c>
      <c r="AG21" s="25">
        <v>0</v>
      </c>
      <c r="AH21" s="28">
        <v>2</v>
      </c>
      <c r="AI21" s="28">
        <v>5</v>
      </c>
      <c r="AJ21" s="28">
        <f>VLOOKUP(A21,[1]Hoja3!$A$1:$N$215,2,FALSE)</f>
        <v>0</v>
      </c>
      <c r="AK21" s="28">
        <f>VLOOKUP(A21,[1]Hoja3!$A$1:$N$215,3,FALSE)</f>
        <v>0</v>
      </c>
      <c r="AL21" s="28">
        <f>VLOOKUP(A21,[1]Hoja3!$A$1:$N$215,4,FALSE)</f>
        <v>0</v>
      </c>
      <c r="AM21" s="28">
        <f>VLOOKUP(A21,[1]Hoja3!$A$1:$N$215,5,FALSE)</f>
        <v>0</v>
      </c>
      <c r="AN21" s="28">
        <f>VLOOKUP(A21,[1]Hoja3!$A$1:$N$215,6,FALSE)</f>
        <v>0</v>
      </c>
      <c r="AO21" s="28">
        <f>VLOOKUP(A21,[1]Hoja3!$A$1:$N$215,7,FALSE)</f>
        <v>0</v>
      </c>
      <c r="AP21" s="28">
        <f>VLOOKUP(A21,[1]Hoja3!$A$1:$N$215,8,FALSE)</f>
        <v>0</v>
      </c>
      <c r="AQ21" s="28">
        <f>VLOOKUP(A21,[1]Hoja3!$A$1:$N$215,9,FALSE)</f>
        <v>0</v>
      </c>
      <c r="AR21" s="28">
        <f>VLOOKUP(A21,[1]Hoja3!$A$1:$N$215,10,FALSE)</f>
        <v>0</v>
      </c>
      <c r="AS21" s="28">
        <f>VLOOKUP(A21,[1]Hoja3!$A$1:$N$215,11,FALSE)</f>
        <v>0</v>
      </c>
      <c r="AT21" s="28">
        <f>VLOOKUP(A21,[1]Hoja3!$A$1:$N$215,12,FALSE)</f>
        <v>0</v>
      </c>
      <c r="AU21" s="28">
        <f>VLOOKUP(A21,[1]Hoja3!$A$1:$N$215,13,FALSE)</f>
        <v>2</v>
      </c>
      <c r="AV21" s="31"/>
    </row>
    <row r="22" spans="1:48" hidden="1" x14ac:dyDescent="0.25">
      <c r="A22" s="3">
        <v>30106</v>
      </c>
      <c r="B22" s="3" t="s">
        <v>381</v>
      </c>
      <c r="C22" s="3" t="s">
        <v>124</v>
      </c>
      <c r="D22" s="4" t="s">
        <v>8</v>
      </c>
      <c r="E22" s="4" t="s">
        <v>9</v>
      </c>
      <c r="F22" s="3" t="s">
        <v>9</v>
      </c>
      <c r="G22" s="4" t="s">
        <v>9</v>
      </c>
      <c r="H22" s="30" t="s">
        <v>11</v>
      </c>
      <c r="I22" s="21">
        <v>4953</v>
      </c>
      <c r="J22" s="21">
        <v>2439</v>
      </c>
      <c r="K22" s="21">
        <v>2514</v>
      </c>
      <c r="L22" s="22">
        <v>0.49242883101150819</v>
      </c>
      <c r="M22" s="22">
        <v>0.50757116898849186</v>
      </c>
      <c r="N22" s="23">
        <v>8.4033613445378155</v>
      </c>
      <c r="O22" s="23">
        <v>90.128755364806864</v>
      </c>
      <c r="P22" s="23">
        <v>24.731182795698924</v>
      </c>
      <c r="Q22" s="23" t="s">
        <v>268</v>
      </c>
      <c r="R22" s="23" t="s">
        <v>269</v>
      </c>
      <c r="S22" s="25">
        <v>35.029275186755505</v>
      </c>
      <c r="T22" s="25">
        <v>89.751388580300002</v>
      </c>
      <c r="U22" s="25">
        <v>20.598802395209582</v>
      </c>
      <c r="V22" s="25">
        <v>7.07</v>
      </c>
      <c r="W22" s="21">
        <v>180</v>
      </c>
      <c r="X22" s="25">
        <v>4.1199359121080334</v>
      </c>
      <c r="Y22" s="25">
        <v>0.10967317394165388</v>
      </c>
      <c r="Z22" s="25">
        <v>20</v>
      </c>
      <c r="AA22" s="25">
        <v>80</v>
      </c>
      <c r="AB22" s="26">
        <v>5</v>
      </c>
      <c r="AC22" s="25">
        <v>0.10967317394165388</v>
      </c>
      <c r="AD22" s="25">
        <v>20</v>
      </c>
      <c r="AE22" s="25">
        <v>80</v>
      </c>
      <c r="AF22" s="27">
        <v>0</v>
      </c>
      <c r="AG22" s="25">
        <v>0</v>
      </c>
      <c r="AH22" s="28">
        <v>2</v>
      </c>
      <c r="AI22" s="28">
        <v>2</v>
      </c>
      <c r="AJ22" s="28">
        <f>VLOOKUP(A22,[1]Hoja3!$A$1:$N$215,2,FALSE)</f>
        <v>0</v>
      </c>
      <c r="AK22" s="28">
        <f>VLOOKUP(A22,[1]Hoja3!$A$1:$N$215,3,FALSE)</f>
        <v>0</v>
      </c>
      <c r="AL22" s="28">
        <f>VLOOKUP(A22,[1]Hoja3!$A$1:$N$215,4,FALSE)</f>
        <v>0</v>
      </c>
      <c r="AM22" s="28">
        <f>VLOOKUP(A22,[1]Hoja3!$A$1:$N$215,5,FALSE)</f>
        <v>1</v>
      </c>
      <c r="AN22" s="28">
        <f>VLOOKUP(A22,[1]Hoja3!$A$1:$N$215,6,FALSE)</f>
        <v>0</v>
      </c>
      <c r="AO22" s="28">
        <f>VLOOKUP(A22,[1]Hoja3!$A$1:$N$215,7,FALSE)</f>
        <v>1</v>
      </c>
      <c r="AP22" s="28">
        <f>VLOOKUP(A22,[1]Hoja3!$A$1:$N$215,8,FALSE)</f>
        <v>0</v>
      </c>
      <c r="AQ22" s="28">
        <f>VLOOKUP(A22,[1]Hoja3!$A$1:$N$215,9,FALSE)</f>
        <v>0</v>
      </c>
      <c r="AR22" s="28">
        <f>VLOOKUP(A22,[1]Hoja3!$A$1:$N$215,10,FALSE)</f>
        <v>0</v>
      </c>
      <c r="AS22" s="28">
        <f>VLOOKUP(A22,[1]Hoja3!$A$1:$N$215,11,FALSE)</f>
        <v>0</v>
      </c>
      <c r="AT22" s="28">
        <f>VLOOKUP(A22,[1]Hoja3!$A$1:$N$215,12,FALSE)</f>
        <v>0</v>
      </c>
      <c r="AU22" s="28">
        <f>VLOOKUP(A22,[1]Hoja3!$A$1:$N$215,13,FALSE)</f>
        <v>0</v>
      </c>
      <c r="AV22" s="31"/>
    </row>
    <row r="23" spans="1:48" hidden="1" x14ac:dyDescent="0.25">
      <c r="A23" s="3">
        <v>30107</v>
      </c>
      <c r="B23" s="3" t="s">
        <v>382</v>
      </c>
      <c r="C23" s="3" t="s">
        <v>125</v>
      </c>
      <c r="D23" s="4" t="s">
        <v>8</v>
      </c>
      <c r="E23" s="4" t="s">
        <v>9</v>
      </c>
      <c r="F23" s="3" t="s">
        <v>9</v>
      </c>
      <c r="G23" s="4" t="s">
        <v>9</v>
      </c>
      <c r="H23" s="30" t="s">
        <v>11</v>
      </c>
      <c r="I23" s="21">
        <v>3142</v>
      </c>
      <c r="J23" s="21">
        <v>1603</v>
      </c>
      <c r="K23" s="21">
        <v>1539</v>
      </c>
      <c r="L23" s="22">
        <v>0.51018459579885422</v>
      </c>
      <c r="M23" s="22">
        <v>0.48981540420114578</v>
      </c>
      <c r="N23" s="23">
        <v>0</v>
      </c>
      <c r="O23" s="23">
        <v>163.26530612244898</v>
      </c>
      <c r="P23" s="23">
        <v>36.363636363636367</v>
      </c>
      <c r="Q23" s="23" t="s">
        <v>270</v>
      </c>
      <c r="R23" s="23" t="s">
        <v>268</v>
      </c>
      <c r="S23" s="25">
        <v>38.892425206874606</v>
      </c>
      <c r="T23" s="25">
        <v>88.106492614199993</v>
      </c>
      <c r="U23" s="25">
        <v>28.096179183135707</v>
      </c>
      <c r="V23" s="25">
        <v>6.12</v>
      </c>
      <c r="W23" s="21">
        <v>86</v>
      </c>
      <c r="X23" s="25">
        <v>3.2874617737003056</v>
      </c>
      <c r="Y23" s="25">
        <v>0.21905805038335158</v>
      </c>
      <c r="Z23" s="25">
        <v>33.333333333333329</v>
      </c>
      <c r="AA23" s="25">
        <v>66.666666666666657</v>
      </c>
      <c r="AB23" s="26">
        <v>6</v>
      </c>
      <c r="AC23" s="25">
        <v>0.21905805038335158</v>
      </c>
      <c r="AD23" s="25">
        <v>33.333333333333329</v>
      </c>
      <c r="AE23" s="25">
        <v>66.666666666666657</v>
      </c>
      <c r="AF23" s="27">
        <v>0</v>
      </c>
      <c r="AG23" s="25">
        <v>0</v>
      </c>
      <c r="AH23" s="28">
        <v>1</v>
      </c>
      <c r="AI23" s="28">
        <v>1</v>
      </c>
      <c r="AJ23" s="28">
        <f>VLOOKUP(A23,[1]Hoja3!$A$1:$N$215,2,FALSE)</f>
        <v>0</v>
      </c>
      <c r="AK23" s="28">
        <f>VLOOKUP(A23,[1]Hoja3!$A$1:$N$215,3,FALSE)</f>
        <v>0</v>
      </c>
      <c r="AL23" s="28">
        <f>VLOOKUP(A23,[1]Hoja3!$A$1:$N$215,4,FALSE)</f>
        <v>0</v>
      </c>
      <c r="AM23" s="28">
        <f>VLOOKUP(A23,[1]Hoja3!$A$1:$N$215,5,FALSE)</f>
        <v>0</v>
      </c>
      <c r="AN23" s="28">
        <f>VLOOKUP(A23,[1]Hoja3!$A$1:$N$215,6,FALSE)</f>
        <v>0</v>
      </c>
      <c r="AO23" s="28">
        <f>VLOOKUP(A23,[1]Hoja3!$A$1:$N$215,7,FALSE)</f>
        <v>0</v>
      </c>
      <c r="AP23" s="28">
        <f>VLOOKUP(A23,[1]Hoja3!$A$1:$N$215,8,FALSE)</f>
        <v>0</v>
      </c>
      <c r="AQ23" s="28">
        <f>VLOOKUP(A23,[1]Hoja3!$A$1:$N$215,9,FALSE)</f>
        <v>0</v>
      </c>
      <c r="AR23" s="28">
        <f>VLOOKUP(A23,[1]Hoja3!$A$1:$N$215,10,FALSE)</f>
        <v>0</v>
      </c>
      <c r="AS23" s="28">
        <f>VLOOKUP(A23,[1]Hoja3!$A$1:$N$215,11,FALSE)</f>
        <v>0</v>
      </c>
      <c r="AT23" s="28">
        <f>VLOOKUP(A23,[1]Hoja3!$A$1:$N$215,12,FALSE)</f>
        <v>0</v>
      </c>
      <c r="AU23" s="28">
        <f>VLOOKUP(A23,[1]Hoja3!$A$1:$N$215,13,FALSE)</f>
        <v>0</v>
      </c>
      <c r="AV23" s="31"/>
    </row>
    <row r="24" spans="1:48" hidden="1" x14ac:dyDescent="0.25">
      <c r="A24" s="3">
        <v>30112</v>
      </c>
      <c r="B24" s="3" t="s">
        <v>387</v>
      </c>
      <c r="C24" s="3" t="s">
        <v>130</v>
      </c>
      <c r="D24" s="4" t="s">
        <v>8</v>
      </c>
      <c r="E24" s="4" t="s">
        <v>9</v>
      </c>
      <c r="F24" s="3" t="s">
        <v>9</v>
      </c>
      <c r="G24" s="4" t="s">
        <v>9</v>
      </c>
      <c r="H24" s="3" t="s">
        <v>9</v>
      </c>
      <c r="I24" s="21">
        <v>23093</v>
      </c>
      <c r="J24" s="21">
        <v>11289</v>
      </c>
      <c r="K24" s="21">
        <v>11804</v>
      </c>
      <c r="L24" s="22">
        <v>0.4888494348936907</v>
      </c>
      <c r="M24" s="22">
        <v>0.5111505651063093</v>
      </c>
      <c r="N24" s="23">
        <v>2.0746887966804981</v>
      </c>
      <c r="O24" s="23">
        <v>54.752066115702476</v>
      </c>
      <c r="P24" s="23">
        <v>18.771331058020476</v>
      </c>
      <c r="Q24" s="23" t="s">
        <v>269</v>
      </c>
      <c r="R24" s="23" t="s">
        <v>269</v>
      </c>
      <c r="S24" s="25">
        <v>31.602650153726238</v>
      </c>
      <c r="T24" s="25">
        <v>67.850533156699996</v>
      </c>
      <c r="U24" s="25">
        <v>13.604139504563234</v>
      </c>
      <c r="V24" s="25">
        <v>8.27</v>
      </c>
      <c r="W24" s="21">
        <v>1835</v>
      </c>
      <c r="X24" s="25">
        <v>8.6638338054768642</v>
      </c>
      <c r="Y24" s="25">
        <v>0.27809436972874402</v>
      </c>
      <c r="Z24" s="25">
        <v>44.26229508196721</v>
      </c>
      <c r="AA24" s="25">
        <v>55.737704918032783</v>
      </c>
      <c r="AB24" s="26">
        <v>60</v>
      </c>
      <c r="AC24" s="25">
        <v>0.27353544563483018</v>
      </c>
      <c r="AD24" s="25">
        <v>45</v>
      </c>
      <c r="AE24" s="25">
        <v>55.000000000000007</v>
      </c>
      <c r="AF24" s="27">
        <v>1</v>
      </c>
      <c r="AG24" s="25">
        <v>4.5589240939138366E-3</v>
      </c>
      <c r="AH24" s="28">
        <v>10</v>
      </c>
      <c r="AI24" s="28">
        <v>15</v>
      </c>
      <c r="AJ24" s="28">
        <f>VLOOKUP(A24,[1]Hoja3!$A$1:$N$215,2,FALSE)</f>
        <v>2</v>
      </c>
      <c r="AK24" s="28">
        <f>VLOOKUP(A24,[1]Hoja3!$A$1:$N$215,3,FALSE)</f>
        <v>0</v>
      </c>
      <c r="AL24" s="28">
        <f>VLOOKUP(A24,[1]Hoja3!$A$1:$N$215,4,FALSE)</f>
        <v>2</v>
      </c>
      <c r="AM24" s="28">
        <f>VLOOKUP(A24,[1]Hoja3!$A$1:$N$215,5,FALSE)</f>
        <v>2</v>
      </c>
      <c r="AN24" s="28">
        <f>VLOOKUP(A24,[1]Hoja3!$A$1:$N$215,6,FALSE)</f>
        <v>1</v>
      </c>
      <c r="AO24" s="28">
        <f>VLOOKUP(A24,[1]Hoja3!$A$1:$N$215,7,FALSE)</f>
        <v>6</v>
      </c>
      <c r="AP24" s="28">
        <f>VLOOKUP(A24,[1]Hoja3!$A$1:$N$215,8,FALSE)</f>
        <v>1</v>
      </c>
      <c r="AQ24" s="28">
        <f>VLOOKUP(A24,[1]Hoja3!$A$1:$N$215,9,FALSE)</f>
        <v>0</v>
      </c>
      <c r="AR24" s="28">
        <f>VLOOKUP(A24,[1]Hoja3!$A$1:$N$215,10,FALSE)</f>
        <v>0</v>
      </c>
      <c r="AS24" s="28">
        <f>VLOOKUP(A24,[1]Hoja3!$A$1:$N$215,11,FALSE)</f>
        <v>0</v>
      </c>
      <c r="AT24" s="28">
        <f>VLOOKUP(A24,[1]Hoja3!$A$1:$N$215,12,FALSE)</f>
        <v>0</v>
      </c>
      <c r="AU24" s="28">
        <f>VLOOKUP(A24,[1]Hoja3!$A$1:$N$215,13,FALSE)</f>
        <v>9</v>
      </c>
      <c r="AV24" s="31"/>
    </row>
    <row r="25" spans="1:48" hidden="1" x14ac:dyDescent="0.25">
      <c r="A25" s="3">
        <v>30128</v>
      </c>
      <c r="B25" s="3" t="s">
        <v>403</v>
      </c>
      <c r="C25" s="3" t="s">
        <v>146</v>
      </c>
      <c r="D25" s="4" t="s">
        <v>8</v>
      </c>
      <c r="E25" s="4" t="s">
        <v>9</v>
      </c>
      <c r="F25" s="3" t="s">
        <v>9</v>
      </c>
      <c r="G25" s="4" t="s">
        <v>9</v>
      </c>
      <c r="H25" s="3" t="s">
        <v>11</v>
      </c>
      <c r="I25" s="21">
        <v>77431</v>
      </c>
      <c r="J25" s="21">
        <v>38579</v>
      </c>
      <c r="K25" s="21">
        <v>38852</v>
      </c>
      <c r="L25" s="22">
        <v>0.4982371401635004</v>
      </c>
      <c r="M25" s="22">
        <v>0.5017628598364996</v>
      </c>
      <c r="N25" s="23">
        <v>2.2371364653243848</v>
      </c>
      <c r="O25" s="23">
        <v>82.035928143712582</v>
      </c>
      <c r="P25" s="23">
        <v>20.966542750929367</v>
      </c>
      <c r="Q25" s="23" t="s">
        <v>269</v>
      </c>
      <c r="R25" s="23" t="s">
        <v>269</v>
      </c>
      <c r="S25" s="25">
        <v>26.31633325154008</v>
      </c>
      <c r="T25" s="25">
        <v>73.518870594199996</v>
      </c>
      <c r="U25" s="25">
        <v>13.111689940428818</v>
      </c>
      <c r="V25" s="25">
        <v>8.39</v>
      </c>
      <c r="W25" s="21">
        <v>3097</v>
      </c>
      <c r="X25" s="25">
        <v>4.4045282589526984</v>
      </c>
      <c r="Y25" s="25">
        <v>0.25645222895181974</v>
      </c>
      <c r="Z25" s="25">
        <v>51.595744680851062</v>
      </c>
      <c r="AA25" s="25">
        <v>48.404255319148938</v>
      </c>
      <c r="AB25" s="26">
        <v>166</v>
      </c>
      <c r="AC25" s="25">
        <v>0.22644186173405356</v>
      </c>
      <c r="AD25" s="25">
        <v>46.987951807228917</v>
      </c>
      <c r="AE25" s="25">
        <v>53.01204819277109</v>
      </c>
      <c r="AF25" s="27">
        <v>2</v>
      </c>
      <c r="AG25" s="25">
        <v>2.7282152016151035E-3</v>
      </c>
      <c r="AH25" s="28">
        <v>21</v>
      </c>
      <c r="AI25" s="28">
        <v>100</v>
      </c>
      <c r="AJ25" s="28">
        <f>VLOOKUP(A25,[1]Hoja3!$A$1:$N$215,2,FALSE)</f>
        <v>3</v>
      </c>
      <c r="AK25" s="28">
        <f>VLOOKUP(A25,[1]Hoja3!$A$1:$N$215,3,FALSE)</f>
        <v>1</v>
      </c>
      <c r="AL25" s="28">
        <f>VLOOKUP(A25,[1]Hoja3!$A$1:$N$215,4,FALSE)</f>
        <v>5</v>
      </c>
      <c r="AM25" s="28">
        <f>VLOOKUP(A25,[1]Hoja3!$A$1:$N$215,5,FALSE)</f>
        <v>5</v>
      </c>
      <c r="AN25" s="28">
        <f>VLOOKUP(A25,[1]Hoja3!$A$1:$N$215,6,FALSE)</f>
        <v>9</v>
      </c>
      <c r="AO25" s="28">
        <f>VLOOKUP(A25,[1]Hoja3!$A$1:$N$215,7,FALSE)</f>
        <v>34</v>
      </c>
      <c r="AP25" s="28">
        <f>VLOOKUP(A25,[1]Hoja3!$A$1:$N$215,8,FALSE)</f>
        <v>3</v>
      </c>
      <c r="AQ25" s="28">
        <f>VLOOKUP(A25,[1]Hoja3!$A$1:$N$215,9,FALSE)</f>
        <v>0</v>
      </c>
      <c r="AR25" s="28">
        <f>VLOOKUP(A25,[1]Hoja3!$A$1:$N$215,10,FALSE)</f>
        <v>0</v>
      </c>
      <c r="AS25" s="28">
        <f>VLOOKUP(A25,[1]Hoja3!$A$1:$N$215,11,FALSE)</f>
        <v>3</v>
      </c>
      <c r="AT25" s="28">
        <f>VLOOKUP(A25,[1]Hoja3!$A$1:$N$215,12,FALSE)</f>
        <v>25</v>
      </c>
      <c r="AU25" s="28">
        <f>VLOOKUP(A25,[1]Hoja3!$A$1:$N$215,13,FALSE)</f>
        <v>36</v>
      </c>
      <c r="AV25" s="31"/>
    </row>
    <row r="26" spans="1:48" hidden="1" x14ac:dyDescent="0.25">
      <c r="A26" s="3">
        <v>30132</v>
      </c>
      <c r="B26" s="3" t="s">
        <v>407</v>
      </c>
      <c r="C26" s="3" t="s">
        <v>150</v>
      </c>
      <c r="D26" s="4" t="s">
        <v>8</v>
      </c>
      <c r="E26" s="4" t="s">
        <v>9</v>
      </c>
      <c r="F26" s="3" t="s">
        <v>9</v>
      </c>
      <c r="G26" s="4" t="s">
        <v>9</v>
      </c>
      <c r="H26" s="3" t="s">
        <v>11</v>
      </c>
      <c r="I26" s="21">
        <v>20832</v>
      </c>
      <c r="J26" s="21">
        <v>10391</v>
      </c>
      <c r="K26" s="21">
        <v>10441</v>
      </c>
      <c r="L26" s="22">
        <v>0.49879992319508448</v>
      </c>
      <c r="M26" s="22">
        <v>0.50120007680491552</v>
      </c>
      <c r="N26" s="23">
        <v>2.0512820512820511</v>
      </c>
      <c r="O26" s="23">
        <v>88.718510405257391</v>
      </c>
      <c r="P26" s="23">
        <v>22.865013774104685</v>
      </c>
      <c r="Q26" s="23" t="s">
        <v>268</v>
      </c>
      <c r="R26" s="23" t="s">
        <v>269</v>
      </c>
      <c r="S26" s="25">
        <v>33.736559139784944</v>
      </c>
      <c r="T26" s="25">
        <v>83.018604421099994</v>
      </c>
      <c r="U26" s="25">
        <v>17.572525597269625</v>
      </c>
      <c r="V26" s="25">
        <v>7.52</v>
      </c>
      <c r="W26" s="21">
        <v>504</v>
      </c>
      <c r="X26" s="25">
        <v>2.7465940054495914</v>
      </c>
      <c r="Y26" s="25">
        <v>0.10446591799425438</v>
      </c>
      <c r="Z26" s="25">
        <v>45</v>
      </c>
      <c r="AA26" s="25">
        <v>55.000000000000007</v>
      </c>
      <c r="AB26" s="26">
        <v>20</v>
      </c>
      <c r="AC26" s="25">
        <v>0.10446591799425438</v>
      </c>
      <c r="AD26" s="25">
        <v>45</v>
      </c>
      <c r="AE26" s="25">
        <v>55.000000000000007</v>
      </c>
      <c r="AF26" s="27">
        <v>0</v>
      </c>
      <c r="AG26" s="25">
        <v>0</v>
      </c>
      <c r="AH26" s="28">
        <v>7</v>
      </c>
      <c r="AI26" s="28">
        <v>3</v>
      </c>
      <c r="AJ26" s="28">
        <f>VLOOKUP(A26,[1]Hoja3!$A$1:$N$215,2,FALSE)</f>
        <v>0</v>
      </c>
      <c r="AK26" s="28">
        <f>VLOOKUP(A26,[1]Hoja3!$A$1:$N$215,3,FALSE)</f>
        <v>1</v>
      </c>
      <c r="AL26" s="28">
        <f>VLOOKUP(A26,[1]Hoja3!$A$1:$N$215,4,FALSE)</f>
        <v>3</v>
      </c>
      <c r="AM26" s="28">
        <f>VLOOKUP(A26,[1]Hoja3!$A$1:$N$215,5,FALSE)</f>
        <v>1</v>
      </c>
      <c r="AN26" s="28">
        <f>VLOOKUP(A26,[1]Hoja3!$A$1:$N$215,6,FALSE)</f>
        <v>1</v>
      </c>
      <c r="AO26" s="28">
        <f>VLOOKUP(A26,[1]Hoja3!$A$1:$N$215,7,FALSE)</f>
        <v>8</v>
      </c>
      <c r="AP26" s="28">
        <f>VLOOKUP(A26,[1]Hoja3!$A$1:$N$215,8,FALSE)</f>
        <v>2</v>
      </c>
      <c r="AQ26" s="28">
        <f>VLOOKUP(A26,[1]Hoja3!$A$1:$N$215,9,FALSE)</f>
        <v>0</v>
      </c>
      <c r="AR26" s="28">
        <f>VLOOKUP(A26,[1]Hoja3!$A$1:$N$215,10,FALSE)</f>
        <v>0</v>
      </c>
      <c r="AS26" s="28">
        <f>VLOOKUP(A26,[1]Hoja3!$A$1:$N$215,11,FALSE)</f>
        <v>0</v>
      </c>
      <c r="AT26" s="28">
        <f>VLOOKUP(A26,[1]Hoja3!$A$1:$N$215,12,FALSE)</f>
        <v>0</v>
      </c>
      <c r="AU26" s="28">
        <f>VLOOKUP(A26,[1]Hoja3!$A$1:$N$215,13,FALSE)</f>
        <v>10</v>
      </c>
      <c r="AV26" s="31"/>
    </row>
    <row r="27" spans="1:48" hidden="1" x14ac:dyDescent="0.25">
      <c r="A27" s="3">
        <v>30136</v>
      </c>
      <c r="B27" s="3" t="s">
        <v>411</v>
      </c>
      <c r="C27" s="3" t="s">
        <v>154</v>
      </c>
      <c r="D27" s="4" t="s">
        <v>8</v>
      </c>
      <c r="E27" s="4" t="s">
        <v>9</v>
      </c>
      <c r="F27" s="3" t="s">
        <v>9</v>
      </c>
      <c r="G27" s="4" t="s">
        <v>9</v>
      </c>
      <c r="H27" s="30" t="s">
        <v>11</v>
      </c>
      <c r="I27" s="21">
        <v>8596</v>
      </c>
      <c r="J27" s="21">
        <v>4181</v>
      </c>
      <c r="K27" s="21">
        <v>4415</v>
      </c>
      <c r="L27" s="22">
        <v>0.4863890181479758</v>
      </c>
      <c r="M27" s="22">
        <v>0.51361098185202425</v>
      </c>
      <c r="N27" s="23">
        <v>2.5773195876288661</v>
      </c>
      <c r="O27" s="23">
        <v>70.866141732283467</v>
      </c>
      <c r="P27" s="23">
        <v>20.14388489208633</v>
      </c>
      <c r="Q27" s="23" t="s">
        <v>269</v>
      </c>
      <c r="R27" s="23" t="s">
        <v>269</v>
      </c>
      <c r="S27" s="25">
        <v>22.219637040483946</v>
      </c>
      <c r="T27" s="25">
        <v>64.443141565900007</v>
      </c>
      <c r="U27" s="25">
        <v>6.3933287004864487</v>
      </c>
      <c r="V27" s="25">
        <v>8.3800000000000008</v>
      </c>
      <c r="W27" s="21">
        <v>347</v>
      </c>
      <c r="X27" s="25">
        <v>4.5341696066901864</v>
      </c>
      <c r="Y27" s="25">
        <v>0.18894067262879455</v>
      </c>
      <c r="Z27" s="25">
        <v>33.333333333333329</v>
      </c>
      <c r="AA27" s="25">
        <v>66.666666666666657</v>
      </c>
      <c r="AB27" s="26">
        <v>15</v>
      </c>
      <c r="AC27" s="25">
        <v>0.18894067262879455</v>
      </c>
      <c r="AD27" s="25">
        <v>33.333333333333329</v>
      </c>
      <c r="AE27" s="25">
        <v>66.666666666666657</v>
      </c>
      <c r="AF27" s="27">
        <v>0</v>
      </c>
      <c r="AG27" s="25">
        <v>0</v>
      </c>
      <c r="AH27" s="28">
        <v>5</v>
      </c>
      <c r="AI27" s="28">
        <v>1</v>
      </c>
      <c r="AJ27" s="28">
        <f>VLOOKUP(A27,[1]Hoja3!$A$1:$N$215,2,FALSE)</f>
        <v>0</v>
      </c>
      <c r="AK27" s="28">
        <f>VLOOKUP(A27,[1]Hoja3!$A$1:$N$215,3,FALSE)</f>
        <v>0</v>
      </c>
      <c r="AL27" s="28">
        <f>VLOOKUP(A27,[1]Hoja3!$A$1:$N$215,4,FALSE)</f>
        <v>0</v>
      </c>
      <c r="AM27" s="28">
        <f>VLOOKUP(A27,[1]Hoja3!$A$1:$N$215,5,FALSE)</f>
        <v>0</v>
      </c>
      <c r="AN27" s="28">
        <f>VLOOKUP(A27,[1]Hoja3!$A$1:$N$215,6,FALSE)</f>
        <v>1</v>
      </c>
      <c r="AO27" s="28">
        <f>VLOOKUP(A27,[1]Hoja3!$A$1:$N$215,7,FALSE)</f>
        <v>3</v>
      </c>
      <c r="AP27" s="28">
        <f>VLOOKUP(A27,[1]Hoja3!$A$1:$N$215,8,FALSE)</f>
        <v>1</v>
      </c>
      <c r="AQ27" s="28">
        <f>VLOOKUP(A27,[1]Hoja3!$A$1:$N$215,9,FALSE)</f>
        <v>0</v>
      </c>
      <c r="AR27" s="28">
        <f>VLOOKUP(A27,[1]Hoja3!$A$1:$N$215,10,FALSE)</f>
        <v>0</v>
      </c>
      <c r="AS27" s="28">
        <f>VLOOKUP(A27,[1]Hoja3!$A$1:$N$215,11,FALSE)</f>
        <v>0</v>
      </c>
      <c r="AT27" s="28">
        <f>VLOOKUP(A27,[1]Hoja3!$A$1:$N$215,12,FALSE)</f>
        <v>1</v>
      </c>
      <c r="AU27" s="28">
        <f>VLOOKUP(A27,[1]Hoja3!$A$1:$N$215,13,FALSE)</f>
        <v>4</v>
      </c>
      <c r="AV27" s="31"/>
    </row>
    <row r="28" spans="1:48" hidden="1" x14ac:dyDescent="0.25">
      <c r="A28" s="3">
        <v>30156</v>
      </c>
      <c r="B28" s="3" t="s">
        <v>431</v>
      </c>
      <c r="C28" s="3" t="s">
        <v>174</v>
      </c>
      <c r="D28" s="4" t="s">
        <v>8</v>
      </c>
      <c r="E28" s="4" t="s">
        <v>9</v>
      </c>
      <c r="F28" s="3" t="s">
        <v>9</v>
      </c>
      <c r="G28" s="4" t="s">
        <v>9</v>
      </c>
      <c r="H28" s="3" t="s">
        <v>11</v>
      </c>
      <c r="I28" s="21">
        <v>6215</v>
      </c>
      <c r="J28" s="21">
        <v>3244</v>
      </c>
      <c r="K28" s="21">
        <v>2971</v>
      </c>
      <c r="L28" s="22">
        <v>0.5219629927594529</v>
      </c>
      <c r="M28" s="22">
        <v>0.47803700724054704</v>
      </c>
      <c r="N28" s="23">
        <v>0</v>
      </c>
      <c r="O28" s="23">
        <v>99.264705882352942</v>
      </c>
      <c r="P28" s="23">
        <v>28.125</v>
      </c>
      <c r="Q28" s="23" t="s">
        <v>270</v>
      </c>
      <c r="R28" s="23" t="s">
        <v>268</v>
      </c>
      <c r="S28" s="25">
        <v>40.193081255028154</v>
      </c>
      <c r="T28" s="25">
        <v>87.960640427000001</v>
      </c>
      <c r="U28" s="25">
        <v>29.974408189379396</v>
      </c>
      <c r="V28" s="25">
        <v>6.23</v>
      </c>
      <c r="W28" s="21">
        <v>190</v>
      </c>
      <c r="X28" s="25">
        <v>3.4977908689248896</v>
      </c>
      <c r="Y28" s="25">
        <v>0.14111836302698888</v>
      </c>
      <c r="Z28" s="25">
        <v>25</v>
      </c>
      <c r="AA28" s="25">
        <v>75</v>
      </c>
      <c r="AB28" s="26">
        <v>8</v>
      </c>
      <c r="AC28" s="25">
        <v>0.14111836302698888</v>
      </c>
      <c r="AD28" s="25">
        <v>25</v>
      </c>
      <c r="AE28" s="25">
        <v>75</v>
      </c>
      <c r="AF28" s="27">
        <v>0</v>
      </c>
      <c r="AG28" s="25">
        <v>0</v>
      </c>
      <c r="AH28" s="28">
        <v>1</v>
      </c>
      <c r="AI28" s="28">
        <v>1</v>
      </c>
      <c r="AJ28" s="28">
        <f>VLOOKUP(A28,[1]Hoja3!$A$1:$N$215,2,FALSE)</f>
        <v>0</v>
      </c>
      <c r="AK28" s="28">
        <f>VLOOKUP(A28,[1]Hoja3!$A$1:$N$215,3,FALSE)</f>
        <v>0</v>
      </c>
      <c r="AL28" s="28">
        <f>VLOOKUP(A28,[1]Hoja3!$A$1:$N$215,4,FALSE)</f>
        <v>0</v>
      </c>
      <c r="AM28" s="28">
        <f>VLOOKUP(A28,[1]Hoja3!$A$1:$N$215,5,FALSE)</f>
        <v>0</v>
      </c>
      <c r="AN28" s="28">
        <f>VLOOKUP(A28,[1]Hoja3!$A$1:$N$215,6,FALSE)</f>
        <v>0</v>
      </c>
      <c r="AO28" s="28">
        <f>VLOOKUP(A28,[1]Hoja3!$A$1:$N$215,7,FALSE)</f>
        <v>0</v>
      </c>
      <c r="AP28" s="28">
        <f>VLOOKUP(A28,[1]Hoja3!$A$1:$N$215,8,FALSE)</f>
        <v>0</v>
      </c>
      <c r="AQ28" s="28">
        <f>VLOOKUP(A28,[1]Hoja3!$A$1:$N$215,9,FALSE)</f>
        <v>0</v>
      </c>
      <c r="AR28" s="28">
        <f>VLOOKUP(A28,[1]Hoja3!$A$1:$N$215,10,FALSE)</f>
        <v>0</v>
      </c>
      <c r="AS28" s="28">
        <f>VLOOKUP(A28,[1]Hoja3!$A$1:$N$215,11,FALSE)</f>
        <v>1</v>
      </c>
      <c r="AT28" s="28">
        <f>VLOOKUP(A28,[1]Hoja3!$A$1:$N$215,12,FALSE)</f>
        <v>0</v>
      </c>
      <c r="AU28" s="28">
        <f>VLOOKUP(A28,[1]Hoja3!$A$1:$N$215,13,FALSE)</f>
        <v>2</v>
      </c>
      <c r="AV28" s="31"/>
    </row>
    <row r="29" spans="1:48" hidden="1" x14ac:dyDescent="0.25">
      <c r="A29" s="3">
        <v>30164</v>
      </c>
      <c r="B29" s="3" t="s">
        <v>439</v>
      </c>
      <c r="C29" s="3" t="s">
        <v>182</v>
      </c>
      <c r="D29" s="4" t="s">
        <v>8</v>
      </c>
      <c r="E29" s="4" t="s">
        <v>9</v>
      </c>
      <c r="F29" s="3" t="s">
        <v>9</v>
      </c>
      <c r="G29" s="4" t="s">
        <v>9</v>
      </c>
      <c r="H29" s="3" t="s">
        <v>9</v>
      </c>
      <c r="I29" s="21">
        <v>17628</v>
      </c>
      <c r="J29" s="21">
        <v>8565</v>
      </c>
      <c r="K29" s="21">
        <v>9063</v>
      </c>
      <c r="L29" s="22">
        <v>0.48587474472430225</v>
      </c>
      <c r="M29" s="22">
        <v>0.51412525527569775</v>
      </c>
      <c r="N29" s="23">
        <v>0</v>
      </c>
      <c r="O29" s="23">
        <v>50.946142649199416</v>
      </c>
      <c r="P29" s="23">
        <v>19.337016574585636</v>
      </c>
      <c r="Q29" s="23" t="s">
        <v>269</v>
      </c>
      <c r="R29" s="23" t="s">
        <v>269</v>
      </c>
      <c r="S29" s="25">
        <v>30.043113228953938</v>
      </c>
      <c r="T29" s="25">
        <v>71.184094833200007</v>
      </c>
      <c r="U29" s="25">
        <v>10.226110669242132</v>
      </c>
      <c r="V29" s="25">
        <v>8.3699999999999992</v>
      </c>
      <c r="W29" s="21">
        <v>887</v>
      </c>
      <c r="X29" s="25">
        <v>5.6093087965597928</v>
      </c>
      <c r="Y29" s="25">
        <v>0.19002084099546401</v>
      </c>
      <c r="Z29" s="25">
        <v>58.064516129032263</v>
      </c>
      <c r="AA29" s="25">
        <v>41.935483870967744</v>
      </c>
      <c r="AB29" s="26">
        <v>30</v>
      </c>
      <c r="AC29" s="25">
        <v>0.18389113644722324</v>
      </c>
      <c r="AD29" s="25">
        <v>56.666666666666664</v>
      </c>
      <c r="AE29" s="25">
        <v>43.333333333333336</v>
      </c>
      <c r="AF29" s="27">
        <v>0</v>
      </c>
      <c r="AG29" s="25">
        <v>0</v>
      </c>
      <c r="AH29" s="28">
        <v>5</v>
      </c>
      <c r="AI29" s="28">
        <v>6</v>
      </c>
      <c r="AJ29" s="28">
        <f>VLOOKUP(A29,[1]Hoja3!$A$1:$N$215,2,FALSE)</f>
        <v>0</v>
      </c>
      <c r="AK29" s="28">
        <f>VLOOKUP(A29,[1]Hoja3!$A$1:$N$215,3,FALSE)</f>
        <v>1</v>
      </c>
      <c r="AL29" s="28">
        <f>VLOOKUP(A29,[1]Hoja3!$A$1:$N$215,4,FALSE)</f>
        <v>1</v>
      </c>
      <c r="AM29" s="28">
        <f>VLOOKUP(A29,[1]Hoja3!$A$1:$N$215,5,FALSE)</f>
        <v>0</v>
      </c>
      <c r="AN29" s="28">
        <f>VLOOKUP(A29,[1]Hoja3!$A$1:$N$215,6,FALSE)</f>
        <v>1</v>
      </c>
      <c r="AO29" s="28">
        <f>VLOOKUP(A29,[1]Hoja3!$A$1:$N$215,7,FALSE)</f>
        <v>4</v>
      </c>
      <c r="AP29" s="28">
        <f>VLOOKUP(A29,[1]Hoja3!$A$1:$N$215,8,FALSE)</f>
        <v>2</v>
      </c>
      <c r="AQ29" s="28">
        <f>VLOOKUP(A29,[1]Hoja3!$A$1:$N$215,9,FALSE)</f>
        <v>0</v>
      </c>
      <c r="AR29" s="28">
        <f>VLOOKUP(A29,[1]Hoja3!$A$1:$N$215,10,FALSE)</f>
        <v>0</v>
      </c>
      <c r="AS29" s="28">
        <f>VLOOKUP(A29,[1]Hoja3!$A$1:$N$215,11,FALSE)</f>
        <v>0</v>
      </c>
      <c r="AT29" s="28">
        <f>VLOOKUP(A29,[1]Hoja3!$A$1:$N$215,12,FALSE)</f>
        <v>2</v>
      </c>
      <c r="AU29" s="28">
        <f>VLOOKUP(A29,[1]Hoja3!$A$1:$N$215,13,FALSE)</f>
        <v>11</v>
      </c>
      <c r="AV29" s="31"/>
    </row>
    <row r="30" spans="1:48" hidden="1" x14ac:dyDescent="0.25">
      <c r="A30" s="3">
        <v>30166</v>
      </c>
      <c r="B30" s="3" t="s">
        <v>441</v>
      </c>
      <c r="C30" s="3" t="s">
        <v>184</v>
      </c>
      <c r="D30" s="4" t="s">
        <v>8</v>
      </c>
      <c r="E30" s="4" t="s">
        <v>9</v>
      </c>
      <c r="F30" s="3" t="s">
        <v>9</v>
      </c>
      <c r="G30" s="4" t="s">
        <v>9</v>
      </c>
      <c r="H30" s="3" t="s">
        <v>9</v>
      </c>
      <c r="I30" s="21">
        <v>10198</v>
      </c>
      <c r="J30" s="21">
        <v>5178</v>
      </c>
      <c r="K30" s="21">
        <v>5020</v>
      </c>
      <c r="L30" s="22">
        <v>0.50774661698372225</v>
      </c>
      <c r="M30" s="22">
        <v>0.49225338301627769</v>
      </c>
      <c r="N30" s="23">
        <v>0</v>
      </c>
      <c r="O30" s="23">
        <v>57.213930348258707</v>
      </c>
      <c r="P30" s="23">
        <v>20.535714285714285</v>
      </c>
      <c r="Q30" s="23" t="s">
        <v>268</v>
      </c>
      <c r="R30" s="23" t="s">
        <v>268</v>
      </c>
      <c r="S30" s="25">
        <v>39.792116101196314</v>
      </c>
      <c r="T30" s="25">
        <v>70.843857758599995</v>
      </c>
      <c r="U30" s="25">
        <v>14.969690742833658</v>
      </c>
      <c r="V30" s="25">
        <v>5.93</v>
      </c>
      <c r="W30" s="21">
        <v>242</v>
      </c>
      <c r="X30" s="25">
        <v>2.7873761806035473</v>
      </c>
      <c r="Y30" s="25">
        <v>6.6837473543500059E-2</v>
      </c>
      <c r="Z30" s="25">
        <v>66.666666666666657</v>
      </c>
      <c r="AA30" s="25">
        <v>33.333333333333329</v>
      </c>
      <c r="AB30" s="26">
        <v>6</v>
      </c>
      <c r="AC30" s="25">
        <v>6.6837473543500059E-2</v>
      </c>
      <c r="AD30" s="25">
        <v>66.666666666666657</v>
      </c>
      <c r="AE30" s="25">
        <v>33.333333333333329</v>
      </c>
      <c r="AF30" s="27">
        <v>0</v>
      </c>
      <c r="AG30" s="25">
        <v>0</v>
      </c>
      <c r="AH30" s="28">
        <v>4</v>
      </c>
      <c r="AI30" s="28">
        <v>4</v>
      </c>
      <c r="AJ30" s="28">
        <f>VLOOKUP(A30,[1]Hoja3!$A$1:$N$215,2,FALSE)</f>
        <v>1</v>
      </c>
      <c r="AK30" s="28">
        <f>VLOOKUP(A30,[1]Hoja3!$A$1:$N$215,3,FALSE)</f>
        <v>0</v>
      </c>
      <c r="AL30" s="28">
        <f>VLOOKUP(A30,[1]Hoja3!$A$1:$N$215,4,FALSE)</f>
        <v>0</v>
      </c>
      <c r="AM30" s="28">
        <f>VLOOKUP(A30,[1]Hoja3!$A$1:$N$215,5,FALSE)</f>
        <v>0</v>
      </c>
      <c r="AN30" s="28">
        <f>VLOOKUP(A30,[1]Hoja3!$A$1:$N$215,6,FALSE)</f>
        <v>0</v>
      </c>
      <c r="AO30" s="28">
        <f>VLOOKUP(A30,[1]Hoja3!$A$1:$N$215,7,FALSE)</f>
        <v>2</v>
      </c>
      <c r="AP30" s="28">
        <f>VLOOKUP(A30,[1]Hoja3!$A$1:$N$215,8,FALSE)</f>
        <v>0</v>
      </c>
      <c r="AQ30" s="28">
        <f>VLOOKUP(A30,[1]Hoja3!$A$1:$N$215,9,FALSE)</f>
        <v>0</v>
      </c>
      <c r="AR30" s="28">
        <f>VLOOKUP(A30,[1]Hoja3!$A$1:$N$215,10,FALSE)</f>
        <v>0</v>
      </c>
      <c r="AS30" s="28">
        <f>VLOOKUP(A30,[1]Hoja3!$A$1:$N$215,11,FALSE)</f>
        <v>0</v>
      </c>
      <c r="AT30" s="28">
        <f>VLOOKUP(A30,[1]Hoja3!$A$1:$N$215,12,FALSE)</f>
        <v>1</v>
      </c>
      <c r="AU30" s="28">
        <f>VLOOKUP(A30,[1]Hoja3!$A$1:$N$215,13,FALSE)</f>
        <v>2</v>
      </c>
      <c r="AV30" s="31"/>
    </row>
    <row r="31" spans="1:48" hidden="1" x14ac:dyDescent="0.25">
      <c r="A31" s="3">
        <v>30177</v>
      </c>
      <c r="B31" s="3" t="s">
        <v>452</v>
      </c>
      <c r="C31" s="3" t="s">
        <v>195</v>
      </c>
      <c r="D31" s="4" t="s">
        <v>8</v>
      </c>
      <c r="E31" s="4" t="s">
        <v>9</v>
      </c>
      <c r="F31" s="3" t="s">
        <v>9</v>
      </c>
      <c r="G31" s="4" t="s">
        <v>9</v>
      </c>
      <c r="H31" s="3" t="s">
        <v>11</v>
      </c>
      <c r="I31" s="21">
        <v>11897</v>
      </c>
      <c r="J31" s="21">
        <v>6053</v>
      </c>
      <c r="K31" s="21">
        <v>5844</v>
      </c>
      <c r="L31" s="22">
        <v>0.50878372698999752</v>
      </c>
      <c r="M31" s="22">
        <v>0.49121627301000254</v>
      </c>
      <c r="N31" s="23">
        <v>0</v>
      </c>
      <c r="O31" s="23">
        <v>92.982456140350877</v>
      </c>
      <c r="P31" s="23">
        <v>22.457627118644069</v>
      </c>
      <c r="Q31" s="23" t="s">
        <v>270</v>
      </c>
      <c r="R31" s="23" t="s">
        <v>268</v>
      </c>
      <c r="S31" s="25">
        <v>38.144069933596704</v>
      </c>
      <c r="T31" s="25">
        <v>82.218009251699996</v>
      </c>
      <c r="U31" s="25">
        <v>17.894257756201167</v>
      </c>
      <c r="V31" s="25">
        <v>7</v>
      </c>
      <c r="W31" s="21">
        <v>217</v>
      </c>
      <c r="X31" s="25">
        <v>2.0710059171597637</v>
      </c>
      <c r="Y31" s="25">
        <v>7.314620096918717E-2</v>
      </c>
      <c r="Z31" s="25">
        <v>37.5</v>
      </c>
      <c r="AA31" s="25">
        <v>62.5</v>
      </c>
      <c r="AB31" s="26">
        <v>8</v>
      </c>
      <c r="AC31" s="25">
        <v>7.314620096918717E-2</v>
      </c>
      <c r="AD31" s="25">
        <v>37.5</v>
      </c>
      <c r="AE31" s="25">
        <v>62.5</v>
      </c>
      <c r="AF31" s="27">
        <v>0</v>
      </c>
      <c r="AG31" s="25">
        <v>0</v>
      </c>
      <c r="AH31" s="28">
        <v>3</v>
      </c>
      <c r="AI31" s="28">
        <v>2</v>
      </c>
      <c r="AJ31" s="28">
        <f>VLOOKUP(A31,[1]Hoja3!$A$1:$N$215,2,FALSE)</f>
        <v>0</v>
      </c>
      <c r="AK31" s="28">
        <f>VLOOKUP(A31,[1]Hoja3!$A$1:$N$215,3,FALSE)</f>
        <v>0</v>
      </c>
      <c r="AL31" s="28">
        <f>VLOOKUP(A31,[1]Hoja3!$A$1:$N$215,4,FALSE)</f>
        <v>0</v>
      </c>
      <c r="AM31" s="28">
        <f>VLOOKUP(A31,[1]Hoja3!$A$1:$N$215,5,FALSE)</f>
        <v>1</v>
      </c>
      <c r="AN31" s="28">
        <f>VLOOKUP(A31,[1]Hoja3!$A$1:$N$215,6,FALSE)</f>
        <v>1</v>
      </c>
      <c r="AO31" s="28">
        <f>VLOOKUP(A31,[1]Hoja3!$A$1:$N$215,7,FALSE)</f>
        <v>1</v>
      </c>
      <c r="AP31" s="28">
        <f>VLOOKUP(A31,[1]Hoja3!$A$1:$N$215,8,FALSE)</f>
        <v>0</v>
      </c>
      <c r="AQ31" s="28">
        <f>VLOOKUP(A31,[1]Hoja3!$A$1:$N$215,9,FALSE)</f>
        <v>0</v>
      </c>
      <c r="AR31" s="28">
        <f>VLOOKUP(A31,[1]Hoja3!$A$1:$N$215,10,FALSE)</f>
        <v>0</v>
      </c>
      <c r="AS31" s="28">
        <f>VLOOKUP(A31,[1]Hoja3!$A$1:$N$215,11,FALSE)</f>
        <v>0</v>
      </c>
      <c r="AT31" s="28">
        <f>VLOOKUP(A31,[1]Hoja3!$A$1:$N$215,12,FALSE)</f>
        <v>0</v>
      </c>
      <c r="AU31" s="28">
        <f>VLOOKUP(A31,[1]Hoja3!$A$1:$N$215,13,FALSE)</f>
        <v>2</v>
      </c>
      <c r="AV31" s="31"/>
    </row>
    <row r="32" spans="1:48" hidden="1" x14ac:dyDescent="0.25">
      <c r="A32" s="3">
        <v>30182</v>
      </c>
      <c r="B32" s="3" t="s">
        <v>457</v>
      </c>
      <c r="C32" s="3" t="s">
        <v>200</v>
      </c>
      <c r="D32" s="4" t="s">
        <v>8</v>
      </c>
      <c r="E32" s="4" t="s">
        <v>9</v>
      </c>
      <c r="F32" s="3" t="s">
        <v>9</v>
      </c>
      <c r="G32" s="4" t="s">
        <v>9</v>
      </c>
      <c r="H32" s="3" t="s">
        <v>9</v>
      </c>
      <c r="I32" s="21">
        <v>19938</v>
      </c>
      <c r="J32" s="21">
        <v>9808</v>
      </c>
      <c r="K32" s="21">
        <v>10130</v>
      </c>
      <c r="L32" s="22">
        <v>0.49192496739893671</v>
      </c>
      <c r="M32" s="22">
        <v>0.50807503260106335</v>
      </c>
      <c r="N32" s="23">
        <v>2.1074815595363541</v>
      </c>
      <c r="O32" s="23">
        <v>48.805815160955348</v>
      </c>
      <c r="P32" s="23">
        <v>19.444444444444446</v>
      </c>
      <c r="Q32" s="23" t="s">
        <v>269</v>
      </c>
      <c r="R32" s="23" t="s">
        <v>269</v>
      </c>
      <c r="S32" s="25">
        <v>28.443173838900591</v>
      </c>
      <c r="T32" s="25">
        <v>69.590454205100002</v>
      </c>
      <c r="U32" s="25">
        <v>19.986357435197817</v>
      </c>
      <c r="V32" s="25">
        <v>8.42</v>
      </c>
      <c r="W32" s="21">
        <v>971</v>
      </c>
      <c r="X32" s="25">
        <v>5.414296866287498</v>
      </c>
      <c r="Y32" s="25">
        <v>0.19349637194302607</v>
      </c>
      <c r="Z32" s="25">
        <v>41.666666666666671</v>
      </c>
      <c r="AA32" s="25">
        <v>58.333333333333336</v>
      </c>
      <c r="AB32" s="26">
        <v>36</v>
      </c>
      <c r="AC32" s="25">
        <v>0.19349637194302607</v>
      </c>
      <c r="AD32" s="25">
        <v>41.666666666666671</v>
      </c>
      <c r="AE32" s="25">
        <v>58.333333333333336</v>
      </c>
      <c r="AF32" s="27">
        <v>0</v>
      </c>
      <c r="AG32" s="25">
        <v>0</v>
      </c>
      <c r="AH32" s="28">
        <v>12</v>
      </c>
      <c r="AI32" s="28">
        <v>2</v>
      </c>
      <c r="AJ32" s="28">
        <f>VLOOKUP(A32,[1]Hoja3!$A$1:$N$215,2,FALSE)</f>
        <v>1</v>
      </c>
      <c r="AK32" s="28">
        <f>VLOOKUP(A32,[1]Hoja3!$A$1:$N$215,3,FALSE)</f>
        <v>1</v>
      </c>
      <c r="AL32" s="28">
        <f>VLOOKUP(A32,[1]Hoja3!$A$1:$N$215,4,FALSE)</f>
        <v>0</v>
      </c>
      <c r="AM32" s="28">
        <f>VLOOKUP(A32,[1]Hoja3!$A$1:$N$215,5,FALSE)</f>
        <v>0</v>
      </c>
      <c r="AN32" s="28">
        <f>VLOOKUP(A32,[1]Hoja3!$A$1:$N$215,6,FALSE)</f>
        <v>1</v>
      </c>
      <c r="AO32" s="28">
        <f>VLOOKUP(A32,[1]Hoja3!$A$1:$N$215,7,FALSE)</f>
        <v>6</v>
      </c>
      <c r="AP32" s="28">
        <f>VLOOKUP(A32,[1]Hoja3!$A$1:$N$215,8,FALSE)</f>
        <v>0</v>
      </c>
      <c r="AQ32" s="28">
        <f>VLOOKUP(A32,[1]Hoja3!$A$1:$N$215,9,FALSE)</f>
        <v>0</v>
      </c>
      <c r="AR32" s="28">
        <f>VLOOKUP(A32,[1]Hoja3!$A$1:$N$215,10,FALSE)</f>
        <v>0</v>
      </c>
      <c r="AS32" s="28">
        <f>VLOOKUP(A32,[1]Hoja3!$A$1:$N$215,11,FALSE)</f>
        <v>1</v>
      </c>
      <c r="AT32" s="28">
        <f>VLOOKUP(A32,[1]Hoja3!$A$1:$N$215,12,FALSE)</f>
        <v>2</v>
      </c>
      <c r="AU32" s="28">
        <f>VLOOKUP(A32,[1]Hoja3!$A$1:$N$215,13,FALSE)</f>
        <v>14</v>
      </c>
      <c r="AV32" s="31"/>
    </row>
    <row r="33" spans="1:48" hidden="1" x14ac:dyDescent="0.25">
      <c r="A33" s="3">
        <v>30187</v>
      </c>
      <c r="B33" s="3" t="s">
        <v>462</v>
      </c>
      <c r="C33" s="3" t="s">
        <v>205</v>
      </c>
      <c r="D33" s="4" t="s">
        <v>8</v>
      </c>
      <c r="E33" s="4" t="s">
        <v>9</v>
      </c>
      <c r="F33" s="3" t="s">
        <v>9</v>
      </c>
      <c r="G33" s="4" t="s">
        <v>9</v>
      </c>
      <c r="H33" s="30" t="s">
        <v>11</v>
      </c>
      <c r="I33" s="21">
        <v>6014</v>
      </c>
      <c r="J33" s="21">
        <v>2917</v>
      </c>
      <c r="K33" s="21">
        <v>3097</v>
      </c>
      <c r="L33" s="22">
        <v>0.48503491852344527</v>
      </c>
      <c r="M33" s="22">
        <v>0.51496508147655473</v>
      </c>
      <c r="N33" s="23">
        <v>2.8901734104046239</v>
      </c>
      <c r="O33" s="23">
        <v>93.75</v>
      </c>
      <c r="P33" s="23">
        <v>23.664122137404579</v>
      </c>
      <c r="Q33" s="23" t="s">
        <v>270</v>
      </c>
      <c r="R33" s="23" t="s">
        <v>268</v>
      </c>
      <c r="S33" s="25">
        <v>40.455603591619557</v>
      </c>
      <c r="T33" s="25">
        <v>91.645622895599999</v>
      </c>
      <c r="U33" s="25">
        <v>23.425134536245647</v>
      </c>
      <c r="V33" s="25">
        <v>6.46</v>
      </c>
      <c r="W33" s="21">
        <v>154</v>
      </c>
      <c r="X33" s="25">
        <v>2.8272443546906554</v>
      </c>
      <c r="Y33" s="25">
        <v>0.12267788293024887</v>
      </c>
      <c r="Z33" s="25">
        <v>42.857142857142854</v>
      </c>
      <c r="AA33" s="25">
        <v>57.142857142857139</v>
      </c>
      <c r="AB33" s="26">
        <v>7</v>
      </c>
      <c r="AC33" s="25">
        <v>0.12267788293024887</v>
      </c>
      <c r="AD33" s="25">
        <v>42.857142857142854</v>
      </c>
      <c r="AE33" s="25">
        <v>57.142857142857139</v>
      </c>
      <c r="AF33" s="27">
        <v>0</v>
      </c>
      <c r="AG33" s="25">
        <v>0</v>
      </c>
      <c r="AH33" s="28">
        <v>5</v>
      </c>
      <c r="AI33" s="28">
        <v>5</v>
      </c>
      <c r="AJ33" s="28">
        <f>VLOOKUP(A33,[1]Hoja3!$A$1:$N$215,2,FALSE)</f>
        <v>0</v>
      </c>
      <c r="AK33" s="28">
        <f>VLOOKUP(A33,[1]Hoja3!$A$1:$N$215,3,FALSE)</f>
        <v>0</v>
      </c>
      <c r="AL33" s="28">
        <f>VLOOKUP(A33,[1]Hoja3!$A$1:$N$215,4,FALSE)</f>
        <v>0</v>
      </c>
      <c r="AM33" s="28">
        <f>VLOOKUP(A33,[1]Hoja3!$A$1:$N$215,5,FALSE)</f>
        <v>0</v>
      </c>
      <c r="AN33" s="28">
        <f>VLOOKUP(A33,[1]Hoja3!$A$1:$N$215,6,FALSE)</f>
        <v>0</v>
      </c>
      <c r="AO33" s="28">
        <f>VLOOKUP(A33,[1]Hoja3!$A$1:$N$215,7,FALSE)</f>
        <v>1</v>
      </c>
      <c r="AP33" s="28">
        <f>VLOOKUP(A33,[1]Hoja3!$A$1:$N$215,8,FALSE)</f>
        <v>2</v>
      </c>
      <c r="AQ33" s="28">
        <f>VLOOKUP(A33,[1]Hoja3!$A$1:$N$215,9,FALSE)</f>
        <v>0</v>
      </c>
      <c r="AR33" s="28">
        <f>VLOOKUP(A33,[1]Hoja3!$A$1:$N$215,10,FALSE)</f>
        <v>0</v>
      </c>
      <c r="AS33" s="28">
        <f>VLOOKUP(A33,[1]Hoja3!$A$1:$N$215,11,FALSE)</f>
        <v>0</v>
      </c>
      <c r="AT33" s="28">
        <f>VLOOKUP(A33,[1]Hoja3!$A$1:$N$215,12,FALSE)</f>
        <v>0</v>
      </c>
      <c r="AU33" s="28">
        <f>VLOOKUP(A33,[1]Hoja3!$A$1:$N$215,13,FALSE)</f>
        <v>3</v>
      </c>
      <c r="AV33" s="31"/>
    </row>
    <row r="34" spans="1:48" hidden="1" x14ac:dyDescent="0.25">
      <c r="A34" s="3">
        <v>30194</v>
      </c>
      <c r="B34" s="3" t="s">
        <v>469</v>
      </c>
      <c r="C34" s="3" t="s">
        <v>212</v>
      </c>
      <c r="D34" s="4" t="s">
        <v>8</v>
      </c>
      <c r="E34" s="4" t="s">
        <v>9</v>
      </c>
      <c r="F34" s="3" t="s">
        <v>9</v>
      </c>
      <c r="G34" s="4" t="s">
        <v>9</v>
      </c>
      <c r="H34" s="3" t="s">
        <v>11</v>
      </c>
      <c r="I34" s="21">
        <v>12494</v>
      </c>
      <c r="J34" s="21">
        <v>6183</v>
      </c>
      <c r="K34" s="21">
        <v>6311</v>
      </c>
      <c r="L34" s="22">
        <v>0.4948775412197855</v>
      </c>
      <c r="M34" s="22">
        <v>0.50512245878021456</v>
      </c>
      <c r="N34" s="23">
        <v>4.4510385756676563</v>
      </c>
      <c r="O34" s="23">
        <v>116.8141592920354</v>
      </c>
      <c r="P34" s="23">
        <v>26.335877862595421</v>
      </c>
      <c r="Q34" s="23" t="s">
        <v>268</v>
      </c>
      <c r="R34" s="23" t="s">
        <v>269</v>
      </c>
      <c r="S34" s="25">
        <v>35.408996318232752</v>
      </c>
      <c r="T34" s="25">
        <v>85.9039728387</v>
      </c>
      <c r="U34" s="25">
        <v>17.449712643678161</v>
      </c>
      <c r="V34" s="25">
        <v>7.09</v>
      </c>
      <c r="W34" s="21">
        <v>452</v>
      </c>
      <c r="X34" s="25">
        <v>4.0567223119727158</v>
      </c>
      <c r="Y34" s="25">
        <v>0.1284796573875803</v>
      </c>
      <c r="Z34" s="25">
        <v>26.666666666666668</v>
      </c>
      <c r="AA34" s="25">
        <v>73.333333333333329</v>
      </c>
      <c r="AB34" s="26">
        <v>15</v>
      </c>
      <c r="AC34" s="25">
        <v>0.1284796573875803</v>
      </c>
      <c r="AD34" s="25">
        <v>26.666666666666668</v>
      </c>
      <c r="AE34" s="25">
        <v>73.333333333333329</v>
      </c>
      <c r="AF34" s="27">
        <v>0</v>
      </c>
      <c r="AG34" s="25">
        <v>0</v>
      </c>
      <c r="AH34" s="28">
        <v>3</v>
      </c>
      <c r="AI34" s="28">
        <v>6</v>
      </c>
      <c r="AJ34" s="28">
        <f>VLOOKUP(A34,[1]Hoja3!$A$1:$N$215,2,FALSE)</f>
        <v>0</v>
      </c>
      <c r="AK34" s="28">
        <f>VLOOKUP(A34,[1]Hoja3!$A$1:$N$215,3,FALSE)</f>
        <v>0</v>
      </c>
      <c r="AL34" s="28">
        <f>VLOOKUP(A34,[1]Hoja3!$A$1:$N$215,4,FALSE)</f>
        <v>0</v>
      </c>
      <c r="AM34" s="28">
        <f>VLOOKUP(A34,[1]Hoja3!$A$1:$N$215,5,FALSE)</f>
        <v>0</v>
      </c>
      <c r="AN34" s="28">
        <f>VLOOKUP(A34,[1]Hoja3!$A$1:$N$215,6,FALSE)</f>
        <v>1</v>
      </c>
      <c r="AO34" s="28">
        <f>VLOOKUP(A34,[1]Hoja3!$A$1:$N$215,7,FALSE)</f>
        <v>8</v>
      </c>
      <c r="AP34" s="28">
        <f>VLOOKUP(A34,[1]Hoja3!$A$1:$N$215,8,FALSE)</f>
        <v>0</v>
      </c>
      <c r="AQ34" s="28">
        <f>VLOOKUP(A34,[1]Hoja3!$A$1:$N$215,9,FALSE)</f>
        <v>0</v>
      </c>
      <c r="AR34" s="28">
        <f>VLOOKUP(A34,[1]Hoja3!$A$1:$N$215,10,FALSE)</f>
        <v>0</v>
      </c>
      <c r="AS34" s="28">
        <f>VLOOKUP(A34,[1]Hoja3!$A$1:$N$215,11,FALSE)</f>
        <v>0</v>
      </c>
      <c r="AT34" s="28">
        <f>VLOOKUP(A34,[1]Hoja3!$A$1:$N$215,12,FALSE)</f>
        <v>0</v>
      </c>
      <c r="AU34" s="28">
        <f>VLOOKUP(A34,[1]Hoja3!$A$1:$N$215,13,FALSE)</f>
        <v>2</v>
      </c>
      <c r="AV34" s="31"/>
    </row>
    <row r="35" spans="1:48" hidden="1" x14ac:dyDescent="0.25">
      <c r="A35" s="3">
        <v>30013</v>
      </c>
      <c r="B35" s="3" t="s">
        <v>288</v>
      </c>
      <c r="C35" s="3" t="s">
        <v>25</v>
      </c>
      <c r="D35" s="4" t="s">
        <v>26</v>
      </c>
      <c r="E35" s="4" t="s">
        <v>9</v>
      </c>
      <c r="F35" s="3" t="s">
        <v>9</v>
      </c>
      <c r="G35" s="4" t="s">
        <v>9</v>
      </c>
      <c r="H35" s="3" t="s">
        <v>9</v>
      </c>
      <c r="I35" s="21">
        <v>30280</v>
      </c>
      <c r="J35" s="21">
        <v>14363</v>
      </c>
      <c r="K35" s="21">
        <v>15917</v>
      </c>
      <c r="L35" s="22">
        <v>0.47433949801849407</v>
      </c>
      <c r="M35" s="22">
        <v>0.52566050198150593</v>
      </c>
      <c r="N35" s="23">
        <v>0.86206896551724133</v>
      </c>
      <c r="O35" s="23">
        <v>32.11805555555555</v>
      </c>
      <c r="P35" s="23">
        <v>14.285714285714285</v>
      </c>
      <c r="Q35" s="23" t="s">
        <v>271</v>
      </c>
      <c r="R35" s="23" t="s">
        <v>271</v>
      </c>
      <c r="S35" s="25">
        <v>17.803830911492735</v>
      </c>
      <c r="T35" s="25">
        <v>48.730577187100003</v>
      </c>
      <c r="U35" s="25">
        <v>8.6818310257134783</v>
      </c>
      <c r="V35" s="25">
        <v>9.7100000000000009</v>
      </c>
      <c r="W35" s="21">
        <v>1216</v>
      </c>
      <c r="X35" s="25">
        <v>4.8638054477820889</v>
      </c>
      <c r="Y35" s="25">
        <v>2.7885210396039604</v>
      </c>
      <c r="Z35" s="25">
        <v>49.098474341192791</v>
      </c>
      <c r="AA35" s="25">
        <v>50.901525658807209</v>
      </c>
      <c r="AB35" s="26">
        <v>712</v>
      </c>
      <c r="AC35" s="25">
        <v>2.7537128712871288</v>
      </c>
      <c r="AD35" s="25">
        <v>49.157303370786515</v>
      </c>
      <c r="AE35" s="25">
        <v>50.842696629213478</v>
      </c>
      <c r="AF35" s="27">
        <v>1</v>
      </c>
      <c r="AG35" s="25">
        <v>3.8675742574257425E-3</v>
      </c>
      <c r="AH35" s="28">
        <v>4</v>
      </c>
      <c r="AI35" s="28">
        <v>4</v>
      </c>
      <c r="AJ35" s="28">
        <f>VLOOKUP(A35,[1]Hoja3!$A$1:$N$215,2,FALSE)</f>
        <v>0</v>
      </c>
      <c r="AK35" s="28">
        <f>VLOOKUP(A35,[1]Hoja3!$A$1:$N$215,3,FALSE)</f>
        <v>0</v>
      </c>
      <c r="AL35" s="28">
        <f>VLOOKUP(A35,[1]Hoja3!$A$1:$N$215,4,FALSE)</f>
        <v>2</v>
      </c>
      <c r="AM35" s="28">
        <f>VLOOKUP(A35,[1]Hoja3!$A$1:$N$215,5,FALSE)</f>
        <v>0</v>
      </c>
      <c r="AN35" s="28">
        <f>VLOOKUP(A35,[1]Hoja3!$A$1:$N$215,6,FALSE)</f>
        <v>0</v>
      </c>
      <c r="AO35" s="28">
        <f>VLOOKUP(A35,[1]Hoja3!$A$1:$N$215,7,FALSE)</f>
        <v>12</v>
      </c>
      <c r="AP35" s="28">
        <f>VLOOKUP(A35,[1]Hoja3!$A$1:$N$215,8,FALSE)</f>
        <v>0</v>
      </c>
      <c r="AQ35" s="28">
        <f>VLOOKUP(A35,[1]Hoja3!$A$1:$N$215,9,FALSE)</f>
        <v>0</v>
      </c>
      <c r="AR35" s="28">
        <f>VLOOKUP(A35,[1]Hoja3!$A$1:$N$215,10,FALSE)</f>
        <v>0</v>
      </c>
      <c r="AS35" s="28">
        <f>VLOOKUP(A35,[1]Hoja3!$A$1:$N$215,11,FALSE)</f>
        <v>0</v>
      </c>
      <c r="AT35" s="28">
        <f>VLOOKUP(A35,[1]Hoja3!$A$1:$N$215,12,FALSE)</f>
        <v>2</v>
      </c>
      <c r="AU35" s="28">
        <f>VLOOKUP(A35,[1]Hoja3!$A$1:$N$215,13,FALSE)</f>
        <v>11</v>
      </c>
      <c r="AV35" s="31"/>
    </row>
    <row r="36" spans="1:48" x14ac:dyDescent="0.25">
      <c r="A36" s="3">
        <v>30055</v>
      </c>
      <c r="B36" s="3" t="s">
        <v>330</v>
      </c>
      <c r="C36" s="3" t="s">
        <v>73</v>
      </c>
      <c r="D36" s="4" t="s">
        <v>26</v>
      </c>
      <c r="E36" s="4" t="s">
        <v>11</v>
      </c>
      <c r="F36" s="3" t="s">
        <v>9</v>
      </c>
      <c r="G36" s="4" t="s">
        <v>11</v>
      </c>
      <c r="H36" s="3" t="s">
        <v>9</v>
      </c>
      <c r="I36" s="21">
        <v>14214</v>
      </c>
      <c r="J36" s="21">
        <v>6984</v>
      </c>
      <c r="K36" s="21">
        <v>7230</v>
      </c>
      <c r="L36" s="22">
        <v>0.49134655972984381</v>
      </c>
      <c r="M36" s="22">
        <v>0.50865344027015613</v>
      </c>
      <c r="N36" s="23">
        <v>1.6583747927031509</v>
      </c>
      <c r="O36" s="23">
        <v>47.080979284369114</v>
      </c>
      <c r="P36" s="23">
        <v>24.299065420560748</v>
      </c>
      <c r="Q36" s="23" t="s">
        <v>270</v>
      </c>
      <c r="R36" s="23" t="s">
        <v>268</v>
      </c>
      <c r="S36" s="25">
        <v>32.664978190516393</v>
      </c>
      <c r="T36" s="25">
        <v>67.769081450000002</v>
      </c>
      <c r="U36" s="25">
        <v>18.954866364094805</v>
      </c>
      <c r="V36" s="25">
        <v>7.31</v>
      </c>
      <c r="W36" s="21">
        <v>870</v>
      </c>
      <c r="X36" s="25">
        <v>6.977303713208757</v>
      </c>
      <c r="Y36" s="25">
        <v>37.296543171601307</v>
      </c>
      <c r="Z36" s="25">
        <v>48.836242726517042</v>
      </c>
      <c r="AA36" s="25">
        <v>51.163757273482958</v>
      </c>
      <c r="AB36" s="26">
        <v>4390</v>
      </c>
      <c r="AC36" s="25">
        <v>34.025732444582232</v>
      </c>
      <c r="AD36" s="25">
        <v>51.138952164009112</v>
      </c>
      <c r="AE36" s="25">
        <v>48.861047835990888</v>
      </c>
      <c r="AF36" s="27">
        <v>416</v>
      </c>
      <c r="AG36" s="25">
        <v>3.2243063090993647</v>
      </c>
      <c r="AH36" s="28">
        <v>2</v>
      </c>
      <c r="AI36" s="28">
        <v>2</v>
      </c>
      <c r="AJ36" s="28">
        <f>VLOOKUP(A36,[1]Hoja3!$A$1:$N$215,2,FALSE)</f>
        <v>1</v>
      </c>
      <c r="AK36" s="28">
        <f>VLOOKUP(A36,[1]Hoja3!$A$1:$N$215,3,FALSE)</f>
        <v>0</v>
      </c>
      <c r="AL36" s="28">
        <f>VLOOKUP(A36,[1]Hoja3!$A$1:$N$215,4,FALSE)</f>
        <v>0</v>
      </c>
      <c r="AM36" s="28">
        <f>VLOOKUP(A36,[1]Hoja3!$A$1:$N$215,5,FALSE)</f>
        <v>2</v>
      </c>
      <c r="AN36" s="28">
        <f>VLOOKUP(A36,[1]Hoja3!$A$1:$N$215,6,FALSE)</f>
        <v>1</v>
      </c>
      <c r="AO36" s="28">
        <f>VLOOKUP(A36,[1]Hoja3!$A$1:$N$215,7,FALSE)</f>
        <v>3</v>
      </c>
      <c r="AP36" s="28">
        <f>VLOOKUP(A36,[1]Hoja3!$A$1:$N$215,8,FALSE)</f>
        <v>0</v>
      </c>
      <c r="AQ36" s="28">
        <f>VLOOKUP(A36,[1]Hoja3!$A$1:$N$215,9,FALSE)</f>
        <v>0</v>
      </c>
      <c r="AR36" s="28">
        <f>VLOOKUP(A36,[1]Hoja3!$A$1:$N$215,10,FALSE)</f>
        <v>0</v>
      </c>
      <c r="AS36" s="28">
        <f>VLOOKUP(A36,[1]Hoja3!$A$1:$N$215,11,FALSE)</f>
        <v>1</v>
      </c>
      <c r="AT36" s="28">
        <f>VLOOKUP(A36,[1]Hoja3!$A$1:$N$215,12,FALSE)</f>
        <v>1</v>
      </c>
      <c r="AU36" s="28">
        <f>VLOOKUP(A36,[1]Hoja3!$A$1:$N$215,13,FALSE)</f>
        <v>8</v>
      </c>
      <c r="AV36" s="31"/>
    </row>
    <row r="37" spans="1:48" x14ac:dyDescent="0.25">
      <c r="A37" s="3">
        <v>30056</v>
      </c>
      <c r="B37" s="3" t="s">
        <v>331</v>
      </c>
      <c r="C37" s="3" t="s">
        <v>74</v>
      </c>
      <c r="D37" s="4" t="s">
        <v>26</v>
      </c>
      <c r="E37" s="4" t="s">
        <v>11</v>
      </c>
      <c r="F37" s="3" t="s">
        <v>9</v>
      </c>
      <c r="G37" s="4" t="s">
        <v>11</v>
      </c>
      <c r="H37" s="3" t="s">
        <v>9</v>
      </c>
      <c r="I37" s="21">
        <v>7043</v>
      </c>
      <c r="J37" s="21">
        <v>3399</v>
      </c>
      <c r="K37" s="21">
        <v>3644</v>
      </c>
      <c r="L37" s="22">
        <v>0.48260684367457052</v>
      </c>
      <c r="M37" s="22">
        <v>0.51739315632542948</v>
      </c>
      <c r="N37" s="23">
        <v>0</v>
      </c>
      <c r="O37" s="23">
        <v>31.948881789137378</v>
      </c>
      <c r="P37" s="23">
        <v>14.492753623188406</v>
      </c>
      <c r="Q37" s="23" t="s">
        <v>270</v>
      </c>
      <c r="R37" s="23" t="s">
        <v>268</v>
      </c>
      <c r="S37" s="25">
        <v>33.806616498651145</v>
      </c>
      <c r="T37" s="25">
        <v>73.5397560599</v>
      </c>
      <c r="U37" s="25">
        <v>27.042829995614674</v>
      </c>
      <c r="V37" s="25">
        <v>6.45</v>
      </c>
      <c r="W37" s="21">
        <v>228</v>
      </c>
      <c r="X37" s="25">
        <v>3.7370922799541058</v>
      </c>
      <c r="Y37" s="25">
        <v>51.809132564386161</v>
      </c>
      <c r="Z37" s="25">
        <v>47.727965843244888</v>
      </c>
      <c r="AA37" s="25">
        <v>52.272034156755112</v>
      </c>
      <c r="AB37" s="26">
        <v>3058</v>
      </c>
      <c r="AC37" s="25">
        <v>48.317269710854795</v>
      </c>
      <c r="AD37" s="25">
        <v>49.378678875081754</v>
      </c>
      <c r="AE37" s="25">
        <v>50.621321124918254</v>
      </c>
      <c r="AF37" s="27">
        <v>217</v>
      </c>
      <c r="AG37" s="25">
        <v>3.4286617159108865</v>
      </c>
      <c r="AH37" s="28">
        <v>0</v>
      </c>
      <c r="AI37" s="28">
        <v>0</v>
      </c>
      <c r="AJ37" s="28">
        <f>VLOOKUP(A37,[1]Hoja3!$A$1:$N$215,2,FALSE)</f>
        <v>0</v>
      </c>
      <c r="AK37" s="28">
        <f>VLOOKUP(A37,[1]Hoja3!$A$1:$N$215,3,FALSE)</f>
        <v>0</v>
      </c>
      <c r="AL37" s="28">
        <f>VLOOKUP(A37,[1]Hoja3!$A$1:$N$215,4,FALSE)</f>
        <v>0</v>
      </c>
      <c r="AM37" s="28">
        <f>VLOOKUP(A37,[1]Hoja3!$A$1:$N$215,5,FALSE)</f>
        <v>0</v>
      </c>
      <c r="AN37" s="28">
        <f>VLOOKUP(A37,[1]Hoja3!$A$1:$N$215,6,FALSE)</f>
        <v>0</v>
      </c>
      <c r="AO37" s="28">
        <f>VLOOKUP(A37,[1]Hoja3!$A$1:$N$215,7,FALSE)</f>
        <v>2</v>
      </c>
      <c r="AP37" s="28">
        <f>VLOOKUP(A37,[1]Hoja3!$A$1:$N$215,8,FALSE)</f>
        <v>0</v>
      </c>
      <c r="AQ37" s="28">
        <f>VLOOKUP(A37,[1]Hoja3!$A$1:$N$215,9,FALSE)</f>
        <v>0</v>
      </c>
      <c r="AR37" s="28">
        <f>VLOOKUP(A37,[1]Hoja3!$A$1:$N$215,10,FALSE)</f>
        <v>0</v>
      </c>
      <c r="AS37" s="28">
        <f>VLOOKUP(A37,[1]Hoja3!$A$1:$N$215,11,FALSE)</f>
        <v>1</v>
      </c>
      <c r="AT37" s="28">
        <f>VLOOKUP(A37,[1]Hoja3!$A$1:$N$215,12,FALSE)</f>
        <v>0</v>
      </c>
      <c r="AU37" s="28">
        <f>VLOOKUP(A37,[1]Hoja3!$A$1:$N$215,13,FALSE)</f>
        <v>2</v>
      </c>
      <c r="AV37" s="31"/>
    </row>
    <row r="38" spans="1:48" hidden="1" x14ac:dyDescent="0.25">
      <c r="A38" s="3">
        <v>30060</v>
      </c>
      <c r="B38" s="3" t="s">
        <v>335</v>
      </c>
      <c r="C38" s="3" t="s">
        <v>78</v>
      </c>
      <c r="D38" s="4" t="s">
        <v>26</v>
      </c>
      <c r="E38" s="4" t="s">
        <v>9</v>
      </c>
      <c r="F38" s="3" t="s">
        <v>9</v>
      </c>
      <c r="G38" s="4" t="s">
        <v>9</v>
      </c>
      <c r="H38" s="3" t="s">
        <v>9</v>
      </c>
      <c r="I38" s="21">
        <v>17623</v>
      </c>
      <c r="J38" s="21">
        <v>8693</v>
      </c>
      <c r="K38" s="21">
        <v>8930</v>
      </c>
      <c r="L38" s="22">
        <v>0.49327583271860637</v>
      </c>
      <c r="M38" s="22">
        <v>0.50672416728139358</v>
      </c>
      <c r="N38" s="23">
        <v>2.4096385542168677</v>
      </c>
      <c r="O38" s="23">
        <v>44.136191677175283</v>
      </c>
      <c r="P38" s="23">
        <v>17.703349282296653</v>
      </c>
      <c r="Q38" s="23" t="s">
        <v>270</v>
      </c>
      <c r="R38" s="23" t="s">
        <v>268</v>
      </c>
      <c r="S38" s="25">
        <v>27.418714180332522</v>
      </c>
      <c r="T38" s="25">
        <v>73.394024750400007</v>
      </c>
      <c r="U38" s="25">
        <v>20.611881508660225</v>
      </c>
      <c r="V38" s="25">
        <v>7.56</v>
      </c>
      <c r="W38" s="21">
        <v>711</v>
      </c>
      <c r="X38" s="25">
        <v>4.743795036028823</v>
      </c>
      <c r="Y38" s="25">
        <v>5.1227527546878022</v>
      </c>
      <c r="Z38" s="25">
        <v>53.459119496855344</v>
      </c>
      <c r="AA38" s="25">
        <v>46.540880503144656</v>
      </c>
      <c r="AB38" s="26">
        <v>790</v>
      </c>
      <c r="AC38" s="25">
        <v>5.0905341839036025</v>
      </c>
      <c r="AD38" s="25">
        <v>53.670886075949362</v>
      </c>
      <c r="AE38" s="25">
        <v>46.329113924050638</v>
      </c>
      <c r="AF38" s="27">
        <v>3</v>
      </c>
      <c r="AG38" s="25">
        <v>1.9331142470520007E-2</v>
      </c>
      <c r="AH38" s="28">
        <v>4</v>
      </c>
      <c r="AI38" s="28">
        <v>2</v>
      </c>
      <c r="AJ38" s="28">
        <f>VLOOKUP(A38,[1]Hoja3!$A$1:$N$215,2,FALSE)</f>
        <v>0</v>
      </c>
      <c r="AK38" s="28">
        <f>VLOOKUP(A38,[1]Hoja3!$A$1:$N$215,3,FALSE)</f>
        <v>0</v>
      </c>
      <c r="AL38" s="28">
        <f>VLOOKUP(A38,[1]Hoja3!$A$1:$N$215,4,FALSE)</f>
        <v>1</v>
      </c>
      <c r="AM38" s="28">
        <f>VLOOKUP(A38,[1]Hoja3!$A$1:$N$215,5,FALSE)</f>
        <v>1</v>
      </c>
      <c r="AN38" s="28">
        <f>VLOOKUP(A38,[1]Hoja3!$A$1:$N$215,6,FALSE)</f>
        <v>1</v>
      </c>
      <c r="AO38" s="28">
        <f>VLOOKUP(A38,[1]Hoja3!$A$1:$N$215,7,FALSE)</f>
        <v>4</v>
      </c>
      <c r="AP38" s="28">
        <f>VLOOKUP(A38,[1]Hoja3!$A$1:$N$215,8,FALSE)</f>
        <v>0</v>
      </c>
      <c r="AQ38" s="28">
        <f>VLOOKUP(A38,[1]Hoja3!$A$1:$N$215,9,FALSE)</f>
        <v>0</v>
      </c>
      <c r="AR38" s="28">
        <f>VLOOKUP(A38,[1]Hoja3!$A$1:$N$215,10,FALSE)</f>
        <v>0</v>
      </c>
      <c r="AS38" s="28">
        <f>VLOOKUP(A38,[1]Hoja3!$A$1:$N$215,11,FALSE)</f>
        <v>0</v>
      </c>
      <c r="AT38" s="28">
        <f>VLOOKUP(A38,[1]Hoja3!$A$1:$N$215,12,FALSE)</f>
        <v>1</v>
      </c>
      <c r="AU38" s="28">
        <f>VLOOKUP(A38,[1]Hoja3!$A$1:$N$215,13,FALSE)</f>
        <v>2</v>
      </c>
      <c r="AV38" s="31"/>
    </row>
    <row r="39" spans="1:48" hidden="1" x14ac:dyDescent="0.25">
      <c r="A39" s="3">
        <v>30121</v>
      </c>
      <c r="B39" s="3" t="s">
        <v>396</v>
      </c>
      <c r="C39" s="3" t="s">
        <v>139</v>
      </c>
      <c r="D39" s="4" t="s">
        <v>26</v>
      </c>
      <c r="E39" s="4" t="s">
        <v>9</v>
      </c>
      <c r="F39" s="3" t="s">
        <v>9</v>
      </c>
      <c r="G39" s="4" t="s">
        <v>9</v>
      </c>
      <c r="H39" s="3" t="s">
        <v>9</v>
      </c>
      <c r="I39" s="21">
        <v>24544</v>
      </c>
      <c r="J39" s="21">
        <v>12544</v>
      </c>
      <c r="K39" s="21">
        <v>12000</v>
      </c>
      <c r="L39" s="22">
        <v>0.5110821382007823</v>
      </c>
      <c r="M39" s="22">
        <v>0.48891786179921776</v>
      </c>
      <c r="N39" s="23">
        <v>2.1164021164021167</v>
      </c>
      <c r="O39" s="23">
        <v>37.585421412300683</v>
      </c>
      <c r="P39" s="23">
        <v>17.676767676767678</v>
      </c>
      <c r="Q39" s="23" t="s">
        <v>270</v>
      </c>
      <c r="R39" s="23" t="s">
        <v>268</v>
      </c>
      <c r="S39" s="25">
        <v>31.184810951760106</v>
      </c>
      <c r="T39" s="25">
        <v>44.647500363100001</v>
      </c>
      <c r="U39" s="25">
        <v>6.8635149992147007</v>
      </c>
      <c r="V39" s="25">
        <v>7.19</v>
      </c>
      <c r="W39" s="21">
        <v>772</v>
      </c>
      <c r="X39" s="25">
        <v>3.6669358286229992</v>
      </c>
      <c r="Y39" s="25">
        <v>1.2361564266348053</v>
      </c>
      <c r="Z39" s="25">
        <v>52.788104089219331</v>
      </c>
      <c r="AA39" s="25">
        <v>47.211895910780669</v>
      </c>
      <c r="AB39" s="26">
        <v>261</v>
      </c>
      <c r="AC39" s="25">
        <v>1.1993934102293093</v>
      </c>
      <c r="AD39" s="25">
        <v>51.724137931034484</v>
      </c>
      <c r="AE39" s="25">
        <v>48.275862068965516</v>
      </c>
      <c r="AF39" s="27">
        <v>2</v>
      </c>
      <c r="AG39" s="25">
        <v>9.1907541013740175E-3</v>
      </c>
      <c r="AH39" s="28">
        <v>10</v>
      </c>
      <c r="AI39" s="28">
        <v>11</v>
      </c>
      <c r="AJ39" s="28">
        <f>VLOOKUP(A39,[1]Hoja3!$A$1:$N$215,2,FALSE)</f>
        <v>2</v>
      </c>
      <c r="AK39" s="28">
        <f>VLOOKUP(A39,[1]Hoja3!$A$1:$N$215,3,FALSE)</f>
        <v>0</v>
      </c>
      <c r="AL39" s="28">
        <f>VLOOKUP(A39,[1]Hoja3!$A$1:$N$215,4,FALSE)</f>
        <v>3</v>
      </c>
      <c r="AM39" s="28">
        <f>VLOOKUP(A39,[1]Hoja3!$A$1:$N$215,5,FALSE)</f>
        <v>0</v>
      </c>
      <c r="AN39" s="28">
        <f>VLOOKUP(A39,[1]Hoja3!$A$1:$N$215,6,FALSE)</f>
        <v>1</v>
      </c>
      <c r="AO39" s="28">
        <f>VLOOKUP(A39,[1]Hoja3!$A$1:$N$215,7,FALSE)</f>
        <v>4</v>
      </c>
      <c r="AP39" s="28">
        <f>VLOOKUP(A39,[1]Hoja3!$A$1:$N$215,8,FALSE)</f>
        <v>0</v>
      </c>
      <c r="AQ39" s="28">
        <f>VLOOKUP(A39,[1]Hoja3!$A$1:$N$215,9,FALSE)</f>
        <v>0</v>
      </c>
      <c r="AR39" s="28">
        <f>VLOOKUP(A39,[1]Hoja3!$A$1:$N$215,10,FALSE)</f>
        <v>0</v>
      </c>
      <c r="AS39" s="28">
        <f>VLOOKUP(A39,[1]Hoja3!$A$1:$N$215,11,FALSE)</f>
        <v>0</v>
      </c>
      <c r="AT39" s="28">
        <f>VLOOKUP(A39,[1]Hoja3!$A$1:$N$215,12,FALSE)</f>
        <v>4</v>
      </c>
      <c r="AU39" s="28">
        <f>VLOOKUP(A39,[1]Hoja3!$A$1:$N$215,13,FALSE)</f>
        <v>12</v>
      </c>
      <c r="AV39" s="31"/>
    </row>
    <row r="40" spans="1:48" hidden="1" x14ac:dyDescent="0.25">
      <c r="A40" s="3">
        <v>30123</v>
      </c>
      <c r="B40" s="3" t="s">
        <v>398</v>
      </c>
      <c r="C40" s="3" t="s">
        <v>141</v>
      </c>
      <c r="D40" s="4" t="s">
        <v>26</v>
      </c>
      <c r="E40" s="4" t="s">
        <v>9</v>
      </c>
      <c r="F40" s="3" t="s">
        <v>9</v>
      </c>
      <c r="G40" s="4" t="s">
        <v>9</v>
      </c>
      <c r="H40" s="3" t="s">
        <v>11</v>
      </c>
      <c r="I40" s="21">
        <v>106431</v>
      </c>
      <c r="J40" s="21">
        <v>53030</v>
      </c>
      <c r="K40" s="21">
        <v>53401</v>
      </c>
      <c r="L40" s="22">
        <v>0.49825708675104058</v>
      </c>
      <c r="M40" s="22">
        <v>0.50174291324895937</v>
      </c>
      <c r="N40" s="23">
        <v>1.6358962374386541</v>
      </c>
      <c r="O40" s="23">
        <v>33.10636299600845</v>
      </c>
      <c r="P40" s="23">
        <v>14.58128078817734</v>
      </c>
      <c r="Q40" s="23" t="s">
        <v>269</v>
      </c>
      <c r="R40" s="23" t="s">
        <v>269</v>
      </c>
      <c r="S40" s="25">
        <v>20.005449540077606</v>
      </c>
      <c r="T40" s="25">
        <v>48.866645526500001</v>
      </c>
      <c r="U40" s="25">
        <v>7.6167230596788222</v>
      </c>
      <c r="V40" s="25">
        <v>8.57</v>
      </c>
      <c r="W40" s="21">
        <v>3420</v>
      </c>
      <c r="X40" s="25">
        <v>3.871625063678044</v>
      </c>
      <c r="Y40" s="25">
        <v>1.3417039967738067</v>
      </c>
      <c r="Z40" s="25">
        <v>50.690495532087731</v>
      </c>
      <c r="AA40" s="25">
        <v>49.309504467912269</v>
      </c>
      <c r="AB40" s="26">
        <v>1217</v>
      </c>
      <c r="AC40" s="25">
        <v>1.3264449748771103</v>
      </c>
      <c r="AD40" s="25">
        <v>50.780608052588327</v>
      </c>
      <c r="AE40" s="25">
        <v>49.219391947411665</v>
      </c>
      <c r="AF40" s="27">
        <v>11</v>
      </c>
      <c r="AG40" s="25">
        <v>1.1989231490261473E-2</v>
      </c>
      <c r="AH40" s="28">
        <v>8</v>
      </c>
      <c r="AI40" s="28">
        <v>1</v>
      </c>
      <c r="AJ40" s="28">
        <f>VLOOKUP(A40,[1]Hoja3!$A$1:$N$215,2,FALSE)</f>
        <v>7</v>
      </c>
      <c r="AK40" s="28">
        <f>VLOOKUP(A40,[1]Hoja3!$A$1:$N$215,3,FALSE)</f>
        <v>0</v>
      </c>
      <c r="AL40" s="28">
        <f>VLOOKUP(A40,[1]Hoja3!$A$1:$N$215,4,FALSE)</f>
        <v>7</v>
      </c>
      <c r="AM40" s="28">
        <f>VLOOKUP(A40,[1]Hoja3!$A$1:$N$215,5,FALSE)</f>
        <v>2</v>
      </c>
      <c r="AN40" s="28">
        <f>VLOOKUP(A40,[1]Hoja3!$A$1:$N$215,6,FALSE)</f>
        <v>12</v>
      </c>
      <c r="AO40" s="28">
        <f>VLOOKUP(A40,[1]Hoja3!$A$1:$N$215,7,FALSE)</f>
        <v>41</v>
      </c>
      <c r="AP40" s="28">
        <f>VLOOKUP(A40,[1]Hoja3!$A$1:$N$215,8,FALSE)</f>
        <v>2</v>
      </c>
      <c r="AQ40" s="28">
        <f>VLOOKUP(A40,[1]Hoja3!$A$1:$N$215,9,FALSE)</f>
        <v>0</v>
      </c>
      <c r="AR40" s="28">
        <f>VLOOKUP(A40,[1]Hoja3!$A$1:$N$215,10,FALSE)</f>
        <v>0</v>
      </c>
      <c r="AS40" s="28">
        <f>VLOOKUP(A40,[1]Hoja3!$A$1:$N$215,11,FALSE)</f>
        <v>2</v>
      </c>
      <c r="AT40" s="28">
        <f>VLOOKUP(A40,[1]Hoja3!$A$1:$N$215,12,FALSE)</f>
        <v>2</v>
      </c>
      <c r="AU40" s="28">
        <f>VLOOKUP(A40,[1]Hoja3!$A$1:$N$215,13,FALSE)</f>
        <v>67</v>
      </c>
      <c r="AV40" s="31"/>
    </row>
    <row r="41" spans="1:48" x14ac:dyDescent="0.25">
      <c r="A41" s="3">
        <v>30129</v>
      </c>
      <c r="B41" s="3" t="s">
        <v>404</v>
      </c>
      <c r="C41" s="3" t="s">
        <v>147</v>
      </c>
      <c r="D41" s="4" t="s">
        <v>26</v>
      </c>
      <c r="E41" s="4" t="s">
        <v>11</v>
      </c>
      <c r="F41" s="3" t="s">
        <v>9</v>
      </c>
      <c r="G41" s="4" t="s">
        <v>11</v>
      </c>
      <c r="H41" s="3" t="s">
        <v>9</v>
      </c>
      <c r="I41" s="21">
        <v>19207</v>
      </c>
      <c r="J41" s="21">
        <v>9404</v>
      </c>
      <c r="K41" s="21">
        <v>9803</v>
      </c>
      <c r="L41" s="22">
        <v>0.48961316186806891</v>
      </c>
      <c r="M41" s="22">
        <v>0.51038683813193109</v>
      </c>
      <c r="N41" s="23">
        <v>1.1074197120708749</v>
      </c>
      <c r="O41" s="23">
        <v>43.589743589743584</v>
      </c>
      <c r="P41" s="23">
        <v>18.041237113402062</v>
      </c>
      <c r="Q41" s="23" t="s">
        <v>270</v>
      </c>
      <c r="R41" s="23" t="s">
        <v>268</v>
      </c>
      <c r="S41" s="25">
        <v>32.019576196178477</v>
      </c>
      <c r="T41" s="25">
        <v>71.712797551400001</v>
      </c>
      <c r="U41" s="25">
        <v>20.578829549088585</v>
      </c>
      <c r="V41" s="25">
        <v>7.25</v>
      </c>
      <c r="W41" s="21">
        <v>591</v>
      </c>
      <c r="X41" s="25">
        <v>3.5572408811845433</v>
      </c>
      <c r="Y41" s="25">
        <v>28.681855166802279</v>
      </c>
      <c r="Z41" s="25">
        <v>48.166160081053697</v>
      </c>
      <c r="AA41" s="25">
        <v>51.833839918946303</v>
      </c>
      <c r="AB41" s="26">
        <v>4624</v>
      </c>
      <c r="AC41" s="25">
        <v>26.874346158316865</v>
      </c>
      <c r="AD41" s="25">
        <v>49.372837370242209</v>
      </c>
      <c r="AE41" s="25">
        <v>50.627162629757784</v>
      </c>
      <c r="AF41" s="27">
        <v>304</v>
      </c>
      <c r="AG41" s="25">
        <v>1.7668255259793093</v>
      </c>
      <c r="AH41" s="28">
        <v>2</v>
      </c>
      <c r="AI41" s="28">
        <v>5</v>
      </c>
      <c r="AJ41" s="28">
        <f>VLOOKUP(A41,[1]Hoja3!$A$1:$N$215,2,FALSE)</f>
        <v>0</v>
      </c>
      <c r="AK41" s="28">
        <f>VLOOKUP(A41,[1]Hoja3!$A$1:$N$215,3,FALSE)</f>
        <v>0</v>
      </c>
      <c r="AL41" s="28">
        <f>VLOOKUP(A41,[1]Hoja3!$A$1:$N$215,4,FALSE)</f>
        <v>3</v>
      </c>
      <c r="AM41" s="28">
        <f>VLOOKUP(A41,[1]Hoja3!$A$1:$N$215,5,FALSE)</f>
        <v>0</v>
      </c>
      <c r="AN41" s="28">
        <f>VLOOKUP(A41,[1]Hoja3!$A$1:$N$215,6,FALSE)</f>
        <v>0</v>
      </c>
      <c r="AO41" s="28">
        <f>VLOOKUP(A41,[1]Hoja3!$A$1:$N$215,7,FALSE)</f>
        <v>7</v>
      </c>
      <c r="AP41" s="28">
        <f>VLOOKUP(A41,[1]Hoja3!$A$1:$N$215,8,FALSE)</f>
        <v>2</v>
      </c>
      <c r="AQ41" s="28">
        <f>VLOOKUP(A41,[1]Hoja3!$A$1:$N$215,9,FALSE)</f>
        <v>0</v>
      </c>
      <c r="AR41" s="28">
        <f>VLOOKUP(A41,[1]Hoja3!$A$1:$N$215,10,FALSE)</f>
        <v>0</v>
      </c>
      <c r="AS41" s="28">
        <f>VLOOKUP(A41,[1]Hoja3!$A$1:$N$215,11,FALSE)</f>
        <v>0</v>
      </c>
      <c r="AT41" s="28">
        <f>VLOOKUP(A41,[1]Hoja3!$A$1:$N$215,12,FALSE)</f>
        <v>1</v>
      </c>
      <c r="AU41" s="28">
        <f>VLOOKUP(A41,[1]Hoja3!$A$1:$N$215,13,FALSE)</f>
        <v>6</v>
      </c>
      <c r="AV41" s="31"/>
    </row>
    <row r="42" spans="1:48" hidden="1" x14ac:dyDescent="0.25">
      <c r="A42" s="3">
        <v>30133</v>
      </c>
      <c r="B42" s="3" t="s">
        <v>408</v>
      </c>
      <c r="C42" s="3" t="s">
        <v>151</v>
      </c>
      <c r="D42" s="4" t="s">
        <v>26</v>
      </c>
      <c r="E42" s="4" t="s">
        <v>9</v>
      </c>
      <c r="F42" s="3" t="s">
        <v>9</v>
      </c>
      <c r="G42" s="4" t="s">
        <v>9</v>
      </c>
      <c r="H42" s="3" t="s">
        <v>9</v>
      </c>
      <c r="I42" s="21">
        <v>61252</v>
      </c>
      <c r="J42" s="21">
        <v>30675</v>
      </c>
      <c r="K42" s="21">
        <v>30577</v>
      </c>
      <c r="L42" s="22">
        <v>0.50079997387840403</v>
      </c>
      <c r="M42" s="22">
        <v>0.49920002612159603</v>
      </c>
      <c r="N42" s="23">
        <v>1.2048192771084338</v>
      </c>
      <c r="O42" s="23">
        <v>36.378668871434478</v>
      </c>
      <c r="P42" s="23">
        <v>16.485507246376812</v>
      </c>
      <c r="Q42" s="23" t="s">
        <v>269</v>
      </c>
      <c r="R42" s="23" t="s">
        <v>269</v>
      </c>
      <c r="S42" s="25">
        <v>17.481878142754521</v>
      </c>
      <c r="T42" s="25">
        <v>55.121847065899999</v>
      </c>
      <c r="U42" s="25">
        <v>9.3817485196795545</v>
      </c>
      <c r="V42" s="25">
        <v>8.81</v>
      </c>
      <c r="W42" s="21">
        <v>3806</v>
      </c>
      <c r="X42" s="25">
        <v>7.1595184349134682</v>
      </c>
      <c r="Y42" s="25">
        <v>1.5995367857272105</v>
      </c>
      <c r="Z42" s="25">
        <v>52.149321266968329</v>
      </c>
      <c r="AA42" s="25">
        <v>47.850678733031678</v>
      </c>
      <c r="AB42" s="26">
        <v>867</v>
      </c>
      <c r="AC42" s="25">
        <v>1.568776462924764</v>
      </c>
      <c r="AD42" s="25">
        <v>52.364475201845437</v>
      </c>
      <c r="AE42" s="25">
        <v>47.635524798154556</v>
      </c>
      <c r="AF42" s="27">
        <v>12</v>
      </c>
      <c r="AG42" s="25">
        <v>2.1713169037020953E-2</v>
      </c>
      <c r="AH42" s="28">
        <v>3</v>
      </c>
      <c r="AI42" s="28">
        <v>0</v>
      </c>
      <c r="AJ42" s="28">
        <f>VLOOKUP(A42,[1]Hoja3!$A$1:$N$215,2,FALSE)</f>
        <v>2</v>
      </c>
      <c r="AK42" s="28">
        <f>VLOOKUP(A42,[1]Hoja3!$A$1:$N$215,3,FALSE)</f>
        <v>0</v>
      </c>
      <c r="AL42" s="28">
        <f>VLOOKUP(A42,[1]Hoja3!$A$1:$N$215,4,FALSE)</f>
        <v>3</v>
      </c>
      <c r="AM42" s="28">
        <f>VLOOKUP(A42,[1]Hoja3!$A$1:$N$215,5,FALSE)</f>
        <v>0</v>
      </c>
      <c r="AN42" s="28">
        <f>VLOOKUP(A42,[1]Hoja3!$A$1:$N$215,6,FALSE)</f>
        <v>4</v>
      </c>
      <c r="AO42" s="28">
        <f>VLOOKUP(A42,[1]Hoja3!$A$1:$N$215,7,FALSE)</f>
        <v>22</v>
      </c>
      <c r="AP42" s="28">
        <f>VLOOKUP(A42,[1]Hoja3!$A$1:$N$215,8,FALSE)</f>
        <v>0</v>
      </c>
      <c r="AQ42" s="28">
        <f>VLOOKUP(A42,[1]Hoja3!$A$1:$N$215,9,FALSE)</f>
        <v>0</v>
      </c>
      <c r="AR42" s="28">
        <f>VLOOKUP(A42,[1]Hoja3!$A$1:$N$215,10,FALSE)</f>
        <v>0</v>
      </c>
      <c r="AS42" s="28">
        <f>VLOOKUP(A42,[1]Hoja3!$A$1:$N$215,11,FALSE)</f>
        <v>0</v>
      </c>
      <c r="AT42" s="28">
        <f>VLOOKUP(A42,[1]Hoja3!$A$1:$N$215,12,FALSE)</f>
        <v>1</v>
      </c>
      <c r="AU42" s="28">
        <f>VLOOKUP(A42,[1]Hoja3!$A$1:$N$215,13,FALSE)</f>
        <v>18</v>
      </c>
      <c r="AV42" s="31"/>
    </row>
    <row r="43" spans="1:48" hidden="1" x14ac:dyDescent="0.25">
      <c r="A43" s="3">
        <v>30150</v>
      </c>
      <c r="B43" s="3" t="s">
        <v>425</v>
      </c>
      <c r="C43" s="3" t="s">
        <v>168</v>
      </c>
      <c r="D43" s="4" t="s">
        <v>26</v>
      </c>
      <c r="E43" s="4" t="s">
        <v>9</v>
      </c>
      <c r="F43" s="3" t="s">
        <v>9</v>
      </c>
      <c r="G43" s="4" t="s">
        <v>9</v>
      </c>
      <c r="H43" s="3" t="s">
        <v>9</v>
      </c>
      <c r="I43" s="21">
        <v>12271</v>
      </c>
      <c r="J43" s="21">
        <v>6153</v>
      </c>
      <c r="K43" s="21">
        <v>6118</v>
      </c>
      <c r="L43" s="22">
        <v>0.5014261266400456</v>
      </c>
      <c r="M43" s="22">
        <v>0.49857387335995434</v>
      </c>
      <c r="N43" s="23">
        <v>0</v>
      </c>
      <c r="O43" s="23">
        <v>33.149171270718227</v>
      </c>
      <c r="P43" s="23">
        <v>13.333333333333334</v>
      </c>
      <c r="Q43" s="23" t="s">
        <v>268</v>
      </c>
      <c r="R43" s="23" t="s">
        <v>268</v>
      </c>
      <c r="S43" s="25">
        <v>30.331676309999185</v>
      </c>
      <c r="T43" s="25">
        <v>72.232959866100003</v>
      </c>
      <c r="U43" s="25">
        <v>17.363820820977054</v>
      </c>
      <c r="V43" s="25">
        <v>7.51</v>
      </c>
      <c r="W43" s="21">
        <v>459</v>
      </c>
      <c r="X43" s="25">
        <v>4.2709593374895318</v>
      </c>
      <c r="Y43" s="25">
        <v>7.3910694994598485</v>
      </c>
      <c r="Z43" s="25">
        <v>53.714981729598051</v>
      </c>
      <c r="AA43" s="25">
        <v>46.285018270401949</v>
      </c>
      <c r="AB43" s="26">
        <v>817</v>
      </c>
      <c r="AC43" s="25">
        <v>7.3550594166366583</v>
      </c>
      <c r="AD43" s="25">
        <v>53.733170134638918</v>
      </c>
      <c r="AE43" s="25">
        <v>46.266829865361075</v>
      </c>
      <c r="AF43" s="27">
        <v>4</v>
      </c>
      <c r="AG43" s="25">
        <v>3.6010082823190494E-2</v>
      </c>
      <c r="AH43" s="28">
        <v>0</v>
      </c>
      <c r="AI43" s="28">
        <v>0</v>
      </c>
      <c r="AJ43" s="28">
        <f>VLOOKUP(A43,[1]Hoja3!$A$1:$N$215,2,FALSE)</f>
        <v>0</v>
      </c>
      <c r="AK43" s="28">
        <f>VLOOKUP(A43,[1]Hoja3!$A$1:$N$215,3,FALSE)</f>
        <v>0</v>
      </c>
      <c r="AL43" s="28">
        <f>VLOOKUP(A43,[1]Hoja3!$A$1:$N$215,4,FALSE)</f>
        <v>0</v>
      </c>
      <c r="AM43" s="28">
        <f>VLOOKUP(A43,[1]Hoja3!$A$1:$N$215,5,FALSE)</f>
        <v>0</v>
      </c>
      <c r="AN43" s="28">
        <f>VLOOKUP(A43,[1]Hoja3!$A$1:$N$215,6,FALSE)</f>
        <v>1</v>
      </c>
      <c r="AO43" s="28">
        <f>VLOOKUP(A43,[1]Hoja3!$A$1:$N$215,7,FALSE)</f>
        <v>1</v>
      </c>
      <c r="AP43" s="28">
        <f>VLOOKUP(A43,[1]Hoja3!$A$1:$N$215,8,FALSE)</f>
        <v>0</v>
      </c>
      <c r="AQ43" s="28">
        <f>VLOOKUP(A43,[1]Hoja3!$A$1:$N$215,9,FALSE)</f>
        <v>0</v>
      </c>
      <c r="AR43" s="28">
        <f>VLOOKUP(A43,[1]Hoja3!$A$1:$N$215,10,FALSE)</f>
        <v>0</v>
      </c>
      <c r="AS43" s="28">
        <f>VLOOKUP(A43,[1]Hoja3!$A$1:$N$215,11,FALSE)</f>
        <v>0</v>
      </c>
      <c r="AT43" s="28">
        <f>VLOOKUP(A43,[1]Hoja3!$A$1:$N$215,12,FALSE)</f>
        <v>1</v>
      </c>
      <c r="AU43" s="28">
        <f>VLOOKUP(A43,[1]Hoja3!$A$1:$N$215,13,FALSE)</f>
        <v>3</v>
      </c>
      <c r="AV43" s="31"/>
    </row>
    <row r="44" spans="1:48" hidden="1" x14ac:dyDescent="0.25">
      <c r="A44" s="3">
        <v>30151</v>
      </c>
      <c r="B44" s="3" t="s">
        <v>426</v>
      </c>
      <c r="C44" s="3" t="s">
        <v>169</v>
      </c>
      <c r="D44" s="4" t="s">
        <v>26</v>
      </c>
      <c r="E44" s="4" t="s">
        <v>9</v>
      </c>
      <c r="F44" s="3" t="s">
        <v>9</v>
      </c>
      <c r="G44" s="4" t="s">
        <v>9</v>
      </c>
      <c r="H44" s="3" t="s">
        <v>9</v>
      </c>
      <c r="I44" s="21">
        <v>24541</v>
      </c>
      <c r="J44" s="21">
        <v>12307</v>
      </c>
      <c r="K44" s="21">
        <v>12234</v>
      </c>
      <c r="L44" s="22">
        <v>0.50148730695570676</v>
      </c>
      <c r="M44" s="22">
        <v>0.49851269304429324</v>
      </c>
      <c r="N44" s="23">
        <v>0</v>
      </c>
      <c r="O44" s="23">
        <v>33.507853403141368</v>
      </c>
      <c r="P44" s="23">
        <v>18.181818181818183</v>
      </c>
      <c r="Q44" s="23" t="s">
        <v>270</v>
      </c>
      <c r="R44" s="23" t="s">
        <v>268</v>
      </c>
      <c r="S44" s="25">
        <v>30.447007049427487</v>
      </c>
      <c r="T44" s="25">
        <v>62.744167963400002</v>
      </c>
      <c r="U44" s="25">
        <v>14.641831525207403</v>
      </c>
      <c r="V44" s="25">
        <v>7.26</v>
      </c>
      <c r="W44" s="21">
        <v>948</v>
      </c>
      <c r="X44" s="25">
        <v>4.5783830773688781</v>
      </c>
      <c r="Y44" s="25">
        <v>1.3492475350285418</v>
      </c>
      <c r="Z44" s="25">
        <v>48.951048951048953</v>
      </c>
      <c r="AA44" s="25">
        <v>51.048951048951054</v>
      </c>
      <c r="AB44" s="26">
        <v>278</v>
      </c>
      <c r="AC44" s="25">
        <v>1.3115063452375337</v>
      </c>
      <c r="AD44" s="25">
        <v>50</v>
      </c>
      <c r="AE44" s="25">
        <v>50</v>
      </c>
      <c r="AF44" s="27">
        <v>3</v>
      </c>
      <c r="AG44" s="25">
        <v>1.415294617162806E-2</v>
      </c>
      <c r="AH44" s="28">
        <v>1</v>
      </c>
      <c r="AI44" s="28">
        <v>1</v>
      </c>
      <c r="AJ44" s="28">
        <f>VLOOKUP(A44,[1]Hoja3!$A$1:$N$215,2,FALSE)</f>
        <v>1</v>
      </c>
      <c r="AK44" s="28">
        <f>VLOOKUP(A44,[1]Hoja3!$A$1:$N$215,3,FALSE)</f>
        <v>0</v>
      </c>
      <c r="AL44" s="28">
        <f>VLOOKUP(A44,[1]Hoja3!$A$1:$N$215,4,FALSE)</f>
        <v>0</v>
      </c>
      <c r="AM44" s="28">
        <f>VLOOKUP(A44,[1]Hoja3!$A$1:$N$215,5,FALSE)</f>
        <v>0</v>
      </c>
      <c r="AN44" s="28">
        <f>VLOOKUP(A44,[1]Hoja3!$A$1:$N$215,6,FALSE)</f>
        <v>1</v>
      </c>
      <c r="AO44" s="28">
        <f>VLOOKUP(A44,[1]Hoja3!$A$1:$N$215,7,FALSE)</f>
        <v>3</v>
      </c>
      <c r="AP44" s="28">
        <f>VLOOKUP(A44,[1]Hoja3!$A$1:$N$215,8,FALSE)</f>
        <v>0</v>
      </c>
      <c r="AQ44" s="28">
        <f>VLOOKUP(A44,[1]Hoja3!$A$1:$N$215,9,FALSE)</f>
        <v>0</v>
      </c>
      <c r="AR44" s="28">
        <f>VLOOKUP(A44,[1]Hoja3!$A$1:$N$215,10,FALSE)</f>
        <v>0</v>
      </c>
      <c r="AS44" s="28">
        <f>VLOOKUP(A44,[1]Hoja3!$A$1:$N$215,11,FALSE)</f>
        <v>0</v>
      </c>
      <c r="AT44" s="28">
        <f>VLOOKUP(A44,[1]Hoja3!$A$1:$N$215,12,FALSE)</f>
        <v>2</v>
      </c>
      <c r="AU44" s="28">
        <f>VLOOKUP(A44,[1]Hoja3!$A$1:$N$215,13,FALSE)</f>
        <v>7</v>
      </c>
      <c r="AV44" s="31"/>
    </row>
    <row r="45" spans="1:48" hidden="1" x14ac:dyDescent="0.25">
      <c r="A45" s="3">
        <v>30152</v>
      </c>
      <c r="B45" s="3" t="s">
        <v>427</v>
      </c>
      <c r="C45" s="3" t="s">
        <v>170</v>
      </c>
      <c r="D45" s="4" t="s">
        <v>26</v>
      </c>
      <c r="E45" s="4" t="s">
        <v>9</v>
      </c>
      <c r="F45" s="3" t="s">
        <v>9</v>
      </c>
      <c r="G45" s="4" t="s">
        <v>9</v>
      </c>
      <c r="H45" s="3" t="s">
        <v>9</v>
      </c>
      <c r="I45" s="21">
        <v>13173</v>
      </c>
      <c r="J45" s="21">
        <v>6810</v>
      </c>
      <c r="K45" s="21">
        <v>6363</v>
      </c>
      <c r="L45" s="22">
        <v>0.51696652243224783</v>
      </c>
      <c r="M45" s="22">
        <v>0.48303347756775222</v>
      </c>
      <c r="N45" s="23">
        <v>0</v>
      </c>
      <c r="O45" s="23">
        <v>32.407407407407405</v>
      </c>
      <c r="P45" s="23">
        <v>13.861386138613863</v>
      </c>
      <c r="Q45" s="23" t="s">
        <v>270</v>
      </c>
      <c r="R45" s="23" t="s">
        <v>269</v>
      </c>
      <c r="S45" s="25">
        <v>26.751689060958022</v>
      </c>
      <c r="T45" s="25">
        <v>54.184044147000002</v>
      </c>
      <c r="U45" s="25">
        <v>11.250475104522994</v>
      </c>
      <c r="V45" s="25">
        <v>7.37</v>
      </c>
      <c r="W45" s="21">
        <v>565</v>
      </c>
      <c r="X45" s="25">
        <v>5.261687465077296</v>
      </c>
      <c r="Y45" s="25">
        <v>0.99484489463688153</v>
      </c>
      <c r="Z45" s="25">
        <v>55.454545454545453</v>
      </c>
      <c r="AA45" s="25">
        <v>44.545454545454547</v>
      </c>
      <c r="AB45" s="26">
        <v>109</v>
      </c>
      <c r="AC45" s="25">
        <v>0.98580085014018282</v>
      </c>
      <c r="AD45" s="25">
        <v>55.963302752293572</v>
      </c>
      <c r="AE45" s="25">
        <v>44.036697247706428</v>
      </c>
      <c r="AF45" s="27">
        <v>1</v>
      </c>
      <c r="AG45" s="25">
        <v>9.0440444966989227E-3</v>
      </c>
      <c r="AH45" s="28">
        <v>0</v>
      </c>
      <c r="AI45" s="28">
        <v>0</v>
      </c>
      <c r="AJ45" s="28">
        <f>VLOOKUP(A45,[1]Hoja3!$A$1:$N$215,2,FALSE)</f>
        <v>1</v>
      </c>
      <c r="AK45" s="28">
        <f>VLOOKUP(A45,[1]Hoja3!$A$1:$N$215,3,FALSE)</f>
        <v>0</v>
      </c>
      <c r="AL45" s="28">
        <f>VLOOKUP(A45,[1]Hoja3!$A$1:$N$215,4,FALSE)</f>
        <v>1</v>
      </c>
      <c r="AM45" s="28">
        <f>VLOOKUP(A45,[1]Hoja3!$A$1:$N$215,5,FALSE)</f>
        <v>1</v>
      </c>
      <c r="AN45" s="28">
        <f>VLOOKUP(A45,[1]Hoja3!$A$1:$N$215,6,FALSE)</f>
        <v>2</v>
      </c>
      <c r="AO45" s="28">
        <f>VLOOKUP(A45,[1]Hoja3!$A$1:$N$215,7,FALSE)</f>
        <v>2</v>
      </c>
      <c r="AP45" s="28">
        <f>VLOOKUP(A45,[1]Hoja3!$A$1:$N$215,8,FALSE)</f>
        <v>0</v>
      </c>
      <c r="AQ45" s="28">
        <f>VLOOKUP(A45,[1]Hoja3!$A$1:$N$215,9,FALSE)</f>
        <v>0</v>
      </c>
      <c r="AR45" s="28">
        <f>VLOOKUP(A45,[1]Hoja3!$A$1:$N$215,10,FALSE)</f>
        <v>0</v>
      </c>
      <c r="AS45" s="28">
        <f>VLOOKUP(A45,[1]Hoja3!$A$1:$N$215,11,FALSE)</f>
        <v>0</v>
      </c>
      <c r="AT45" s="28">
        <f>VLOOKUP(A45,[1]Hoja3!$A$1:$N$215,12,FALSE)</f>
        <v>0</v>
      </c>
      <c r="AU45" s="28">
        <f>VLOOKUP(A45,[1]Hoja3!$A$1:$N$215,13,FALSE)</f>
        <v>2</v>
      </c>
      <c r="AV45" s="31"/>
    </row>
    <row r="46" spans="1:48" hidden="1" x14ac:dyDescent="0.25">
      <c r="A46" s="3">
        <v>30154</v>
      </c>
      <c r="B46" s="3" t="s">
        <v>429</v>
      </c>
      <c r="C46" s="3" t="s">
        <v>172</v>
      </c>
      <c r="D46" s="4" t="s">
        <v>26</v>
      </c>
      <c r="E46" s="4" t="s">
        <v>9</v>
      </c>
      <c r="F46" s="3" t="s">
        <v>9</v>
      </c>
      <c r="G46" s="4" t="s">
        <v>9</v>
      </c>
      <c r="H46" s="3" t="s">
        <v>9</v>
      </c>
      <c r="I46" s="21">
        <v>13704</v>
      </c>
      <c r="J46" s="21">
        <v>6967</v>
      </c>
      <c r="K46" s="21">
        <v>6737</v>
      </c>
      <c r="L46" s="22">
        <v>0.50839171044950382</v>
      </c>
      <c r="M46" s="22">
        <v>0.49160828955049618</v>
      </c>
      <c r="N46" s="23">
        <v>1.680672268907563</v>
      </c>
      <c r="O46" s="23">
        <v>32.786885245901644</v>
      </c>
      <c r="P46" s="23">
        <v>19.19191919191919</v>
      </c>
      <c r="Q46" s="23" t="s">
        <v>270</v>
      </c>
      <c r="R46" s="23" t="s">
        <v>268</v>
      </c>
      <c r="S46" s="25">
        <v>36.602451838879155</v>
      </c>
      <c r="T46" s="25">
        <v>73.883179044900004</v>
      </c>
      <c r="U46" s="25">
        <v>23.58339706598067</v>
      </c>
      <c r="V46" s="25">
        <v>6.66</v>
      </c>
      <c r="W46" s="21">
        <v>450</v>
      </c>
      <c r="X46" s="25">
        <v>4.0228857500446988</v>
      </c>
      <c r="Y46" s="25">
        <v>6.4306170268159342</v>
      </c>
      <c r="Z46" s="25">
        <v>51.821862348178136</v>
      </c>
      <c r="AA46" s="25">
        <v>48.178137651821864</v>
      </c>
      <c r="AB46" s="26">
        <v>734</v>
      </c>
      <c r="AC46" s="25">
        <v>6.3698689577367</v>
      </c>
      <c r="AD46" s="25">
        <v>52.316076294277927</v>
      </c>
      <c r="AE46" s="25">
        <v>47.683923705722073</v>
      </c>
      <c r="AF46" s="27">
        <v>7</v>
      </c>
      <c r="AG46" s="25">
        <v>6.0748069079232837E-2</v>
      </c>
      <c r="AH46" s="28">
        <v>6</v>
      </c>
      <c r="AI46" s="28">
        <v>1</v>
      </c>
      <c r="AJ46" s="28">
        <f>VLOOKUP(A46,[1]Hoja3!$A$1:$N$215,2,FALSE)</f>
        <v>0</v>
      </c>
      <c r="AK46" s="28">
        <f>VLOOKUP(A46,[1]Hoja3!$A$1:$N$215,3,FALSE)</f>
        <v>0</v>
      </c>
      <c r="AL46" s="28">
        <f>VLOOKUP(A46,[1]Hoja3!$A$1:$N$215,4,FALSE)</f>
        <v>1</v>
      </c>
      <c r="AM46" s="28">
        <f>VLOOKUP(A46,[1]Hoja3!$A$1:$N$215,5,FALSE)</f>
        <v>0</v>
      </c>
      <c r="AN46" s="28">
        <f>VLOOKUP(A46,[1]Hoja3!$A$1:$N$215,6,FALSE)</f>
        <v>1</v>
      </c>
      <c r="AO46" s="28">
        <f>VLOOKUP(A46,[1]Hoja3!$A$1:$N$215,7,FALSE)</f>
        <v>2</v>
      </c>
      <c r="AP46" s="28">
        <f>VLOOKUP(A46,[1]Hoja3!$A$1:$N$215,8,FALSE)</f>
        <v>0</v>
      </c>
      <c r="AQ46" s="28">
        <f>VLOOKUP(A46,[1]Hoja3!$A$1:$N$215,9,FALSE)</f>
        <v>0</v>
      </c>
      <c r="AR46" s="28">
        <f>VLOOKUP(A46,[1]Hoja3!$A$1:$N$215,10,FALSE)</f>
        <v>0</v>
      </c>
      <c r="AS46" s="28">
        <f>VLOOKUP(A46,[1]Hoja3!$A$1:$N$215,11,FALSE)</f>
        <v>0</v>
      </c>
      <c r="AT46" s="28">
        <f>VLOOKUP(A46,[1]Hoja3!$A$1:$N$215,12,FALSE)</f>
        <v>0</v>
      </c>
      <c r="AU46" s="28">
        <f>VLOOKUP(A46,[1]Hoja3!$A$1:$N$215,13,FALSE)</f>
        <v>3</v>
      </c>
      <c r="AV46" s="31"/>
    </row>
    <row r="47" spans="1:48" x14ac:dyDescent="0.25">
      <c r="A47" s="3">
        <v>30155</v>
      </c>
      <c r="B47" s="3" t="s">
        <v>430</v>
      </c>
      <c r="C47" s="3" t="s">
        <v>173</v>
      </c>
      <c r="D47" s="4" t="s">
        <v>26</v>
      </c>
      <c r="E47" s="4" t="s">
        <v>11</v>
      </c>
      <c r="F47" s="3" t="s">
        <v>9</v>
      </c>
      <c r="G47" s="4" t="s">
        <v>11</v>
      </c>
      <c r="H47" s="3" t="s">
        <v>11</v>
      </c>
      <c r="I47" s="21">
        <v>109371</v>
      </c>
      <c r="J47" s="21">
        <v>54083</v>
      </c>
      <c r="K47" s="21">
        <v>55288</v>
      </c>
      <c r="L47" s="22">
        <v>0.49449122710773424</v>
      </c>
      <c r="M47" s="22">
        <v>0.50550877289226581</v>
      </c>
      <c r="N47" s="23">
        <v>1.0555946516537651</v>
      </c>
      <c r="O47" s="23">
        <v>38.461538461538467</v>
      </c>
      <c r="P47" s="23">
        <v>19.485657764589515</v>
      </c>
      <c r="Q47" s="23" t="s">
        <v>272</v>
      </c>
      <c r="R47" s="23" t="s">
        <v>270</v>
      </c>
      <c r="S47" s="25">
        <v>22.42642016622322</v>
      </c>
      <c r="T47" s="25">
        <v>78.660787606400007</v>
      </c>
      <c r="U47" s="25">
        <v>33.705563866923136</v>
      </c>
      <c r="V47" s="25">
        <v>7.94</v>
      </c>
      <c r="W47" s="21">
        <v>2173</v>
      </c>
      <c r="X47" s="25">
        <v>2.3673344881306448</v>
      </c>
      <c r="Y47" s="25">
        <v>43.495734477801449</v>
      </c>
      <c r="Z47" s="25">
        <v>48.104991435671032</v>
      </c>
      <c r="AA47" s="25">
        <v>51.895008564328968</v>
      </c>
      <c r="AB47" s="26">
        <v>39929</v>
      </c>
      <c r="AC47" s="25">
        <v>41.89865580960975</v>
      </c>
      <c r="AD47" s="25">
        <v>48.473540534448645</v>
      </c>
      <c r="AE47" s="25">
        <v>51.526459465551355</v>
      </c>
      <c r="AF47" s="27">
        <v>1336</v>
      </c>
      <c r="AG47" s="25">
        <v>1.4019034827227987</v>
      </c>
      <c r="AH47" s="28">
        <v>13</v>
      </c>
      <c r="AI47" s="28">
        <v>2</v>
      </c>
      <c r="AJ47" s="28">
        <f>VLOOKUP(A47,[1]Hoja3!$A$1:$N$215,2,FALSE)</f>
        <v>5</v>
      </c>
      <c r="AK47" s="28">
        <f>VLOOKUP(A47,[1]Hoja3!$A$1:$N$215,3,FALSE)</f>
        <v>0</v>
      </c>
      <c r="AL47" s="28">
        <f>VLOOKUP(A47,[1]Hoja3!$A$1:$N$215,4,FALSE)</f>
        <v>4</v>
      </c>
      <c r="AM47" s="28">
        <f>VLOOKUP(A47,[1]Hoja3!$A$1:$N$215,5,FALSE)</f>
        <v>0</v>
      </c>
      <c r="AN47" s="28">
        <f>VLOOKUP(A47,[1]Hoja3!$A$1:$N$215,6,FALSE)</f>
        <v>16</v>
      </c>
      <c r="AO47" s="28">
        <f>VLOOKUP(A47,[1]Hoja3!$A$1:$N$215,7,FALSE)</f>
        <v>24</v>
      </c>
      <c r="AP47" s="28">
        <f>VLOOKUP(A47,[1]Hoja3!$A$1:$N$215,8,FALSE)</f>
        <v>8</v>
      </c>
      <c r="AQ47" s="28">
        <f>VLOOKUP(A47,[1]Hoja3!$A$1:$N$215,9,FALSE)</f>
        <v>0</v>
      </c>
      <c r="AR47" s="28">
        <f>VLOOKUP(A47,[1]Hoja3!$A$1:$N$215,10,FALSE)</f>
        <v>0</v>
      </c>
      <c r="AS47" s="28">
        <f>VLOOKUP(A47,[1]Hoja3!$A$1:$N$215,11,FALSE)</f>
        <v>4</v>
      </c>
      <c r="AT47" s="28">
        <f>VLOOKUP(A47,[1]Hoja3!$A$1:$N$215,12,FALSE)</f>
        <v>7</v>
      </c>
      <c r="AU47" s="28">
        <f>VLOOKUP(A47,[1]Hoja3!$A$1:$N$215,13,FALSE)</f>
        <v>57</v>
      </c>
      <c r="AV47" s="31"/>
    </row>
    <row r="48" spans="1:48" hidden="1" x14ac:dyDescent="0.25">
      <c r="A48" s="3">
        <v>30161</v>
      </c>
      <c r="B48" s="3" t="s">
        <v>436</v>
      </c>
      <c r="C48" s="3" t="s">
        <v>179</v>
      </c>
      <c r="D48" s="4" t="s">
        <v>26</v>
      </c>
      <c r="E48" s="4" t="s">
        <v>9</v>
      </c>
      <c r="F48" s="3" t="s">
        <v>9</v>
      </c>
      <c r="G48" s="4" t="s">
        <v>9</v>
      </c>
      <c r="H48" s="3" t="s">
        <v>9</v>
      </c>
      <c r="I48" s="21">
        <v>37562</v>
      </c>
      <c r="J48" s="21">
        <v>18483</v>
      </c>
      <c r="K48" s="21">
        <v>19079</v>
      </c>
      <c r="L48" s="22">
        <v>0.49206645013577549</v>
      </c>
      <c r="M48" s="22">
        <v>0.50793354986422445</v>
      </c>
      <c r="N48" s="23">
        <v>2.2740193291642976</v>
      </c>
      <c r="O48" s="23">
        <v>43.393782383419691</v>
      </c>
      <c r="P48" s="23">
        <v>16.864608076009503</v>
      </c>
      <c r="Q48" s="23" t="s">
        <v>270</v>
      </c>
      <c r="R48" s="23" t="s">
        <v>268</v>
      </c>
      <c r="S48" s="25">
        <v>31.390767264788881</v>
      </c>
      <c r="T48" s="25">
        <v>69.991515909599997</v>
      </c>
      <c r="U48" s="25">
        <v>18.538692195537951</v>
      </c>
      <c r="V48" s="25">
        <v>7.13</v>
      </c>
      <c r="W48" s="21">
        <v>1131</v>
      </c>
      <c r="X48" s="25">
        <v>3.574363188167625</v>
      </c>
      <c r="Y48" s="25">
        <v>7.4720713021183078</v>
      </c>
      <c r="Z48" s="25">
        <v>50.816993464052288</v>
      </c>
      <c r="AA48" s="25">
        <v>49.183006535947712</v>
      </c>
      <c r="AB48" s="26">
        <v>2403</v>
      </c>
      <c r="AC48" s="25">
        <v>7.3347170502411325</v>
      </c>
      <c r="AD48" s="25">
        <v>51.144402829796086</v>
      </c>
      <c r="AE48" s="25">
        <v>48.855597170203914</v>
      </c>
      <c r="AF48" s="27">
        <v>35</v>
      </c>
      <c r="AG48" s="25">
        <v>0.10683108479335816</v>
      </c>
      <c r="AH48" s="28">
        <v>3</v>
      </c>
      <c r="AI48" s="28">
        <v>3</v>
      </c>
      <c r="AJ48" s="28">
        <f>VLOOKUP(A48,[1]Hoja3!$A$1:$N$215,2,FALSE)</f>
        <v>3</v>
      </c>
      <c r="AK48" s="28">
        <f>VLOOKUP(A48,[1]Hoja3!$A$1:$N$215,3,FALSE)</f>
        <v>0</v>
      </c>
      <c r="AL48" s="28">
        <f>VLOOKUP(A48,[1]Hoja3!$A$1:$N$215,4,FALSE)</f>
        <v>2</v>
      </c>
      <c r="AM48" s="28">
        <f>VLOOKUP(A48,[1]Hoja3!$A$1:$N$215,5,FALSE)</f>
        <v>4</v>
      </c>
      <c r="AN48" s="28">
        <f>VLOOKUP(A48,[1]Hoja3!$A$1:$N$215,6,FALSE)</f>
        <v>8</v>
      </c>
      <c r="AO48" s="28">
        <f>VLOOKUP(A48,[1]Hoja3!$A$1:$N$215,7,FALSE)</f>
        <v>12</v>
      </c>
      <c r="AP48" s="28">
        <f>VLOOKUP(A48,[1]Hoja3!$A$1:$N$215,8,FALSE)</f>
        <v>3</v>
      </c>
      <c r="AQ48" s="28">
        <f>VLOOKUP(A48,[1]Hoja3!$A$1:$N$215,9,FALSE)</f>
        <v>0</v>
      </c>
      <c r="AR48" s="28">
        <f>VLOOKUP(A48,[1]Hoja3!$A$1:$N$215,10,FALSE)</f>
        <v>0</v>
      </c>
      <c r="AS48" s="28">
        <f>VLOOKUP(A48,[1]Hoja3!$A$1:$N$215,11,FALSE)</f>
        <v>0</v>
      </c>
      <c r="AT48" s="28">
        <f>VLOOKUP(A48,[1]Hoja3!$A$1:$N$215,12,FALSE)</f>
        <v>0</v>
      </c>
      <c r="AU48" s="28">
        <f>VLOOKUP(A48,[1]Hoja3!$A$1:$N$215,13,FALSE)</f>
        <v>13</v>
      </c>
      <c r="AV48" s="31"/>
    </row>
    <row r="49" spans="1:48" hidden="1" x14ac:dyDescent="0.25">
      <c r="A49" s="3">
        <v>30205</v>
      </c>
      <c r="B49" s="3" t="s">
        <v>480</v>
      </c>
      <c r="C49" s="3" t="s">
        <v>223</v>
      </c>
      <c r="D49" s="4" t="s">
        <v>26</v>
      </c>
      <c r="E49" s="4" t="s">
        <v>9</v>
      </c>
      <c r="F49" s="3" t="s">
        <v>9</v>
      </c>
      <c r="G49" s="4" t="s">
        <v>9</v>
      </c>
      <c r="H49" s="3" t="s">
        <v>9</v>
      </c>
      <c r="I49" s="21">
        <v>20720</v>
      </c>
      <c r="J49" s="21">
        <v>10315</v>
      </c>
      <c r="K49" s="21">
        <v>10405</v>
      </c>
      <c r="L49" s="22">
        <v>0.49782818532818535</v>
      </c>
      <c r="M49" s="22">
        <v>0.50217181467181471</v>
      </c>
      <c r="N49" s="23">
        <v>0</v>
      </c>
      <c r="O49" s="23">
        <v>34.394904458598724</v>
      </c>
      <c r="P49" s="23">
        <v>17.763157894736842</v>
      </c>
      <c r="Q49" s="23" t="s">
        <v>269</v>
      </c>
      <c r="R49" s="23" t="s">
        <v>269</v>
      </c>
      <c r="S49" s="25">
        <v>21.052123552123554</v>
      </c>
      <c r="T49" s="25">
        <v>47.988224558299997</v>
      </c>
      <c r="U49" s="25">
        <v>8.0341377280753381</v>
      </c>
      <c r="V49" s="25">
        <v>8.66</v>
      </c>
      <c r="W49" s="21">
        <v>568</v>
      </c>
      <c r="X49" s="25">
        <v>3.1920872204113748</v>
      </c>
      <c r="Y49" s="25">
        <v>1.0604912888215561</v>
      </c>
      <c r="Z49" s="25">
        <v>56.632653061224488</v>
      </c>
      <c r="AA49" s="25">
        <v>43.367346938775512</v>
      </c>
      <c r="AB49" s="26">
        <v>191</v>
      </c>
      <c r="AC49" s="25">
        <v>1.0334379396169247</v>
      </c>
      <c r="AD49" s="25">
        <v>56.544502617801051</v>
      </c>
      <c r="AE49" s="25">
        <v>43.455497382198956</v>
      </c>
      <c r="AF49" s="27">
        <v>3</v>
      </c>
      <c r="AG49" s="25">
        <v>1.6232009522778919E-2</v>
      </c>
      <c r="AH49" s="28">
        <v>0</v>
      </c>
      <c r="AI49" s="28">
        <v>0</v>
      </c>
      <c r="AJ49" s="28">
        <f>VLOOKUP(A49,[1]Hoja3!$A$1:$N$215,2,FALSE)</f>
        <v>1</v>
      </c>
      <c r="AK49" s="28">
        <f>VLOOKUP(A49,[1]Hoja3!$A$1:$N$215,3,FALSE)</f>
        <v>0</v>
      </c>
      <c r="AL49" s="28">
        <f>VLOOKUP(A49,[1]Hoja3!$A$1:$N$215,4,FALSE)</f>
        <v>2</v>
      </c>
      <c r="AM49" s="28">
        <f>VLOOKUP(A49,[1]Hoja3!$A$1:$N$215,5,FALSE)</f>
        <v>1</v>
      </c>
      <c r="AN49" s="28">
        <f>VLOOKUP(A49,[1]Hoja3!$A$1:$N$215,6,FALSE)</f>
        <v>3</v>
      </c>
      <c r="AO49" s="28">
        <f>VLOOKUP(A49,[1]Hoja3!$A$1:$N$215,7,FALSE)</f>
        <v>3</v>
      </c>
      <c r="AP49" s="28">
        <f>VLOOKUP(A49,[1]Hoja3!$A$1:$N$215,8,FALSE)</f>
        <v>1</v>
      </c>
      <c r="AQ49" s="28">
        <f>VLOOKUP(A49,[1]Hoja3!$A$1:$N$215,9,FALSE)</f>
        <v>1</v>
      </c>
      <c r="AR49" s="28">
        <f>VLOOKUP(A49,[1]Hoja3!$A$1:$N$215,10,FALSE)</f>
        <v>0</v>
      </c>
      <c r="AS49" s="28">
        <f>VLOOKUP(A49,[1]Hoja3!$A$1:$N$215,11,FALSE)</f>
        <v>0</v>
      </c>
      <c r="AT49" s="28">
        <f>VLOOKUP(A49,[1]Hoja3!$A$1:$N$215,12,FALSE)</f>
        <v>1</v>
      </c>
      <c r="AU49" s="28">
        <f>VLOOKUP(A49,[1]Hoja3!$A$1:$N$215,13,FALSE)</f>
        <v>20</v>
      </c>
      <c r="AV49" s="31"/>
    </row>
    <row r="50" spans="1:48" x14ac:dyDescent="0.25">
      <c r="A50" s="3">
        <v>30027</v>
      </c>
      <c r="B50" s="3" t="s">
        <v>302</v>
      </c>
      <c r="C50" s="3" t="s">
        <v>42</v>
      </c>
      <c r="D50" s="4" t="s">
        <v>43</v>
      </c>
      <c r="E50" s="4" t="s">
        <v>11</v>
      </c>
      <c r="F50" s="3" t="s">
        <v>9</v>
      </c>
      <c r="G50" s="4" t="s">
        <v>11</v>
      </c>
      <c r="H50" s="3" t="s">
        <v>9</v>
      </c>
      <c r="I50" s="21">
        <v>18506</v>
      </c>
      <c r="J50" s="21">
        <v>9027</v>
      </c>
      <c r="K50" s="21">
        <v>9479</v>
      </c>
      <c r="L50" s="22">
        <v>0.48778774451529233</v>
      </c>
      <c r="M50" s="22">
        <v>0.51221225548470761</v>
      </c>
      <c r="N50" s="23">
        <v>0</v>
      </c>
      <c r="O50" s="23">
        <v>22.170361726954493</v>
      </c>
      <c r="P50" s="23">
        <v>24.358974358974358</v>
      </c>
      <c r="Q50" s="23" t="s">
        <v>270</v>
      </c>
      <c r="R50" s="23" t="s">
        <v>270</v>
      </c>
      <c r="S50" s="25">
        <v>32.654274289419646</v>
      </c>
      <c r="T50" s="25">
        <v>81.829118614799995</v>
      </c>
      <c r="U50" s="25">
        <v>30.843671179286559</v>
      </c>
      <c r="V50" s="25">
        <v>6.78</v>
      </c>
      <c r="W50" s="21">
        <v>443</v>
      </c>
      <c r="X50" s="25">
        <v>2.9789523233138322</v>
      </c>
      <c r="Y50" s="25">
        <v>79.732537003375754</v>
      </c>
      <c r="Z50" s="25">
        <v>47.549259078326003</v>
      </c>
      <c r="AA50" s="25">
        <v>52.450740921673997</v>
      </c>
      <c r="AB50" s="26">
        <v>10651</v>
      </c>
      <c r="AC50" s="25">
        <v>69.14437808361464</v>
      </c>
      <c r="AD50" s="25">
        <v>50.361468406722373</v>
      </c>
      <c r="AE50" s="25">
        <v>49.638531593277627</v>
      </c>
      <c r="AF50" s="27">
        <v>1605</v>
      </c>
      <c r="AG50" s="25">
        <v>10.41937159179434</v>
      </c>
      <c r="AH50" s="28">
        <v>0</v>
      </c>
      <c r="AI50" s="28">
        <v>0</v>
      </c>
      <c r="AJ50" s="28">
        <f>VLOOKUP(A50,[1]Hoja3!$A$1:$N$215,2,FALSE)</f>
        <v>0</v>
      </c>
      <c r="AK50" s="28">
        <f>VLOOKUP(A50,[1]Hoja3!$A$1:$N$215,3,FALSE)</f>
        <v>0</v>
      </c>
      <c r="AL50" s="28">
        <f>VLOOKUP(A50,[1]Hoja3!$A$1:$N$215,4,FALSE)</f>
        <v>0</v>
      </c>
      <c r="AM50" s="28">
        <f>VLOOKUP(A50,[1]Hoja3!$A$1:$N$215,5,FALSE)</f>
        <v>0</v>
      </c>
      <c r="AN50" s="28">
        <f>VLOOKUP(A50,[1]Hoja3!$A$1:$N$215,6,FALSE)</f>
        <v>0</v>
      </c>
      <c r="AO50" s="28">
        <f>VLOOKUP(A50,[1]Hoja3!$A$1:$N$215,7,FALSE)</f>
        <v>4</v>
      </c>
      <c r="AP50" s="28">
        <f>VLOOKUP(A50,[1]Hoja3!$A$1:$N$215,8,FALSE)</f>
        <v>1</v>
      </c>
      <c r="AQ50" s="28">
        <f>VLOOKUP(A50,[1]Hoja3!$A$1:$N$215,9,FALSE)</f>
        <v>0</v>
      </c>
      <c r="AR50" s="28">
        <f>VLOOKUP(A50,[1]Hoja3!$A$1:$N$215,10,FALSE)</f>
        <v>0</v>
      </c>
      <c r="AS50" s="28">
        <f>VLOOKUP(A50,[1]Hoja3!$A$1:$N$215,11,FALSE)</f>
        <v>0</v>
      </c>
      <c r="AT50" s="28">
        <f>VLOOKUP(A50,[1]Hoja3!$A$1:$N$215,12,FALSE)</f>
        <v>0</v>
      </c>
      <c r="AU50" s="28">
        <f>VLOOKUP(A50,[1]Hoja3!$A$1:$N$215,13,FALSE)</f>
        <v>6</v>
      </c>
      <c r="AV50" s="31"/>
    </row>
    <row r="51" spans="1:48" hidden="1" x14ac:dyDescent="0.25">
      <c r="A51" s="3">
        <v>30034</v>
      </c>
      <c r="B51" s="3" t="s">
        <v>309</v>
      </c>
      <c r="C51" s="3" t="s">
        <v>52</v>
      </c>
      <c r="D51" s="4" t="s">
        <v>43</v>
      </c>
      <c r="E51" s="4" t="s">
        <v>9</v>
      </c>
      <c r="F51" s="3" t="s">
        <v>9</v>
      </c>
      <c r="G51" s="4" t="s">
        <v>9</v>
      </c>
      <c r="H51" s="3" t="s">
        <v>9</v>
      </c>
      <c r="I51" s="21">
        <v>28745</v>
      </c>
      <c r="J51" s="21">
        <v>13606</v>
      </c>
      <c r="K51" s="21">
        <v>15139</v>
      </c>
      <c r="L51" s="22">
        <v>0.47333449295529656</v>
      </c>
      <c r="M51" s="22">
        <v>0.52666550704470338</v>
      </c>
      <c r="N51" s="23">
        <v>0.99502487562189046</v>
      </c>
      <c r="O51" s="23">
        <v>27.34375</v>
      </c>
      <c r="P51" s="23">
        <v>14.146341463414632</v>
      </c>
      <c r="Q51" s="23" t="s">
        <v>271</v>
      </c>
      <c r="R51" s="23" t="s">
        <v>271</v>
      </c>
      <c r="S51" s="25">
        <v>14.16942076882936</v>
      </c>
      <c r="T51" s="25">
        <v>57.2633101156</v>
      </c>
      <c r="U51" s="25">
        <v>12.378308636665754</v>
      </c>
      <c r="V51" s="25">
        <v>10.1</v>
      </c>
      <c r="W51" s="21">
        <v>1300</v>
      </c>
      <c r="X51" s="25">
        <v>5.5366269165247024</v>
      </c>
      <c r="Y51" s="25">
        <v>1.3981385729058946</v>
      </c>
      <c r="Z51" s="25">
        <v>51.183431952662716</v>
      </c>
      <c r="AA51" s="25">
        <v>48.816568047337277</v>
      </c>
      <c r="AB51" s="26">
        <v>337</v>
      </c>
      <c r="AC51" s="25">
        <v>1.3940020682523269</v>
      </c>
      <c r="AD51" s="25">
        <v>51.335311572700292</v>
      </c>
      <c r="AE51" s="25">
        <v>48.664688427299701</v>
      </c>
      <c r="AF51" s="27">
        <v>1</v>
      </c>
      <c r="AG51" s="25">
        <v>4.1365046535677356E-3</v>
      </c>
      <c r="AH51" s="28">
        <v>2</v>
      </c>
      <c r="AI51" s="28">
        <v>1</v>
      </c>
      <c r="AJ51" s="28">
        <f>VLOOKUP(A51,[1]Hoja3!$A$1:$N$215,2,FALSE)</f>
        <v>3</v>
      </c>
      <c r="AK51" s="28">
        <f>VLOOKUP(A51,[1]Hoja3!$A$1:$N$215,3,FALSE)</f>
        <v>0</v>
      </c>
      <c r="AL51" s="28">
        <f>VLOOKUP(A51,[1]Hoja3!$A$1:$N$215,4,FALSE)</f>
        <v>2</v>
      </c>
      <c r="AM51" s="28">
        <f>VLOOKUP(A51,[1]Hoja3!$A$1:$N$215,5,FALSE)</f>
        <v>1</v>
      </c>
      <c r="AN51" s="28">
        <f>VLOOKUP(A51,[1]Hoja3!$A$1:$N$215,6,FALSE)</f>
        <v>3</v>
      </c>
      <c r="AO51" s="28">
        <f>VLOOKUP(A51,[1]Hoja3!$A$1:$N$215,7,FALSE)</f>
        <v>11</v>
      </c>
      <c r="AP51" s="28">
        <f>VLOOKUP(A51,[1]Hoja3!$A$1:$N$215,8,FALSE)</f>
        <v>1</v>
      </c>
      <c r="AQ51" s="28">
        <f>VLOOKUP(A51,[1]Hoja3!$A$1:$N$215,9,FALSE)</f>
        <v>0</v>
      </c>
      <c r="AR51" s="28">
        <f>VLOOKUP(A51,[1]Hoja3!$A$1:$N$215,10,FALSE)</f>
        <v>0</v>
      </c>
      <c r="AS51" s="28">
        <f>VLOOKUP(A51,[1]Hoja3!$A$1:$N$215,11,FALSE)</f>
        <v>1</v>
      </c>
      <c r="AT51" s="28">
        <f>VLOOKUP(A51,[1]Hoja3!$A$1:$N$215,12,FALSE)</f>
        <v>2</v>
      </c>
      <c r="AU51" s="28">
        <f>VLOOKUP(A51,[1]Hoja3!$A$1:$N$215,13,FALSE)</f>
        <v>11</v>
      </c>
      <c r="AV51" s="31"/>
    </row>
    <row r="52" spans="1:48" x14ac:dyDescent="0.25">
      <c r="A52" s="3">
        <v>30035</v>
      </c>
      <c r="B52" s="3" t="s">
        <v>310</v>
      </c>
      <c r="C52" s="5" t="s">
        <v>53</v>
      </c>
      <c r="D52" s="4" t="s">
        <v>43</v>
      </c>
      <c r="E52" s="4" t="s">
        <v>11</v>
      </c>
      <c r="F52" s="3" t="s">
        <v>9</v>
      </c>
      <c r="G52" s="4" t="s">
        <v>11</v>
      </c>
      <c r="H52" s="3" t="s">
        <v>9</v>
      </c>
      <c r="I52" s="21">
        <v>12540</v>
      </c>
      <c r="J52" s="21">
        <v>6119</v>
      </c>
      <c r="K52" s="21">
        <v>6421</v>
      </c>
      <c r="L52" s="22">
        <v>0.48795853269537481</v>
      </c>
      <c r="M52" s="22">
        <v>0.51204146730462519</v>
      </c>
      <c r="N52" s="23">
        <v>1.4705882352941175</v>
      </c>
      <c r="O52" s="23">
        <v>50.877192982456137</v>
      </c>
      <c r="P52" s="23">
        <v>21.897810218978105</v>
      </c>
      <c r="Q52" s="23" t="s">
        <v>268</v>
      </c>
      <c r="R52" s="23" t="s">
        <v>268</v>
      </c>
      <c r="S52" s="25">
        <v>34.601275917065387</v>
      </c>
      <c r="T52" s="25">
        <v>83.675468395199999</v>
      </c>
      <c r="U52" s="25">
        <v>31.562145289443816</v>
      </c>
      <c r="V52" s="25">
        <v>7.2</v>
      </c>
      <c r="W52" s="21">
        <v>550</v>
      </c>
      <c r="X52" s="25">
        <v>5.3810781723901773</v>
      </c>
      <c r="Y52" s="25">
        <v>13.948457486832206</v>
      </c>
      <c r="Z52" s="25">
        <v>50.101146325016856</v>
      </c>
      <c r="AA52" s="25">
        <v>49.898853674983137</v>
      </c>
      <c r="AB52" s="26">
        <v>1453</v>
      </c>
      <c r="AC52" s="25">
        <v>13.666290443942813</v>
      </c>
      <c r="AD52" s="25">
        <v>50.172057811424644</v>
      </c>
      <c r="AE52" s="25">
        <v>49.827942188575364</v>
      </c>
      <c r="AF52" s="27">
        <v>26</v>
      </c>
      <c r="AG52" s="25">
        <v>0.24454477050413845</v>
      </c>
      <c r="AH52" s="28">
        <v>0</v>
      </c>
      <c r="AI52" s="28">
        <v>0</v>
      </c>
      <c r="AJ52" s="28">
        <f>VLOOKUP(A52,[1]Hoja3!$A$1:$N$215,2,FALSE)</f>
        <v>0</v>
      </c>
      <c r="AK52" s="28">
        <f>VLOOKUP(A52,[1]Hoja3!$A$1:$N$215,3,FALSE)</f>
        <v>0</v>
      </c>
      <c r="AL52" s="28">
        <f>VLOOKUP(A52,[1]Hoja3!$A$1:$N$215,4,FALSE)</f>
        <v>3</v>
      </c>
      <c r="AM52" s="28">
        <f>VLOOKUP(A52,[1]Hoja3!$A$1:$N$215,5,FALSE)</f>
        <v>0</v>
      </c>
      <c r="AN52" s="28">
        <f>VLOOKUP(A52,[1]Hoja3!$A$1:$N$215,6,FALSE)</f>
        <v>1</v>
      </c>
      <c r="AO52" s="28">
        <f>VLOOKUP(A52,[1]Hoja3!$A$1:$N$215,7,FALSE)</f>
        <v>2</v>
      </c>
      <c r="AP52" s="28">
        <f>VLOOKUP(A52,[1]Hoja3!$A$1:$N$215,8,FALSE)</f>
        <v>0</v>
      </c>
      <c r="AQ52" s="28">
        <f>VLOOKUP(A52,[1]Hoja3!$A$1:$N$215,9,FALSE)</f>
        <v>0</v>
      </c>
      <c r="AR52" s="28">
        <f>VLOOKUP(A52,[1]Hoja3!$A$1:$N$215,10,FALSE)</f>
        <v>0</v>
      </c>
      <c r="AS52" s="28">
        <f>VLOOKUP(A52,[1]Hoja3!$A$1:$N$215,11,FALSE)</f>
        <v>0</v>
      </c>
      <c r="AT52" s="28">
        <f>VLOOKUP(A52,[1]Hoja3!$A$1:$N$215,12,FALSE)</f>
        <v>2</v>
      </c>
      <c r="AU52" s="28">
        <f>VLOOKUP(A52,[1]Hoja3!$A$1:$N$215,13,FALSE)</f>
        <v>3</v>
      </c>
      <c r="AV52" s="31"/>
    </row>
    <row r="53" spans="1:48" x14ac:dyDescent="0.25">
      <c r="A53" s="3">
        <v>30058</v>
      </c>
      <c r="B53" s="3" t="s">
        <v>333</v>
      </c>
      <c r="C53" s="3" t="s">
        <v>76</v>
      </c>
      <c r="D53" s="4" t="s">
        <v>43</v>
      </c>
      <c r="E53" s="4" t="s">
        <v>11</v>
      </c>
      <c r="F53" s="3" t="s">
        <v>9</v>
      </c>
      <c r="G53" s="4" t="s">
        <v>11</v>
      </c>
      <c r="H53" s="3" t="s">
        <v>9</v>
      </c>
      <c r="I53" s="21">
        <v>58819</v>
      </c>
      <c r="J53" s="21">
        <v>28679</v>
      </c>
      <c r="K53" s="21">
        <v>30140</v>
      </c>
      <c r="L53" s="22">
        <v>0.48758054370186504</v>
      </c>
      <c r="M53" s="22">
        <v>0.5124194562981349</v>
      </c>
      <c r="N53" s="23">
        <v>0.38167938931297707</v>
      </c>
      <c r="O53" s="23">
        <v>14.859437751004016</v>
      </c>
      <c r="P53" s="23">
        <v>15.510204081632653</v>
      </c>
      <c r="Q53" s="23" t="s">
        <v>270</v>
      </c>
      <c r="R53" s="23" t="s">
        <v>268</v>
      </c>
      <c r="S53" s="25">
        <v>24.313572145055172</v>
      </c>
      <c r="T53" s="25">
        <v>73.187666629299997</v>
      </c>
      <c r="U53" s="25">
        <v>25.232143430903193</v>
      </c>
      <c r="V53" s="25">
        <v>7.63</v>
      </c>
      <c r="W53" s="21">
        <v>2152</v>
      </c>
      <c r="X53" s="25">
        <v>4.2973820316712263</v>
      </c>
      <c r="Y53" s="25">
        <v>62.790202342918001</v>
      </c>
      <c r="Z53" s="25">
        <v>47.727272727272727</v>
      </c>
      <c r="AA53" s="25">
        <v>52.272727272727273</v>
      </c>
      <c r="AB53" s="26">
        <v>30071</v>
      </c>
      <c r="AC53" s="25">
        <v>58.226352986736373</v>
      </c>
      <c r="AD53" s="25">
        <v>49.542748827774268</v>
      </c>
      <c r="AE53" s="25">
        <v>50.457251172225739</v>
      </c>
      <c r="AF53" s="27">
        <v>2220</v>
      </c>
      <c r="AG53" s="25">
        <v>4.2985768225384833</v>
      </c>
      <c r="AH53" s="28">
        <v>0</v>
      </c>
      <c r="AI53" s="28">
        <v>0</v>
      </c>
      <c r="AJ53" s="28">
        <f>VLOOKUP(A53,[1]Hoja3!$A$1:$N$215,2,FALSE)</f>
        <v>5</v>
      </c>
      <c r="AK53" s="28">
        <f>VLOOKUP(A53,[1]Hoja3!$A$1:$N$215,3,FALSE)</f>
        <v>0</v>
      </c>
      <c r="AL53" s="28">
        <f>VLOOKUP(A53,[1]Hoja3!$A$1:$N$215,4,FALSE)</f>
        <v>2</v>
      </c>
      <c r="AM53" s="28">
        <f>VLOOKUP(A53,[1]Hoja3!$A$1:$N$215,5,FALSE)</f>
        <v>1</v>
      </c>
      <c r="AN53" s="28">
        <f>VLOOKUP(A53,[1]Hoja3!$A$1:$N$215,6,FALSE)</f>
        <v>5</v>
      </c>
      <c r="AO53" s="28">
        <f>VLOOKUP(A53,[1]Hoja3!$A$1:$N$215,7,FALSE)</f>
        <v>9</v>
      </c>
      <c r="AP53" s="28">
        <f>VLOOKUP(A53,[1]Hoja3!$A$1:$N$215,8,FALSE)</f>
        <v>0</v>
      </c>
      <c r="AQ53" s="28">
        <f>VLOOKUP(A53,[1]Hoja3!$A$1:$N$215,9,FALSE)</f>
        <v>0</v>
      </c>
      <c r="AR53" s="28">
        <f>VLOOKUP(A53,[1]Hoja3!$A$1:$N$215,10,FALSE)</f>
        <v>0</v>
      </c>
      <c r="AS53" s="28">
        <f>VLOOKUP(A53,[1]Hoja3!$A$1:$N$215,11,FALSE)</f>
        <v>1</v>
      </c>
      <c r="AT53" s="28">
        <f>VLOOKUP(A53,[1]Hoja3!$A$1:$N$215,12,FALSE)</f>
        <v>3</v>
      </c>
      <c r="AU53" s="28">
        <f>VLOOKUP(A53,[1]Hoja3!$A$1:$N$215,13,FALSE)</f>
        <v>31</v>
      </c>
      <c r="AV53" s="31"/>
    </row>
    <row r="54" spans="1:48" x14ac:dyDescent="0.25">
      <c r="A54" s="3">
        <v>30063</v>
      </c>
      <c r="B54" s="3" t="s">
        <v>338</v>
      </c>
      <c r="C54" s="3" t="s">
        <v>81</v>
      </c>
      <c r="D54" s="4" t="s">
        <v>43</v>
      </c>
      <c r="E54" s="4" t="s">
        <v>11</v>
      </c>
      <c r="F54" s="3" t="s">
        <v>9</v>
      </c>
      <c r="G54" s="4" t="s">
        <v>11</v>
      </c>
      <c r="H54" s="3" t="s">
        <v>9</v>
      </c>
      <c r="I54" s="21">
        <v>15264</v>
      </c>
      <c r="J54" s="21">
        <v>7587</v>
      </c>
      <c r="K54" s="21">
        <v>7677</v>
      </c>
      <c r="L54" s="22">
        <v>0.49705188679245282</v>
      </c>
      <c r="M54" s="22">
        <v>0.50294811320754718</v>
      </c>
      <c r="N54" s="23">
        <v>2.5031289111389237</v>
      </c>
      <c r="O54" s="23">
        <v>41.297935103244839</v>
      </c>
      <c r="P54" s="23">
        <v>31.914893617021278</v>
      </c>
      <c r="Q54" s="23" t="s">
        <v>270</v>
      </c>
      <c r="R54" s="23" t="s">
        <v>268</v>
      </c>
      <c r="S54" s="25">
        <v>31.898584905660378</v>
      </c>
      <c r="T54" s="25">
        <v>68.429460827</v>
      </c>
      <c r="U54" s="25">
        <v>18.863636363636363</v>
      </c>
      <c r="V54" s="25">
        <v>6.73</v>
      </c>
      <c r="W54" s="21">
        <v>606</v>
      </c>
      <c r="X54" s="25">
        <v>4.8918308040038747</v>
      </c>
      <c r="Y54" s="25">
        <v>22.955557291259861</v>
      </c>
      <c r="Z54" s="25">
        <v>48.65600544402858</v>
      </c>
      <c r="AA54" s="25">
        <v>51.34399455597142</v>
      </c>
      <c r="AB54" s="26">
        <v>2842</v>
      </c>
      <c r="AC54" s="25">
        <v>22.197922361946418</v>
      </c>
      <c r="AD54" s="25">
        <v>49.120337790288531</v>
      </c>
      <c r="AE54" s="25">
        <v>50.879662209711476</v>
      </c>
      <c r="AF54" s="27">
        <v>89</v>
      </c>
      <c r="AG54" s="25">
        <v>0.69514957431851909</v>
      </c>
      <c r="AH54" s="28">
        <v>0</v>
      </c>
      <c r="AI54" s="28">
        <v>0</v>
      </c>
      <c r="AJ54" s="28">
        <f>VLOOKUP(A54,[1]Hoja3!$A$1:$N$215,2,FALSE)</f>
        <v>0</v>
      </c>
      <c r="AK54" s="28">
        <f>VLOOKUP(A54,[1]Hoja3!$A$1:$N$215,3,FALSE)</f>
        <v>0</v>
      </c>
      <c r="AL54" s="28">
        <f>VLOOKUP(A54,[1]Hoja3!$A$1:$N$215,4,FALSE)</f>
        <v>0</v>
      </c>
      <c r="AM54" s="28">
        <f>VLOOKUP(A54,[1]Hoja3!$A$1:$N$215,5,FALSE)</f>
        <v>1</v>
      </c>
      <c r="AN54" s="28">
        <f>VLOOKUP(A54,[1]Hoja3!$A$1:$N$215,6,FALSE)</f>
        <v>2</v>
      </c>
      <c r="AO54" s="28">
        <f>VLOOKUP(A54,[1]Hoja3!$A$1:$N$215,7,FALSE)</f>
        <v>2</v>
      </c>
      <c r="AP54" s="28">
        <f>VLOOKUP(A54,[1]Hoja3!$A$1:$N$215,8,FALSE)</f>
        <v>0</v>
      </c>
      <c r="AQ54" s="28">
        <f>VLOOKUP(A54,[1]Hoja3!$A$1:$N$215,9,FALSE)</f>
        <v>0</v>
      </c>
      <c r="AR54" s="28">
        <f>VLOOKUP(A54,[1]Hoja3!$A$1:$N$215,10,FALSE)</f>
        <v>0</v>
      </c>
      <c r="AS54" s="28">
        <f>VLOOKUP(A54,[1]Hoja3!$A$1:$N$215,11,FALSE)</f>
        <v>0</v>
      </c>
      <c r="AT54" s="28">
        <f>VLOOKUP(A54,[1]Hoja3!$A$1:$N$215,12,FALSE)</f>
        <v>0</v>
      </c>
      <c r="AU54" s="28">
        <f>VLOOKUP(A54,[1]Hoja3!$A$1:$N$215,13,FALSE)</f>
        <v>0</v>
      </c>
      <c r="AV54" s="31"/>
    </row>
    <row r="55" spans="1:48" hidden="1" x14ac:dyDescent="0.25">
      <c r="A55" s="3">
        <v>30072</v>
      </c>
      <c r="B55" s="3" t="s">
        <v>347</v>
      </c>
      <c r="C55" s="3" t="s">
        <v>90</v>
      </c>
      <c r="D55" s="4" t="s">
        <v>43</v>
      </c>
      <c r="E55" s="4" t="s">
        <v>9</v>
      </c>
      <c r="F55" s="3" t="s">
        <v>9</v>
      </c>
      <c r="G55" s="4" t="s">
        <v>9</v>
      </c>
      <c r="H55" s="3" t="s">
        <v>9</v>
      </c>
      <c r="I55" s="21">
        <v>22716</v>
      </c>
      <c r="J55" s="21">
        <v>10998</v>
      </c>
      <c r="K55" s="21">
        <v>11718</v>
      </c>
      <c r="L55" s="22">
        <v>0.48415213946117275</v>
      </c>
      <c r="M55" s="22">
        <v>0.51584786053882725</v>
      </c>
      <c r="N55" s="23">
        <v>1.7667844522968197</v>
      </c>
      <c r="O55" s="23">
        <v>58.473736372646187</v>
      </c>
      <c r="P55" s="23">
        <v>21.785714285714285</v>
      </c>
      <c r="Q55" s="23" t="s">
        <v>270</v>
      </c>
      <c r="R55" s="23" t="s">
        <v>268</v>
      </c>
      <c r="S55" s="25">
        <v>40.451664025356578</v>
      </c>
      <c r="T55" s="25">
        <v>78.284150555099998</v>
      </c>
      <c r="U55" s="25">
        <v>21.343965317024079</v>
      </c>
      <c r="V55" s="25">
        <v>7.27</v>
      </c>
      <c r="W55" s="21">
        <v>936</v>
      </c>
      <c r="X55" s="25">
        <v>4.7394804800243051</v>
      </c>
      <c r="Y55" s="25">
        <v>4.2332655235881038</v>
      </c>
      <c r="Z55" s="25">
        <v>45.881006864988564</v>
      </c>
      <c r="AA55" s="25">
        <v>54.118993135011436</v>
      </c>
      <c r="AB55" s="26">
        <v>847</v>
      </c>
      <c r="AC55" s="25">
        <v>4.1024895863605542</v>
      </c>
      <c r="AD55" s="25">
        <v>45.100354191263278</v>
      </c>
      <c r="AE55" s="25">
        <v>54.899645808736722</v>
      </c>
      <c r="AF55" s="27">
        <v>12</v>
      </c>
      <c r="AG55" s="25">
        <v>5.8122638767800064E-2</v>
      </c>
      <c r="AH55" s="28">
        <v>8</v>
      </c>
      <c r="AI55" s="28">
        <v>5</v>
      </c>
      <c r="AJ55" s="28">
        <f>VLOOKUP(A55,[1]Hoja3!$A$1:$N$215,2,FALSE)</f>
        <v>2</v>
      </c>
      <c r="AK55" s="28">
        <f>VLOOKUP(A55,[1]Hoja3!$A$1:$N$215,3,FALSE)</f>
        <v>0</v>
      </c>
      <c r="AL55" s="28">
        <f>VLOOKUP(A55,[1]Hoja3!$A$1:$N$215,4,FALSE)</f>
        <v>3</v>
      </c>
      <c r="AM55" s="28">
        <f>VLOOKUP(A55,[1]Hoja3!$A$1:$N$215,5,FALSE)</f>
        <v>2</v>
      </c>
      <c r="AN55" s="28">
        <f>VLOOKUP(A55,[1]Hoja3!$A$1:$N$215,6,FALSE)</f>
        <v>3</v>
      </c>
      <c r="AO55" s="28">
        <f>VLOOKUP(A55,[1]Hoja3!$A$1:$N$215,7,FALSE)</f>
        <v>9</v>
      </c>
      <c r="AP55" s="28">
        <f>VLOOKUP(A55,[1]Hoja3!$A$1:$N$215,8,FALSE)</f>
        <v>1</v>
      </c>
      <c r="AQ55" s="28">
        <f>VLOOKUP(A55,[1]Hoja3!$A$1:$N$215,9,FALSE)</f>
        <v>0</v>
      </c>
      <c r="AR55" s="28">
        <f>VLOOKUP(A55,[1]Hoja3!$A$1:$N$215,10,FALSE)</f>
        <v>0</v>
      </c>
      <c r="AS55" s="28">
        <f>VLOOKUP(A55,[1]Hoja3!$A$1:$N$215,11,FALSE)</f>
        <v>1</v>
      </c>
      <c r="AT55" s="28">
        <f>VLOOKUP(A55,[1]Hoja3!$A$1:$N$215,12,FALSE)</f>
        <v>0</v>
      </c>
      <c r="AU55" s="28">
        <f>VLOOKUP(A55,[1]Hoja3!$A$1:$N$215,13,FALSE)</f>
        <v>19</v>
      </c>
      <c r="AV55" s="31"/>
    </row>
    <row r="56" spans="1:48" x14ac:dyDescent="0.25">
      <c r="A56" s="3">
        <v>30076</v>
      </c>
      <c r="B56" s="3" t="s">
        <v>351</v>
      </c>
      <c r="C56" s="3" t="s">
        <v>94</v>
      </c>
      <c r="D56" s="4" t="s">
        <v>43</v>
      </c>
      <c r="E56" s="4" t="s">
        <v>11</v>
      </c>
      <c r="F56" s="3" t="s">
        <v>9</v>
      </c>
      <c r="G56" s="4" t="s">
        <v>11</v>
      </c>
      <c r="H56" s="3" t="s">
        <v>9</v>
      </c>
      <c r="I56" s="21">
        <v>14281</v>
      </c>
      <c r="J56" s="21">
        <v>6824</v>
      </c>
      <c r="K56" s="21">
        <v>7457</v>
      </c>
      <c r="L56" s="22">
        <v>0.47783768643652408</v>
      </c>
      <c r="M56" s="22">
        <v>0.52216231356347598</v>
      </c>
      <c r="N56" s="23">
        <v>2.4479804161566707</v>
      </c>
      <c r="O56" s="23">
        <v>58.992805755395686</v>
      </c>
      <c r="P56" s="23">
        <v>22.75132275132275</v>
      </c>
      <c r="Q56" s="23" t="s">
        <v>272</v>
      </c>
      <c r="R56" s="23" t="s">
        <v>272</v>
      </c>
      <c r="S56" s="25">
        <v>44.674742665079478</v>
      </c>
      <c r="T56" s="25">
        <v>91.737570942100007</v>
      </c>
      <c r="U56" s="25">
        <v>42.85611095059231</v>
      </c>
      <c r="V56" s="25">
        <v>5.01</v>
      </c>
      <c r="W56" s="21">
        <v>244</v>
      </c>
      <c r="X56" s="25">
        <v>2.0151965642550378</v>
      </c>
      <c r="Y56" s="25">
        <v>85.88645734221376</v>
      </c>
      <c r="Z56" s="25">
        <v>47.378138847858196</v>
      </c>
      <c r="AA56" s="25">
        <v>52.621861152141804</v>
      </c>
      <c r="AB56" s="26">
        <v>9504</v>
      </c>
      <c r="AC56" s="25">
        <v>75.356803044719314</v>
      </c>
      <c r="AD56" s="25">
        <v>49.642255892255896</v>
      </c>
      <c r="AE56" s="25">
        <v>50.357744107744104</v>
      </c>
      <c r="AF56" s="27">
        <v>1308</v>
      </c>
      <c r="AG56" s="25">
        <v>10.371075166508087</v>
      </c>
      <c r="AH56" s="28">
        <v>0</v>
      </c>
      <c r="AI56" s="28">
        <v>0</v>
      </c>
      <c r="AJ56" s="28">
        <f>VLOOKUP(A56,[1]Hoja3!$A$1:$N$215,2,FALSE)</f>
        <v>0</v>
      </c>
      <c r="AK56" s="28">
        <f>VLOOKUP(A56,[1]Hoja3!$A$1:$N$215,3,FALSE)</f>
        <v>0</v>
      </c>
      <c r="AL56" s="28">
        <f>VLOOKUP(A56,[1]Hoja3!$A$1:$N$215,4,FALSE)</f>
        <v>0</v>
      </c>
      <c r="AM56" s="28">
        <f>VLOOKUP(A56,[1]Hoja3!$A$1:$N$215,5,FALSE)</f>
        <v>0</v>
      </c>
      <c r="AN56" s="28">
        <f>VLOOKUP(A56,[1]Hoja3!$A$1:$N$215,6,FALSE)</f>
        <v>0</v>
      </c>
      <c r="AO56" s="28">
        <f>VLOOKUP(A56,[1]Hoja3!$A$1:$N$215,7,FALSE)</f>
        <v>4</v>
      </c>
      <c r="AP56" s="28">
        <f>VLOOKUP(A56,[1]Hoja3!$A$1:$N$215,8,FALSE)</f>
        <v>0</v>
      </c>
      <c r="AQ56" s="28">
        <f>VLOOKUP(A56,[1]Hoja3!$A$1:$N$215,9,FALSE)</f>
        <v>0</v>
      </c>
      <c r="AR56" s="28">
        <f>VLOOKUP(A56,[1]Hoja3!$A$1:$N$215,10,FALSE)</f>
        <v>0</v>
      </c>
      <c r="AS56" s="28">
        <f>VLOOKUP(A56,[1]Hoja3!$A$1:$N$215,11,FALSE)</f>
        <v>0</v>
      </c>
      <c r="AT56" s="28">
        <f>VLOOKUP(A56,[1]Hoja3!$A$1:$N$215,12,FALSE)</f>
        <v>0</v>
      </c>
      <c r="AU56" s="28">
        <f>VLOOKUP(A56,[1]Hoja3!$A$1:$N$215,13,FALSE)</f>
        <v>4</v>
      </c>
      <c r="AV56" s="31"/>
    </row>
    <row r="57" spans="1:48" x14ac:dyDescent="0.25">
      <c r="A57" s="3">
        <v>30078</v>
      </c>
      <c r="B57" s="3" t="s">
        <v>353</v>
      </c>
      <c r="C57" s="3" t="s">
        <v>96</v>
      </c>
      <c r="D57" s="4" t="s">
        <v>43</v>
      </c>
      <c r="E57" s="4" t="s">
        <v>11</v>
      </c>
      <c r="F57" s="3" t="s">
        <v>9</v>
      </c>
      <c r="G57" s="4" t="s">
        <v>11</v>
      </c>
      <c r="H57" s="3" t="s">
        <v>9</v>
      </c>
      <c r="I57" s="21">
        <v>14223</v>
      </c>
      <c r="J57" s="21">
        <v>7120</v>
      </c>
      <c r="K57" s="21">
        <v>7103</v>
      </c>
      <c r="L57" s="22">
        <v>0.50059762356746118</v>
      </c>
      <c r="M57" s="22">
        <v>0.49940237643253882</v>
      </c>
      <c r="N57" s="23">
        <v>1.4224751066856332</v>
      </c>
      <c r="O57" s="23">
        <v>29.051987767584098</v>
      </c>
      <c r="P57" s="23">
        <v>20.618556701030926</v>
      </c>
      <c r="Q57" s="23" t="s">
        <v>270</v>
      </c>
      <c r="R57" s="23" t="s">
        <v>270</v>
      </c>
      <c r="S57" s="25">
        <v>24.263516838922872</v>
      </c>
      <c r="T57" s="25">
        <v>79.080387168399994</v>
      </c>
      <c r="U57" s="25">
        <v>27.962625341841385</v>
      </c>
      <c r="V57" s="25">
        <v>7.38</v>
      </c>
      <c r="W57" s="21">
        <v>600</v>
      </c>
      <c r="X57" s="25">
        <v>5.2065255119750091</v>
      </c>
      <c r="Y57" s="25">
        <v>46.631950277171171</v>
      </c>
      <c r="Z57" s="25">
        <v>49.297550432276651</v>
      </c>
      <c r="AA57" s="25">
        <v>50.702449567723342</v>
      </c>
      <c r="AB57" s="26">
        <v>5376</v>
      </c>
      <c r="AC57" s="25">
        <v>45.153704014782463</v>
      </c>
      <c r="AD57" s="25">
        <v>50.055803571428569</v>
      </c>
      <c r="AE57" s="25">
        <v>49.944196428571431</v>
      </c>
      <c r="AF57" s="27">
        <v>167</v>
      </c>
      <c r="AG57" s="25">
        <v>1.402654123971107</v>
      </c>
      <c r="AH57" s="28">
        <v>0</v>
      </c>
      <c r="AI57" s="28">
        <v>0</v>
      </c>
      <c r="AJ57" s="28">
        <f>VLOOKUP(A57,[1]Hoja3!$A$1:$N$215,2,FALSE)</f>
        <v>0</v>
      </c>
      <c r="AK57" s="28">
        <f>VLOOKUP(A57,[1]Hoja3!$A$1:$N$215,3,FALSE)</f>
        <v>0</v>
      </c>
      <c r="AL57" s="28">
        <f>VLOOKUP(A57,[1]Hoja3!$A$1:$N$215,4,FALSE)</f>
        <v>0</v>
      </c>
      <c r="AM57" s="28">
        <f>VLOOKUP(A57,[1]Hoja3!$A$1:$N$215,5,FALSE)</f>
        <v>0</v>
      </c>
      <c r="AN57" s="28">
        <f>VLOOKUP(A57,[1]Hoja3!$A$1:$N$215,6,FALSE)</f>
        <v>0</v>
      </c>
      <c r="AO57" s="28">
        <f>VLOOKUP(A57,[1]Hoja3!$A$1:$N$215,7,FALSE)</f>
        <v>3</v>
      </c>
      <c r="AP57" s="28">
        <f>VLOOKUP(A57,[1]Hoja3!$A$1:$N$215,8,FALSE)</f>
        <v>0</v>
      </c>
      <c r="AQ57" s="28">
        <f>VLOOKUP(A57,[1]Hoja3!$A$1:$N$215,9,FALSE)</f>
        <v>0</v>
      </c>
      <c r="AR57" s="28">
        <f>VLOOKUP(A57,[1]Hoja3!$A$1:$N$215,10,FALSE)</f>
        <v>0</v>
      </c>
      <c r="AS57" s="28">
        <f>VLOOKUP(A57,[1]Hoja3!$A$1:$N$215,11,FALSE)</f>
        <v>0</v>
      </c>
      <c r="AT57" s="28">
        <f>VLOOKUP(A57,[1]Hoja3!$A$1:$N$215,12,FALSE)</f>
        <v>1</v>
      </c>
      <c r="AU57" s="28">
        <f>VLOOKUP(A57,[1]Hoja3!$A$1:$N$215,13,FALSE)</f>
        <v>4</v>
      </c>
      <c r="AV57" s="31"/>
    </row>
    <row r="58" spans="1:48" x14ac:dyDescent="0.25">
      <c r="A58" s="3">
        <v>30083</v>
      </c>
      <c r="B58" s="3" t="s">
        <v>358</v>
      </c>
      <c r="C58" s="3" t="s">
        <v>101</v>
      </c>
      <c r="D58" s="4" t="s">
        <v>43</v>
      </c>
      <c r="E58" s="4" t="s">
        <v>11</v>
      </c>
      <c r="F58" s="3" t="s">
        <v>9</v>
      </c>
      <c r="G58" s="4" t="s">
        <v>11</v>
      </c>
      <c r="H58" s="3" t="s">
        <v>9</v>
      </c>
      <c r="I58" s="21">
        <v>56851</v>
      </c>
      <c r="J58" s="21">
        <v>27749</v>
      </c>
      <c r="K58" s="21">
        <v>29102</v>
      </c>
      <c r="L58" s="22">
        <v>0.48810047316669891</v>
      </c>
      <c r="M58" s="22">
        <v>0.51189952683330109</v>
      </c>
      <c r="N58" s="23">
        <v>0.69759330310429024</v>
      </c>
      <c r="O58" s="23">
        <v>36.535303776683087</v>
      </c>
      <c r="P58" s="23">
        <v>28.086419753086421</v>
      </c>
      <c r="Q58" s="23" t="s">
        <v>270</v>
      </c>
      <c r="R58" s="23" t="s">
        <v>270</v>
      </c>
      <c r="S58" s="25">
        <v>36.539374857082549</v>
      </c>
      <c r="T58" s="25">
        <v>86.475104584899995</v>
      </c>
      <c r="U58" s="25">
        <v>40.630724941114892</v>
      </c>
      <c r="V58" s="25">
        <v>6.79</v>
      </c>
      <c r="W58" s="21">
        <v>2059</v>
      </c>
      <c r="X58" s="25">
        <v>4.3824362003277777</v>
      </c>
      <c r="Y58" s="25">
        <v>64.818964985504863</v>
      </c>
      <c r="Z58" s="25">
        <v>47.922349806508912</v>
      </c>
      <c r="AA58" s="25">
        <v>52.077650193491088</v>
      </c>
      <c r="AB58" s="26">
        <v>28978</v>
      </c>
      <c r="AC58" s="25">
        <v>59.58015502600901</v>
      </c>
      <c r="AD58" s="25">
        <v>49.889571398992338</v>
      </c>
      <c r="AE58" s="25">
        <v>50.110428601007662</v>
      </c>
      <c r="AF58" s="27">
        <v>2430</v>
      </c>
      <c r="AG58" s="25">
        <v>4.99619631145013</v>
      </c>
      <c r="AH58" s="28">
        <v>4</v>
      </c>
      <c r="AI58" s="28">
        <v>11</v>
      </c>
      <c r="AJ58" s="28">
        <f>VLOOKUP(A58,[1]Hoja3!$A$1:$N$215,2,FALSE)</f>
        <v>0</v>
      </c>
      <c r="AK58" s="28">
        <f>VLOOKUP(A58,[1]Hoja3!$A$1:$N$215,3,FALSE)</f>
        <v>2</v>
      </c>
      <c r="AL58" s="28">
        <f>VLOOKUP(A58,[1]Hoja3!$A$1:$N$215,4,FALSE)</f>
        <v>0</v>
      </c>
      <c r="AM58" s="28">
        <f>VLOOKUP(A58,[1]Hoja3!$A$1:$N$215,5,FALSE)</f>
        <v>1</v>
      </c>
      <c r="AN58" s="28">
        <f>VLOOKUP(A58,[1]Hoja3!$A$1:$N$215,6,FALSE)</f>
        <v>6</v>
      </c>
      <c r="AO58" s="28">
        <f>VLOOKUP(A58,[1]Hoja3!$A$1:$N$215,7,FALSE)</f>
        <v>11</v>
      </c>
      <c r="AP58" s="28">
        <f>VLOOKUP(A58,[1]Hoja3!$A$1:$N$215,8,FALSE)</f>
        <v>0</v>
      </c>
      <c r="AQ58" s="28">
        <f>VLOOKUP(A58,[1]Hoja3!$A$1:$N$215,9,FALSE)</f>
        <v>0</v>
      </c>
      <c r="AR58" s="28">
        <f>VLOOKUP(A58,[1]Hoja3!$A$1:$N$215,10,FALSE)</f>
        <v>0</v>
      </c>
      <c r="AS58" s="28">
        <f>VLOOKUP(A58,[1]Hoja3!$A$1:$N$215,11,FALSE)</f>
        <v>0</v>
      </c>
      <c r="AT58" s="28">
        <f>VLOOKUP(A58,[1]Hoja3!$A$1:$N$215,12,FALSE)</f>
        <v>1</v>
      </c>
      <c r="AU58" s="28">
        <f>VLOOKUP(A58,[1]Hoja3!$A$1:$N$215,13,FALSE)</f>
        <v>31</v>
      </c>
      <c r="AV58" s="31"/>
    </row>
    <row r="59" spans="1:48" hidden="1" x14ac:dyDescent="0.25">
      <c r="A59" s="3">
        <v>30153</v>
      </c>
      <c r="B59" s="3" t="s">
        <v>428</v>
      </c>
      <c r="C59" s="3" t="s">
        <v>171</v>
      </c>
      <c r="D59" s="4" t="s">
        <v>43</v>
      </c>
      <c r="E59" s="4" t="s">
        <v>9</v>
      </c>
      <c r="F59" s="3" t="s">
        <v>9</v>
      </c>
      <c r="G59" s="4" t="s">
        <v>9</v>
      </c>
      <c r="H59" s="3" t="s">
        <v>9</v>
      </c>
      <c r="I59" s="21">
        <v>6091</v>
      </c>
      <c r="J59" s="21">
        <v>2957</v>
      </c>
      <c r="K59" s="21">
        <v>3134</v>
      </c>
      <c r="L59" s="22">
        <v>0.48547036611393862</v>
      </c>
      <c r="M59" s="22">
        <v>0.51452963388606143</v>
      </c>
      <c r="N59" s="23">
        <v>0</v>
      </c>
      <c r="O59" s="23">
        <v>24.291497975708502</v>
      </c>
      <c r="P59" s="23">
        <v>9.375</v>
      </c>
      <c r="Q59" s="23" t="s">
        <v>268</v>
      </c>
      <c r="R59" s="23" t="s">
        <v>269</v>
      </c>
      <c r="S59" s="25">
        <v>27.253324577245113</v>
      </c>
      <c r="T59" s="25">
        <v>64.077721118300005</v>
      </c>
      <c r="U59" s="25">
        <v>15.290978822744705</v>
      </c>
      <c r="V59" s="25">
        <v>7.47</v>
      </c>
      <c r="W59" s="21">
        <v>418</v>
      </c>
      <c r="X59" s="25">
        <v>7.7897875512486019</v>
      </c>
      <c r="Y59" s="25">
        <v>7.4608037484231389</v>
      </c>
      <c r="Z59" s="25">
        <v>53.381642512077299</v>
      </c>
      <c r="AA59" s="25">
        <v>46.618357487922708</v>
      </c>
      <c r="AB59" s="26">
        <v>411</v>
      </c>
      <c r="AC59" s="25">
        <v>7.4067399531447116</v>
      </c>
      <c r="AD59" s="25">
        <v>53.527980535279809</v>
      </c>
      <c r="AE59" s="25">
        <v>46.472019464720191</v>
      </c>
      <c r="AF59" s="27">
        <v>3</v>
      </c>
      <c r="AG59" s="25">
        <v>5.4063795278428542E-2</v>
      </c>
      <c r="AH59" s="28">
        <v>0</v>
      </c>
      <c r="AI59" s="28">
        <v>0</v>
      </c>
      <c r="AJ59" s="28">
        <f>VLOOKUP(A59,[1]Hoja3!$A$1:$N$215,2,FALSE)</f>
        <v>0</v>
      </c>
      <c r="AK59" s="28">
        <f>VLOOKUP(A59,[1]Hoja3!$A$1:$N$215,3,FALSE)</f>
        <v>0</v>
      </c>
      <c r="AL59" s="28">
        <f>VLOOKUP(A59,[1]Hoja3!$A$1:$N$215,4,FALSE)</f>
        <v>0</v>
      </c>
      <c r="AM59" s="28">
        <f>VLOOKUP(A59,[1]Hoja3!$A$1:$N$215,5,FALSE)</f>
        <v>0</v>
      </c>
      <c r="AN59" s="28">
        <f>VLOOKUP(A59,[1]Hoja3!$A$1:$N$215,6,FALSE)</f>
        <v>0</v>
      </c>
      <c r="AO59" s="28">
        <f>VLOOKUP(A59,[1]Hoja3!$A$1:$N$215,7,FALSE)</f>
        <v>0</v>
      </c>
      <c r="AP59" s="28">
        <f>VLOOKUP(A59,[1]Hoja3!$A$1:$N$215,8,FALSE)</f>
        <v>0</v>
      </c>
      <c r="AQ59" s="28">
        <f>VLOOKUP(A59,[1]Hoja3!$A$1:$N$215,9,FALSE)</f>
        <v>0</v>
      </c>
      <c r="AR59" s="28">
        <f>VLOOKUP(A59,[1]Hoja3!$A$1:$N$215,10,FALSE)</f>
        <v>0</v>
      </c>
      <c r="AS59" s="28">
        <f>VLOOKUP(A59,[1]Hoja3!$A$1:$N$215,11,FALSE)</f>
        <v>0</v>
      </c>
      <c r="AT59" s="28">
        <f>VLOOKUP(A59,[1]Hoja3!$A$1:$N$215,12,FALSE)</f>
        <v>1</v>
      </c>
      <c r="AU59" s="28">
        <f>VLOOKUP(A59,[1]Hoja3!$A$1:$N$215,13,FALSE)</f>
        <v>4</v>
      </c>
      <c r="AV59" s="31"/>
    </row>
    <row r="60" spans="1:48" hidden="1" x14ac:dyDescent="0.25">
      <c r="A60" s="3">
        <v>30157</v>
      </c>
      <c r="B60" s="3" t="s">
        <v>432</v>
      </c>
      <c r="C60" s="3" t="s">
        <v>175</v>
      </c>
      <c r="D60" s="4" t="s">
        <v>43</v>
      </c>
      <c r="E60" s="4" t="s">
        <v>9</v>
      </c>
      <c r="F60" s="3" t="s">
        <v>9</v>
      </c>
      <c r="G60" s="4" t="s">
        <v>9</v>
      </c>
      <c r="H60" s="3" t="s">
        <v>9</v>
      </c>
      <c r="I60" s="21">
        <v>20839</v>
      </c>
      <c r="J60" s="21">
        <v>10512</v>
      </c>
      <c r="K60" s="21">
        <v>10327</v>
      </c>
      <c r="L60" s="22">
        <v>0.50443879264839964</v>
      </c>
      <c r="M60" s="22">
        <v>0.49556120735160036</v>
      </c>
      <c r="N60" s="23">
        <v>2.2497187851518561</v>
      </c>
      <c r="O60" s="23">
        <v>44.167610419026047</v>
      </c>
      <c r="P60" s="23">
        <v>18.303571428571427</v>
      </c>
      <c r="Q60" s="23" t="s">
        <v>272</v>
      </c>
      <c r="R60" s="23" t="s">
        <v>268</v>
      </c>
      <c r="S60" s="25">
        <v>30.447718220643981</v>
      </c>
      <c r="T60" s="25">
        <v>69.035164499999993</v>
      </c>
      <c r="U60" s="25">
        <v>21.279321111200066</v>
      </c>
      <c r="V60" s="25">
        <v>7.7</v>
      </c>
      <c r="W60" s="21">
        <v>1235</v>
      </c>
      <c r="X60" s="25">
        <v>6.6713483146067416</v>
      </c>
      <c r="Y60" s="25">
        <v>8.09375</v>
      </c>
      <c r="Z60" s="25">
        <v>54.311454311454312</v>
      </c>
      <c r="AA60" s="25">
        <v>45.688545688545688</v>
      </c>
      <c r="AB60" s="26">
        <v>1521</v>
      </c>
      <c r="AC60" s="25">
        <v>7.921875</v>
      </c>
      <c r="AD60" s="25">
        <v>54.306377383300465</v>
      </c>
      <c r="AE60" s="25">
        <v>45.693622616699543</v>
      </c>
      <c r="AF60" s="27">
        <v>30</v>
      </c>
      <c r="AG60" s="25">
        <v>0.15625</v>
      </c>
      <c r="AH60" s="28">
        <v>0</v>
      </c>
      <c r="AI60" s="28">
        <v>0</v>
      </c>
      <c r="AJ60" s="28">
        <f>VLOOKUP(A60,[1]Hoja3!$A$1:$N$215,2,FALSE)</f>
        <v>3</v>
      </c>
      <c r="AK60" s="28">
        <f>VLOOKUP(A60,[1]Hoja3!$A$1:$N$215,3,FALSE)</f>
        <v>0</v>
      </c>
      <c r="AL60" s="28">
        <f>VLOOKUP(A60,[1]Hoja3!$A$1:$N$215,4,FALSE)</f>
        <v>1</v>
      </c>
      <c r="AM60" s="28">
        <f>VLOOKUP(A60,[1]Hoja3!$A$1:$N$215,5,FALSE)</f>
        <v>1</v>
      </c>
      <c r="AN60" s="28">
        <f>VLOOKUP(A60,[1]Hoja3!$A$1:$N$215,6,FALSE)</f>
        <v>1</v>
      </c>
      <c r="AO60" s="28">
        <f>VLOOKUP(A60,[1]Hoja3!$A$1:$N$215,7,FALSE)</f>
        <v>7</v>
      </c>
      <c r="AP60" s="28">
        <f>VLOOKUP(A60,[1]Hoja3!$A$1:$N$215,8,FALSE)</f>
        <v>1</v>
      </c>
      <c r="AQ60" s="28">
        <f>VLOOKUP(A60,[1]Hoja3!$A$1:$N$215,9,FALSE)</f>
        <v>0</v>
      </c>
      <c r="AR60" s="28">
        <f>VLOOKUP(A60,[1]Hoja3!$A$1:$N$215,10,FALSE)</f>
        <v>0</v>
      </c>
      <c r="AS60" s="28">
        <f>VLOOKUP(A60,[1]Hoja3!$A$1:$N$215,11,FALSE)</f>
        <v>0</v>
      </c>
      <c r="AT60" s="28">
        <f>VLOOKUP(A60,[1]Hoja3!$A$1:$N$215,12,FALSE)</f>
        <v>1</v>
      </c>
      <c r="AU60" s="28">
        <f>VLOOKUP(A60,[1]Hoja3!$A$1:$N$215,13,FALSE)</f>
        <v>9</v>
      </c>
      <c r="AV60" s="31"/>
    </row>
    <row r="61" spans="1:48" hidden="1" x14ac:dyDescent="0.25">
      <c r="A61" s="3">
        <v>30160</v>
      </c>
      <c r="B61" s="3" t="s">
        <v>435</v>
      </c>
      <c r="C61" s="3" t="s">
        <v>178</v>
      </c>
      <c r="D61" s="4" t="s">
        <v>43</v>
      </c>
      <c r="E61" s="4" t="s">
        <v>9</v>
      </c>
      <c r="F61" s="3" t="s">
        <v>9</v>
      </c>
      <c r="G61" s="4" t="s">
        <v>9</v>
      </c>
      <c r="H61" s="3" t="s">
        <v>11</v>
      </c>
      <c r="I61" s="21">
        <v>110730</v>
      </c>
      <c r="J61" s="21">
        <v>55031</v>
      </c>
      <c r="K61" s="21">
        <v>55699</v>
      </c>
      <c r="L61" s="22">
        <v>0.49698365393299015</v>
      </c>
      <c r="M61" s="22">
        <v>0.50301634606700985</v>
      </c>
      <c r="N61" s="23">
        <v>1.4767932489451476</v>
      </c>
      <c r="O61" s="23">
        <v>50.840155105557947</v>
      </c>
      <c r="P61" s="23">
        <v>18.202247191011235</v>
      </c>
      <c r="Q61" s="23" t="s">
        <v>268</v>
      </c>
      <c r="R61" s="23" t="s">
        <v>269</v>
      </c>
      <c r="S61" s="25">
        <v>23.723471507269934</v>
      </c>
      <c r="T61" s="25">
        <v>63.440412526800003</v>
      </c>
      <c r="U61" s="25">
        <v>13.799988105655761</v>
      </c>
      <c r="V61" s="25">
        <v>8.17</v>
      </c>
      <c r="W61" s="21">
        <v>3364</v>
      </c>
      <c r="X61" s="25">
        <v>3.4001091592714632</v>
      </c>
      <c r="Y61" s="25">
        <v>6.0334551423602294</v>
      </c>
      <c r="Z61" s="25">
        <v>48.356275303643727</v>
      </c>
      <c r="AA61" s="25">
        <v>51.643724696356273</v>
      </c>
      <c r="AB61" s="26">
        <v>6017</v>
      </c>
      <c r="AC61" s="25">
        <v>5.8790768569362752</v>
      </c>
      <c r="AD61" s="25">
        <v>48.878178494266244</v>
      </c>
      <c r="AE61" s="25">
        <v>51.121821505733756</v>
      </c>
      <c r="AF61" s="27">
        <v>136</v>
      </c>
      <c r="AG61" s="25">
        <v>0.13288257479530222</v>
      </c>
      <c r="AH61" s="28">
        <v>9</v>
      </c>
      <c r="AI61" s="28">
        <v>4</v>
      </c>
      <c r="AJ61" s="28">
        <f>VLOOKUP(A61,[1]Hoja3!$A$1:$N$215,2,FALSE)</f>
        <v>4</v>
      </c>
      <c r="AK61" s="28">
        <f>VLOOKUP(A61,[1]Hoja3!$A$1:$N$215,3,FALSE)</f>
        <v>0</v>
      </c>
      <c r="AL61" s="28">
        <f>VLOOKUP(A61,[1]Hoja3!$A$1:$N$215,4,FALSE)</f>
        <v>9</v>
      </c>
      <c r="AM61" s="28">
        <f>VLOOKUP(A61,[1]Hoja3!$A$1:$N$215,5,FALSE)</f>
        <v>9</v>
      </c>
      <c r="AN61" s="28">
        <f>VLOOKUP(A61,[1]Hoja3!$A$1:$N$215,6,FALSE)</f>
        <v>12</v>
      </c>
      <c r="AO61" s="28">
        <f>VLOOKUP(A61,[1]Hoja3!$A$1:$N$215,7,FALSE)</f>
        <v>43</v>
      </c>
      <c r="AP61" s="28">
        <f>VLOOKUP(A61,[1]Hoja3!$A$1:$N$215,8,FALSE)</f>
        <v>7</v>
      </c>
      <c r="AQ61" s="28">
        <f>VLOOKUP(A61,[1]Hoja3!$A$1:$N$215,9,FALSE)</f>
        <v>0</v>
      </c>
      <c r="AR61" s="28">
        <f>VLOOKUP(A61,[1]Hoja3!$A$1:$N$215,10,FALSE)</f>
        <v>0</v>
      </c>
      <c r="AS61" s="28">
        <f>VLOOKUP(A61,[1]Hoja3!$A$1:$N$215,11,FALSE)</f>
        <v>2</v>
      </c>
      <c r="AT61" s="28">
        <f>VLOOKUP(A61,[1]Hoja3!$A$1:$N$215,12,FALSE)</f>
        <v>3</v>
      </c>
      <c r="AU61" s="28">
        <f>VLOOKUP(A61,[1]Hoja3!$A$1:$N$215,13,FALSE)</f>
        <v>40</v>
      </c>
      <c r="AV61" s="31"/>
    </row>
    <row r="62" spans="1:48" hidden="1" x14ac:dyDescent="0.25">
      <c r="A62" s="3">
        <v>30167</v>
      </c>
      <c r="B62" s="3" t="s">
        <v>442</v>
      </c>
      <c r="C62" s="3" t="s">
        <v>185</v>
      </c>
      <c r="D62" s="4" t="s">
        <v>43</v>
      </c>
      <c r="E62" s="4" t="s">
        <v>9</v>
      </c>
      <c r="F62" s="3" t="s">
        <v>9</v>
      </c>
      <c r="G62" s="4" t="s">
        <v>9</v>
      </c>
      <c r="H62" s="3" t="s">
        <v>9</v>
      </c>
      <c r="I62" s="21">
        <v>15484</v>
      </c>
      <c r="J62" s="21">
        <v>7645</v>
      </c>
      <c r="K62" s="21">
        <v>7839</v>
      </c>
      <c r="L62" s="22">
        <v>0.49373546887109276</v>
      </c>
      <c r="M62" s="22">
        <v>0.50626453112890724</v>
      </c>
      <c r="N62" s="23">
        <v>0</v>
      </c>
      <c r="O62" s="23">
        <v>47.058823529411761</v>
      </c>
      <c r="P62" s="23">
        <v>17.021276595744681</v>
      </c>
      <c r="Q62" s="23" t="s">
        <v>268</v>
      </c>
      <c r="R62" s="23" t="s">
        <v>268</v>
      </c>
      <c r="S62" s="25">
        <v>27.11185740118832</v>
      </c>
      <c r="T62" s="25">
        <v>80.859209578999995</v>
      </c>
      <c r="U62" s="25">
        <v>29.415650711668967</v>
      </c>
      <c r="V62" s="25">
        <v>7.76</v>
      </c>
      <c r="W62" s="21">
        <v>583</v>
      </c>
      <c r="X62" s="25">
        <v>4.3523702874206798</v>
      </c>
      <c r="Y62" s="25">
        <v>10.247578040904198</v>
      </c>
      <c r="Z62" s="25">
        <v>53.081232492997202</v>
      </c>
      <c r="AA62" s="25">
        <v>46.918767507002798</v>
      </c>
      <c r="AB62" s="26">
        <v>1412</v>
      </c>
      <c r="AC62" s="25">
        <v>10.13275923932544</v>
      </c>
      <c r="AD62" s="25">
        <v>53.257790368271948</v>
      </c>
      <c r="AE62" s="25">
        <v>46.742209631728045</v>
      </c>
      <c r="AF62" s="27">
        <v>13</v>
      </c>
      <c r="AG62" s="25">
        <v>9.3290276282741294E-2</v>
      </c>
      <c r="AH62" s="28">
        <v>3</v>
      </c>
      <c r="AI62" s="28">
        <v>0</v>
      </c>
      <c r="AJ62" s="28">
        <f>VLOOKUP(A62,[1]Hoja3!$A$1:$N$215,2,FALSE)</f>
        <v>0</v>
      </c>
      <c r="AK62" s="28">
        <f>VLOOKUP(A62,[1]Hoja3!$A$1:$N$215,3,FALSE)</f>
        <v>0</v>
      </c>
      <c r="AL62" s="28">
        <f>VLOOKUP(A62,[1]Hoja3!$A$1:$N$215,4,FALSE)</f>
        <v>0</v>
      </c>
      <c r="AM62" s="28">
        <f>VLOOKUP(A62,[1]Hoja3!$A$1:$N$215,5,FALSE)</f>
        <v>0</v>
      </c>
      <c r="AN62" s="28">
        <f>VLOOKUP(A62,[1]Hoja3!$A$1:$N$215,6,FALSE)</f>
        <v>1</v>
      </c>
      <c r="AO62" s="28">
        <f>VLOOKUP(A62,[1]Hoja3!$A$1:$N$215,7,FALSE)</f>
        <v>3</v>
      </c>
      <c r="AP62" s="28">
        <f>VLOOKUP(A62,[1]Hoja3!$A$1:$N$215,8,FALSE)</f>
        <v>0</v>
      </c>
      <c r="AQ62" s="28">
        <f>VLOOKUP(A62,[1]Hoja3!$A$1:$N$215,9,FALSE)</f>
        <v>0</v>
      </c>
      <c r="AR62" s="28">
        <f>VLOOKUP(A62,[1]Hoja3!$A$1:$N$215,10,FALSE)</f>
        <v>0</v>
      </c>
      <c r="AS62" s="28">
        <f>VLOOKUP(A62,[1]Hoja3!$A$1:$N$215,11,FALSE)</f>
        <v>0</v>
      </c>
      <c r="AT62" s="28">
        <f>VLOOKUP(A62,[1]Hoja3!$A$1:$N$215,12,FALSE)</f>
        <v>0</v>
      </c>
      <c r="AU62" s="28">
        <f>VLOOKUP(A62,[1]Hoja3!$A$1:$N$215,13,FALSE)</f>
        <v>5</v>
      </c>
      <c r="AV62" s="31"/>
    </row>
    <row r="63" spans="1:48" x14ac:dyDescent="0.25">
      <c r="A63" s="3">
        <v>30170</v>
      </c>
      <c r="B63" s="3" t="s">
        <v>445</v>
      </c>
      <c r="C63" s="3" t="s">
        <v>188</v>
      </c>
      <c r="D63" s="4" t="s">
        <v>43</v>
      </c>
      <c r="E63" s="4" t="s">
        <v>11</v>
      </c>
      <c r="F63" s="3" t="s">
        <v>9</v>
      </c>
      <c r="G63" s="4" t="s">
        <v>11</v>
      </c>
      <c r="H63" s="3" t="s">
        <v>11</v>
      </c>
      <c r="I63" s="21">
        <v>11578</v>
      </c>
      <c r="J63" s="21">
        <v>5648</v>
      </c>
      <c r="K63" s="21">
        <v>5930</v>
      </c>
      <c r="L63" s="22">
        <v>0.48782173086888925</v>
      </c>
      <c r="M63" s="22">
        <v>0.51217826913111075</v>
      </c>
      <c r="N63" s="23">
        <v>0</v>
      </c>
      <c r="O63" s="23">
        <v>85.664335664335667</v>
      </c>
      <c r="P63" s="23">
        <v>34.027777777777779</v>
      </c>
      <c r="Q63" s="23" t="s">
        <v>272</v>
      </c>
      <c r="R63" s="23" t="s">
        <v>272</v>
      </c>
      <c r="S63" s="25">
        <v>43.669027465883573</v>
      </c>
      <c r="T63" s="25">
        <v>93.161644607200003</v>
      </c>
      <c r="U63" s="25">
        <v>49.589359043028033</v>
      </c>
      <c r="V63" s="25">
        <v>5.04</v>
      </c>
      <c r="W63" s="21">
        <v>193</v>
      </c>
      <c r="X63" s="25">
        <v>2.0270979939082028</v>
      </c>
      <c r="Y63" s="25">
        <v>73.801916932907346</v>
      </c>
      <c r="Z63" s="25">
        <v>48.471320346320347</v>
      </c>
      <c r="AA63" s="25">
        <v>51.528679653679653</v>
      </c>
      <c r="AB63" s="26">
        <v>6165</v>
      </c>
      <c r="AC63" s="25">
        <v>61.551517571884986</v>
      </c>
      <c r="AD63" s="25">
        <v>51.127331711273314</v>
      </c>
      <c r="AE63" s="25">
        <v>48.872668288726686</v>
      </c>
      <c r="AF63" s="27">
        <v>1199</v>
      </c>
      <c r="AG63" s="25">
        <v>11.970846645367413</v>
      </c>
      <c r="AH63" s="28">
        <v>3</v>
      </c>
      <c r="AI63" s="28">
        <v>2</v>
      </c>
      <c r="AJ63" s="28">
        <f>VLOOKUP(A63,[1]Hoja3!$A$1:$N$215,2,FALSE)</f>
        <v>0</v>
      </c>
      <c r="AK63" s="28">
        <f>VLOOKUP(A63,[1]Hoja3!$A$1:$N$215,3,FALSE)</f>
        <v>0</v>
      </c>
      <c r="AL63" s="28">
        <f>VLOOKUP(A63,[1]Hoja3!$A$1:$N$215,4,FALSE)</f>
        <v>0</v>
      </c>
      <c r="AM63" s="28">
        <f>VLOOKUP(A63,[1]Hoja3!$A$1:$N$215,5,FALSE)</f>
        <v>0</v>
      </c>
      <c r="AN63" s="28">
        <f>VLOOKUP(A63,[1]Hoja3!$A$1:$N$215,6,FALSE)</f>
        <v>1</v>
      </c>
      <c r="AO63" s="28">
        <f>VLOOKUP(A63,[1]Hoja3!$A$1:$N$215,7,FALSE)</f>
        <v>3</v>
      </c>
      <c r="AP63" s="28">
        <f>VLOOKUP(A63,[1]Hoja3!$A$1:$N$215,8,FALSE)</f>
        <v>0</v>
      </c>
      <c r="AQ63" s="28">
        <f>VLOOKUP(A63,[1]Hoja3!$A$1:$N$215,9,FALSE)</f>
        <v>0</v>
      </c>
      <c r="AR63" s="28">
        <f>VLOOKUP(A63,[1]Hoja3!$A$1:$N$215,10,FALSE)</f>
        <v>0</v>
      </c>
      <c r="AS63" s="28">
        <f>VLOOKUP(A63,[1]Hoja3!$A$1:$N$215,11,FALSE)</f>
        <v>1</v>
      </c>
      <c r="AT63" s="28">
        <f>VLOOKUP(A63,[1]Hoja3!$A$1:$N$215,12,FALSE)</f>
        <v>0</v>
      </c>
      <c r="AU63" s="28">
        <f>VLOOKUP(A63,[1]Hoja3!$A$1:$N$215,13,FALSE)</f>
        <v>3</v>
      </c>
      <c r="AV63" s="31"/>
    </row>
    <row r="64" spans="1:48" x14ac:dyDescent="0.25">
      <c r="A64" s="3">
        <v>30180</v>
      </c>
      <c r="B64" s="3" t="s">
        <v>455</v>
      </c>
      <c r="C64" s="3" t="s">
        <v>198</v>
      </c>
      <c r="D64" s="4" t="s">
        <v>43</v>
      </c>
      <c r="E64" s="4" t="s">
        <v>11</v>
      </c>
      <c r="F64" s="3" t="s">
        <v>9</v>
      </c>
      <c r="G64" s="4" t="s">
        <v>11</v>
      </c>
      <c r="H64" s="3" t="s">
        <v>11</v>
      </c>
      <c r="I64" s="21">
        <v>12206</v>
      </c>
      <c r="J64" s="21">
        <v>5996</v>
      </c>
      <c r="K64" s="21">
        <v>6210</v>
      </c>
      <c r="L64" s="22">
        <v>0.49123381943306571</v>
      </c>
      <c r="M64" s="22">
        <v>0.50876618056693435</v>
      </c>
      <c r="N64" s="23">
        <v>0</v>
      </c>
      <c r="O64" s="23">
        <v>34.798534798534803</v>
      </c>
      <c r="P64" s="23">
        <v>20</v>
      </c>
      <c r="Q64" s="23" t="s">
        <v>272</v>
      </c>
      <c r="R64" s="23" t="s">
        <v>272</v>
      </c>
      <c r="S64" s="25">
        <v>38.309028346714733</v>
      </c>
      <c r="T64" s="25">
        <v>85.340771169800007</v>
      </c>
      <c r="U64" s="25">
        <v>27.384751773049647</v>
      </c>
      <c r="V64" s="25">
        <v>5.8</v>
      </c>
      <c r="W64" s="21">
        <v>292</v>
      </c>
      <c r="X64" s="25">
        <v>2.9346733668341707</v>
      </c>
      <c r="Y64" s="25">
        <v>47.049734427812652</v>
      </c>
      <c r="Z64" s="25">
        <v>48.788998357963877</v>
      </c>
      <c r="AA64" s="25">
        <v>51.211001642036123</v>
      </c>
      <c r="AB64" s="26">
        <v>4637</v>
      </c>
      <c r="AC64" s="25">
        <v>44.78029937228392</v>
      </c>
      <c r="AD64" s="25">
        <v>50.097045503558334</v>
      </c>
      <c r="AE64" s="25">
        <v>49.902954496441666</v>
      </c>
      <c r="AF64" s="27">
        <v>224</v>
      </c>
      <c r="AG64" s="25">
        <v>2.1632061805890874</v>
      </c>
      <c r="AH64" s="28">
        <v>0</v>
      </c>
      <c r="AI64" s="28">
        <v>0</v>
      </c>
      <c r="AJ64" s="28">
        <f>VLOOKUP(A64,[1]Hoja3!$A$1:$N$215,2,FALSE)</f>
        <v>0</v>
      </c>
      <c r="AK64" s="28">
        <f>VLOOKUP(A64,[1]Hoja3!$A$1:$N$215,3,FALSE)</f>
        <v>0</v>
      </c>
      <c r="AL64" s="28">
        <f>VLOOKUP(A64,[1]Hoja3!$A$1:$N$215,4,FALSE)</f>
        <v>0</v>
      </c>
      <c r="AM64" s="28">
        <f>VLOOKUP(A64,[1]Hoja3!$A$1:$N$215,5,FALSE)</f>
        <v>0</v>
      </c>
      <c r="AN64" s="28">
        <f>VLOOKUP(A64,[1]Hoja3!$A$1:$N$215,6,FALSE)</f>
        <v>1</v>
      </c>
      <c r="AO64" s="28">
        <f>VLOOKUP(A64,[1]Hoja3!$A$1:$N$215,7,FALSE)</f>
        <v>3</v>
      </c>
      <c r="AP64" s="28">
        <f>VLOOKUP(A64,[1]Hoja3!$A$1:$N$215,8,FALSE)</f>
        <v>0</v>
      </c>
      <c r="AQ64" s="28">
        <f>VLOOKUP(A64,[1]Hoja3!$A$1:$N$215,9,FALSE)</f>
        <v>0</v>
      </c>
      <c r="AR64" s="28">
        <f>VLOOKUP(A64,[1]Hoja3!$A$1:$N$215,10,FALSE)</f>
        <v>0</v>
      </c>
      <c r="AS64" s="28">
        <f>VLOOKUP(A64,[1]Hoja3!$A$1:$N$215,11,FALSE)</f>
        <v>0</v>
      </c>
      <c r="AT64" s="28">
        <f>VLOOKUP(A64,[1]Hoja3!$A$1:$N$215,12,FALSE)</f>
        <v>0</v>
      </c>
      <c r="AU64" s="28">
        <f>VLOOKUP(A64,[1]Hoja3!$A$1:$N$215,13,FALSE)</f>
        <v>0</v>
      </c>
      <c r="AV64" s="31"/>
    </row>
    <row r="65" spans="1:48" x14ac:dyDescent="0.25">
      <c r="A65" s="3">
        <v>30189</v>
      </c>
      <c r="B65" s="3" t="s">
        <v>464</v>
      </c>
      <c r="C65" s="3" t="s">
        <v>207</v>
      </c>
      <c r="D65" s="4" t="s">
        <v>43</v>
      </c>
      <c r="E65" s="4" t="s">
        <v>11</v>
      </c>
      <c r="F65" s="3" t="s">
        <v>11</v>
      </c>
      <c r="G65" s="4" t="s">
        <v>9</v>
      </c>
      <c r="H65" s="3" t="s">
        <v>11</v>
      </c>
      <c r="I65" s="21">
        <v>171137</v>
      </c>
      <c r="J65" s="21">
        <v>83506</v>
      </c>
      <c r="K65" s="21">
        <v>87631</v>
      </c>
      <c r="L65" s="22">
        <v>0.4879482519852516</v>
      </c>
      <c r="M65" s="22">
        <v>0.5120517480147484</v>
      </c>
      <c r="N65" s="23">
        <v>1.4082303238929743</v>
      </c>
      <c r="O65" s="23">
        <v>29.850746268656717</v>
      </c>
      <c r="P65" s="23">
        <v>12.365591397849462</v>
      </c>
      <c r="Q65" s="23" t="s">
        <v>271</v>
      </c>
      <c r="R65" s="23" t="s">
        <v>271</v>
      </c>
      <c r="S65" s="25">
        <v>14.826717775817036</v>
      </c>
      <c r="T65" s="25">
        <v>45.255951643400003</v>
      </c>
      <c r="U65" s="25">
        <v>7.1346917686569578</v>
      </c>
      <c r="V65" s="25">
        <v>9.8699999999999992</v>
      </c>
      <c r="W65" s="21">
        <v>7688</v>
      </c>
      <c r="X65" s="25">
        <v>5.3426732824639673</v>
      </c>
      <c r="Y65" s="25">
        <v>1.3693468182032285</v>
      </c>
      <c r="Z65" s="25">
        <v>54.004914004914006</v>
      </c>
      <c r="AA65" s="25">
        <v>45.995085995085994</v>
      </c>
      <c r="AB65" s="26">
        <v>1980</v>
      </c>
      <c r="AC65" s="25">
        <v>1.3323374447382765</v>
      </c>
      <c r="AD65" s="25">
        <v>53.585858585858581</v>
      </c>
      <c r="AE65" s="25">
        <v>46.414141414141412</v>
      </c>
      <c r="AF65" s="27">
        <v>9</v>
      </c>
      <c r="AG65" s="25">
        <v>6.0560792942648926E-3</v>
      </c>
      <c r="AH65" s="28">
        <v>26</v>
      </c>
      <c r="AI65" s="28">
        <v>5</v>
      </c>
      <c r="AJ65" s="28">
        <f>VLOOKUP(A65,[1]Hoja3!$A$1:$N$215,2,FALSE)</f>
        <v>15</v>
      </c>
      <c r="AK65" s="28">
        <f>VLOOKUP(A65,[1]Hoja3!$A$1:$N$215,3,FALSE)</f>
        <v>0</v>
      </c>
      <c r="AL65" s="28">
        <f>VLOOKUP(A65,[1]Hoja3!$A$1:$N$215,4,FALSE)</f>
        <v>13</v>
      </c>
      <c r="AM65" s="28">
        <f>VLOOKUP(A65,[1]Hoja3!$A$1:$N$215,5,FALSE)</f>
        <v>3</v>
      </c>
      <c r="AN65" s="28">
        <f>VLOOKUP(A65,[1]Hoja3!$A$1:$N$215,6,FALSE)</f>
        <v>26</v>
      </c>
      <c r="AO65" s="28">
        <f>VLOOKUP(A65,[1]Hoja3!$A$1:$N$215,7,FALSE)</f>
        <v>73</v>
      </c>
      <c r="AP65" s="28">
        <f>VLOOKUP(A65,[1]Hoja3!$A$1:$N$215,8,FALSE)</f>
        <v>9</v>
      </c>
      <c r="AQ65" s="28">
        <f>VLOOKUP(A65,[1]Hoja3!$A$1:$N$215,9,FALSE)</f>
        <v>1</v>
      </c>
      <c r="AR65" s="28">
        <f>VLOOKUP(A65,[1]Hoja3!$A$1:$N$215,10,FALSE)</f>
        <v>0</v>
      </c>
      <c r="AS65" s="28">
        <f>VLOOKUP(A65,[1]Hoja3!$A$1:$N$215,11,FALSE)</f>
        <v>5</v>
      </c>
      <c r="AT65" s="28">
        <f>VLOOKUP(A65,[1]Hoja3!$A$1:$N$215,12,FALSE)</f>
        <v>29</v>
      </c>
      <c r="AU65" s="28">
        <f>VLOOKUP(A65,[1]Hoja3!$A$1:$N$215,13,FALSE)</f>
        <v>121</v>
      </c>
      <c r="AV65" s="31"/>
    </row>
    <row r="66" spans="1:48" hidden="1" x14ac:dyDescent="0.25">
      <c r="A66" s="3">
        <v>30198</v>
      </c>
      <c r="B66" s="3" t="s">
        <v>473</v>
      </c>
      <c r="C66" s="3" t="s">
        <v>216</v>
      </c>
      <c r="D66" s="4" t="s">
        <v>43</v>
      </c>
      <c r="E66" s="4" t="s">
        <v>9</v>
      </c>
      <c r="F66" s="3" t="s">
        <v>9</v>
      </c>
      <c r="G66" s="4" t="s">
        <v>9</v>
      </c>
      <c r="H66" s="3" t="s">
        <v>9</v>
      </c>
      <c r="I66" s="21">
        <v>7577</v>
      </c>
      <c r="J66" s="21">
        <v>3654</v>
      </c>
      <c r="K66" s="21">
        <v>3923</v>
      </c>
      <c r="L66" s="22">
        <v>0.48224891117856672</v>
      </c>
      <c r="M66" s="22">
        <v>0.51775108882143328</v>
      </c>
      <c r="N66" s="23">
        <v>0</v>
      </c>
      <c r="O66" s="23">
        <v>35.369774919614152</v>
      </c>
      <c r="P66" s="23">
        <v>12.5</v>
      </c>
      <c r="Q66" s="23" t="s">
        <v>270</v>
      </c>
      <c r="R66" s="23" t="s">
        <v>270</v>
      </c>
      <c r="S66" s="25">
        <v>36.835159033918437</v>
      </c>
      <c r="T66" s="25">
        <v>80.975455503700005</v>
      </c>
      <c r="U66" s="25">
        <v>22.391459074733095</v>
      </c>
      <c r="V66" s="25">
        <v>5.93</v>
      </c>
      <c r="W66" s="21">
        <v>288</v>
      </c>
      <c r="X66" s="25">
        <v>4.6265060240963853</v>
      </c>
      <c r="Y66" s="25">
        <v>1.6413750387116752</v>
      </c>
      <c r="Z66" s="25">
        <v>49.056603773584904</v>
      </c>
      <c r="AA66" s="25">
        <v>50.943396226415096</v>
      </c>
      <c r="AB66" s="26">
        <v>105</v>
      </c>
      <c r="AC66" s="25">
        <v>1.6258903685351502</v>
      </c>
      <c r="AD66" s="25">
        <v>48.571428571428569</v>
      </c>
      <c r="AE66" s="25">
        <v>51.428571428571423</v>
      </c>
      <c r="AF66" s="27">
        <v>1</v>
      </c>
      <c r="AG66" s="25">
        <v>1.548467017652524E-2</v>
      </c>
      <c r="AH66" s="28">
        <v>0</v>
      </c>
      <c r="AI66" s="28">
        <v>0</v>
      </c>
      <c r="AJ66" s="28">
        <f>VLOOKUP(A66,[1]Hoja3!$A$1:$N$215,2,FALSE)</f>
        <v>3</v>
      </c>
      <c r="AK66" s="28">
        <f>VLOOKUP(A66,[1]Hoja3!$A$1:$N$215,3,FALSE)</f>
        <v>0</v>
      </c>
      <c r="AL66" s="28">
        <f>VLOOKUP(A66,[1]Hoja3!$A$1:$N$215,4,FALSE)</f>
        <v>0</v>
      </c>
      <c r="AM66" s="28">
        <f>VLOOKUP(A66,[1]Hoja3!$A$1:$N$215,5,FALSE)</f>
        <v>0</v>
      </c>
      <c r="AN66" s="28">
        <f>VLOOKUP(A66,[1]Hoja3!$A$1:$N$215,6,FALSE)</f>
        <v>0</v>
      </c>
      <c r="AO66" s="28">
        <f>VLOOKUP(A66,[1]Hoja3!$A$1:$N$215,7,FALSE)</f>
        <v>3</v>
      </c>
      <c r="AP66" s="28">
        <f>VLOOKUP(A66,[1]Hoja3!$A$1:$N$215,8,FALSE)</f>
        <v>1</v>
      </c>
      <c r="AQ66" s="28">
        <f>VLOOKUP(A66,[1]Hoja3!$A$1:$N$215,9,FALSE)</f>
        <v>0</v>
      </c>
      <c r="AR66" s="28">
        <f>VLOOKUP(A66,[1]Hoja3!$A$1:$N$215,10,FALSE)</f>
        <v>0</v>
      </c>
      <c r="AS66" s="28">
        <f>VLOOKUP(A66,[1]Hoja3!$A$1:$N$215,11,FALSE)</f>
        <v>0</v>
      </c>
      <c r="AT66" s="28">
        <f>VLOOKUP(A66,[1]Hoja3!$A$1:$N$215,12,FALSE)</f>
        <v>1</v>
      </c>
      <c r="AU66" s="28">
        <f>VLOOKUP(A66,[1]Hoja3!$A$1:$N$215,13,FALSE)</f>
        <v>2</v>
      </c>
      <c r="AV66" s="31"/>
    </row>
    <row r="67" spans="1:48" x14ac:dyDescent="0.25">
      <c r="A67" s="3">
        <v>30202</v>
      </c>
      <c r="B67" s="3" t="s">
        <v>477</v>
      </c>
      <c r="C67" s="3" t="s">
        <v>220</v>
      </c>
      <c r="D67" s="4" t="s">
        <v>43</v>
      </c>
      <c r="E67" s="4" t="s">
        <v>11</v>
      </c>
      <c r="F67" s="3" t="s">
        <v>9</v>
      </c>
      <c r="G67" s="4" t="s">
        <v>11</v>
      </c>
      <c r="H67" s="3" t="s">
        <v>9</v>
      </c>
      <c r="I67" s="21">
        <v>15322</v>
      </c>
      <c r="J67" s="21">
        <v>7574</v>
      </c>
      <c r="K67" s="21">
        <v>7748</v>
      </c>
      <c r="L67" s="22">
        <v>0.49432189009267719</v>
      </c>
      <c r="M67" s="22">
        <v>0.50567810990732276</v>
      </c>
      <c r="N67" s="23">
        <v>0</v>
      </c>
      <c r="O67" s="23">
        <v>35.561877667140827</v>
      </c>
      <c r="P67" s="23">
        <v>27.173913043478258</v>
      </c>
      <c r="Q67" s="23" t="s">
        <v>272</v>
      </c>
      <c r="R67" s="23" t="s">
        <v>272</v>
      </c>
      <c r="S67" s="25">
        <v>40.301527215768182</v>
      </c>
      <c r="T67" s="25">
        <v>91.856656002199998</v>
      </c>
      <c r="U67" s="25">
        <v>46.440118772682283</v>
      </c>
      <c r="V67" s="25">
        <v>5.59</v>
      </c>
      <c r="W67" s="21">
        <v>289</v>
      </c>
      <c r="X67" s="25">
        <v>2.1953813430568214</v>
      </c>
      <c r="Y67" s="25">
        <v>78.218181818181819</v>
      </c>
      <c r="Z67" s="25">
        <v>48.349604834960488</v>
      </c>
      <c r="AA67" s="25">
        <v>51.650395165039519</v>
      </c>
      <c r="AB67" s="26">
        <v>9724</v>
      </c>
      <c r="AC67" s="25">
        <v>70.72</v>
      </c>
      <c r="AD67" s="25">
        <v>50.401069518716582</v>
      </c>
      <c r="AE67" s="25">
        <v>49.598930481283418</v>
      </c>
      <c r="AF67" s="27">
        <v>1000</v>
      </c>
      <c r="AG67" s="25">
        <v>7.2727272727272725</v>
      </c>
      <c r="AH67" s="28">
        <v>0</v>
      </c>
      <c r="AI67" s="28">
        <v>0</v>
      </c>
      <c r="AJ67" s="28">
        <f>VLOOKUP(A67,[1]Hoja3!$A$1:$N$215,2,FALSE)</f>
        <v>2</v>
      </c>
      <c r="AK67" s="28">
        <f>VLOOKUP(A67,[1]Hoja3!$A$1:$N$215,3,FALSE)</f>
        <v>0</v>
      </c>
      <c r="AL67" s="28">
        <f>VLOOKUP(A67,[1]Hoja3!$A$1:$N$215,4,FALSE)</f>
        <v>1</v>
      </c>
      <c r="AM67" s="28">
        <f>VLOOKUP(A67,[1]Hoja3!$A$1:$N$215,5,FALSE)</f>
        <v>0</v>
      </c>
      <c r="AN67" s="28">
        <f>VLOOKUP(A67,[1]Hoja3!$A$1:$N$215,6,FALSE)</f>
        <v>0</v>
      </c>
      <c r="AO67" s="28">
        <f>VLOOKUP(A67,[1]Hoja3!$A$1:$N$215,7,FALSE)</f>
        <v>3</v>
      </c>
      <c r="AP67" s="28">
        <f>VLOOKUP(A67,[1]Hoja3!$A$1:$N$215,8,FALSE)</f>
        <v>0</v>
      </c>
      <c r="AQ67" s="28">
        <f>VLOOKUP(A67,[1]Hoja3!$A$1:$N$215,9,FALSE)</f>
        <v>0</v>
      </c>
      <c r="AR67" s="28">
        <f>VLOOKUP(A67,[1]Hoja3!$A$1:$N$215,10,FALSE)</f>
        <v>0</v>
      </c>
      <c r="AS67" s="28">
        <f>VLOOKUP(A67,[1]Hoja3!$A$1:$N$215,11,FALSE)</f>
        <v>0</v>
      </c>
      <c r="AT67" s="28">
        <f>VLOOKUP(A67,[1]Hoja3!$A$1:$N$215,12,FALSE)</f>
        <v>0</v>
      </c>
      <c r="AU67" s="28">
        <f>VLOOKUP(A67,[1]Hoja3!$A$1:$N$215,13,FALSE)</f>
        <v>5</v>
      </c>
      <c r="AV67" s="31"/>
    </row>
    <row r="68" spans="1:48" hidden="1" x14ac:dyDescent="0.25">
      <c r="A68" s="3">
        <v>30006</v>
      </c>
      <c r="B68" s="3" t="s">
        <v>281</v>
      </c>
      <c r="C68" s="3" t="s">
        <v>17</v>
      </c>
      <c r="D68" s="4" t="s">
        <v>18</v>
      </c>
      <c r="E68" s="4" t="s">
        <v>9</v>
      </c>
      <c r="F68" s="3" t="s">
        <v>9</v>
      </c>
      <c r="G68" s="4" t="s">
        <v>9</v>
      </c>
      <c r="H68" s="3" t="s">
        <v>11</v>
      </c>
      <c r="I68" s="21">
        <v>24071</v>
      </c>
      <c r="J68" s="21">
        <v>11832</v>
      </c>
      <c r="K68" s="21">
        <v>12239</v>
      </c>
      <c r="L68" s="22">
        <v>0.49154584354617592</v>
      </c>
      <c r="M68" s="22">
        <v>0.50845415645382408</v>
      </c>
      <c r="N68" s="23">
        <v>4.0716612377850163</v>
      </c>
      <c r="O68" s="23">
        <v>57.383966244725741</v>
      </c>
      <c r="P68" s="23">
        <v>21.220930232558139</v>
      </c>
      <c r="Q68" s="23" t="s">
        <v>270</v>
      </c>
      <c r="R68" s="23" t="s">
        <v>268</v>
      </c>
      <c r="S68" s="25">
        <v>35.532383365875951</v>
      </c>
      <c r="T68" s="25">
        <v>81.218134355100005</v>
      </c>
      <c r="U68" s="25">
        <v>30.539804109286401</v>
      </c>
      <c r="V68" s="25">
        <v>7.38</v>
      </c>
      <c r="W68" s="21">
        <v>395</v>
      </c>
      <c r="X68" s="25">
        <v>1.8953025286694496</v>
      </c>
      <c r="Y68" s="25">
        <v>17.308311485212272</v>
      </c>
      <c r="Z68" s="25">
        <v>48.817432899282487</v>
      </c>
      <c r="AA68" s="25">
        <v>51.182567100717513</v>
      </c>
      <c r="AB68" s="26">
        <v>3689</v>
      </c>
      <c r="AC68" s="25">
        <v>16.96794075709489</v>
      </c>
      <c r="AD68" s="25">
        <v>48.87503388452155</v>
      </c>
      <c r="AE68" s="25">
        <v>51.124966115478458</v>
      </c>
      <c r="AF68" s="27">
        <v>69</v>
      </c>
      <c r="AG68" s="25">
        <v>0.3173727059472885</v>
      </c>
      <c r="AH68" s="28">
        <v>3</v>
      </c>
      <c r="AI68" s="28">
        <v>2</v>
      </c>
      <c r="AJ68" s="28">
        <f>VLOOKUP(A68,[1]Hoja3!$A$1:$N$215,2,FALSE)</f>
        <v>0</v>
      </c>
      <c r="AK68" s="28">
        <f>VLOOKUP(A68,[1]Hoja3!$A$1:$N$215,3,FALSE)</f>
        <v>0</v>
      </c>
      <c r="AL68" s="28">
        <f>VLOOKUP(A68,[1]Hoja3!$A$1:$N$215,4,FALSE)</f>
        <v>0</v>
      </c>
      <c r="AM68" s="28">
        <f>VLOOKUP(A68,[1]Hoja3!$A$1:$N$215,5,FALSE)</f>
        <v>4</v>
      </c>
      <c r="AN68" s="28">
        <f>VLOOKUP(A68,[1]Hoja3!$A$1:$N$215,6,FALSE)</f>
        <v>5</v>
      </c>
      <c r="AO68" s="28">
        <f>VLOOKUP(A68,[1]Hoja3!$A$1:$N$215,7,FALSE)</f>
        <v>6</v>
      </c>
      <c r="AP68" s="28">
        <f>VLOOKUP(A68,[1]Hoja3!$A$1:$N$215,8,FALSE)</f>
        <v>1</v>
      </c>
      <c r="AQ68" s="28">
        <f>VLOOKUP(A68,[1]Hoja3!$A$1:$N$215,9,FALSE)</f>
        <v>0</v>
      </c>
      <c r="AR68" s="28">
        <f>VLOOKUP(A68,[1]Hoja3!$A$1:$N$215,10,FALSE)</f>
        <v>0</v>
      </c>
      <c r="AS68" s="28">
        <f>VLOOKUP(A68,[1]Hoja3!$A$1:$N$215,11,FALSE)</f>
        <v>0</v>
      </c>
      <c r="AT68" s="28">
        <f>VLOOKUP(A68,[1]Hoja3!$A$1:$N$215,12,FALSE)</f>
        <v>0</v>
      </c>
      <c r="AU68" s="28">
        <f>VLOOKUP(A68,[1]Hoja3!$A$1:$N$215,13,FALSE)</f>
        <v>8</v>
      </c>
      <c r="AV68" s="31"/>
    </row>
    <row r="69" spans="1:48" hidden="1" x14ac:dyDescent="0.25">
      <c r="A69" s="3">
        <v>30007</v>
      </c>
      <c r="B69" s="3" t="s">
        <v>282</v>
      </c>
      <c r="C69" s="3" t="s">
        <v>19</v>
      </c>
      <c r="D69" s="4" t="s">
        <v>18</v>
      </c>
      <c r="E69" s="4" t="s">
        <v>9</v>
      </c>
      <c r="F69" s="3" t="s">
        <v>9</v>
      </c>
      <c r="G69" s="4" t="s">
        <v>9</v>
      </c>
      <c r="H69" s="30" t="s">
        <v>11</v>
      </c>
      <c r="I69" s="21">
        <v>6863</v>
      </c>
      <c r="J69" s="21">
        <v>3437</v>
      </c>
      <c r="K69" s="21">
        <v>3426</v>
      </c>
      <c r="L69" s="22">
        <v>0.50080139880518726</v>
      </c>
      <c r="M69" s="22">
        <v>0.49919860119481274</v>
      </c>
      <c r="N69" s="23">
        <v>12.820512820512819</v>
      </c>
      <c r="O69" s="23">
        <v>62.5</v>
      </c>
      <c r="P69" s="23">
        <v>24.657534246575342</v>
      </c>
      <c r="Q69" s="23" t="s">
        <v>268</v>
      </c>
      <c r="R69" s="23" t="s">
        <v>269</v>
      </c>
      <c r="S69" s="25">
        <v>36.456360192335715</v>
      </c>
      <c r="T69" s="25">
        <v>56.402966625499992</v>
      </c>
      <c r="U69" s="25">
        <v>11.070056163168786</v>
      </c>
      <c r="V69" s="25">
        <v>6.74</v>
      </c>
      <c r="W69" s="21">
        <v>243</v>
      </c>
      <c r="X69" s="25">
        <v>4.0158651462568171</v>
      </c>
      <c r="Y69" s="25">
        <v>6.4030734752681284E-2</v>
      </c>
      <c r="Z69" s="25">
        <v>50</v>
      </c>
      <c r="AA69" s="25">
        <v>50</v>
      </c>
      <c r="AB69" s="26">
        <v>4</v>
      </c>
      <c r="AC69" s="25">
        <v>6.4030734752681284E-2</v>
      </c>
      <c r="AD69" s="25">
        <v>50</v>
      </c>
      <c r="AE69" s="25">
        <v>50</v>
      </c>
      <c r="AF69" s="27">
        <v>0</v>
      </c>
      <c r="AG69" s="25">
        <v>0</v>
      </c>
      <c r="AH69" s="28">
        <v>0</v>
      </c>
      <c r="AI69" s="28">
        <v>0</v>
      </c>
      <c r="AJ69" s="28">
        <f>VLOOKUP(A69,[1]Hoja3!$A$1:$N$215,2,FALSE)</f>
        <v>0</v>
      </c>
      <c r="AK69" s="28">
        <f>VLOOKUP(A69,[1]Hoja3!$A$1:$N$215,3,FALSE)</f>
        <v>0</v>
      </c>
      <c r="AL69" s="28">
        <f>VLOOKUP(A69,[1]Hoja3!$A$1:$N$215,4,FALSE)</f>
        <v>0</v>
      </c>
      <c r="AM69" s="28">
        <f>VLOOKUP(A69,[1]Hoja3!$A$1:$N$215,5,FALSE)</f>
        <v>0</v>
      </c>
      <c r="AN69" s="28">
        <f>VLOOKUP(A69,[1]Hoja3!$A$1:$N$215,6,FALSE)</f>
        <v>0</v>
      </c>
      <c r="AO69" s="28">
        <f>VLOOKUP(A69,[1]Hoja3!$A$1:$N$215,7,FALSE)</f>
        <v>1</v>
      </c>
      <c r="AP69" s="28">
        <f>VLOOKUP(A69,[1]Hoja3!$A$1:$N$215,8,FALSE)</f>
        <v>0</v>
      </c>
      <c r="AQ69" s="28">
        <f>VLOOKUP(A69,[1]Hoja3!$A$1:$N$215,9,FALSE)</f>
        <v>0</v>
      </c>
      <c r="AR69" s="28">
        <f>VLOOKUP(A69,[1]Hoja3!$A$1:$N$215,10,FALSE)</f>
        <v>0</v>
      </c>
      <c r="AS69" s="28">
        <f>VLOOKUP(A69,[1]Hoja3!$A$1:$N$215,11,FALSE)</f>
        <v>0</v>
      </c>
      <c r="AT69" s="28">
        <f>VLOOKUP(A69,[1]Hoja3!$A$1:$N$215,12,FALSE)</f>
        <v>0</v>
      </c>
      <c r="AU69" s="28">
        <f>VLOOKUP(A69,[1]Hoja3!$A$1:$N$215,13,FALSE)</f>
        <v>0</v>
      </c>
      <c r="AV69" s="31"/>
    </row>
    <row r="70" spans="1:48" hidden="1" x14ac:dyDescent="0.25">
      <c r="A70" s="3">
        <v>30008</v>
      </c>
      <c r="B70" s="3" t="s">
        <v>283</v>
      </c>
      <c r="C70" s="3" t="s">
        <v>20</v>
      </c>
      <c r="D70" s="4" t="s">
        <v>18</v>
      </c>
      <c r="E70" s="4" t="s">
        <v>9</v>
      </c>
      <c r="F70" s="3" t="s">
        <v>9</v>
      </c>
      <c r="G70" s="4" t="s">
        <v>9</v>
      </c>
      <c r="H70" s="3" t="s">
        <v>11</v>
      </c>
      <c r="I70" s="21">
        <v>10609</v>
      </c>
      <c r="J70" s="21">
        <v>5295</v>
      </c>
      <c r="K70" s="21">
        <v>5314</v>
      </c>
      <c r="L70" s="22">
        <v>0.49910453388632292</v>
      </c>
      <c r="M70" s="22">
        <v>0.50089546611367708</v>
      </c>
      <c r="N70" s="23">
        <v>1.594896331738437</v>
      </c>
      <c r="O70" s="23">
        <v>67.889908256880744</v>
      </c>
      <c r="P70" s="23">
        <v>25</v>
      </c>
      <c r="Q70" s="23" t="s">
        <v>270</v>
      </c>
      <c r="R70" s="23" t="s">
        <v>268</v>
      </c>
      <c r="S70" s="25">
        <v>44.839287397492697</v>
      </c>
      <c r="T70" s="25">
        <v>82.562672508299997</v>
      </c>
      <c r="U70" s="25">
        <v>29.825625473843822</v>
      </c>
      <c r="V70" s="25">
        <v>6.35</v>
      </c>
      <c r="W70" s="21">
        <v>469</v>
      </c>
      <c r="X70" s="25">
        <v>5.1005981511691143</v>
      </c>
      <c r="Y70" s="25">
        <v>0.33160621761658032</v>
      </c>
      <c r="Z70" s="25">
        <v>34.375</v>
      </c>
      <c r="AA70" s="25">
        <v>65.625</v>
      </c>
      <c r="AB70" s="26">
        <v>32</v>
      </c>
      <c r="AC70" s="25">
        <v>0.33160621761658032</v>
      </c>
      <c r="AD70" s="25">
        <v>34.375</v>
      </c>
      <c r="AE70" s="25">
        <v>65.625</v>
      </c>
      <c r="AF70" s="27">
        <v>0</v>
      </c>
      <c r="AG70" s="25">
        <v>0</v>
      </c>
      <c r="AH70" s="28">
        <v>0</v>
      </c>
      <c r="AI70" s="28">
        <v>0</v>
      </c>
      <c r="AJ70" s="28">
        <f>VLOOKUP(A70,[1]Hoja3!$A$1:$N$215,2,FALSE)</f>
        <v>1</v>
      </c>
      <c r="AK70" s="28">
        <f>VLOOKUP(A70,[1]Hoja3!$A$1:$N$215,3,FALSE)</f>
        <v>0</v>
      </c>
      <c r="AL70" s="28">
        <f>VLOOKUP(A70,[1]Hoja3!$A$1:$N$215,4,FALSE)</f>
        <v>1</v>
      </c>
      <c r="AM70" s="28">
        <f>VLOOKUP(A70,[1]Hoja3!$A$1:$N$215,5,FALSE)</f>
        <v>2</v>
      </c>
      <c r="AN70" s="28">
        <f>VLOOKUP(A70,[1]Hoja3!$A$1:$N$215,6,FALSE)</f>
        <v>0</v>
      </c>
      <c r="AO70" s="28">
        <f>VLOOKUP(A70,[1]Hoja3!$A$1:$N$215,7,FALSE)</f>
        <v>3</v>
      </c>
      <c r="AP70" s="28">
        <f>VLOOKUP(A70,[1]Hoja3!$A$1:$N$215,8,FALSE)</f>
        <v>0</v>
      </c>
      <c r="AQ70" s="28">
        <f>VLOOKUP(A70,[1]Hoja3!$A$1:$N$215,9,FALSE)</f>
        <v>0</v>
      </c>
      <c r="AR70" s="28">
        <f>VLOOKUP(A70,[1]Hoja3!$A$1:$N$215,10,FALSE)</f>
        <v>0</v>
      </c>
      <c r="AS70" s="28">
        <f>VLOOKUP(A70,[1]Hoja3!$A$1:$N$215,11,FALSE)</f>
        <v>0</v>
      </c>
      <c r="AT70" s="28">
        <f>VLOOKUP(A70,[1]Hoja3!$A$1:$N$215,12,FALSE)</f>
        <v>0</v>
      </c>
      <c r="AU70" s="28">
        <f>VLOOKUP(A70,[1]Hoja3!$A$1:$N$215,13,FALSE)</f>
        <v>3</v>
      </c>
      <c r="AV70" s="31"/>
    </row>
    <row r="71" spans="1:48" hidden="1" x14ac:dyDescent="0.25">
      <c r="A71" s="3">
        <v>30014</v>
      </c>
      <c r="B71" s="3" t="s">
        <v>289</v>
      </c>
      <c r="C71" s="3" t="s">
        <v>27</v>
      </c>
      <c r="D71" s="4" t="s">
        <v>18</v>
      </c>
      <c r="E71" s="4" t="s">
        <v>9</v>
      </c>
      <c r="F71" s="3" t="s">
        <v>9</v>
      </c>
      <c r="G71" s="4" t="s">
        <v>9</v>
      </c>
      <c r="H71" s="3" t="s">
        <v>9</v>
      </c>
      <c r="I71" s="21">
        <v>48354</v>
      </c>
      <c r="J71" s="21">
        <v>23340</v>
      </c>
      <c r="K71" s="21">
        <v>25014</v>
      </c>
      <c r="L71" s="22">
        <v>0.48269016006948751</v>
      </c>
      <c r="M71" s="22">
        <v>0.51730983993051249</v>
      </c>
      <c r="N71" s="23">
        <v>2.738225629791895</v>
      </c>
      <c r="O71" s="23">
        <v>39.045553145336228</v>
      </c>
      <c r="P71" s="23">
        <v>16.923076923076923</v>
      </c>
      <c r="Q71" s="23" t="s">
        <v>269</v>
      </c>
      <c r="R71" s="23" t="s">
        <v>269</v>
      </c>
      <c r="S71" s="25">
        <v>22.484179178558133</v>
      </c>
      <c r="T71" s="25">
        <v>55.47311036539999</v>
      </c>
      <c r="U71" s="25">
        <v>11.116826468046582</v>
      </c>
      <c r="V71" s="25">
        <v>8.5</v>
      </c>
      <c r="W71" s="21">
        <v>1663</v>
      </c>
      <c r="X71" s="25">
        <v>3.8008822252188419</v>
      </c>
      <c r="Y71" s="25">
        <v>1.3440919641870233</v>
      </c>
      <c r="Z71" s="25">
        <v>49.835526315789473</v>
      </c>
      <c r="AA71" s="25">
        <v>50.164473684210535</v>
      </c>
      <c r="AB71" s="26">
        <v>560</v>
      </c>
      <c r="AC71" s="25">
        <v>1.2379794406985742</v>
      </c>
      <c r="AD71" s="25">
        <v>46.428571428571431</v>
      </c>
      <c r="AE71" s="25">
        <v>53.571428571428569</v>
      </c>
      <c r="AF71" s="27">
        <v>6</v>
      </c>
      <c r="AG71" s="25">
        <v>1.3264065436056151E-2</v>
      </c>
      <c r="AH71" s="28">
        <v>14</v>
      </c>
      <c r="AI71" s="28">
        <v>17</v>
      </c>
      <c r="AJ71" s="28">
        <f>VLOOKUP(A71,[1]Hoja3!$A$1:$N$215,2,FALSE)</f>
        <v>3</v>
      </c>
      <c r="AK71" s="28">
        <f>VLOOKUP(A71,[1]Hoja3!$A$1:$N$215,3,FALSE)</f>
        <v>1</v>
      </c>
      <c r="AL71" s="28">
        <f>VLOOKUP(A71,[1]Hoja3!$A$1:$N$215,4,FALSE)</f>
        <v>7</v>
      </c>
      <c r="AM71" s="28">
        <f>VLOOKUP(A71,[1]Hoja3!$A$1:$N$215,5,FALSE)</f>
        <v>7</v>
      </c>
      <c r="AN71" s="28">
        <f>VLOOKUP(A71,[1]Hoja3!$A$1:$N$215,6,FALSE)</f>
        <v>4</v>
      </c>
      <c r="AO71" s="28">
        <f>VLOOKUP(A71,[1]Hoja3!$A$1:$N$215,7,FALSE)</f>
        <v>18</v>
      </c>
      <c r="AP71" s="28">
        <f>VLOOKUP(A71,[1]Hoja3!$A$1:$N$215,8,FALSE)</f>
        <v>3</v>
      </c>
      <c r="AQ71" s="28">
        <f>VLOOKUP(A71,[1]Hoja3!$A$1:$N$215,9,FALSE)</f>
        <v>1</v>
      </c>
      <c r="AR71" s="28">
        <f>VLOOKUP(A71,[1]Hoja3!$A$1:$N$215,10,FALSE)</f>
        <v>0</v>
      </c>
      <c r="AS71" s="28">
        <f>VLOOKUP(A71,[1]Hoja3!$A$1:$N$215,11,FALSE)</f>
        <v>1</v>
      </c>
      <c r="AT71" s="28">
        <f>VLOOKUP(A71,[1]Hoja3!$A$1:$N$215,12,FALSE)</f>
        <v>1</v>
      </c>
      <c r="AU71" s="28">
        <f>VLOOKUP(A71,[1]Hoja3!$A$1:$N$215,13,FALSE)</f>
        <v>31</v>
      </c>
      <c r="AV71" s="31"/>
    </row>
    <row r="72" spans="1:48" hidden="1" x14ac:dyDescent="0.25">
      <c r="A72" s="3">
        <v>30018</v>
      </c>
      <c r="B72" s="3" t="s">
        <v>293</v>
      </c>
      <c r="C72" s="3" t="s">
        <v>32</v>
      </c>
      <c r="D72" s="4" t="s">
        <v>18</v>
      </c>
      <c r="E72" s="4" t="s">
        <v>9</v>
      </c>
      <c r="F72" s="3" t="s">
        <v>9</v>
      </c>
      <c r="G72" s="4" t="s">
        <v>9</v>
      </c>
      <c r="H72" s="30" t="s">
        <v>11</v>
      </c>
      <c r="I72" s="21">
        <v>1974</v>
      </c>
      <c r="J72" s="21">
        <v>955</v>
      </c>
      <c r="K72" s="21">
        <v>1019</v>
      </c>
      <c r="L72" s="22">
        <v>0.48378926038500508</v>
      </c>
      <c r="M72" s="22">
        <v>0.51621073961499497</v>
      </c>
      <c r="N72" s="23">
        <v>0</v>
      </c>
      <c r="O72" s="23">
        <v>113.4020618556701</v>
      </c>
      <c r="P72" s="23">
        <v>33.333333333333329</v>
      </c>
      <c r="Q72" s="23" t="s">
        <v>270</v>
      </c>
      <c r="R72" s="23" t="s">
        <v>270</v>
      </c>
      <c r="S72" s="25">
        <v>47.669706180344477</v>
      </c>
      <c r="T72" s="25">
        <v>91.120432321199999</v>
      </c>
      <c r="U72" s="25">
        <v>40.351734245236933</v>
      </c>
      <c r="V72" s="25">
        <v>5.35</v>
      </c>
      <c r="W72" s="21">
        <v>68</v>
      </c>
      <c r="X72" s="25">
        <v>3.8812785388127851</v>
      </c>
      <c r="Y72" s="25">
        <v>2.0540540540540539</v>
      </c>
      <c r="Z72" s="25">
        <v>34.210526315789473</v>
      </c>
      <c r="AA72" s="25">
        <v>65.789473684210535</v>
      </c>
      <c r="AB72" s="26">
        <v>38</v>
      </c>
      <c r="AC72" s="25">
        <v>2.0540540540540539</v>
      </c>
      <c r="AD72" s="25">
        <v>34.210526315789473</v>
      </c>
      <c r="AE72" s="25">
        <v>65.789473684210535</v>
      </c>
      <c r="AF72" s="27">
        <v>0</v>
      </c>
      <c r="AG72" s="25">
        <v>0</v>
      </c>
      <c r="AH72" s="28">
        <v>0</v>
      </c>
      <c r="AI72" s="28">
        <v>0</v>
      </c>
      <c r="AJ72" s="28">
        <f>VLOOKUP(A72,[1]Hoja3!$A$1:$N$215,2,FALSE)</f>
        <v>0</v>
      </c>
      <c r="AK72" s="28">
        <f>VLOOKUP(A72,[1]Hoja3!$A$1:$N$215,3,FALSE)</f>
        <v>0</v>
      </c>
      <c r="AL72" s="28">
        <f>VLOOKUP(A72,[1]Hoja3!$A$1:$N$215,4,FALSE)</f>
        <v>0</v>
      </c>
      <c r="AM72" s="28">
        <f>VLOOKUP(A72,[1]Hoja3!$A$1:$N$215,5,FALSE)</f>
        <v>0</v>
      </c>
      <c r="AN72" s="28">
        <f>VLOOKUP(A72,[1]Hoja3!$A$1:$N$215,6,FALSE)</f>
        <v>0</v>
      </c>
      <c r="AO72" s="28">
        <f>VLOOKUP(A72,[1]Hoja3!$A$1:$N$215,7,FALSE)</f>
        <v>0</v>
      </c>
      <c r="AP72" s="28">
        <f>VLOOKUP(A72,[1]Hoja3!$A$1:$N$215,8,FALSE)</f>
        <v>0</v>
      </c>
      <c r="AQ72" s="28">
        <f>VLOOKUP(A72,[1]Hoja3!$A$1:$N$215,9,FALSE)</f>
        <v>0</v>
      </c>
      <c r="AR72" s="28">
        <f>VLOOKUP(A72,[1]Hoja3!$A$1:$N$215,10,FALSE)</f>
        <v>0</v>
      </c>
      <c r="AS72" s="28">
        <f>VLOOKUP(A72,[1]Hoja3!$A$1:$N$215,11,FALSE)</f>
        <v>0</v>
      </c>
      <c r="AT72" s="28">
        <f>VLOOKUP(A72,[1]Hoja3!$A$1:$N$215,12,FALSE)</f>
        <v>0</v>
      </c>
      <c r="AU72" s="28">
        <f>VLOOKUP(A72,[1]Hoja3!$A$1:$N$215,13,FALSE)</f>
        <v>0</v>
      </c>
      <c r="AV72" s="31"/>
    </row>
    <row r="73" spans="1:48" x14ac:dyDescent="0.25">
      <c r="A73" s="3">
        <v>30019</v>
      </c>
      <c r="B73" s="3" t="s">
        <v>294</v>
      </c>
      <c r="C73" s="3" t="s">
        <v>33</v>
      </c>
      <c r="D73" s="4" t="s">
        <v>18</v>
      </c>
      <c r="E73" s="4" t="s">
        <v>11</v>
      </c>
      <c r="F73" s="3" t="s">
        <v>9</v>
      </c>
      <c r="G73" s="4" t="s">
        <v>11</v>
      </c>
      <c r="H73" s="3" t="s">
        <v>11</v>
      </c>
      <c r="I73" s="21">
        <v>6720</v>
      </c>
      <c r="J73" s="21">
        <v>3144</v>
      </c>
      <c r="K73" s="21">
        <v>3576</v>
      </c>
      <c r="L73" s="22">
        <v>0.46785714285714286</v>
      </c>
      <c r="M73" s="22">
        <v>0.53214285714285714</v>
      </c>
      <c r="N73" s="23">
        <v>0</v>
      </c>
      <c r="O73" s="23">
        <v>96.045197740112997</v>
      </c>
      <c r="P73" s="23">
        <v>23.287671232876711</v>
      </c>
      <c r="Q73" s="23" t="s">
        <v>270</v>
      </c>
      <c r="R73" s="23" t="s">
        <v>272</v>
      </c>
      <c r="S73" s="25">
        <v>46.547619047619051</v>
      </c>
      <c r="T73" s="25">
        <v>93.663013298300001</v>
      </c>
      <c r="U73" s="25">
        <v>45.2027972027972</v>
      </c>
      <c r="V73" s="25">
        <v>5.35</v>
      </c>
      <c r="W73" s="21">
        <v>146</v>
      </c>
      <c r="X73" s="25">
        <v>2.4144203737390439</v>
      </c>
      <c r="Y73" s="25">
        <v>94.378327591606634</v>
      </c>
      <c r="Z73" s="25">
        <v>45.943255350920857</v>
      </c>
      <c r="AA73" s="25">
        <v>54.05674464907915</v>
      </c>
      <c r="AB73" s="26">
        <v>5506</v>
      </c>
      <c r="AC73" s="25">
        <v>86.219855934857506</v>
      </c>
      <c r="AD73" s="25">
        <v>48.201961496549217</v>
      </c>
      <c r="AE73" s="25">
        <v>51.798038503450783</v>
      </c>
      <c r="AF73" s="27">
        <v>496</v>
      </c>
      <c r="AG73" s="25">
        <v>7.7669902912621351</v>
      </c>
      <c r="AH73" s="28">
        <v>0</v>
      </c>
      <c r="AI73" s="28">
        <v>7</v>
      </c>
      <c r="AJ73" s="28">
        <f>VLOOKUP(A73,[1]Hoja3!$A$1:$N$215,2,FALSE)</f>
        <v>0</v>
      </c>
      <c r="AK73" s="28">
        <f>VLOOKUP(A73,[1]Hoja3!$A$1:$N$215,3,FALSE)</f>
        <v>0</v>
      </c>
      <c r="AL73" s="28">
        <f>VLOOKUP(A73,[1]Hoja3!$A$1:$N$215,4,FALSE)</f>
        <v>0</v>
      </c>
      <c r="AM73" s="28">
        <f>VLOOKUP(A73,[1]Hoja3!$A$1:$N$215,5,FALSE)</f>
        <v>0</v>
      </c>
      <c r="AN73" s="28">
        <f>VLOOKUP(A73,[1]Hoja3!$A$1:$N$215,6,FALSE)</f>
        <v>0</v>
      </c>
      <c r="AO73" s="28">
        <f>VLOOKUP(A73,[1]Hoja3!$A$1:$N$215,7,FALSE)</f>
        <v>0</v>
      </c>
      <c r="AP73" s="28">
        <f>VLOOKUP(A73,[1]Hoja3!$A$1:$N$215,8,FALSE)</f>
        <v>0</v>
      </c>
      <c r="AQ73" s="28">
        <f>VLOOKUP(A73,[1]Hoja3!$A$1:$N$215,9,FALSE)</f>
        <v>0</v>
      </c>
      <c r="AR73" s="28">
        <f>VLOOKUP(A73,[1]Hoja3!$A$1:$N$215,10,FALSE)</f>
        <v>0</v>
      </c>
      <c r="AS73" s="28">
        <f>VLOOKUP(A73,[1]Hoja3!$A$1:$N$215,11,FALSE)</f>
        <v>0</v>
      </c>
      <c r="AT73" s="28">
        <f>VLOOKUP(A73,[1]Hoja3!$A$1:$N$215,12,FALSE)</f>
        <v>0</v>
      </c>
      <c r="AU73" s="28">
        <f>VLOOKUP(A73,[1]Hoja3!$A$1:$N$215,13,FALSE)</f>
        <v>2</v>
      </c>
      <c r="AV73" s="31"/>
    </row>
    <row r="74" spans="1:48" x14ac:dyDescent="0.25">
      <c r="A74" s="3">
        <v>30020</v>
      </c>
      <c r="B74" s="3" t="s">
        <v>295</v>
      </c>
      <c r="C74" s="3" t="s">
        <v>34</v>
      </c>
      <c r="D74" s="4" t="s">
        <v>18</v>
      </c>
      <c r="E74" s="4" t="s">
        <v>11</v>
      </c>
      <c r="F74" s="3" t="s">
        <v>9</v>
      </c>
      <c r="G74" s="4" t="s">
        <v>11</v>
      </c>
      <c r="H74" s="3" t="s">
        <v>11</v>
      </c>
      <c r="I74" s="21">
        <v>11380</v>
      </c>
      <c r="J74" s="21">
        <v>5559</v>
      </c>
      <c r="K74" s="21">
        <v>5821</v>
      </c>
      <c r="L74" s="22">
        <v>0.48848857644991212</v>
      </c>
      <c r="M74" s="22">
        <v>0.51151142355008783</v>
      </c>
      <c r="N74" s="23">
        <v>6.0422960725075532</v>
      </c>
      <c r="O74" s="23">
        <v>85.178875638841561</v>
      </c>
      <c r="P74" s="23">
        <v>22.881355932203391</v>
      </c>
      <c r="Q74" s="23" t="s">
        <v>272</v>
      </c>
      <c r="R74" s="23" t="s">
        <v>272</v>
      </c>
      <c r="S74" s="25">
        <v>48.585237258347981</v>
      </c>
      <c r="T74" s="25">
        <v>94.596284229999995</v>
      </c>
      <c r="U74" s="25">
        <v>53.735080544194979</v>
      </c>
      <c r="V74" s="25">
        <v>5.66</v>
      </c>
      <c r="W74" s="21">
        <v>262</v>
      </c>
      <c r="X74" s="25">
        <v>2.5436893203883497</v>
      </c>
      <c r="Y74" s="25">
        <v>93.434390402678318</v>
      </c>
      <c r="Z74" s="25">
        <v>48.183537374340602</v>
      </c>
      <c r="AA74" s="25">
        <v>51.816462625659398</v>
      </c>
      <c r="AB74" s="26">
        <v>8944</v>
      </c>
      <c r="AC74" s="25">
        <v>83.176787873151682</v>
      </c>
      <c r="AD74" s="25">
        <v>50.805008944543829</v>
      </c>
      <c r="AE74" s="25">
        <v>49.194991055456171</v>
      </c>
      <c r="AF74" s="27">
        <v>1087</v>
      </c>
      <c r="AG74" s="25">
        <v>10.108806844601506</v>
      </c>
      <c r="AH74" s="28">
        <v>0</v>
      </c>
      <c r="AI74" s="28">
        <v>0</v>
      </c>
      <c r="AJ74" s="28">
        <f>VLOOKUP(A74,[1]Hoja3!$A$1:$N$215,2,FALSE)</f>
        <v>0</v>
      </c>
      <c r="AK74" s="28">
        <f>VLOOKUP(A74,[1]Hoja3!$A$1:$N$215,3,FALSE)</f>
        <v>0</v>
      </c>
      <c r="AL74" s="28">
        <f>VLOOKUP(A74,[1]Hoja3!$A$1:$N$215,4,FALSE)</f>
        <v>0</v>
      </c>
      <c r="AM74" s="28">
        <f>VLOOKUP(A74,[1]Hoja3!$A$1:$N$215,5,FALSE)</f>
        <v>0</v>
      </c>
      <c r="AN74" s="28">
        <f>VLOOKUP(A74,[1]Hoja3!$A$1:$N$215,6,FALSE)</f>
        <v>0</v>
      </c>
      <c r="AO74" s="28">
        <f>VLOOKUP(A74,[1]Hoja3!$A$1:$N$215,7,FALSE)</f>
        <v>1</v>
      </c>
      <c r="AP74" s="28">
        <f>VLOOKUP(A74,[1]Hoja3!$A$1:$N$215,8,FALSE)</f>
        <v>0</v>
      </c>
      <c r="AQ74" s="28">
        <f>VLOOKUP(A74,[1]Hoja3!$A$1:$N$215,9,FALSE)</f>
        <v>0</v>
      </c>
      <c r="AR74" s="28">
        <f>VLOOKUP(A74,[1]Hoja3!$A$1:$N$215,10,FALSE)</f>
        <v>0</v>
      </c>
      <c r="AS74" s="28">
        <f>VLOOKUP(A74,[1]Hoja3!$A$1:$N$215,11,FALSE)</f>
        <v>0</v>
      </c>
      <c r="AT74" s="28">
        <f>VLOOKUP(A74,[1]Hoja3!$A$1:$N$215,12,FALSE)</f>
        <v>0</v>
      </c>
      <c r="AU74" s="28">
        <f>VLOOKUP(A74,[1]Hoja3!$A$1:$N$215,13,FALSE)</f>
        <v>1</v>
      </c>
      <c r="AV74" s="31"/>
    </row>
    <row r="75" spans="1:48" hidden="1" x14ac:dyDescent="0.25">
      <c r="A75" s="3">
        <v>30021</v>
      </c>
      <c r="B75" s="3" t="s">
        <v>296</v>
      </c>
      <c r="C75" s="3" t="s">
        <v>35</v>
      </c>
      <c r="D75" s="4" t="s">
        <v>18</v>
      </c>
      <c r="E75" s="4" t="s">
        <v>9</v>
      </c>
      <c r="F75" s="3" t="s">
        <v>9</v>
      </c>
      <c r="G75" s="4" t="s">
        <v>9</v>
      </c>
      <c r="H75" s="3" t="s">
        <v>9</v>
      </c>
      <c r="I75" s="21">
        <v>25160</v>
      </c>
      <c r="J75" s="21">
        <v>12222</v>
      </c>
      <c r="K75" s="21">
        <v>12938</v>
      </c>
      <c r="L75" s="22">
        <v>0.48577106518282986</v>
      </c>
      <c r="M75" s="22">
        <v>0.51422893481717014</v>
      </c>
      <c r="N75" s="23">
        <v>2.0387359836901124</v>
      </c>
      <c r="O75" s="23">
        <v>41.666666666666664</v>
      </c>
      <c r="P75" s="23">
        <v>17.408906882591094</v>
      </c>
      <c r="Q75" s="23" t="s">
        <v>269</v>
      </c>
      <c r="R75" s="23" t="s">
        <v>269</v>
      </c>
      <c r="S75" s="25">
        <v>19.55087440381558</v>
      </c>
      <c r="T75" s="25">
        <v>58.871338000999998</v>
      </c>
      <c r="U75" s="25">
        <v>9.400395343729409</v>
      </c>
      <c r="V75" s="25">
        <v>8.1999999999999993</v>
      </c>
      <c r="W75" s="21">
        <v>883</v>
      </c>
      <c r="X75" s="25">
        <v>4.0564130834252117</v>
      </c>
      <c r="Y75" s="25">
        <v>0.40016006402561027</v>
      </c>
      <c r="Z75" s="25">
        <v>43.333333333333336</v>
      </c>
      <c r="AA75" s="25">
        <v>56.666666666666664</v>
      </c>
      <c r="AB75" s="26">
        <v>89</v>
      </c>
      <c r="AC75" s="25">
        <v>0.39571384109199237</v>
      </c>
      <c r="AD75" s="25">
        <v>43.820224719101127</v>
      </c>
      <c r="AE75" s="25">
        <v>56.17977528089888</v>
      </c>
      <c r="AF75" s="27">
        <v>1</v>
      </c>
      <c r="AG75" s="25">
        <v>4.4462229336178919E-3</v>
      </c>
      <c r="AH75" s="28">
        <v>7</v>
      </c>
      <c r="AI75" s="28">
        <v>6</v>
      </c>
      <c r="AJ75" s="28">
        <f>VLOOKUP(A75,[1]Hoja3!$A$1:$N$215,2,FALSE)</f>
        <v>1</v>
      </c>
      <c r="AK75" s="28">
        <f>VLOOKUP(A75,[1]Hoja3!$A$1:$N$215,3,FALSE)</f>
        <v>0</v>
      </c>
      <c r="AL75" s="28">
        <f>VLOOKUP(A75,[1]Hoja3!$A$1:$N$215,4,FALSE)</f>
        <v>0</v>
      </c>
      <c r="AM75" s="28">
        <f>VLOOKUP(A75,[1]Hoja3!$A$1:$N$215,5,FALSE)</f>
        <v>2</v>
      </c>
      <c r="AN75" s="28">
        <f>VLOOKUP(A75,[1]Hoja3!$A$1:$N$215,6,FALSE)</f>
        <v>2</v>
      </c>
      <c r="AO75" s="28">
        <f>VLOOKUP(A75,[1]Hoja3!$A$1:$N$215,7,FALSE)</f>
        <v>2</v>
      </c>
      <c r="AP75" s="28">
        <f>VLOOKUP(A75,[1]Hoja3!$A$1:$N$215,8,FALSE)</f>
        <v>2</v>
      </c>
      <c r="AQ75" s="28">
        <f>VLOOKUP(A75,[1]Hoja3!$A$1:$N$215,9,FALSE)</f>
        <v>0</v>
      </c>
      <c r="AR75" s="28">
        <f>VLOOKUP(A75,[1]Hoja3!$A$1:$N$215,10,FALSE)</f>
        <v>0</v>
      </c>
      <c r="AS75" s="28">
        <f>VLOOKUP(A75,[1]Hoja3!$A$1:$N$215,11,FALSE)</f>
        <v>0</v>
      </c>
      <c r="AT75" s="28">
        <f>VLOOKUP(A75,[1]Hoja3!$A$1:$N$215,12,FALSE)</f>
        <v>0</v>
      </c>
      <c r="AU75" s="28">
        <f>VLOOKUP(A75,[1]Hoja3!$A$1:$N$215,13,FALSE)</f>
        <v>19</v>
      </c>
      <c r="AV75" s="31"/>
    </row>
    <row r="76" spans="1:48" hidden="1" x14ac:dyDescent="0.25">
      <c r="A76" s="3">
        <v>30022</v>
      </c>
      <c r="B76" s="3" t="s">
        <v>297</v>
      </c>
      <c r="C76" s="3" t="s">
        <v>36</v>
      </c>
      <c r="D76" s="4" t="s">
        <v>18</v>
      </c>
      <c r="E76" s="4" t="s">
        <v>9</v>
      </c>
      <c r="F76" s="3" t="s">
        <v>9</v>
      </c>
      <c r="G76" s="4" t="s">
        <v>9</v>
      </c>
      <c r="H76" s="3" t="s">
        <v>9</v>
      </c>
      <c r="I76" s="21">
        <v>22539</v>
      </c>
      <c r="J76" s="21">
        <v>11100</v>
      </c>
      <c r="K76" s="21">
        <v>11439</v>
      </c>
      <c r="L76" s="22">
        <v>0.49247970185012646</v>
      </c>
      <c r="M76" s="22">
        <v>0.50752029814987354</v>
      </c>
      <c r="N76" s="23">
        <v>1.7825311942959001</v>
      </c>
      <c r="O76" s="23">
        <v>59.686888454011736</v>
      </c>
      <c r="P76" s="23">
        <v>21.070234113712374</v>
      </c>
      <c r="Q76" s="23" t="s">
        <v>268</v>
      </c>
      <c r="R76" s="23" t="s">
        <v>268</v>
      </c>
      <c r="S76" s="25">
        <v>40.383335551710367</v>
      </c>
      <c r="T76" s="25">
        <v>81.904191954500007</v>
      </c>
      <c r="U76" s="25">
        <v>30.156386080502863</v>
      </c>
      <c r="V76" s="25">
        <v>7.38</v>
      </c>
      <c r="W76" s="21">
        <v>743</v>
      </c>
      <c r="X76" s="25">
        <v>3.5898922549161716</v>
      </c>
      <c r="Y76" s="25">
        <v>0.47842445074086115</v>
      </c>
      <c r="Z76" s="25">
        <v>48.543689320388353</v>
      </c>
      <c r="AA76" s="25">
        <v>51.456310679611647</v>
      </c>
      <c r="AB76" s="26">
        <v>102</v>
      </c>
      <c r="AC76" s="25">
        <v>0.47377955316085285</v>
      </c>
      <c r="AD76" s="25">
        <v>49.019607843137251</v>
      </c>
      <c r="AE76" s="25">
        <v>50.980392156862742</v>
      </c>
      <c r="AF76" s="27">
        <v>1</v>
      </c>
      <c r="AG76" s="25">
        <v>4.6448975800083602E-3</v>
      </c>
      <c r="AH76" s="28">
        <v>0</v>
      </c>
      <c r="AI76" s="28">
        <v>2</v>
      </c>
      <c r="AJ76" s="28">
        <f>VLOOKUP(A76,[1]Hoja3!$A$1:$N$215,2,FALSE)</f>
        <v>1</v>
      </c>
      <c r="AK76" s="28">
        <f>VLOOKUP(A76,[1]Hoja3!$A$1:$N$215,3,FALSE)</f>
        <v>0</v>
      </c>
      <c r="AL76" s="28">
        <f>VLOOKUP(A76,[1]Hoja3!$A$1:$N$215,4,FALSE)</f>
        <v>1</v>
      </c>
      <c r="AM76" s="28">
        <f>VLOOKUP(A76,[1]Hoja3!$A$1:$N$215,5,FALSE)</f>
        <v>1</v>
      </c>
      <c r="AN76" s="28">
        <f>VLOOKUP(A76,[1]Hoja3!$A$1:$N$215,6,FALSE)</f>
        <v>1</v>
      </c>
      <c r="AO76" s="28">
        <f>VLOOKUP(A76,[1]Hoja3!$A$1:$N$215,7,FALSE)</f>
        <v>3</v>
      </c>
      <c r="AP76" s="28">
        <f>VLOOKUP(A76,[1]Hoja3!$A$1:$N$215,8,FALSE)</f>
        <v>0</v>
      </c>
      <c r="AQ76" s="28">
        <f>VLOOKUP(A76,[1]Hoja3!$A$1:$N$215,9,FALSE)</f>
        <v>0</v>
      </c>
      <c r="AR76" s="28">
        <f>VLOOKUP(A76,[1]Hoja3!$A$1:$N$215,10,FALSE)</f>
        <v>0</v>
      </c>
      <c r="AS76" s="28">
        <f>VLOOKUP(A76,[1]Hoja3!$A$1:$N$215,11,FALSE)</f>
        <v>1</v>
      </c>
      <c r="AT76" s="28">
        <f>VLOOKUP(A76,[1]Hoja3!$A$1:$N$215,12,FALSE)</f>
        <v>1</v>
      </c>
      <c r="AU76" s="28">
        <f>VLOOKUP(A76,[1]Hoja3!$A$1:$N$215,13,FALSE)</f>
        <v>11</v>
      </c>
      <c r="AV76" s="31"/>
    </row>
    <row r="77" spans="1:48" hidden="1" x14ac:dyDescent="0.25">
      <c r="A77" s="3">
        <v>30024</v>
      </c>
      <c r="B77" s="3" t="s">
        <v>299</v>
      </c>
      <c r="C77" s="3" t="s">
        <v>39</v>
      </c>
      <c r="D77" s="4" t="s">
        <v>18</v>
      </c>
      <c r="E77" s="4" t="s">
        <v>9</v>
      </c>
      <c r="F77" s="3" t="s">
        <v>9</v>
      </c>
      <c r="G77" s="4" t="s">
        <v>9</v>
      </c>
      <c r="H77" s="30" t="s">
        <v>11</v>
      </c>
      <c r="I77" s="21">
        <v>16516</v>
      </c>
      <c r="J77" s="21">
        <v>8374</v>
      </c>
      <c r="K77" s="21">
        <v>8142</v>
      </c>
      <c r="L77" s="22">
        <v>0.50702349237103417</v>
      </c>
      <c r="M77" s="22">
        <v>0.49297650762896583</v>
      </c>
      <c r="N77" s="23">
        <v>5.0955414012738851</v>
      </c>
      <c r="O77" s="23">
        <v>76.39836289222373</v>
      </c>
      <c r="P77" s="23">
        <v>22.727272727272727</v>
      </c>
      <c r="Q77" s="23" t="s">
        <v>268</v>
      </c>
      <c r="R77" s="23" t="s">
        <v>268</v>
      </c>
      <c r="S77" s="25">
        <v>43.709130540082349</v>
      </c>
      <c r="T77" s="25">
        <v>80.216854524200002</v>
      </c>
      <c r="U77" s="25">
        <v>20.37177131741057</v>
      </c>
      <c r="V77" s="25">
        <v>6.29</v>
      </c>
      <c r="W77" s="21">
        <v>412</v>
      </c>
      <c r="X77" s="25">
        <v>2.7484989993328885</v>
      </c>
      <c r="Y77" s="25">
        <v>0.28208744710860367</v>
      </c>
      <c r="Z77" s="25">
        <v>63.636363636363633</v>
      </c>
      <c r="AA77" s="25">
        <v>36.363636363636367</v>
      </c>
      <c r="AB77" s="26">
        <v>42</v>
      </c>
      <c r="AC77" s="25">
        <v>0.26926529042184894</v>
      </c>
      <c r="AD77" s="25">
        <v>64.285714285714292</v>
      </c>
      <c r="AE77" s="25">
        <v>35.714285714285715</v>
      </c>
      <c r="AF77" s="27">
        <v>2</v>
      </c>
      <c r="AG77" s="25">
        <v>1.2822156686754713E-2</v>
      </c>
      <c r="AH77" s="28">
        <v>2</v>
      </c>
      <c r="AI77" s="28">
        <v>2</v>
      </c>
      <c r="AJ77" s="28">
        <f>VLOOKUP(A77,[1]Hoja3!$A$1:$N$215,2,FALSE)</f>
        <v>0</v>
      </c>
      <c r="AK77" s="28">
        <f>VLOOKUP(A77,[1]Hoja3!$A$1:$N$215,3,FALSE)</f>
        <v>0</v>
      </c>
      <c r="AL77" s="28">
        <f>VLOOKUP(A77,[1]Hoja3!$A$1:$N$215,4,FALSE)</f>
        <v>0</v>
      </c>
      <c r="AM77" s="28">
        <f>VLOOKUP(A77,[1]Hoja3!$A$1:$N$215,5,FALSE)</f>
        <v>1</v>
      </c>
      <c r="AN77" s="28">
        <f>VLOOKUP(A77,[1]Hoja3!$A$1:$N$215,6,FALSE)</f>
        <v>2</v>
      </c>
      <c r="AO77" s="28">
        <f>VLOOKUP(A77,[1]Hoja3!$A$1:$N$215,7,FALSE)</f>
        <v>3</v>
      </c>
      <c r="AP77" s="28">
        <f>VLOOKUP(A77,[1]Hoja3!$A$1:$N$215,8,FALSE)</f>
        <v>0</v>
      </c>
      <c r="AQ77" s="28">
        <f>VLOOKUP(A77,[1]Hoja3!$A$1:$N$215,9,FALSE)</f>
        <v>0</v>
      </c>
      <c r="AR77" s="28">
        <f>VLOOKUP(A77,[1]Hoja3!$A$1:$N$215,10,FALSE)</f>
        <v>0</v>
      </c>
      <c r="AS77" s="28">
        <f>VLOOKUP(A77,[1]Hoja3!$A$1:$N$215,11,FALSE)</f>
        <v>1</v>
      </c>
      <c r="AT77" s="28">
        <f>VLOOKUP(A77,[1]Hoja3!$A$1:$N$215,12,FALSE)</f>
        <v>0</v>
      </c>
      <c r="AU77" s="28">
        <f>VLOOKUP(A77,[1]Hoja3!$A$1:$N$215,13,FALSE)</f>
        <v>8</v>
      </c>
      <c r="AV77" s="31"/>
    </row>
    <row r="78" spans="1:48" hidden="1" x14ac:dyDescent="0.25">
      <c r="A78" s="3">
        <v>30029</v>
      </c>
      <c r="B78" s="3" t="s">
        <v>304</v>
      </c>
      <c r="C78" s="3" t="s">
        <v>45</v>
      </c>
      <c r="D78" s="4" t="s">
        <v>18</v>
      </c>
      <c r="E78" s="4" t="s">
        <v>9</v>
      </c>
      <c r="F78" s="3" t="s">
        <v>9</v>
      </c>
      <c r="G78" s="4" t="s">
        <v>9</v>
      </c>
      <c r="H78" s="3" t="s">
        <v>11</v>
      </c>
      <c r="I78" s="21">
        <v>13516</v>
      </c>
      <c r="J78" s="21">
        <v>6771</v>
      </c>
      <c r="K78" s="21">
        <v>6745</v>
      </c>
      <c r="L78" s="22">
        <v>0.50096182302456349</v>
      </c>
      <c r="M78" s="22">
        <v>0.49903817697543651</v>
      </c>
      <c r="N78" s="23">
        <v>3.4722222222222219</v>
      </c>
      <c r="O78" s="23">
        <v>107.99438990182328</v>
      </c>
      <c r="P78" s="23">
        <v>25.396825396825395</v>
      </c>
      <c r="Q78" s="23" t="s">
        <v>270</v>
      </c>
      <c r="R78" s="23" t="s">
        <v>270</v>
      </c>
      <c r="S78" s="25">
        <v>45.849363717076059</v>
      </c>
      <c r="T78" s="25">
        <v>92.711747507300004</v>
      </c>
      <c r="U78" s="25">
        <v>45.116016644333165</v>
      </c>
      <c r="V78" s="25">
        <v>5.52</v>
      </c>
      <c r="W78" s="21">
        <v>444</v>
      </c>
      <c r="X78" s="25">
        <v>3.6788466318667661</v>
      </c>
      <c r="Y78" s="25">
        <v>0.98978790259230176</v>
      </c>
      <c r="Z78" s="25">
        <v>46.031746031746032</v>
      </c>
      <c r="AA78" s="25">
        <v>53.968253968253968</v>
      </c>
      <c r="AB78" s="26">
        <v>126</v>
      </c>
      <c r="AC78" s="25">
        <v>0.98978790259230176</v>
      </c>
      <c r="AD78" s="25">
        <v>46.031746031746032</v>
      </c>
      <c r="AE78" s="25">
        <v>53.968253968253968</v>
      </c>
      <c r="AF78" s="27">
        <v>0</v>
      </c>
      <c r="AG78" s="25">
        <v>0</v>
      </c>
      <c r="AH78" s="28">
        <v>0</v>
      </c>
      <c r="AI78" s="28">
        <v>0</v>
      </c>
      <c r="AJ78" s="28">
        <f>VLOOKUP(A78,[1]Hoja3!$A$1:$N$215,2,FALSE)</f>
        <v>0</v>
      </c>
      <c r="AK78" s="28">
        <f>VLOOKUP(A78,[1]Hoja3!$A$1:$N$215,3,FALSE)</f>
        <v>0</v>
      </c>
      <c r="AL78" s="28">
        <f>VLOOKUP(A78,[1]Hoja3!$A$1:$N$215,4,FALSE)</f>
        <v>1</v>
      </c>
      <c r="AM78" s="28">
        <f>VLOOKUP(A78,[1]Hoja3!$A$1:$N$215,5,FALSE)</f>
        <v>2</v>
      </c>
      <c r="AN78" s="28">
        <f>VLOOKUP(A78,[1]Hoja3!$A$1:$N$215,6,FALSE)</f>
        <v>1</v>
      </c>
      <c r="AO78" s="28">
        <f>VLOOKUP(A78,[1]Hoja3!$A$1:$N$215,7,FALSE)</f>
        <v>3</v>
      </c>
      <c r="AP78" s="28">
        <f>VLOOKUP(A78,[1]Hoja3!$A$1:$N$215,8,FALSE)</f>
        <v>0</v>
      </c>
      <c r="AQ78" s="28">
        <f>VLOOKUP(A78,[1]Hoja3!$A$1:$N$215,9,FALSE)</f>
        <v>0</v>
      </c>
      <c r="AR78" s="28">
        <f>VLOOKUP(A78,[1]Hoja3!$A$1:$N$215,10,FALSE)</f>
        <v>0</v>
      </c>
      <c r="AS78" s="28">
        <f>VLOOKUP(A78,[1]Hoja3!$A$1:$N$215,11,FALSE)</f>
        <v>0</v>
      </c>
      <c r="AT78" s="28">
        <f>VLOOKUP(A78,[1]Hoja3!$A$1:$N$215,12,FALSE)</f>
        <v>0</v>
      </c>
      <c r="AU78" s="28">
        <f>VLOOKUP(A78,[1]Hoja3!$A$1:$N$215,13,FALSE)</f>
        <v>3</v>
      </c>
      <c r="AV78" s="31"/>
    </row>
    <row r="79" spans="1:48" hidden="1" x14ac:dyDescent="0.25">
      <c r="A79" s="3">
        <v>30030</v>
      </c>
      <c r="B79" s="3" t="s">
        <v>305</v>
      </c>
      <c r="C79" s="3" t="s">
        <v>46</v>
      </c>
      <c r="D79" s="4" t="s">
        <v>18</v>
      </c>
      <c r="E79" s="4" t="s">
        <v>9</v>
      </c>
      <c r="F79" s="3" t="s">
        <v>9</v>
      </c>
      <c r="G79" s="4" t="s">
        <v>9</v>
      </c>
      <c r="H79" s="3" t="s">
        <v>9</v>
      </c>
      <c r="I79" s="21">
        <v>45049</v>
      </c>
      <c r="J79" s="21">
        <v>21222</v>
      </c>
      <c r="K79" s="21">
        <v>23827</v>
      </c>
      <c r="L79" s="22">
        <v>0.47108703855801459</v>
      </c>
      <c r="M79" s="22">
        <v>0.52891296144198541</v>
      </c>
      <c r="N79" s="23">
        <v>2.2259321090706736</v>
      </c>
      <c r="O79" s="23">
        <v>61.878453038674039</v>
      </c>
      <c r="P79" s="23">
        <v>27.488151658767773</v>
      </c>
      <c r="Q79" s="23" t="s">
        <v>269</v>
      </c>
      <c r="R79" s="23" t="s">
        <v>269</v>
      </c>
      <c r="S79" s="25">
        <v>22.377855224311304</v>
      </c>
      <c r="T79" s="25">
        <v>63.180122246500005</v>
      </c>
      <c r="U79" s="25">
        <v>21.846565978476747</v>
      </c>
      <c r="V79" s="25">
        <v>9.5500000000000007</v>
      </c>
      <c r="W79" s="21">
        <v>1400</v>
      </c>
      <c r="X79" s="25">
        <v>3.5860655737704916</v>
      </c>
      <c r="Y79" s="25">
        <v>19.697760544826387</v>
      </c>
      <c r="Z79" s="25">
        <v>49.425867507886437</v>
      </c>
      <c r="AA79" s="25">
        <v>50.574132492113563</v>
      </c>
      <c r="AB79" s="26">
        <v>7376</v>
      </c>
      <c r="AC79" s="25">
        <v>18.333209057241568</v>
      </c>
      <c r="AD79" s="25">
        <v>50.447396963123644</v>
      </c>
      <c r="AE79" s="25">
        <v>49.552603036876356</v>
      </c>
      <c r="AF79" s="27">
        <v>532</v>
      </c>
      <c r="AG79" s="25">
        <v>1.3222976163845599</v>
      </c>
      <c r="AH79" s="28">
        <v>9</v>
      </c>
      <c r="AI79" s="28">
        <v>3</v>
      </c>
      <c r="AJ79" s="28">
        <f>VLOOKUP(A79,[1]Hoja3!$A$1:$N$215,2,FALSE)</f>
        <v>2</v>
      </c>
      <c r="AK79" s="28">
        <f>VLOOKUP(A79,[1]Hoja3!$A$1:$N$215,3,FALSE)</f>
        <v>0</v>
      </c>
      <c r="AL79" s="28">
        <f>VLOOKUP(A79,[1]Hoja3!$A$1:$N$215,4,FALSE)</f>
        <v>0</v>
      </c>
      <c r="AM79" s="28">
        <f>VLOOKUP(A79,[1]Hoja3!$A$1:$N$215,5,FALSE)</f>
        <v>1</v>
      </c>
      <c r="AN79" s="28">
        <f>VLOOKUP(A79,[1]Hoja3!$A$1:$N$215,6,FALSE)</f>
        <v>4</v>
      </c>
      <c r="AO79" s="28">
        <f>VLOOKUP(A79,[1]Hoja3!$A$1:$N$215,7,FALSE)</f>
        <v>12</v>
      </c>
      <c r="AP79" s="28">
        <f>VLOOKUP(A79,[1]Hoja3!$A$1:$N$215,8,FALSE)</f>
        <v>3</v>
      </c>
      <c r="AQ79" s="28">
        <f>VLOOKUP(A79,[1]Hoja3!$A$1:$N$215,9,FALSE)</f>
        <v>0</v>
      </c>
      <c r="AR79" s="28">
        <f>VLOOKUP(A79,[1]Hoja3!$A$1:$N$215,10,FALSE)</f>
        <v>0</v>
      </c>
      <c r="AS79" s="28">
        <f>VLOOKUP(A79,[1]Hoja3!$A$1:$N$215,11,FALSE)</f>
        <v>0</v>
      </c>
      <c r="AT79" s="28">
        <f>VLOOKUP(A79,[1]Hoja3!$A$1:$N$215,12,FALSE)</f>
        <v>1</v>
      </c>
      <c r="AU79" s="28">
        <f>VLOOKUP(A79,[1]Hoja3!$A$1:$N$215,13,FALSE)</f>
        <v>18</v>
      </c>
      <c r="AV79" s="31"/>
    </row>
    <row r="80" spans="1:48" hidden="1" x14ac:dyDescent="0.25">
      <c r="A80" s="3">
        <v>30031</v>
      </c>
      <c r="B80" s="3" t="s">
        <v>306</v>
      </c>
      <c r="C80" s="3" t="s">
        <v>47</v>
      </c>
      <c r="D80" s="4" t="s">
        <v>18</v>
      </c>
      <c r="E80" s="4" t="s">
        <v>9</v>
      </c>
      <c r="F80" s="3" t="s">
        <v>9</v>
      </c>
      <c r="G80" s="4" t="s">
        <v>9</v>
      </c>
      <c r="H80" s="3" t="s">
        <v>9</v>
      </c>
      <c r="I80" s="21">
        <v>17885</v>
      </c>
      <c r="J80" s="21">
        <v>8782</v>
      </c>
      <c r="K80" s="21">
        <v>9103</v>
      </c>
      <c r="L80" s="22">
        <v>0.49102599944087222</v>
      </c>
      <c r="M80" s="22">
        <v>0.50897400055912778</v>
      </c>
      <c r="N80" s="23">
        <v>2.58732212160414</v>
      </c>
      <c r="O80" s="23">
        <v>62.5</v>
      </c>
      <c r="P80" s="23">
        <v>19.548872180451127</v>
      </c>
      <c r="Q80" s="23" t="s">
        <v>270</v>
      </c>
      <c r="R80" s="23" t="s">
        <v>268</v>
      </c>
      <c r="S80" s="25">
        <v>58.54067654459044</v>
      </c>
      <c r="T80" s="25">
        <v>75.236451358300002</v>
      </c>
      <c r="U80" s="25">
        <v>23.111802046897267</v>
      </c>
      <c r="V80" s="25">
        <v>5.97</v>
      </c>
      <c r="W80" s="21">
        <v>548</v>
      </c>
      <c r="X80" s="25">
        <v>3.1895698736976899</v>
      </c>
      <c r="Y80" s="25">
        <v>0.21252796420581657</v>
      </c>
      <c r="Z80" s="25">
        <v>50</v>
      </c>
      <c r="AA80" s="25">
        <v>50</v>
      </c>
      <c r="AB80" s="26">
        <v>38</v>
      </c>
      <c r="AC80" s="25">
        <v>0.21252796420581657</v>
      </c>
      <c r="AD80" s="25">
        <v>50</v>
      </c>
      <c r="AE80" s="25">
        <v>50</v>
      </c>
      <c r="AF80" s="27">
        <v>0</v>
      </c>
      <c r="AG80" s="25">
        <v>0</v>
      </c>
      <c r="AH80" s="28">
        <v>0</v>
      </c>
      <c r="AI80" s="28">
        <v>0</v>
      </c>
      <c r="AJ80" s="28">
        <f>VLOOKUP(A80,[1]Hoja3!$A$1:$N$215,2,FALSE)</f>
        <v>0</v>
      </c>
      <c r="AK80" s="28">
        <f>VLOOKUP(A80,[1]Hoja3!$A$1:$N$215,3,FALSE)</f>
        <v>0</v>
      </c>
      <c r="AL80" s="28">
        <f>VLOOKUP(A80,[1]Hoja3!$A$1:$N$215,4,FALSE)</f>
        <v>0</v>
      </c>
      <c r="AM80" s="28">
        <f>VLOOKUP(A80,[1]Hoja3!$A$1:$N$215,5,FALSE)</f>
        <v>0</v>
      </c>
      <c r="AN80" s="28">
        <f>VLOOKUP(A80,[1]Hoja3!$A$1:$N$215,6,FALSE)</f>
        <v>1</v>
      </c>
      <c r="AO80" s="28">
        <f>VLOOKUP(A80,[1]Hoja3!$A$1:$N$215,7,FALSE)</f>
        <v>5</v>
      </c>
      <c r="AP80" s="28">
        <f>VLOOKUP(A80,[1]Hoja3!$A$1:$N$215,8,FALSE)</f>
        <v>1</v>
      </c>
      <c r="AQ80" s="28">
        <f>VLOOKUP(A80,[1]Hoja3!$A$1:$N$215,9,FALSE)</f>
        <v>0</v>
      </c>
      <c r="AR80" s="28">
        <f>VLOOKUP(A80,[1]Hoja3!$A$1:$N$215,10,FALSE)</f>
        <v>0</v>
      </c>
      <c r="AS80" s="28">
        <f>VLOOKUP(A80,[1]Hoja3!$A$1:$N$215,11,FALSE)</f>
        <v>0</v>
      </c>
      <c r="AT80" s="28">
        <f>VLOOKUP(A80,[1]Hoja3!$A$1:$N$215,12,FALSE)</f>
        <v>0</v>
      </c>
      <c r="AU80" s="28">
        <f>VLOOKUP(A80,[1]Hoja3!$A$1:$N$215,13,FALSE)</f>
        <v>4</v>
      </c>
      <c r="AV80" s="31"/>
    </row>
    <row r="81" spans="1:48" x14ac:dyDescent="0.25">
      <c r="A81" s="3">
        <v>30041</v>
      </c>
      <c r="B81" s="3" t="s">
        <v>316</v>
      </c>
      <c r="C81" s="3" t="s">
        <v>59</v>
      </c>
      <c r="D81" s="4" t="s">
        <v>18</v>
      </c>
      <c r="E81" s="4" t="s">
        <v>11</v>
      </c>
      <c r="F81" s="3" t="s">
        <v>9</v>
      </c>
      <c r="G81" s="4" t="s">
        <v>11</v>
      </c>
      <c r="H81" s="30" t="s">
        <v>11</v>
      </c>
      <c r="I81" s="21">
        <v>2390</v>
      </c>
      <c r="J81" s="21">
        <v>1180</v>
      </c>
      <c r="K81" s="21">
        <v>1210</v>
      </c>
      <c r="L81" s="22">
        <v>0.49372384937238495</v>
      </c>
      <c r="M81" s="22">
        <v>0.50627615062761511</v>
      </c>
      <c r="N81" s="23">
        <v>0</v>
      </c>
      <c r="O81" s="23">
        <v>64.81481481481481</v>
      </c>
      <c r="P81" s="23">
        <v>21.212121212121211</v>
      </c>
      <c r="Q81" s="23" t="s">
        <v>272</v>
      </c>
      <c r="R81" s="23" t="s">
        <v>270</v>
      </c>
      <c r="S81" s="25">
        <v>30.962343096234306</v>
      </c>
      <c r="T81" s="25">
        <v>72.013054830300007</v>
      </c>
      <c r="U81" s="25">
        <v>28.43660237997538</v>
      </c>
      <c r="V81" s="25">
        <v>7.18</v>
      </c>
      <c r="W81" s="21">
        <v>74</v>
      </c>
      <c r="X81" s="25">
        <v>3.3944954128440368</v>
      </c>
      <c r="Y81" s="25">
        <v>34.445927903871834</v>
      </c>
      <c r="Z81" s="25">
        <v>49.095607235142118</v>
      </c>
      <c r="AA81" s="25">
        <v>50.904392764857889</v>
      </c>
      <c r="AB81" s="26">
        <v>761</v>
      </c>
      <c r="AC81" s="25">
        <v>33.867378727191813</v>
      </c>
      <c r="AD81" s="25">
        <v>49.540078843626809</v>
      </c>
      <c r="AE81" s="25">
        <v>50.459921156373191</v>
      </c>
      <c r="AF81" s="27">
        <v>11</v>
      </c>
      <c r="AG81" s="25">
        <v>0.48954161103693816</v>
      </c>
      <c r="AH81" s="28">
        <v>2</v>
      </c>
      <c r="AI81" s="28">
        <v>1</v>
      </c>
      <c r="AJ81" s="28">
        <f>VLOOKUP(A81,[1]Hoja3!$A$1:$N$215,2,FALSE)</f>
        <v>0</v>
      </c>
      <c r="AK81" s="28">
        <f>VLOOKUP(A81,[1]Hoja3!$A$1:$N$215,3,FALSE)</f>
        <v>0</v>
      </c>
      <c r="AL81" s="28">
        <f>VLOOKUP(A81,[1]Hoja3!$A$1:$N$215,4,FALSE)</f>
        <v>0</v>
      </c>
      <c r="AM81" s="28">
        <f>VLOOKUP(A81,[1]Hoja3!$A$1:$N$215,5,FALSE)</f>
        <v>0</v>
      </c>
      <c r="AN81" s="28">
        <f>VLOOKUP(A81,[1]Hoja3!$A$1:$N$215,6,FALSE)</f>
        <v>2</v>
      </c>
      <c r="AO81" s="28">
        <f>VLOOKUP(A81,[1]Hoja3!$A$1:$N$215,7,FALSE)</f>
        <v>1</v>
      </c>
      <c r="AP81" s="28">
        <f>VLOOKUP(A81,[1]Hoja3!$A$1:$N$215,8,FALSE)</f>
        <v>0</v>
      </c>
      <c r="AQ81" s="28">
        <f>VLOOKUP(A81,[1]Hoja3!$A$1:$N$215,9,FALSE)</f>
        <v>0</v>
      </c>
      <c r="AR81" s="28">
        <f>VLOOKUP(A81,[1]Hoja3!$A$1:$N$215,10,FALSE)</f>
        <v>0</v>
      </c>
      <c r="AS81" s="28">
        <f>VLOOKUP(A81,[1]Hoja3!$A$1:$N$215,11,FALSE)</f>
        <v>0</v>
      </c>
      <c r="AT81" s="28">
        <f>VLOOKUP(A81,[1]Hoja3!$A$1:$N$215,12,FALSE)</f>
        <v>1</v>
      </c>
      <c r="AU81" s="28">
        <f>VLOOKUP(A81,[1]Hoja3!$A$1:$N$215,13,FALSE)</f>
        <v>1</v>
      </c>
      <c r="AV81" s="31"/>
    </row>
    <row r="82" spans="1:48" hidden="1" x14ac:dyDescent="0.25">
      <c r="A82" s="3">
        <v>30043</v>
      </c>
      <c r="B82" s="3" t="s">
        <v>318</v>
      </c>
      <c r="C82" s="3" t="s">
        <v>61</v>
      </c>
      <c r="D82" s="4" t="s">
        <v>18</v>
      </c>
      <c r="E82" s="4" t="s">
        <v>9</v>
      </c>
      <c r="F82" s="3" t="s">
        <v>9</v>
      </c>
      <c r="G82" s="4" t="s">
        <v>9</v>
      </c>
      <c r="H82" s="30" t="s">
        <v>11</v>
      </c>
      <c r="I82" s="21">
        <v>21300</v>
      </c>
      <c r="J82" s="21">
        <v>10872</v>
      </c>
      <c r="K82" s="21">
        <v>10428</v>
      </c>
      <c r="L82" s="22">
        <v>0.51042253521126757</v>
      </c>
      <c r="M82" s="22">
        <v>0.48957746478873237</v>
      </c>
      <c r="N82" s="23">
        <v>2.0639834881320946</v>
      </c>
      <c r="O82" s="23">
        <v>64.612326043737582</v>
      </c>
      <c r="P82" s="23">
        <v>21.135646687697161</v>
      </c>
      <c r="Q82" s="23" t="s">
        <v>270</v>
      </c>
      <c r="R82" s="23" t="s">
        <v>268</v>
      </c>
      <c r="S82" s="25">
        <v>52.591549295774655</v>
      </c>
      <c r="T82" s="25">
        <v>88.349727344000001</v>
      </c>
      <c r="U82" s="25">
        <v>27.967748604506927</v>
      </c>
      <c r="V82" s="25">
        <v>5.74</v>
      </c>
      <c r="W82" s="21">
        <v>402</v>
      </c>
      <c r="X82" s="25">
        <v>2.2209944751381219</v>
      </c>
      <c r="Y82" s="25">
        <v>0.10602767322271114</v>
      </c>
      <c r="Z82" s="25">
        <v>45</v>
      </c>
      <c r="AA82" s="25">
        <v>55.000000000000007</v>
      </c>
      <c r="AB82" s="26">
        <v>19</v>
      </c>
      <c r="AC82" s="25">
        <v>0.10072628956157557</v>
      </c>
      <c r="AD82" s="25">
        <v>42.105263157894733</v>
      </c>
      <c r="AE82" s="25">
        <v>57.894736842105267</v>
      </c>
      <c r="AF82" s="27">
        <v>1</v>
      </c>
      <c r="AG82" s="25">
        <v>5.3013836611355567E-3</v>
      </c>
      <c r="AH82" s="28">
        <v>0</v>
      </c>
      <c r="AI82" s="28">
        <v>0</v>
      </c>
      <c r="AJ82" s="28">
        <f>VLOOKUP(A82,[1]Hoja3!$A$1:$N$215,2,FALSE)</f>
        <v>0</v>
      </c>
      <c r="AK82" s="28">
        <f>VLOOKUP(A82,[1]Hoja3!$A$1:$N$215,3,FALSE)</f>
        <v>0</v>
      </c>
      <c r="AL82" s="28">
        <f>VLOOKUP(A82,[1]Hoja3!$A$1:$N$215,4,FALSE)</f>
        <v>1</v>
      </c>
      <c r="AM82" s="28">
        <f>VLOOKUP(A82,[1]Hoja3!$A$1:$N$215,5,FALSE)</f>
        <v>0</v>
      </c>
      <c r="AN82" s="28">
        <f>VLOOKUP(A82,[1]Hoja3!$A$1:$N$215,6,FALSE)</f>
        <v>0</v>
      </c>
      <c r="AO82" s="28">
        <f>VLOOKUP(A82,[1]Hoja3!$A$1:$N$215,7,FALSE)</f>
        <v>5</v>
      </c>
      <c r="AP82" s="28">
        <f>VLOOKUP(A82,[1]Hoja3!$A$1:$N$215,8,FALSE)</f>
        <v>0</v>
      </c>
      <c r="AQ82" s="28">
        <f>VLOOKUP(A82,[1]Hoja3!$A$1:$N$215,9,FALSE)</f>
        <v>0</v>
      </c>
      <c r="AR82" s="28">
        <f>VLOOKUP(A82,[1]Hoja3!$A$1:$N$215,10,FALSE)</f>
        <v>0</v>
      </c>
      <c r="AS82" s="28">
        <f>VLOOKUP(A82,[1]Hoja3!$A$1:$N$215,11,FALSE)</f>
        <v>1</v>
      </c>
      <c r="AT82" s="28">
        <f>VLOOKUP(A82,[1]Hoja3!$A$1:$N$215,12,FALSE)</f>
        <v>2</v>
      </c>
      <c r="AU82" s="28">
        <f>VLOOKUP(A82,[1]Hoja3!$A$1:$N$215,13,FALSE)</f>
        <v>8</v>
      </c>
      <c r="AV82" s="31"/>
    </row>
    <row r="83" spans="1:48" x14ac:dyDescent="0.25">
      <c r="A83" s="3">
        <v>30044</v>
      </c>
      <c r="B83" s="3" t="s">
        <v>319</v>
      </c>
      <c r="C83" s="3" t="s">
        <v>62</v>
      </c>
      <c r="D83" s="4" t="s">
        <v>18</v>
      </c>
      <c r="E83" s="4" t="s">
        <v>11</v>
      </c>
      <c r="F83" s="3" t="s">
        <v>11</v>
      </c>
      <c r="G83" s="4" t="s">
        <v>9</v>
      </c>
      <c r="H83" s="3" t="s">
        <v>11</v>
      </c>
      <c r="I83" s="21">
        <v>230144</v>
      </c>
      <c r="J83" s="21">
        <v>108297</v>
      </c>
      <c r="K83" s="21">
        <v>121847</v>
      </c>
      <c r="L83" s="22">
        <v>0.4705619090656285</v>
      </c>
      <c r="M83" s="22">
        <v>0.52943809093437155</v>
      </c>
      <c r="N83" s="23">
        <v>1.7603567656378358</v>
      </c>
      <c r="O83" s="23">
        <v>37.424140256237358</v>
      </c>
      <c r="P83" s="23">
        <v>15.405046480743692</v>
      </c>
      <c r="Q83" s="23" t="s">
        <v>271</v>
      </c>
      <c r="R83" s="23" t="s">
        <v>271</v>
      </c>
      <c r="S83" s="25">
        <v>15.423821607341489</v>
      </c>
      <c r="T83" s="25">
        <v>47.359143038500001</v>
      </c>
      <c r="U83" s="25">
        <v>6.3684276888160376</v>
      </c>
      <c r="V83" s="25">
        <v>9.9600000000000009</v>
      </c>
      <c r="W83" s="21">
        <v>6303</v>
      </c>
      <c r="X83" s="25">
        <v>3.3157105657697463</v>
      </c>
      <c r="Y83" s="25">
        <v>1.5419454975700364</v>
      </c>
      <c r="Z83" s="25">
        <v>44.422442244224428</v>
      </c>
      <c r="AA83" s="25">
        <v>55.577557755775572</v>
      </c>
      <c r="AB83" s="26">
        <v>2957</v>
      </c>
      <c r="AC83" s="25">
        <v>1.5047963156153787</v>
      </c>
      <c r="AD83" s="25">
        <v>44.53838349678729</v>
      </c>
      <c r="AE83" s="25">
        <v>55.461616503212717</v>
      </c>
      <c r="AF83" s="27">
        <v>55</v>
      </c>
      <c r="AG83" s="25">
        <v>2.7989109691865348E-2</v>
      </c>
      <c r="AH83" s="28">
        <v>54</v>
      </c>
      <c r="AI83" s="28">
        <v>72</v>
      </c>
      <c r="AJ83" s="28">
        <f>VLOOKUP(A83,[1]Hoja3!$A$1:$N$215,2,FALSE)</f>
        <v>10</v>
      </c>
      <c r="AK83" s="28">
        <f>VLOOKUP(A83,[1]Hoja3!$A$1:$N$215,3,FALSE)</f>
        <v>1</v>
      </c>
      <c r="AL83" s="28">
        <f>VLOOKUP(A83,[1]Hoja3!$A$1:$N$215,4,FALSE)</f>
        <v>7</v>
      </c>
      <c r="AM83" s="28">
        <f>VLOOKUP(A83,[1]Hoja3!$A$1:$N$215,5,FALSE)</f>
        <v>15</v>
      </c>
      <c r="AN83" s="28">
        <f>VLOOKUP(A83,[1]Hoja3!$A$1:$N$215,6,FALSE)</f>
        <v>47</v>
      </c>
      <c r="AO83" s="28">
        <f>VLOOKUP(A83,[1]Hoja3!$A$1:$N$215,7,FALSE)</f>
        <v>125</v>
      </c>
      <c r="AP83" s="28">
        <f>VLOOKUP(A83,[1]Hoja3!$A$1:$N$215,8,FALSE)</f>
        <v>53</v>
      </c>
      <c r="AQ83" s="28">
        <f>VLOOKUP(A83,[1]Hoja3!$A$1:$N$215,9,FALSE)</f>
        <v>0</v>
      </c>
      <c r="AR83" s="28">
        <f>VLOOKUP(A83,[1]Hoja3!$A$1:$N$215,10,FALSE)</f>
        <v>0</v>
      </c>
      <c r="AS83" s="28">
        <f>VLOOKUP(A83,[1]Hoja3!$A$1:$N$215,11,FALSE)</f>
        <v>6</v>
      </c>
      <c r="AT83" s="28">
        <f>VLOOKUP(A83,[1]Hoja3!$A$1:$N$215,12,FALSE)</f>
        <v>3</v>
      </c>
      <c r="AU83" s="28">
        <f>VLOOKUP(A83,[1]Hoja3!$A$1:$N$215,13,FALSE)</f>
        <v>203</v>
      </c>
      <c r="AV83" s="31"/>
    </row>
    <row r="84" spans="1:48" hidden="1" x14ac:dyDescent="0.25">
      <c r="A84" s="3">
        <v>30047</v>
      </c>
      <c r="B84" s="3" t="s">
        <v>322</v>
      </c>
      <c r="C84" s="3" t="s">
        <v>65</v>
      </c>
      <c r="D84" s="4" t="s">
        <v>18</v>
      </c>
      <c r="E84" s="4" t="s">
        <v>9</v>
      </c>
      <c r="F84" s="3" t="s">
        <v>9</v>
      </c>
      <c r="G84" s="4" t="s">
        <v>9</v>
      </c>
      <c r="H84" s="3" t="s">
        <v>11</v>
      </c>
      <c r="I84" s="21">
        <v>61294</v>
      </c>
      <c r="J84" s="21">
        <v>30173</v>
      </c>
      <c r="K84" s="21">
        <v>31121</v>
      </c>
      <c r="L84" s="22">
        <v>0.49226677978268674</v>
      </c>
      <c r="M84" s="22">
        <v>0.50773322021731326</v>
      </c>
      <c r="N84" s="23">
        <v>5.0445103857566771</v>
      </c>
      <c r="O84" s="23">
        <v>97.712418300653596</v>
      </c>
      <c r="P84" s="23">
        <v>26.847918436703484</v>
      </c>
      <c r="Q84" s="23" t="s">
        <v>270</v>
      </c>
      <c r="R84" s="23" t="s">
        <v>268</v>
      </c>
      <c r="S84" s="25">
        <v>47.972069044278399</v>
      </c>
      <c r="T84" s="25">
        <v>89.0838378726</v>
      </c>
      <c r="U84" s="25">
        <v>37.16326048598858</v>
      </c>
      <c r="V84" s="25">
        <v>6.38</v>
      </c>
      <c r="W84" s="21">
        <v>1098</v>
      </c>
      <c r="X84" s="25">
        <v>2.0778139429263494</v>
      </c>
      <c r="Y84" s="25">
        <v>0.22009344951380996</v>
      </c>
      <c r="Z84" s="25">
        <v>43.442622950819668</v>
      </c>
      <c r="AA84" s="25">
        <v>56.557377049180324</v>
      </c>
      <c r="AB84" s="26">
        <v>122</v>
      </c>
      <c r="AC84" s="25">
        <v>0.22009344951380996</v>
      </c>
      <c r="AD84" s="25">
        <v>43.442622950819668</v>
      </c>
      <c r="AE84" s="25">
        <v>56.557377049180324</v>
      </c>
      <c r="AF84" s="27">
        <v>0</v>
      </c>
      <c r="AG84" s="25">
        <v>0</v>
      </c>
      <c r="AH84" s="28">
        <v>7</v>
      </c>
      <c r="AI84" s="28">
        <v>4</v>
      </c>
      <c r="AJ84" s="28">
        <f>VLOOKUP(A84,[1]Hoja3!$A$1:$N$215,2,FALSE)</f>
        <v>2</v>
      </c>
      <c r="AK84" s="28">
        <f>VLOOKUP(A84,[1]Hoja3!$A$1:$N$215,3,FALSE)</f>
        <v>0</v>
      </c>
      <c r="AL84" s="28">
        <f>VLOOKUP(A84,[1]Hoja3!$A$1:$N$215,4,FALSE)</f>
        <v>3</v>
      </c>
      <c r="AM84" s="28">
        <f>VLOOKUP(A84,[1]Hoja3!$A$1:$N$215,5,FALSE)</f>
        <v>3</v>
      </c>
      <c r="AN84" s="28">
        <f>VLOOKUP(A84,[1]Hoja3!$A$1:$N$215,6,FALSE)</f>
        <v>3</v>
      </c>
      <c r="AO84" s="28">
        <f>VLOOKUP(A84,[1]Hoja3!$A$1:$N$215,7,FALSE)</f>
        <v>20</v>
      </c>
      <c r="AP84" s="28">
        <f>VLOOKUP(A84,[1]Hoja3!$A$1:$N$215,8,FALSE)</f>
        <v>1</v>
      </c>
      <c r="AQ84" s="28">
        <f>VLOOKUP(A84,[1]Hoja3!$A$1:$N$215,9,FALSE)</f>
        <v>0</v>
      </c>
      <c r="AR84" s="28">
        <f>VLOOKUP(A84,[1]Hoja3!$A$1:$N$215,10,FALSE)</f>
        <v>0</v>
      </c>
      <c r="AS84" s="28">
        <f>VLOOKUP(A84,[1]Hoja3!$A$1:$N$215,11,FALSE)</f>
        <v>0</v>
      </c>
      <c r="AT84" s="28">
        <f>VLOOKUP(A84,[1]Hoja3!$A$1:$N$215,12,FALSE)</f>
        <v>3</v>
      </c>
      <c r="AU84" s="28">
        <f>VLOOKUP(A84,[1]Hoja3!$A$1:$N$215,13,FALSE)</f>
        <v>20</v>
      </c>
      <c r="AV84" s="31"/>
    </row>
    <row r="85" spans="1:48" hidden="1" x14ac:dyDescent="0.25">
      <c r="A85" s="3">
        <v>30052</v>
      </c>
      <c r="B85" s="3" t="s">
        <v>327</v>
      </c>
      <c r="C85" s="3" t="s">
        <v>70</v>
      </c>
      <c r="D85" s="4" t="s">
        <v>18</v>
      </c>
      <c r="E85" s="4" t="s">
        <v>9</v>
      </c>
      <c r="F85" s="3" t="s">
        <v>9</v>
      </c>
      <c r="G85" s="4" t="s">
        <v>9</v>
      </c>
      <c r="H85" s="30" t="s">
        <v>11</v>
      </c>
      <c r="I85" s="21">
        <v>12900</v>
      </c>
      <c r="J85" s="21">
        <v>6139</v>
      </c>
      <c r="K85" s="21">
        <v>6761</v>
      </c>
      <c r="L85" s="22">
        <v>0.47589147286821704</v>
      </c>
      <c r="M85" s="22">
        <v>0.52410852713178291</v>
      </c>
      <c r="N85" s="23">
        <v>5.5350553505535052</v>
      </c>
      <c r="O85" s="23">
        <v>53.211009174311933</v>
      </c>
      <c r="P85" s="23">
        <v>21.192052980132452</v>
      </c>
      <c r="Q85" s="23" t="s">
        <v>268</v>
      </c>
      <c r="R85" s="23" t="s">
        <v>269</v>
      </c>
      <c r="S85" s="25">
        <v>25.751937984496127</v>
      </c>
      <c r="T85" s="25">
        <v>64.281166521800003</v>
      </c>
      <c r="U85" s="25">
        <v>19.258248374407962</v>
      </c>
      <c r="V85" s="25">
        <v>7.81</v>
      </c>
      <c r="W85" s="21">
        <v>381</v>
      </c>
      <c r="X85" s="25">
        <v>3.4788166544923302</v>
      </c>
      <c r="Y85" s="25">
        <v>1.6227180527383367</v>
      </c>
      <c r="Z85" s="25">
        <v>48.913043478260867</v>
      </c>
      <c r="AA85" s="25">
        <v>51.086956521739133</v>
      </c>
      <c r="AB85" s="26">
        <v>183</v>
      </c>
      <c r="AC85" s="25">
        <v>1.6138989328864979</v>
      </c>
      <c r="AD85" s="25">
        <v>48.633879781420767</v>
      </c>
      <c r="AE85" s="25">
        <v>51.366120218579233</v>
      </c>
      <c r="AF85" s="27">
        <v>1</v>
      </c>
      <c r="AG85" s="25">
        <v>8.8191198518387873E-3</v>
      </c>
      <c r="AH85" s="28">
        <v>5</v>
      </c>
      <c r="AI85" s="28">
        <v>4</v>
      </c>
      <c r="AJ85" s="28">
        <f>VLOOKUP(A85,[1]Hoja3!$A$1:$N$215,2,FALSE)</f>
        <v>0</v>
      </c>
      <c r="AK85" s="28">
        <f>VLOOKUP(A85,[1]Hoja3!$A$1:$N$215,3,FALSE)</f>
        <v>0</v>
      </c>
      <c r="AL85" s="28">
        <f>VLOOKUP(A85,[1]Hoja3!$A$1:$N$215,4,FALSE)</f>
        <v>0</v>
      </c>
      <c r="AM85" s="28">
        <f>VLOOKUP(A85,[1]Hoja3!$A$1:$N$215,5,FALSE)</f>
        <v>1</v>
      </c>
      <c r="AN85" s="28">
        <f>VLOOKUP(A85,[1]Hoja3!$A$1:$N$215,6,FALSE)</f>
        <v>2</v>
      </c>
      <c r="AO85" s="28">
        <f>VLOOKUP(A85,[1]Hoja3!$A$1:$N$215,7,FALSE)</f>
        <v>5</v>
      </c>
      <c r="AP85" s="28">
        <f>VLOOKUP(A85,[1]Hoja3!$A$1:$N$215,8,FALSE)</f>
        <v>0</v>
      </c>
      <c r="AQ85" s="28">
        <f>VLOOKUP(A85,[1]Hoja3!$A$1:$N$215,9,FALSE)</f>
        <v>0</v>
      </c>
      <c r="AR85" s="28">
        <f>VLOOKUP(A85,[1]Hoja3!$A$1:$N$215,10,FALSE)</f>
        <v>0</v>
      </c>
      <c r="AS85" s="28">
        <f>VLOOKUP(A85,[1]Hoja3!$A$1:$N$215,11,FALSE)</f>
        <v>0</v>
      </c>
      <c r="AT85" s="28">
        <f>VLOOKUP(A85,[1]Hoja3!$A$1:$N$215,12,FALSE)</f>
        <v>0</v>
      </c>
      <c r="AU85" s="28">
        <f>VLOOKUP(A85,[1]Hoja3!$A$1:$N$215,13,FALSE)</f>
        <v>3</v>
      </c>
      <c r="AV85" s="31"/>
    </row>
    <row r="86" spans="1:48" hidden="1" x14ac:dyDescent="0.25">
      <c r="A86" s="3">
        <v>30053</v>
      </c>
      <c r="B86" s="3" t="s">
        <v>328</v>
      </c>
      <c r="C86" s="3" t="s">
        <v>71</v>
      </c>
      <c r="D86" s="4" t="s">
        <v>18</v>
      </c>
      <c r="E86" s="4" t="s">
        <v>9</v>
      </c>
      <c r="F86" s="3" t="s">
        <v>9</v>
      </c>
      <c r="G86" s="4" t="s">
        <v>9</v>
      </c>
      <c r="H86" s="3" t="s">
        <v>9</v>
      </c>
      <c r="I86" s="21">
        <v>29774</v>
      </c>
      <c r="J86" s="21">
        <v>14261</v>
      </c>
      <c r="K86" s="21">
        <v>15513</v>
      </c>
      <c r="L86" s="22">
        <v>0.47897494458252166</v>
      </c>
      <c r="M86" s="22">
        <v>0.52102505541747834</v>
      </c>
      <c r="N86" s="23">
        <v>2.5706940874035986</v>
      </c>
      <c r="O86" s="23">
        <v>46.811945117029865</v>
      </c>
      <c r="P86" s="23">
        <v>17.478510028653297</v>
      </c>
      <c r="Q86" s="23" t="s">
        <v>269</v>
      </c>
      <c r="R86" s="23" t="s">
        <v>269</v>
      </c>
      <c r="S86" s="25">
        <v>28.323369382682877</v>
      </c>
      <c r="T86" s="25">
        <v>54.639039188399998</v>
      </c>
      <c r="U86" s="25">
        <v>8.996843212907752</v>
      </c>
      <c r="V86" s="25">
        <v>8.0299999999999994</v>
      </c>
      <c r="W86" s="21">
        <v>724</v>
      </c>
      <c r="X86" s="25">
        <v>2.8004486906741963</v>
      </c>
      <c r="Y86" s="25">
        <v>0.68057736893276488</v>
      </c>
      <c r="Z86" s="25">
        <v>50.549450549450547</v>
      </c>
      <c r="AA86" s="25">
        <v>49.450549450549453</v>
      </c>
      <c r="AB86" s="26">
        <v>180</v>
      </c>
      <c r="AC86" s="25">
        <v>0.67309849674669053</v>
      </c>
      <c r="AD86" s="25">
        <v>51.111111111111107</v>
      </c>
      <c r="AE86" s="25">
        <v>48.888888888888886</v>
      </c>
      <c r="AF86" s="27">
        <v>1</v>
      </c>
      <c r="AG86" s="25">
        <v>3.73943609303717E-3</v>
      </c>
      <c r="AH86" s="28">
        <v>1</v>
      </c>
      <c r="AI86" s="28">
        <v>0</v>
      </c>
      <c r="AJ86" s="28">
        <f>VLOOKUP(A86,[1]Hoja3!$A$1:$N$215,2,FALSE)</f>
        <v>0</v>
      </c>
      <c r="AK86" s="28">
        <f>VLOOKUP(A86,[1]Hoja3!$A$1:$N$215,3,FALSE)</f>
        <v>0</v>
      </c>
      <c r="AL86" s="28">
        <f>VLOOKUP(A86,[1]Hoja3!$A$1:$N$215,4,FALSE)</f>
        <v>7</v>
      </c>
      <c r="AM86" s="28">
        <f>VLOOKUP(A86,[1]Hoja3!$A$1:$N$215,5,FALSE)</f>
        <v>4</v>
      </c>
      <c r="AN86" s="28">
        <f>VLOOKUP(A86,[1]Hoja3!$A$1:$N$215,6,FALSE)</f>
        <v>5</v>
      </c>
      <c r="AO86" s="28">
        <f>VLOOKUP(A86,[1]Hoja3!$A$1:$N$215,7,FALSE)</f>
        <v>5</v>
      </c>
      <c r="AP86" s="28">
        <f>VLOOKUP(A86,[1]Hoja3!$A$1:$N$215,8,FALSE)</f>
        <v>4</v>
      </c>
      <c r="AQ86" s="28">
        <f>VLOOKUP(A86,[1]Hoja3!$A$1:$N$215,9,FALSE)</f>
        <v>0</v>
      </c>
      <c r="AR86" s="28">
        <f>VLOOKUP(A86,[1]Hoja3!$A$1:$N$215,10,FALSE)</f>
        <v>0</v>
      </c>
      <c r="AS86" s="28">
        <f>VLOOKUP(A86,[1]Hoja3!$A$1:$N$215,11,FALSE)</f>
        <v>2</v>
      </c>
      <c r="AT86" s="28">
        <f>VLOOKUP(A86,[1]Hoja3!$A$1:$N$215,12,FALSE)</f>
        <v>0</v>
      </c>
      <c r="AU86" s="28">
        <f>VLOOKUP(A86,[1]Hoja3!$A$1:$N$215,13,FALSE)</f>
        <v>6</v>
      </c>
      <c r="AV86" s="31"/>
    </row>
    <row r="87" spans="1:48" hidden="1" x14ac:dyDescent="0.25">
      <c r="A87" s="3">
        <v>30062</v>
      </c>
      <c r="B87" s="3" t="s">
        <v>337</v>
      </c>
      <c r="C87" s="3" t="s">
        <v>80</v>
      </c>
      <c r="D87" s="4" t="s">
        <v>18</v>
      </c>
      <c r="E87" s="4" t="s">
        <v>9</v>
      </c>
      <c r="F87" s="3" t="s">
        <v>9</v>
      </c>
      <c r="G87" s="4" t="s">
        <v>9</v>
      </c>
      <c r="H87" s="3" t="s">
        <v>11</v>
      </c>
      <c r="I87" s="21">
        <v>22238</v>
      </c>
      <c r="J87" s="21">
        <v>11097</v>
      </c>
      <c r="K87" s="21">
        <v>11141</v>
      </c>
      <c r="L87" s="22">
        <v>0.49901070240129508</v>
      </c>
      <c r="M87" s="22">
        <v>0.50098929759870492</v>
      </c>
      <c r="N87" s="23">
        <v>2.9791459781529297</v>
      </c>
      <c r="O87" s="23">
        <v>62.244897959183668</v>
      </c>
      <c r="P87" s="23">
        <v>20.983606557377048</v>
      </c>
      <c r="Q87" s="23" t="s">
        <v>268</v>
      </c>
      <c r="R87" s="23" t="s">
        <v>268</v>
      </c>
      <c r="S87" s="25">
        <v>45.309830020685318</v>
      </c>
      <c r="T87" s="25">
        <v>78.301289346700003</v>
      </c>
      <c r="U87" s="25">
        <v>29.74792675917563</v>
      </c>
      <c r="V87" s="25">
        <v>7.05</v>
      </c>
      <c r="W87" s="21">
        <v>551</v>
      </c>
      <c r="X87" s="25">
        <v>2.9098014364174061</v>
      </c>
      <c r="Y87" s="25">
        <v>0.37494933117146334</v>
      </c>
      <c r="Z87" s="25">
        <v>47.297297297297298</v>
      </c>
      <c r="AA87" s="25">
        <v>52.702702702702695</v>
      </c>
      <c r="AB87" s="26">
        <v>74</v>
      </c>
      <c r="AC87" s="25">
        <v>0.37494933117146334</v>
      </c>
      <c r="AD87" s="25">
        <v>47.297297297297298</v>
      </c>
      <c r="AE87" s="25">
        <v>52.702702702702695</v>
      </c>
      <c r="AF87" s="27">
        <v>0</v>
      </c>
      <c r="AG87" s="25">
        <v>0</v>
      </c>
      <c r="AH87" s="28">
        <v>15</v>
      </c>
      <c r="AI87" s="28">
        <v>75</v>
      </c>
      <c r="AJ87" s="28">
        <f>VLOOKUP(A87,[1]Hoja3!$A$1:$N$215,2,FALSE)</f>
        <v>0</v>
      </c>
      <c r="AK87" s="28">
        <f>VLOOKUP(A87,[1]Hoja3!$A$1:$N$215,3,FALSE)</f>
        <v>0</v>
      </c>
      <c r="AL87" s="28">
        <f>VLOOKUP(A87,[1]Hoja3!$A$1:$N$215,4,FALSE)</f>
        <v>0</v>
      </c>
      <c r="AM87" s="28">
        <f>VLOOKUP(A87,[1]Hoja3!$A$1:$N$215,5,FALSE)</f>
        <v>1</v>
      </c>
      <c r="AN87" s="28">
        <f>VLOOKUP(A87,[1]Hoja3!$A$1:$N$215,6,FALSE)</f>
        <v>7</v>
      </c>
      <c r="AO87" s="28">
        <f>VLOOKUP(A87,[1]Hoja3!$A$1:$N$215,7,FALSE)</f>
        <v>3</v>
      </c>
      <c r="AP87" s="28">
        <f>VLOOKUP(A87,[1]Hoja3!$A$1:$N$215,8,FALSE)</f>
        <v>0</v>
      </c>
      <c r="AQ87" s="28">
        <f>VLOOKUP(A87,[1]Hoja3!$A$1:$N$215,9,FALSE)</f>
        <v>0</v>
      </c>
      <c r="AR87" s="28">
        <f>VLOOKUP(A87,[1]Hoja3!$A$1:$N$215,10,FALSE)</f>
        <v>0</v>
      </c>
      <c r="AS87" s="28">
        <f>VLOOKUP(A87,[1]Hoja3!$A$1:$N$215,11,FALSE)</f>
        <v>0</v>
      </c>
      <c r="AT87" s="28">
        <f>VLOOKUP(A87,[1]Hoja3!$A$1:$N$215,12,FALSE)</f>
        <v>0</v>
      </c>
      <c r="AU87" s="28">
        <f>VLOOKUP(A87,[1]Hoja3!$A$1:$N$215,13,FALSE)</f>
        <v>2</v>
      </c>
      <c r="AV87" s="31"/>
    </row>
    <row r="88" spans="1:48" hidden="1" x14ac:dyDescent="0.25">
      <c r="A88" s="3">
        <v>30068</v>
      </c>
      <c r="B88" s="3" t="s">
        <v>343</v>
      </c>
      <c r="C88" s="3" t="s">
        <v>86</v>
      </c>
      <c r="D88" s="4" t="s">
        <v>18</v>
      </c>
      <c r="E88" s="4" t="s">
        <v>9</v>
      </c>
      <c r="F88" s="3" t="s">
        <v>9</v>
      </c>
      <c r="G88" s="4" t="s">
        <v>9</v>
      </c>
      <c r="H88" s="3" t="s">
        <v>9</v>
      </c>
      <c r="I88" s="21">
        <v>71042</v>
      </c>
      <c r="J88" s="21">
        <v>33695</v>
      </c>
      <c r="K88" s="21">
        <v>37347</v>
      </c>
      <c r="L88" s="22">
        <v>0.47429689479462855</v>
      </c>
      <c r="M88" s="22">
        <v>0.52570310520537145</v>
      </c>
      <c r="N88" s="23">
        <v>0.73827980804724991</v>
      </c>
      <c r="O88" s="23">
        <v>24.07336645013374</v>
      </c>
      <c r="P88" s="23">
        <v>10.998307952622675</v>
      </c>
      <c r="Q88" s="23" t="s">
        <v>271</v>
      </c>
      <c r="R88" s="23" t="s">
        <v>271</v>
      </c>
      <c r="S88" s="25">
        <v>17.958390811069506</v>
      </c>
      <c r="T88" s="25">
        <v>50.875459132900005</v>
      </c>
      <c r="U88" s="25">
        <v>10.393569844789358</v>
      </c>
      <c r="V88" s="25">
        <v>10.16</v>
      </c>
      <c r="W88" s="21">
        <v>3825</v>
      </c>
      <c r="X88" s="25">
        <v>6.1810190197631014</v>
      </c>
      <c r="Y88" s="25">
        <v>0.86963334377937951</v>
      </c>
      <c r="Z88" s="25">
        <v>47.387387387387385</v>
      </c>
      <c r="AA88" s="25">
        <v>52.612612612612608</v>
      </c>
      <c r="AB88" s="26">
        <v>550</v>
      </c>
      <c r="AC88" s="25">
        <v>0.86179880915073648</v>
      </c>
      <c r="AD88" s="25">
        <v>47.63636363636364</v>
      </c>
      <c r="AE88" s="25">
        <v>52.363636363636367</v>
      </c>
      <c r="AF88" s="27">
        <v>2</v>
      </c>
      <c r="AG88" s="25">
        <v>3.1338138514572234E-3</v>
      </c>
      <c r="AH88" s="28">
        <v>15</v>
      </c>
      <c r="AI88" s="28">
        <v>11</v>
      </c>
      <c r="AJ88" s="28">
        <f>VLOOKUP(A88,[1]Hoja3!$A$1:$N$215,2,FALSE)</f>
        <v>6</v>
      </c>
      <c r="AK88" s="28">
        <f>VLOOKUP(A88,[1]Hoja3!$A$1:$N$215,3,FALSE)</f>
        <v>0</v>
      </c>
      <c r="AL88" s="28">
        <f>VLOOKUP(A88,[1]Hoja3!$A$1:$N$215,4,FALSE)</f>
        <v>0</v>
      </c>
      <c r="AM88" s="28">
        <f>VLOOKUP(A88,[1]Hoja3!$A$1:$N$215,5,FALSE)</f>
        <v>2</v>
      </c>
      <c r="AN88" s="28">
        <f>VLOOKUP(A88,[1]Hoja3!$A$1:$N$215,6,FALSE)</f>
        <v>16</v>
      </c>
      <c r="AO88" s="28">
        <f>VLOOKUP(A88,[1]Hoja3!$A$1:$N$215,7,FALSE)</f>
        <v>16</v>
      </c>
      <c r="AP88" s="28">
        <f>VLOOKUP(A88,[1]Hoja3!$A$1:$N$215,8,FALSE)</f>
        <v>9</v>
      </c>
      <c r="AQ88" s="28">
        <f>VLOOKUP(A88,[1]Hoja3!$A$1:$N$215,9,FALSE)</f>
        <v>0</v>
      </c>
      <c r="AR88" s="28">
        <f>VLOOKUP(A88,[1]Hoja3!$A$1:$N$215,10,FALSE)</f>
        <v>0</v>
      </c>
      <c r="AS88" s="28">
        <f>VLOOKUP(A88,[1]Hoja3!$A$1:$N$215,11,FALSE)</f>
        <v>2</v>
      </c>
      <c r="AT88" s="28">
        <f>VLOOKUP(A88,[1]Hoja3!$A$1:$N$215,12,FALSE)</f>
        <v>1</v>
      </c>
      <c r="AU88" s="28">
        <f>VLOOKUP(A88,[1]Hoja3!$A$1:$N$215,13,FALSE)</f>
        <v>29</v>
      </c>
      <c r="AV88" s="31"/>
    </row>
    <row r="89" spans="1:48" hidden="1" x14ac:dyDescent="0.25">
      <c r="A89" s="3">
        <v>30071</v>
      </c>
      <c r="B89" s="3" t="s">
        <v>346</v>
      </c>
      <c r="C89" s="3" t="s">
        <v>89</v>
      </c>
      <c r="D89" s="4" t="s">
        <v>18</v>
      </c>
      <c r="E89" s="4" t="s">
        <v>9</v>
      </c>
      <c r="F89" s="3" t="s">
        <v>9</v>
      </c>
      <c r="G89" s="4" t="s">
        <v>9</v>
      </c>
      <c r="H89" s="3" t="s">
        <v>9</v>
      </c>
      <c r="I89" s="21">
        <v>64124</v>
      </c>
      <c r="J89" s="21">
        <v>31007</v>
      </c>
      <c r="K89" s="21">
        <v>33117</v>
      </c>
      <c r="L89" s="22">
        <v>0.48354750171542638</v>
      </c>
      <c r="M89" s="22">
        <v>0.51645249828457362</v>
      </c>
      <c r="N89" s="23">
        <v>0.34164673727365902</v>
      </c>
      <c r="O89" s="23">
        <v>52.631578947368418</v>
      </c>
      <c r="P89" s="23">
        <v>17.721518987341771</v>
      </c>
      <c r="Q89" s="23" t="s">
        <v>269</v>
      </c>
      <c r="R89" s="23" t="s">
        <v>269</v>
      </c>
      <c r="S89" s="25">
        <v>28.753664774499409</v>
      </c>
      <c r="T89" s="25">
        <v>68.309237289999999</v>
      </c>
      <c r="U89" s="25">
        <v>15.779700097491528</v>
      </c>
      <c r="V89" s="25">
        <v>8.2100000000000009</v>
      </c>
      <c r="W89" s="21">
        <v>2320</v>
      </c>
      <c r="X89" s="25">
        <v>4.2115964128816765</v>
      </c>
      <c r="Y89" s="25">
        <v>0.32225296858033553</v>
      </c>
      <c r="Z89" s="25">
        <v>45.652173913043477</v>
      </c>
      <c r="AA89" s="25">
        <v>54.347826086956516</v>
      </c>
      <c r="AB89" s="26">
        <v>182</v>
      </c>
      <c r="AC89" s="25">
        <v>0.31875021892185368</v>
      </c>
      <c r="AD89" s="25">
        <v>46.153846153846153</v>
      </c>
      <c r="AE89" s="25">
        <v>53.846153846153847</v>
      </c>
      <c r="AF89" s="27">
        <v>2</v>
      </c>
      <c r="AG89" s="25">
        <v>3.5027496584819082E-3</v>
      </c>
      <c r="AH89" s="28">
        <v>9</v>
      </c>
      <c r="AI89" s="28">
        <v>9</v>
      </c>
      <c r="AJ89" s="28">
        <f>VLOOKUP(A89,[1]Hoja3!$A$1:$N$215,2,FALSE)</f>
        <v>6</v>
      </c>
      <c r="AK89" s="28">
        <f>VLOOKUP(A89,[1]Hoja3!$A$1:$N$215,3,FALSE)</f>
        <v>0</v>
      </c>
      <c r="AL89" s="28">
        <f>VLOOKUP(A89,[1]Hoja3!$A$1:$N$215,4,FALSE)</f>
        <v>2</v>
      </c>
      <c r="AM89" s="28">
        <f>VLOOKUP(A89,[1]Hoja3!$A$1:$N$215,5,FALSE)</f>
        <v>1</v>
      </c>
      <c r="AN89" s="28">
        <f>VLOOKUP(A89,[1]Hoja3!$A$1:$N$215,6,FALSE)</f>
        <v>5</v>
      </c>
      <c r="AO89" s="28">
        <f>VLOOKUP(A89,[1]Hoja3!$A$1:$N$215,7,FALSE)</f>
        <v>26</v>
      </c>
      <c r="AP89" s="28">
        <f>VLOOKUP(A89,[1]Hoja3!$A$1:$N$215,8,FALSE)</f>
        <v>4</v>
      </c>
      <c r="AQ89" s="28">
        <f>VLOOKUP(A89,[1]Hoja3!$A$1:$N$215,9,FALSE)</f>
        <v>0</v>
      </c>
      <c r="AR89" s="28">
        <f>VLOOKUP(A89,[1]Hoja3!$A$1:$N$215,10,FALSE)</f>
        <v>0</v>
      </c>
      <c r="AS89" s="28">
        <f>VLOOKUP(A89,[1]Hoja3!$A$1:$N$215,11,FALSE)</f>
        <v>2</v>
      </c>
      <c r="AT89" s="28">
        <f>VLOOKUP(A89,[1]Hoja3!$A$1:$N$215,12,FALSE)</f>
        <v>4</v>
      </c>
      <c r="AU89" s="28">
        <f>VLOOKUP(A89,[1]Hoja3!$A$1:$N$215,13,FALSE)</f>
        <v>46</v>
      </c>
      <c r="AV89" s="31"/>
    </row>
    <row r="90" spans="1:48" hidden="1" x14ac:dyDescent="0.25">
      <c r="A90" s="3">
        <v>30074</v>
      </c>
      <c r="B90" s="3" t="s">
        <v>349</v>
      </c>
      <c r="C90" s="3" t="s">
        <v>92</v>
      </c>
      <c r="D90" s="4" t="s">
        <v>18</v>
      </c>
      <c r="E90" s="4" t="s">
        <v>9</v>
      </c>
      <c r="F90" s="3" t="s">
        <v>9</v>
      </c>
      <c r="G90" s="4" t="s">
        <v>9</v>
      </c>
      <c r="H90" s="3" t="s">
        <v>9</v>
      </c>
      <c r="I90" s="21">
        <v>7682</v>
      </c>
      <c r="J90" s="21">
        <v>3710</v>
      </c>
      <c r="K90" s="21">
        <v>3972</v>
      </c>
      <c r="L90" s="22">
        <v>0.48294714917990106</v>
      </c>
      <c r="M90" s="22">
        <v>0.51705285082009889</v>
      </c>
      <c r="N90" s="23">
        <v>0</v>
      </c>
      <c r="O90" s="23">
        <v>56.856187290969899</v>
      </c>
      <c r="P90" s="23">
        <v>20.73170731707317</v>
      </c>
      <c r="Q90" s="23" t="s">
        <v>269</v>
      </c>
      <c r="R90" s="23" t="s">
        <v>269</v>
      </c>
      <c r="S90" s="25">
        <v>17.716740432179119</v>
      </c>
      <c r="T90" s="25">
        <v>55.035102499300002</v>
      </c>
      <c r="U90" s="25">
        <v>9.5137140585663182</v>
      </c>
      <c r="V90" s="25">
        <v>9.18</v>
      </c>
      <c r="W90" s="21">
        <v>521</v>
      </c>
      <c r="X90" s="25">
        <v>7.6923076923076925</v>
      </c>
      <c r="Y90" s="25">
        <v>2.6081971911722559</v>
      </c>
      <c r="Z90" s="25">
        <v>41.208791208791204</v>
      </c>
      <c r="AA90" s="25">
        <v>58.791208791208796</v>
      </c>
      <c r="AB90" s="26">
        <v>179</v>
      </c>
      <c r="AC90" s="25">
        <v>2.5652049297793065</v>
      </c>
      <c r="AD90" s="25">
        <v>40.782122905027933</v>
      </c>
      <c r="AE90" s="25">
        <v>59.217877094972074</v>
      </c>
      <c r="AF90" s="27">
        <v>3</v>
      </c>
      <c r="AG90" s="25">
        <v>4.2992261392949267E-2</v>
      </c>
      <c r="AH90" s="28">
        <v>0</v>
      </c>
      <c r="AI90" s="28">
        <v>1</v>
      </c>
      <c r="AJ90" s="28">
        <f>VLOOKUP(A90,[1]Hoja3!$A$1:$N$215,2,FALSE)</f>
        <v>0</v>
      </c>
      <c r="AK90" s="28">
        <f>VLOOKUP(A90,[1]Hoja3!$A$1:$N$215,3,FALSE)</f>
        <v>0</v>
      </c>
      <c r="AL90" s="28">
        <f>VLOOKUP(A90,[1]Hoja3!$A$1:$N$215,4,FALSE)</f>
        <v>0</v>
      </c>
      <c r="AM90" s="28">
        <f>VLOOKUP(A90,[1]Hoja3!$A$1:$N$215,5,FALSE)</f>
        <v>0</v>
      </c>
      <c r="AN90" s="28">
        <f>VLOOKUP(A90,[1]Hoja3!$A$1:$N$215,6,FALSE)</f>
        <v>1</v>
      </c>
      <c r="AO90" s="28">
        <f>VLOOKUP(A90,[1]Hoja3!$A$1:$N$215,7,FALSE)</f>
        <v>3</v>
      </c>
      <c r="AP90" s="28">
        <f>VLOOKUP(A90,[1]Hoja3!$A$1:$N$215,8,FALSE)</f>
        <v>0</v>
      </c>
      <c r="AQ90" s="28">
        <f>VLOOKUP(A90,[1]Hoja3!$A$1:$N$215,9,FALSE)</f>
        <v>0</v>
      </c>
      <c r="AR90" s="28">
        <f>VLOOKUP(A90,[1]Hoja3!$A$1:$N$215,10,FALSE)</f>
        <v>0</v>
      </c>
      <c r="AS90" s="28">
        <f>VLOOKUP(A90,[1]Hoja3!$A$1:$N$215,11,FALSE)</f>
        <v>0</v>
      </c>
      <c r="AT90" s="28">
        <f>VLOOKUP(A90,[1]Hoja3!$A$1:$N$215,12,FALSE)</f>
        <v>0</v>
      </c>
      <c r="AU90" s="28">
        <f>VLOOKUP(A90,[1]Hoja3!$A$1:$N$215,13,FALSE)</f>
        <v>4</v>
      </c>
      <c r="AV90" s="31"/>
    </row>
    <row r="91" spans="1:48" hidden="1" x14ac:dyDescent="0.25">
      <c r="A91" s="3">
        <v>30080</v>
      </c>
      <c r="B91" s="3" t="s">
        <v>355</v>
      </c>
      <c r="C91" s="3" t="s">
        <v>98</v>
      </c>
      <c r="D91" s="4" t="s">
        <v>18</v>
      </c>
      <c r="E91" s="4" t="s">
        <v>9</v>
      </c>
      <c r="F91" s="3" t="s">
        <v>9</v>
      </c>
      <c r="G91" s="4" t="s">
        <v>9</v>
      </c>
      <c r="H91" s="3" t="s">
        <v>9</v>
      </c>
      <c r="I91" s="21">
        <v>24112</v>
      </c>
      <c r="J91" s="21">
        <v>12028</v>
      </c>
      <c r="K91" s="21">
        <v>12084</v>
      </c>
      <c r="L91" s="22">
        <v>0.49883875248838755</v>
      </c>
      <c r="M91" s="22">
        <v>0.50116124751161251</v>
      </c>
      <c r="N91" s="23">
        <v>1.7528483786152498</v>
      </c>
      <c r="O91" s="23">
        <v>50.784856879039708</v>
      </c>
      <c r="P91" s="23">
        <v>17.014925373134329</v>
      </c>
      <c r="Q91" s="23" t="s">
        <v>268</v>
      </c>
      <c r="R91" s="23" t="s">
        <v>268</v>
      </c>
      <c r="S91" s="25">
        <v>38.014266755142664</v>
      </c>
      <c r="T91" s="25">
        <v>85.697473954299994</v>
      </c>
      <c r="U91" s="25">
        <v>23.849563748944554</v>
      </c>
      <c r="V91" s="25">
        <v>7.09</v>
      </c>
      <c r="W91" s="21">
        <v>744</v>
      </c>
      <c r="X91" s="25">
        <v>3.5438696770505858</v>
      </c>
      <c r="Y91" s="25">
        <v>0.29808309639548752</v>
      </c>
      <c r="Z91" s="25">
        <v>41.53846153846154</v>
      </c>
      <c r="AA91" s="25">
        <v>58.461538461538467</v>
      </c>
      <c r="AB91" s="26">
        <v>64</v>
      </c>
      <c r="AC91" s="25">
        <v>0.29349720260478768</v>
      </c>
      <c r="AD91" s="25">
        <v>40.625</v>
      </c>
      <c r="AE91" s="25">
        <v>59.375</v>
      </c>
      <c r="AF91" s="27">
        <v>1</v>
      </c>
      <c r="AG91" s="25">
        <v>4.5858937906998075E-3</v>
      </c>
      <c r="AH91" s="28">
        <v>2</v>
      </c>
      <c r="AI91" s="28">
        <v>2</v>
      </c>
      <c r="AJ91" s="28">
        <f>VLOOKUP(A91,[1]Hoja3!$A$1:$N$215,2,FALSE)</f>
        <v>0</v>
      </c>
      <c r="AK91" s="28">
        <f>VLOOKUP(A91,[1]Hoja3!$A$1:$N$215,3,FALSE)</f>
        <v>0</v>
      </c>
      <c r="AL91" s="28">
        <f>VLOOKUP(A91,[1]Hoja3!$A$1:$N$215,4,FALSE)</f>
        <v>0</v>
      </c>
      <c r="AM91" s="28">
        <f>VLOOKUP(A91,[1]Hoja3!$A$1:$N$215,5,FALSE)</f>
        <v>2</v>
      </c>
      <c r="AN91" s="28">
        <f>VLOOKUP(A91,[1]Hoja3!$A$1:$N$215,6,FALSE)</f>
        <v>1</v>
      </c>
      <c r="AO91" s="28">
        <f>VLOOKUP(A91,[1]Hoja3!$A$1:$N$215,7,FALSE)</f>
        <v>4</v>
      </c>
      <c r="AP91" s="28">
        <f>VLOOKUP(A91,[1]Hoja3!$A$1:$N$215,8,FALSE)</f>
        <v>0</v>
      </c>
      <c r="AQ91" s="28">
        <f>VLOOKUP(A91,[1]Hoja3!$A$1:$N$215,9,FALSE)</f>
        <v>0</v>
      </c>
      <c r="AR91" s="28">
        <f>VLOOKUP(A91,[1]Hoja3!$A$1:$N$215,10,FALSE)</f>
        <v>0</v>
      </c>
      <c r="AS91" s="28">
        <f>VLOOKUP(A91,[1]Hoja3!$A$1:$N$215,11,FALSE)</f>
        <v>1</v>
      </c>
      <c r="AT91" s="28">
        <f>VLOOKUP(A91,[1]Hoja3!$A$1:$N$215,12,FALSE)</f>
        <v>0</v>
      </c>
      <c r="AU91" s="28">
        <f>VLOOKUP(A91,[1]Hoja3!$A$1:$N$215,13,FALSE)</f>
        <v>15</v>
      </c>
      <c r="AV91" s="31"/>
    </row>
    <row r="92" spans="1:48" hidden="1" x14ac:dyDescent="0.25">
      <c r="A92" s="3">
        <v>30081</v>
      </c>
      <c r="B92" s="3" t="s">
        <v>356</v>
      </c>
      <c r="C92" s="3" t="s">
        <v>99</v>
      </c>
      <c r="D92" s="4" t="s">
        <v>18</v>
      </c>
      <c r="E92" s="4" t="s">
        <v>9</v>
      </c>
      <c r="F92" s="3" t="s">
        <v>9</v>
      </c>
      <c r="G92" s="4" t="s">
        <v>9</v>
      </c>
      <c r="H92" s="3" t="s">
        <v>9</v>
      </c>
      <c r="I92" s="21">
        <v>27721</v>
      </c>
      <c r="J92" s="21">
        <v>13294</v>
      </c>
      <c r="K92" s="21">
        <v>14427</v>
      </c>
      <c r="L92" s="22">
        <v>0.47956422928465786</v>
      </c>
      <c r="M92" s="22">
        <v>0.52043577071534219</v>
      </c>
      <c r="N92" s="23">
        <v>1.5910898965791569</v>
      </c>
      <c r="O92" s="23">
        <v>62.034739454094293</v>
      </c>
      <c r="P92" s="23">
        <v>24.0625</v>
      </c>
      <c r="Q92" s="23" t="s">
        <v>269</v>
      </c>
      <c r="R92" s="23" t="s">
        <v>269</v>
      </c>
      <c r="S92" s="25">
        <v>27.711843007106523</v>
      </c>
      <c r="T92" s="25">
        <v>64.243364877000005</v>
      </c>
      <c r="U92" s="25">
        <v>19.982250621228257</v>
      </c>
      <c r="V92" s="25">
        <v>8.7100000000000009</v>
      </c>
      <c r="W92" s="21">
        <v>2854</v>
      </c>
      <c r="X92" s="25">
        <v>11.293577618614222</v>
      </c>
      <c r="Y92" s="25">
        <v>23.363914373088683</v>
      </c>
      <c r="Z92" s="25">
        <v>46.97316753926701</v>
      </c>
      <c r="AA92" s="25">
        <v>53.02683246073299</v>
      </c>
      <c r="AB92" s="26">
        <v>5773</v>
      </c>
      <c r="AC92" s="25">
        <v>22.068042813455659</v>
      </c>
      <c r="AD92" s="25">
        <v>47.566256712281309</v>
      </c>
      <c r="AE92" s="25">
        <v>52.433743287718691</v>
      </c>
      <c r="AF92" s="27">
        <v>321</v>
      </c>
      <c r="AG92" s="25">
        <v>1.2270642201834863</v>
      </c>
      <c r="AH92" s="28">
        <v>4</v>
      </c>
      <c r="AI92" s="28">
        <v>2</v>
      </c>
      <c r="AJ92" s="28">
        <f>VLOOKUP(A92,[1]Hoja3!$A$1:$N$215,2,FALSE)</f>
        <v>3</v>
      </c>
      <c r="AK92" s="28">
        <f>VLOOKUP(A92,[1]Hoja3!$A$1:$N$215,3,FALSE)</f>
        <v>0</v>
      </c>
      <c r="AL92" s="28">
        <f>VLOOKUP(A92,[1]Hoja3!$A$1:$N$215,4,FALSE)</f>
        <v>0</v>
      </c>
      <c r="AM92" s="28">
        <f>VLOOKUP(A92,[1]Hoja3!$A$1:$N$215,5,FALSE)</f>
        <v>0</v>
      </c>
      <c r="AN92" s="28">
        <f>VLOOKUP(A92,[1]Hoja3!$A$1:$N$215,6,FALSE)</f>
        <v>2</v>
      </c>
      <c r="AO92" s="28">
        <f>VLOOKUP(A92,[1]Hoja3!$A$1:$N$215,7,FALSE)</f>
        <v>9</v>
      </c>
      <c r="AP92" s="28">
        <f>VLOOKUP(A92,[1]Hoja3!$A$1:$N$215,8,FALSE)</f>
        <v>0</v>
      </c>
      <c r="AQ92" s="28">
        <f>VLOOKUP(A92,[1]Hoja3!$A$1:$N$215,9,FALSE)</f>
        <v>0</v>
      </c>
      <c r="AR92" s="28">
        <f>VLOOKUP(A92,[1]Hoja3!$A$1:$N$215,10,FALSE)</f>
        <v>0</v>
      </c>
      <c r="AS92" s="28">
        <f>VLOOKUP(A92,[1]Hoja3!$A$1:$N$215,11,FALSE)</f>
        <v>0</v>
      </c>
      <c r="AT92" s="28">
        <f>VLOOKUP(A92,[1]Hoja3!$A$1:$N$215,12,FALSE)</f>
        <v>0</v>
      </c>
      <c r="AU92" s="28">
        <f>VLOOKUP(A92,[1]Hoja3!$A$1:$N$215,13,FALSE)</f>
        <v>35</v>
      </c>
      <c r="AV92" s="31"/>
    </row>
    <row r="93" spans="1:48" hidden="1" x14ac:dyDescent="0.25">
      <c r="A93" s="3">
        <v>30085</v>
      </c>
      <c r="B93" s="3" t="s">
        <v>360</v>
      </c>
      <c r="C93" s="3" t="s">
        <v>103</v>
      </c>
      <c r="D93" s="4" t="s">
        <v>18</v>
      </c>
      <c r="E93" s="4" t="s">
        <v>9</v>
      </c>
      <c r="F93" s="3" t="s">
        <v>9</v>
      </c>
      <c r="G93" s="4" t="s">
        <v>9</v>
      </c>
      <c r="H93" s="3" t="s">
        <v>9</v>
      </c>
      <c r="I93" s="21">
        <v>72856</v>
      </c>
      <c r="J93" s="21">
        <v>35369</v>
      </c>
      <c r="K93" s="21">
        <v>37487</v>
      </c>
      <c r="L93" s="22">
        <v>0.48546447787416275</v>
      </c>
      <c r="M93" s="22">
        <v>0.51453552212583731</v>
      </c>
      <c r="N93" s="23">
        <v>2.4849130280440184</v>
      </c>
      <c r="O93" s="23">
        <v>43.109540636042404</v>
      </c>
      <c r="P93" s="23">
        <v>16.996047430830039</v>
      </c>
      <c r="Q93" s="23" t="s">
        <v>271</v>
      </c>
      <c r="R93" s="23" t="s">
        <v>269</v>
      </c>
      <c r="S93" s="25">
        <v>20.691501043153618</v>
      </c>
      <c r="T93" s="25">
        <v>52.789824049300002</v>
      </c>
      <c r="U93" s="25">
        <v>14.236182771288233</v>
      </c>
      <c r="V93" s="25">
        <v>9.17</v>
      </c>
      <c r="W93" s="21">
        <v>3932</v>
      </c>
      <c r="X93" s="25">
        <v>5.7225189562078853</v>
      </c>
      <c r="Y93" s="25">
        <v>5.7857293794463613</v>
      </c>
      <c r="Z93" s="25">
        <v>48.721694667640612</v>
      </c>
      <c r="AA93" s="25">
        <v>51.278305332359388</v>
      </c>
      <c r="AB93" s="26">
        <v>4037</v>
      </c>
      <c r="AC93" s="25">
        <v>5.687116996548566</v>
      </c>
      <c r="AD93" s="25">
        <v>48.922467178597969</v>
      </c>
      <c r="AE93" s="25">
        <v>51.077532821402031</v>
      </c>
      <c r="AF93" s="27">
        <v>61</v>
      </c>
      <c r="AG93" s="25">
        <v>8.593364795379306E-2</v>
      </c>
      <c r="AH93" s="28">
        <v>10</v>
      </c>
      <c r="AI93" s="28">
        <v>12</v>
      </c>
      <c r="AJ93" s="28">
        <f>VLOOKUP(A93,[1]Hoja3!$A$1:$N$215,2,FALSE)</f>
        <v>3</v>
      </c>
      <c r="AK93" s="28">
        <f>VLOOKUP(A93,[1]Hoja3!$A$1:$N$215,3,FALSE)</f>
        <v>0</v>
      </c>
      <c r="AL93" s="28">
        <f>VLOOKUP(A93,[1]Hoja3!$A$1:$N$215,4,FALSE)</f>
        <v>4</v>
      </c>
      <c r="AM93" s="28">
        <f>VLOOKUP(A93,[1]Hoja3!$A$1:$N$215,5,FALSE)</f>
        <v>4</v>
      </c>
      <c r="AN93" s="28">
        <f>VLOOKUP(A93,[1]Hoja3!$A$1:$N$215,6,FALSE)</f>
        <v>8</v>
      </c>
      <c r="AO93" s="28">
        <f>VLOOKUP(A93,[1]Hoja3!$A$1:$N$215,7,FALSE)</f>
        <v>31</v>
      </c>
      <c r="AP93" s="28">
        <f>VLOOKUP(A93,[1]Hoja3!$A$1:$N$215,8,FALSE)</f>
        <v>3</v>
      </c>
      <c r="AQ93" s="28">
        <f>VLOOKUP(A93,[1]Hoja3!$A$1:$N$215,9,FALSE)</f>
        <v>0</v>
      </c>
      <c r="AR93" s="28">
        <f>VLOOKUP(A93,[1]Hoja3!$A$1:$N$215,10,FALSE)</f>
        <v>0</v>
      </c>
      <c r="AS93" s="28">
        <f>VLOOKUP(A93,[1]Hoja3!$A$1:$N$215,11,FALSE)</f>
        <v>0</v>
      </c>
      <c r="AT93" s="28">
        <f>VLOOKUP(A93,[1]Hoja3!$A$1:$N$215,12,FALSE)</f>
        <v>0</v>
      </c>
      <c r="AU93" s="28">
        <f>VLOOKUP(A93,[1]Hoja3!$A$1:$N$215,13,FALSE)</f>
        <v>39</v>
      </c>
      <c r="AV93" s="31"/>
    </row>
    <row r="94" spans="1:48" x14ac:dyDescent="0.25">
      <c r="A94" s="3">
        <v>30098</v>
      </c>
      <c r="B94" s="3" t="s">
        <v>373</v>
      </c>
      <c r="C94" s="3" t="s">
        <v>116</v>
      </c>
      <c r="D94" s="4" t="s">
        <v>18</v>
      </c>
      <c r="E94" s="4" t="s">
        <v>11</v>
      </c>
      <c r="F94" s="3" t="s">
        <v>9</v>
      </c>
      <c r="G94" s="4" t="s">
        <v>11</v>
      </c>
      <c r="H94" s="3" t="s">
        <v>11</v>
      </c>
      <c r="I94" s="21">
        <v>3255</v>
      </c>
      <c r="J94" s="21">
        <v>1621</v>
      </c>
      <c r="K94" s="21">
        <v>1634</v>
      </c>
      <c r="L94" s="22">
        <v>0.4980030721966206</v>
      </c>
      <c r="M94" s="22">
        <v>0.50199692780337946</v>
      </c>
      <c r="N94" s="23">
        <v>10.928961748633879</v>
      </c>
      <c r="O94" s="23">
        <v>95.238095238095227</v>
      </c>
      <c r="P94" s="23">
        <v>36.734693877551024</v>
      </c>
      <c r="Q94" s="23" t="s">
        <v>270</v>
      </c>
      <c r="R94" s="23" t="s">
        <v>268</v>
      </c>
      <c r="S94" s="25">
        <v>33.60983102918587</v>
      </c>
      <c r="T94" s="25">
        <v>88.719363891499995</v>
      </c>
      <c r="U94" s="25">
        <v>33.801991798476863</v>
      </c>
      <c r="V94" s="25">
        <v>7.2</v>
      </c>
      <c r="W94" s="21">
        <v>69</v>
      </c>
      <c r="X94" s="25">
        <v>2.3461407684461069</v>
      </c>
      <c r="Y94" s="25">
        <v>80.557355800388848</v>
      </c>
      <c r="Z94" s="25">
        <v>48.471440064360415</v>
      </c>
      <c r="AA94" s="25">
        <v>51.528559935639585</v>
      </c>
      <c r="AB94" s="26">
        <v>2324</v>
      </c>
      <c r="AC94" s="25">
        <v>75.307841866493845</v>
      </c>
      <c r="AD94" s="25">
        <v>49.612736660929428</v>
      </c>
      <c r="AE94" s="25">
        <v>50.387263339070564</v>
      </c>
      <c r="AF94" s="27">
        <v>130</v>
      </c>
      <c r="AG94" s="25">
        <v>4.2125729099157487</v>
      </c>
      <c r="AH94" s="28">
        <v>0</v>
      </c>
      <c r="AI94" s="28">
        <v>0</v>
      </c>
      <c r="AJ94" s="28">
        <f>VLOOKUP(A94,[1]Hoja3!$A$1:$N$215,2,FALSE)</f>
        <v>0</v>
      </c>
      <c r="AK94" s="28">
        <f>VLOOKUP(A94,[1]Hoja3!$A$1:$N$215,3,FALSE)</f>
        <v>0</v>
      </c>
      <c r="AL94" s="28">
        <f>VLOOKUP(A94,[1]Hoja3!$A$1:$N$215,4,FALSE)</f>
        <v>0</v>
      </c>
      <c r="AM94" s="28">
        <f>VLOOKUP(A94,[1]Hoja3!$A$1:$N$215,5,FALSE)</f>
        <v>0</v>
      </c>
      <c r="AN94" s="28">
        <f>VLOOKUP(A94,[1]Hoja3!$A$1:$N$215,6,FALSE)</f>
        <v>0</v>
      </c>
      <c r="AO94" s="28">
        <f>VLOOKUP(A94,[1]Hoja3!$A$1:$N$215,7,FALSE)</f>
        <v>1</v>
      </c>
      <c r="AP94" s="28">
        <f>VLOOKUP(A94,[1]Hoja3!$A$1:$N$215,8,FALSE)</f>
        <v>0</v>
      </c>
      <c r="AQ94" s="28">
        <f>VLOOKUP(A94,[1]Hoja3!$A$1:$N$215,9,FALSE)</f>
        <v>0</v>
      </c>
      <c r="AR94" s="28">
        <f>VLOOKUP(A94,[1]Hoja3!$A$1:$N$215,10,FALSE)</f>
        <v>0</v>
      </c>
      <c r="AS94" s="28">
        <f>VLOOKUP(A94,[1]Hoja3!$A$1:$N$215,11,FALSE)</f>
        <v>0</v>
      </c>
      <c r="AT94" s="28">
        <f>VLOOKUP(A94,[1]Hoja3!$A$1:$N$215,12,FALSE)</f>
        <v>0</v>
      </c>
      <c r="AU94" s="28">
        <f>VLOOKUP(A94,[1]Hoja3!$A$1:$N$215,13,FALSE)</f>
        <v>2</v>
      </c>
      <c r="AV94" s="31"/>
    </row>
    <row r="95" spans="1:48" hidden="1" x14ac:dyDescent="0.25">
      <c r="A95" s="3">
        <v>30099</v>
      </c>
      <c r="B95" s="3" t="s">
        <v>374</v>
      </c>
      <c r="C95" s="3" t="s">
        <v>117</v>
      </c>
      <c r="D95" s="4" t="s">
        <v>18</v>
      </c>
      <c r="E95" s="4" t="s">
        <v>9</v>
      </c>
      <c r="F95" s="3" t="s">
        <v>9</v>
      </c>
      <c r="G95" s="4" t="s">
        <v>9</v>
      </c>
      <c r="H95" s="30" t="s">
        <v>11</v>
      </c>
      <c r="I95" s="21">
        <v>18954</v>
      </c>
      <c r="J95" s="21">
        <v>9174</v>
      </c>
      <c r="K95" s="21">
        <v>9780</v>
      </c>
      <c r="L95" s="22">
        <v>0.48401392845837288</v>
      </c>
      <c r="M95" s="22">
        <v>0.51598607154162712</v>
      </c>
      <c r="N95" s="23">
        <v>3.2223415682062302</v>
      </c>
      <c r="O95" s="23">
        <v>75.187969924812023</v>
      </c>
      <c r="P95" s="23">
        <v>28.515625</v>
      </c>
      <c r="Q95" s="23" t="s">
        <v>268</v>
      </c>
      <c r="R95" s="23" t="s">
        <v>268</v>
      </c>
      <c r="S95" s="25">
        <v>34.129998944813764</v>
      </c>
      <c r="T95" s="25">
        <v>84.288279693099994</v>
      </c>
      <c r="U95" s="25">
        <v>23.922998266127241</v>
      </c>
      <c r="V95" s="25">
        <v>7.52</v>
      </c>
      <c r="W95" s="21">
        <v>381</v>
      </c>
      <c r="X95" s="25">
        <v>2.3007246376811596</v>
      </c>
      <c r="Y95" s="25">
        <v>0.25439407955596671</v>
      </c>
      <c r="Z95" s="25">
        <v>43.18181818181818</v>
      </c>
      <c r="AA95" s="25">
        <v>56.81818181818182</v>
      </c>
      <c r="AB95" s="26">
        <v>44</v>
      </c>
      <c r="AC95" s="25">
        <v>0.25439407955596671</v>
      </c>
      <c r="AD95" s="25">
        <v>43.18181818181818</v>
      </c>
      <c r="AE95" s="25">
        <v>56.81818181818182</v>
      </c>
      <c r="AF95" s="27">
        <v>0</v>
      </c>
      <c r="AG95" s="25">
        <v>0</v>
      </c>
      <c r="AH95" s="28">
        <v>0</v>
      </c>
      <c r="AI95" s="28">
        <v>1</v>
      </c>
      <c r="AJ95" s="28">
        <f>VLOOKUP(A95,[1]Hoja3!$A$1:$N$215,2,FALSE)</f>
        <v>0</v>
      </c>
      <c r="AK95" s="28">
        <f>VLOOKUP(A95,[1]Hoja3!$A$1:$N$215,3,FALSE)</f>
        <v>0</v>
      </c>
      <c r="AL95" s="28">
        <f>VLOOKUP(A95,[1]Hoja3!$A$1:$N$215,4,FALSE)</f>
        <v>4</v>
      </c>
      <c r="AM95" s="28">
        <f>VLOOKUP(A95,[1]Hoja3!$A$1:$N$215,5,FALSE)</f>
        <v>0</v>
      </c>
      <c r="AN95" s="28">
        <f>VLOOKUP(A95,[1]Hoja3!$A$1:$N$215,6,FALSE)</f>
        <v>4</v>
      </c>
      <c r="AO95" s="28">
        <f>VLOOKUP(A95,[1]Hoja3!$A$1:$N$215,7,FALSE)</f>
        <v>9</v>
      </c>
      <c r="AP95" s="28">
        <f>VLOOKUP(A95,[1]Hoja3!$A$1:$N$215,8,FALSE)</f>
        <v>1</v>
      </c>
      <c r="AQ95" s="28">
        <f>VLOOKUP(A95,[1]Hoja3!$A$1:$N$215,9,FALSE)</f>
        <v>0</v>
      </c>
      <c r="AR95" s="28">
        <f>VLOOKUP(A95,[1]Hoja3!$A$1:$N$215,10,FALSE)</f>
        <v>0</v>
      </c>
      <c r="AS95" s="28">
        <f>VLOOKUP(A95,[1]Hoja3!$A$1:$N$215,11,FALSE)</f>
        <v>1</v>
      </c>
      <c r="AT95" s="28">
        <f>VLOOKUP(A95,[1]Hoja3!$A$1:$N$215,12,FALSE)</f>
        <v>0</v>
      </c>
      <c r="AU95" s="28">
        <f>VLOOKUP(A95,[1]Hoja3!$A$1:$N$215,13,FALSE)</f>
        <v>10</v>
      </c>
      <c r="AV95" s="31"/>
    </row>
    <row r="96" spans="1:48" hidden="1" x14ac:dyDescent="0.25">
      <c r="A96" s="3">
        <v>30101</v>
      </c>
      <c r="B96" s="3" t="s">
        <v>376</v>
      </c>
      <c r="C96" s="3" t="s">
        <v>119</v>
      </c>
      <c r="D96" s="4" t="s">
        <v>18</v>
      </c>
      <c r="E96" s="4" t="s">
        <v>9</v>
      </c>
      <c r="F96" s="3" t="s">
        <v>9</v>
      </c>
      <c r="G96" s="4" t="s">
        <v>9</v>
      </c>
      <c r="H96" s="30" t="s">
        <v>11</v>
      </c>
      <c r="I96" s="21">
        <v>38665</v>
      </c>
      <c r="J96" s="21">
        <v>18633</v>
      </c>
      <c r="K96" s="21">
        <v>20032</v>
      </c>
      <c r="L96" s="22">
        <v>0.48190870296133453</v>
      </c>
      <c r="M96" s="22">
        <v>0.51809129703866541</v>
      </c>
      <c r="N96" s="23">
        <v>2.1197668256491786</v>
      </c>
      <c r="O96" s="23">
        <v>65.205772314270433</v>
      </c>
      <c r="P96" s="23">
        <v>22.105263157894736</v>
      </c>
      <c r="Q96" s="23" t="s">
        <v>269</v>
      </c>
      <c r="R96" s="23" t="s">
        <v>269</v>
      </c>
      <c r="S96" s="25">
        <v>40.219837061942329</v>
      </c>
      <c r="T96" s="25">
        <v>78.601556878400004</v>
      </c>
      <c r="U96" s="25">
        <v>33.362309557578804</v>
      </c>
      <c r="V96" s="25">
        <v>8.33</v>
      </c>
      <c r="W96" s="21">
        <v>1810</v>
      </c>
      <c r="X96" s="25">
        <v>5.1266073755169099</v>
      </c>
      <c r="Y96" s="25">
        <v>0.6012787375867229</v>
      </c>
      <c r="Z96" s="25">
        <v>44.796380090497742</v>
      </c>
      <c r="AA96" s="25">
        <v>55.203619909502265</v>
      </c>
      <c r="AB96" s="26">
        <v>220</v>
      </c>
      <c r="AC96" s="25">
        <v>0.59855801931709973</v>
      </c>
      <c r="AD96" s="25">
        <v>44.545454545454547</v>
      </c>
      <c r="AE96" s="25">
        <v>55.454545454545453</v>
      </c>
      <c r="AF96" s="27">
        <v>0</v>
      </c>
      <c r="AG96" s="25">
        <v>0</v>
      </c>
      <c r="AH96" s="28">
        <v>1</v>
      </c>
      <c r="AI96" s="28">
        <v>1</v>
      </c>
      <c r="AJ96" s="28">
        <f>VLOOKUP(A96,[1]Hoja3!$A$1:$N$215,2,FALSE)</f>
        <v>0</v>
      </c>
      <c r="AK96" s="28">
        <f>VLOOKUP(A96,[1]Hoja3!$A$1:$N$215,3,FALSE)</f>
        <v>0</v>
      </c>
      <c r="AL96" s="28">
        <f>VLOOKUP(A96,[1]Hoja3!$A$1:$N$215,4,FALSE)</f>
        <v>1</v>
      </c>
      <c r="AM96" s="28">
        <f>VLOOKUP(A96,[1]Hoja3!$A$1:$N$215,5,FALSE)</f>
        <v>1</v>
      </c>
      <c r="AN96" s="28">
        <f>VLOOKUP(A96,[1]Hoja3!$A$1:$N$215,6,FALSE)</f>
        <v>5</v>
      </c>
      <c r="AO96" s="28">
        <f>VLOOKUP(A96,[1]Hoja3!$A$1:$N$215,7,FALSE)</f>
        <v>14</v>
      </c>
      <c r="AP96" s="28">
        <f>VLOOKUP(A96,[1]Hoja3!$A$1:$N$215,8,FALSE)</f>
        <v>4</v>
      </c>
      <c r="AQ96" s="28">
        <f>VLOOKUP(A96,[1]Hoja3!$A$1:$N$215,9,FALSE)</f>
        <v>0</v>
      </c>
      <c r="AR96" s="28">
        <f>VLOOKUP(A96,[1]Hoja3!$A$1:$N$215,10,FALSE)</f>
        <v>0</v>
      </c>
      <c r="AS96" s="28">
        <f>VLOOKUP(A96,[1]Hoja3!$A$1:$N$215,11,FALSE)</f>
        <v>2</v>
      </c>
      <c r="AT96" s="28">
        <f>VLOOKUP(A96,[1]Hoja3!$A$1:$N$215,12,FALSE)</f>
        <v>1</v>
      </c>
      <c r="AU96" s="28">
        <f>VLOOKUP(A96,[1]Hoja3!$A$1:$N$215,13,FALSE)</f>
        <v>20</v>
      </c>
      <c r="AV96" s="31"/>
    </row>
    <row r="97" spans="1:48" x14ac:dyDescent="0.25">
      <c r="A97" s="3">
        <v>30110</v>
      </c>
      <c r="B97" s="3" t="s">
        <v>385</v>
      </c>
      <c r="C97" s="3" t="s">
        <v>128</v>
      </c>
      <c r="D97" s="4" t="s">
        <v>18</v>
      </c>
      <c r="E97" s="4" t="s">
        <v>11</v>
      </c>
      <c r="F97" s="3" t="s">
        <v>9</v>
      </c>
      <c r="G97" s="4" t="s">
        <v>11</v>
      </c>
      <c r="H97" s="30" t="s">
        <v>11</v>
      </c>
      <c r="I97" s="21">
        <v>12296</v>
      </c>
      <c r="J97" s="21">
        <v>6207</v>
      </c>
      <c r="K97" s="21">
        <v>6089</v>
      </c>
      <c r="L97" s="22">
        <v>0.50479830839297335</v>
      </c>
      <c r="M97" s="22">
        <v>0.49520169160702665</v>
      </c>
      <c r="N97" s="23">
        <v>7.0028011204481793</v>
      </c>
      <c r="O97" s="23">
        <v>129.87012987012986</v>
      </c>
      <c r="P97" s="23">
        <v>28.333333333333332</v>
      </c>
      <c r="Q97" s="23" t="s">
        <v>272</v>
      </c>
      <c r="R97" s="23" t="s">
        <v>272</v>
      </c>
      <c r="S97" s="25">
        <v>54.578724788549124</v>
      </c>
      <c r="T97" s="25">
        <v>93.980916666699997</v>
      </c>
      <c r="U97" s="25">
        <v>52.430666241632132</v>
      </c>
      <c r="V97" s="25">
        <v>4.3</v>
      </c>
      <c r="W97" s="21">
        <v>183</v>
      </c>
      <c r="X97" s="25">
        <v>1.6960148285449492</v>
      </c>
      <c r="Y97" s="25">
        <v>95.924514928679017</v>
      </c>
      <c r="Z97" s="25">
        <v>49.468920291862936</v>
      </c>
      <c r="AA97" s="25">
        <v>50.531079708137064</v>
      </c>
      <c r="AB97" s="26">
        <v>8238</v>
      </c>
      <c r="AC97" s="25">
        <v>72.986621777265881</v>
      </c>
      <c r="AD97" s="25">
        <v>51.930080116533141</v>
      </c>
      <c r="AE97" s="25">
        <v>48.069919883466859</v>
      </c>
      <c r="AF97" s="27">
        <v>2541</v>
      </c>
      <c r="AG97" s="25">
        <v>22.51262514397094</v>
      </c>
      <c r="AH97" s="28">
        <v>0</v>
      </c>
      <c r="AI97" s="28">
        <v>0</v>
      </c>
      <c r="AJ97" s="28">
        <f>VLOOKUP(A97,[1]Hoja3!$A$1:$N$215,2,FALSE)</f>
        <v>0</v>
      </c>
      <c r="AK97" s="28">
        <f>VLOOKUP(A97,[1]Hoja3!$A$1:$N$215,3,FALSE)</f>
        <v>0</v>
      </c>
      <c r="AL97" s="28">
        <f>VLOOKUP(A97,[1]Hoja3!$A$1:$N$215,4,FALSE)</f>
        <v>0</v>
      </c>
      <c r="AM97" s="28">
        <f>VLOOKUP(A97,[1]Hoja3!$A$1:$N$215,5,FALSE)</f>
        <v>0</v>
      </c>
      <c r="AN97" s="28">
        <f>VLOOKUP(A97,[1]Hoja3!$A$1:$N$215,6,FALSE)</f>
        <v>0</v>
      </c>
      <c r="AO97" s="28">
        <f>VLOOKUP(A97,[1]Hoja3!$A$1:$N$215,7,FALSE)</f>
        <v>1</v>
      </c>
      <c r="AP97" s="28">
        <f>VLOOKUP(A97,[1]Hoja3!$A$1:$N$215,8,FALSE)</f>
        <v>0</v>
      </c>
      <c r="AQ97" s="28">
        <f>VLOOKUP(A97,[1]Hoja3!$A$1:$N$215,9,FALSE)</f>
        <v>0</v>
      </c>
      <c r="AR97" s="28">
        <f>VLOOKUP(A97,[1]Hoja3!$A$1:$N$215,10,FALSE)</f>
        <v>0</v>
      </c>
      <c r="AS97" s="28">
        <f>VLOOKUP(A97,[1]Hoja3!$A$1:$N$215,11,FALSE)</f>
        <v>0</v>
      </c>
      <c r="AT97" s="28">
        <f>VLOOKUP(A97,[1]Hoja3!$A$1:$N$215,12,FALSE)</f>
        <v>0</v>
      </c>
      <c r="AU97" s="28">
        <f>VLOOKUP(A97,[1]Hoja3!$A$1:$N$215,13,FALSE)</f>
        <v>2</v>
      </c>
      <c r="AV97" s="31"/>
    </row>
    <row r="98" spans="1:48" hidden="1" x14ac:dyDescent="0.25">
      <c r="A98" s="3">
        <v>30113</v>
      </c>
      <c r="B98" s="3" t="s">
        <v>388</v>
      </c>
      <c r="C98" s="3" t="s">
        <v>131</v>
      </c>
      <c r="D98" s="4" t="s">
        <v>18</v>
      </c>
      <c r="E98" s="4" t="s">
        <v>9</v>
      </c>
      <c r="F98" s="3" t="s">
        <v>9</v>
      </c>
      <c r="G98" s="4" t="s">
        <v>9</v>
      </c>
      <c r="H98" s="30" t="s">
        <v>11</v>
      </c>
      <c r="I98" s="21">
        <v>4832</v>
      </c>
      <c r="J98" s="21">
        <v>2341</v>
      </c>
      <c r="K98" s="21">
        <v>2491</v>
      </c>
      <c r="L98" s="22">
        <v>0.48447847682119205</v>
      </c>
      <c r="M98" s="22">
        <v>0.51552152317880795</v>
      </c>
      <c r="N98" s="23">
        <v>8.6206896551724128</v>
      </c>
      <c r="O98" s="23">
        <v>30.973451327433629</v>
      </c>
      <c r="P98" s="23">
        <v>14.285714285714285</v>
      </c>
      <c r="Q98" s="23" t="s">
        <v>270</v>
      </c>
      <c r="R98" s="23" t="s">
        <v>268</v>
      </c>
      <c r="S98" s="25">
        <v>29.4908940397351</v>
      </c>
      <c r="T98" s="25">
        <v>72.101223581799999</v>
      </c>
      <c r="U98" s="25">
        <v>25.926701570680628</v>
      </c>
      <c r="V98" s="25">
        <v>7.48</v>
      </c>
      <c r="W98" s="21">
        <v>139</v>
      </c>
      <c r="X98" s="25">
        <v>3.3079485959067108</v>
      </c>
      <c r="Y98" s="25">
        <v>8.6569209684787563</v>
      </c>
      <c r="Z98" s="25">
        <v>48.284960422163586</v>
      </c>
      <c r="AA98" s="25">
        <v>51.715039577836407</v>
      </c>
      <c r="AB98" s="26">
        <v>378</v>
      </c>
      <c r="AC98" s="25">
        <v>8.634079488350844</v>
      </c>
      <c r="AD98" s="25">
        <v>48.148148148148145</v>
      </c>
      <c r="AE98" s="25">
        <v>51.851851851851848</v>
      </c>
      <c r="AF98" s="27">
        <v>1</v>
      </c>
      <c r="AG98" s="25">
        <v>2.2841480127912289E-2</v>
      </c>
      <c r="AH98" s="28">
        <v>2</v>
      </c>
      <c r="AI98" s="28">
        <v>2</v>
      </c>
      <c r="AJ98" s="28">
        <f>VLOOKUP(A98,[1]Hoja3!$A$1:$N$215,2,FALSE)</f>
        <v>0</v>
      </c>
      <c r="AK98" s="28">
        <f>VLOOKUP(A98,[1]Hoja3!$A$1:$N$215,3,FALSE)</f>
        <v>0</v>
      </c>
      <c r="AL98" s="28">
        <f>VLOOKUP(A98,[1]Hoja3!$A$1:$N$215,4,FALSE)</f>
        <v>0</v>
      </c>
      <c r="AM98" s="28">
        <f>VLOOKUP(A98,[1]Hoja3!$A$1:$N$215,5,FALSE)</f>
        <v>0</v>
      </c>
      <c r="AN98" s="28">
        <f>VLOOKUP(A98,[1]Hoja3!$A$1:$N$215,6,FALSE)</f>
        <v>2</v>
      </c>
      <c r="AO98" s="28">
        <f>VLOOKUP(A98,[1]Hoja3!$A$1:$N$215,7,FALSE)</f>
        <v>1</v>
      </c>
      <c r="AP98" s="28">
        <f>VLOOKUP(A98,[1]Hoja3!$A$1:$N$215,8,FALSE)</f>
        <v>0</v>
      </c>
      <c r="AQ98" s="28">
        <f>VLOOKUP(A98,[1]Hoja3!$A$1:$N$215,9,FALSE)</f>
        <v>0</v>
      </c>
      <c r="AR98" s="28">
        <f>VLOOKUP(A98,[1]Hoja3!$A$1:$N$215,10,FALSE)</f>
        <v>0</v>
      </c>
      <c r="AS98" s="28">
        <f>VLOOKUP(A98,[1]Hoja3!$A$1:$N$215,11,FALSE)</f>
        <v>0</v>
      </c>
      <c r="AT98" s="28">
        <f>VLOOKUP(A98,[1]Hoja3!$A$1:$N$215,12,FALSE)</f>
        <v>0</v>
      </c>
      <c r="AU98" s="28">
        <f>VLOOKUP(A98,[1]Hoja3!$A$1:$N$215,13,FALSE)</f>
        <v>4</v>
      </c>
      <c r="AV98" s="31"/>
    </row>
    <row r="99" spans="1:48" hidden="1" x14ac:dyDescent="0.25">
      <c r="A99" s="3">
        <v>30115</v>
      </c>
      <c r="B99" s="3" t="s">
        <v>390</v>
      </c>
      <c r="C99" s="3" t="s">
        <v>133</v>
      </c>
      <c r="D99" s="4" t="s">
        <v>18</v>
      </c>
      <c r="E99" s="4" t="s">
        <v>9</v>
      </c>
      <c r="F99" s="3" t="s">
        <v>9</v>
      </c>
      <c r="G99" s="4" t="s">
        <v>9</v>
      </c>
      <c r="H99" s="30" t="s">
        <v>11</v>
      </c>
      <c r="I99" s="21">
        <v>40043</v>
      </c>
      <c r="J99" s="21">
        <v>19136</v>
      </c>
      <c r="K99" s="21">
        <v>20907</v>
      </c>
      <c r="L99" s="22">
        <v>0.47788627225732339</v>
      </c>
      <c r="M99" s="22">
        <v>0.52211372774267661</v>
      </c>
      <c r="N99" s="23">
        <v>3.7735849056603774</v>
      </c>
      <c r="O99" s="23">
        <v>58.457711442786071</v>
      </c>
      <c r="P99" s="23">
        <v>18.975332068311197</v>
      </c>
      <c r="Q99" s="23" t="s">
        <v>269</v>
      </c>
      <c r="R99" s="23" t="s">
        <v>269</v>
      </c>
      <c r="S99" s="25">
        <v>25.59748270609095</v>
      </c>
      <c r="T99" s="25">
        <v>68.342466153299995</v>
      </c>
      <c r="U99" s="25">
        <v>15.212317995028158</v>
      </c>
      <c r="V99" s="25">
        <v>9.23</v>
      </c>
      <c r="W99" s="21">
        <v>1358</v>
      </c>
      <c r="X99" s="25">
        <v>3.9426315178260363</v>
      </c>
      <c r="Y99" s="25">
        <v>5.4071460573476706</v>
      </c>
      <c r="Z99" s="25">
        <v>49.404453650958054</v>
      </c>
      <c r="AA99" s="25">
        <v>50.595546349041939</v>
      </c>
      <c r="AB99" s="26">
        <v>1880</v>
      </c>
      <c r="AC99" s="25">
        <v>5.2643369175627237</v>
      </c>
      <c r="AD99" s="25">
        <v>49.680851063829792</v>
      </c>
      <c r="AE99" s="25">
        <v>50.319148936170208</v>
      </c>
      <c r="AF99" s="27">
        <v>49</v>
      </c>
      <c r="AG99" s="25">
        <v>0.13720878136200715</v>
      </c>
      <c r="AH99" s="28">
        <v>10</v>
      </c>
      <c r="AI99" s="28">
        <v>10</v>
      </c>
      <c r="AJ99" s="28">
        <f>VLOOKUP(A99,[1]Hoja3!$A$1:$N$215,2,FALSE)</f>
        <v>1</v>
      </c>
      <c r="AK99" s="28">
        <f>VLOOKUP(A99,[1]Hoja3!$A$1:$N$215,3,FALSE)</f>
        <v>0</v>
      </c>
      <c r="AL99" s="28">
        <f>VLOOKUP(A99,[1]Hoja3!$A$1:$N$215,4,FALSE)</f>
        <v>0</v>
      </c>
      <c r="AM99" s="28">
        <f>VLOOKUP(A99,[1]Hoja3!$A$1:$N$215,5,FALSE)</f>
        <v>3</v>
      </c>
      <c r="AN99" s="28">
        <f>VLOOKUP(A99,[1]Hoja3!$A$1:$N$215,6,FALSE)</f>
        <v>7</v>
      </c>
      <c r="AO99" s="28">
        <f>VLOOKUP(A99,[1]Hoja3!$A$1:$N$215,7,FALSE)</f>
        <v>16</v>
      </c>
      <c r="AP99" s="28">
        <f>VLOOKUP(A99,[1]Hoja3!$A$1:$N$215,8,FALSE)</f>
        <v>8</v>
      </c>
      <c r="AQ99" s="28">
        <f>VLOOKUP(A99,[1]Hoja3!$A$1:$N$215,9,FALSE)</f>
        <v>0</v>
      </c>
      <c r="AR99" s="28">
        <f>VLOOKUP(A99,[1]Hoja3!$A$1:$N$215,10,FALSE)</f>
        <v>0</v>
      </c>
      <c r="AS99" s="28">
        <f>VLOOKUP(A99,[1]Hoja3!$A$1:$N$215,11,FALSE)</f>
        <v>0</v>
      </c>
      <c r="AT99" s="28">
        <f>VLOOKUP(A99,[1]Hoja3!$A$1:$N$215,12,FALSE)</f>
        <v>3</v>
      </c>
      <c r="AU99" s="28">
        <f>VLOOKUP(A99,[1]Hoja3!$A$1:$N$215,13,FALSE)</f>
        <v>27</v>
      </c>
      <c r="AV99" s="31"/>
    </row>
    <row r="100" spans="1:48" hidden="1" x14ac:dyDescent="0.25">
      <c r="A100" s="3">
        <v>30117</v>
      </c>
      <c r="B100" s="3" t="s">
        <v>392</v>
      </c>
      <c r="C100" s="3" t="s">
        <v>135</v>
      </c>
      <c r="D100" s="4" t="s">
        <v>18</v>
      </c>
      <c r="E100" s="4" t="s">
        <v>9</v>
      </c>
      <c r="F100" s="3" t="s">
        <v>9</v>
      </c>
      <c r="G100" s="4" t="s">
        <v>9</v>
      </c>
      <c r="H100" s="30" t="s">
        <v>11</v>
      </c>
      <c r="I100" s="21">
        <v>25294</v>
      </c>
      <c r="J100" s="21">
        <v>12226</v>
      </c>
      <c r="K100" s="21">
        <v>13068</v>
      </c>
      <c r="L100" s="22">
        <v>0.48335573653830949</v>
      </c>
      <c r="M100" s="22">
        <v>0.51664426346169057</v>
      </c>
      <c r="N100" s="23">
        <v>3.7453183520599249</v>
      </c>
      <c r="O100" s="23">
        <v>47.573739295908652</v>
      </c>
      <c r="P100" s="23">
        <v>18.947368421052634</v>
      </c>
      <c r="Q100" s="23" t="s">
        <v>268</v>
      </c>
      <c r="R100" s="23" t="s">
        <v>269</v>
      </c>
      <c r="S100" s="25">
        <v>32.58875622677315</v>
      </c>
      <c r="T100" s="25">
        <v>68.581592289499994</v>
      </c>
      <c r="U100" s="25">
        <v>17.471645706349818</v>
      </c>
      <c r="V100" s="25">
        <v>7.32</v>
      </c>
      <c r="W100" s="21">
        <v>747</v>
      </c>
      <c r="X100" s="25">
        <v>3.4344827586206899</v>
      </c>
      <c r="Y100" s="25">
        <v>3.8965639390719091</v>
      </c>
      <c r="Z100" s="25">
        <v>53.977272727272727</v>
      </c>
      <c r="AA100" s="25">
        <v>46.022727272727273</v>
      </c>
      <c r="AB100" s="26">
        <v>869</v>
      </c>
      <c r="AC100" s="25">
        <v>3.8478568898335106</v>
      </c>
      <c r="AD100" s="25">
        <v>54.200230149597239</v>
      </c>
      <c r="AE100" s="25">
        <v>45.799769850402761</v>
      </c>
      <c r="AF100" s="27">
        <v>10</v>
      </c>
      <c r="AG100" s="25">
        <v>4.4279135671271695E-2</v>
      </c>
      <c r="AH100" s="28">
        <v>3</v>
      </c>
      <c r="AI100" s="28">
        <v>3</v>
      </c>
      <c r="AJ100" s="28">
        <f>VLOOKUP(A100,[1]Hoja3!$A$1:$N$215,2,FALSE)</f>
        <v>1</v>
      </c>
      <c r="AK100" s="28">
        <f>VLOOKUP(A100,[1]Hoja3!$A$1:$N$215,3,FALSE)</f>
        <v>0</v>
      </c>
      <c r="AL100" s="28">
        <f>VLOOKUP(A100,[1]Hoja3!$A$1:$N$215,4,FALSE)</f>
        <v>5</v>
      </c>
      <c r="AM100" s="28">
        <f>VLOOKUP(A100,[1]Hoja3!$A$1:$N$215,5,FALSE)</f>
        <v>7</v>
      </c>
      <c r="AN100" s="28">
        <f>VLOOKUP(A100,[1]Hoja3!$A$1:$N$215,6,FALSE)</f>
        <v>8</v>
      </c>
      <c r="AO100" s="28">
        <f>VLOOKUP(A100,[1]Hoja3!$A$1:$N$215,7,FALSE)</f>
        <v>5</v>
      </c>
      <c r="AP100" s="28">
        <f>VLOOKUP(A100,[1]Hoja3!$A$1:$N$215,8,FALSE)</f>
        <v>2</v>
      </c>
      <c r="AQ100" s="28">
        <f>VLOOKUP(A100,[1]Hoja3!$A$1:$N$215,9,FALSE)</f>
        <v>0</v>
      </c>
      <c r="AR100" s="28">
        <f>VLOOKUP(A100,[1]Hoja3!$A$1:$N$215,10,FALSE)</f>
        <v>0</v>
      </c>
      <c r="AS100" s="28">
        <f>VLOOKUP(A100,[1]Hoja3!$A$1:$N$215,11,FALSE)</f>
        <v>1</v>
      </c>
      <c r="AT100" s="28">
        <f>VLOOKUP(A100,[1]Hoja3!$A$1:$N$215,12,FALSE)</f>
        <v>0</v>
      </c>
      <c r="AU100" s="28">
        <f>VLOOKUP(A100,[1]Hoja3!$A$1:$N$215,13,FALSE)</f>
        <v>3</v>
      </c>
      <c r="AV100" s="31"/>
    </row>
    <row r="101" spans="1:48" x14ac:dyDescent="0.25">
      <c r="A101" s="3">
        <v>30118</v>
      </c>
      <c r="B101" s="3" t="s">
        <v>393</v>
      </c>
      <c r="C101" s="3" t="s">
        <v>136</v>
      </c>
      <c r="D101" s="4" t="s">
        <v>18</v>
      </c>
      <c r="E101" s="4" t="s">
        <v>11</v>
      </c>
      <c r="F101" s="3" t="s">
        <v>11</v>
      </c>
      <c r="G101" s="4" t="s">
        <v>9</v>
      </c>
      <c r="H101" s="3" t="s">
        <v>11</v>
      </c>
      <c r="I101" s="21">
        <v>135192</v>
      </c>
      <c r="J101" s="21">
        <v>62239</v>
      </c>
      <c r="K101" s="21">
        <v>72953</v>
      </c>
      <c r="L101" s="22">
        <v>0.4603748742529144</v>
      </c>
      <c r="M101" s="22">
        <v>0.53962512574708565</v>
      </c>
      <c r="N101" s="23">
        <v>0.45105999097880017</v>
      </c>
      <c r="O101" s="23">
        <v>26.626583637534896</v>
      </c>
      <c r="P101" s="23">
        <v>10.606060606060606</v>
      </c>
      <c r="Q101" s="23" t="s">
        <v>271</v>
      </c>
      <c r="R101" s="23" t="s">
        <v>271</v>
      </c>
      <c r="S101" s="25">
        <v>7.3332741582342154</v>
      </c>
      <c r="T101" s="25">
        <v>32.178694940900002</v>
      </c>
      <c r="U101" s="25">
        <v>3.3943692552652531</v>
      </c>
      <c r="V101" s="25">
        <v>11.35</v>
      </c>
      <c r="W101" s="21">
        <v>5650</v>
      </c>
      <c r="X101" s="25">
        <v>4.8802397795686385</v>
      </c>
      <c r="Y101" s="25">
        <v>1.5838569397831552</v>
      </c>
      <c r="Z101" s="25">
        <v>39.723844928305894</v>
      </c>
      <c r="AA101" s="25">
        <v>60.276155071694106</v>
      </c>
      <c r="AB101" s="26">
        <v>1861</v>
      </c>
      <c r="AC101" s="25">
        <v>1.5653519728818122</v>
      </c>
      <c r="AD101" s="25">
        <v>39.709833422890917</v>
      </c>
      <c r="AE101" s="25">
        <v>60.290166577109083</v>
      </c>
      <c r="AF101" s="27">
        <v>15</v>
      </c>
      <c r="AG101" s="25">
        <v>1.2617022887279516E-2</v>
      </c>
      <c r="AH101" s="28">
        <v>41</v>
      </c>
      <c r="AI101" s="28">
        <v>32</v>
      </c>
      <c r="AJ101" s="28">
        <f>VLOOKUP(A101,[1]Hoja3!$A$1:$N$215,2,FALSE)</f>
        <v>8</v>
      </c>
      <c r="AK101" s="28">
        <f>VLOOKUP(A101,[1]Hoja3!$A$1:$N$215,3,FALSE)</f>
        <v>0</v>
      </c>
      <c r="AL101" s="28">
        <f>VLOOKUP(A101,[1]Hoja3!$A$1:$N$215,4,FALSE)</f>
        <v>5</v>
      </c>
      <c r="AM101" s="28">
        <f>VLOOKUP(A101,[1]Hoja3!$A$1:$N$215,5,FALSE)</f>
        <v>4</v>
      </c>
      <c r="AN101" s="28">
        <f>VLOOKUP(A101,[1]Hoja3!$A$1:$N$215,6,FALSE)</f>
        <v>21</v>
      </c>
      <c r="AO101" s="28">
        <f>VLOOKUP(A101,[1]Hoja3!$A$1:$N$215,7,FALSE)</f>
        <v>78</v>
      </c>
      <c r="AP101" s="28">
        <f>VLOOKUP(A101,[1]Hoja3!$A$1:$N$215,8,FALSE)</f>
        <v>4</v>
      </c>
      <c r="AQ101" s="28">
        <f>VLOOKUP(A101,[1]Hoja3!$A$1:$N$215,9,FALSE)</f>
        <v>0</v>
      </c>
      <c r="AR101" s="28">
        <f>VLOOKUP(A101,[1]Hoja3!$A$1:$N$215,10,FALSE)</f>
        <v>0</v>
      </c>
      <c r="AS101" s="28">
        <f>VLOOKUP(A101,[1]Hoja3!$A$1:$N$215,11,FALSE)</f>
        <v>5</v>
      </c>
      <c r="AT101" s="28">
        <f>VLOOKUP(A101,[1]Hoja3!$A$1:$N$215,12,FALSE)</f>
        <v>3</v>
      </c>
      <c r="AU101" s="28">
        <f>VLOOKUP(A101,[1]Hoja3!$A$1:$N$215,13,FALSE)</f>
        <v>110</v>
      </c>
      <c r="AV101" s="31"/>
    </row>
    <row r="102" spans="1:48" hidden="1" x14ac:dyDescent="0.25">
      <c r="A102" s="3">
        <v>30125</v>
      </c>
      <c r="B102" s="3" t="s">
        <v>400</v>
      </c>
      <c r="C102" s="3" t="s">
        <v>143</v>
      </c>
      <c r="D102" s="4" t="s">
        <v>18</v>
      </c>
      <c r="E102" s="4" t="s">
        <v>9</v>
      </c>
      <c r="F102" s="3" t="s">
        <v>9</v>
      </c>
      <c r="G102" s="4" t="s">
        <v>9</v>
      </c>
      <c r="H102" s="30" t="s">
        <v>11</v>
      </c>
      <c r="I102" s="21">
        <v>33539</v>
      </c>
      <c r="J102" s="21">
        <v>16586</v>
      </c>
      <c r="K102" s="21">
        <v>16953</v>
      </c>
      <c r="L102" s="22">
        <v>0.49452875756581888</v>
      </c>
      <c r="M102" s="22">
        <v>0.50547124243418107</v>
      </c>
      <c r="N102" s="23">
        <v>4.4543429844097995</v>
      </c>
      <c r="O102" s="23">
        <v>57.548579970104633</v>
      </c>
      <c r="P102" s="23">
        <v>22.133333333333333</v>
      </c>
      <c r="Q102" s="23" t="s">
        <v>268</v>
      </c>
      <c r="R102" s="23" t="s">
        <v>269</v>
      </c>
      <c r="S102" s="25">
        <v>32.606815945615551</v>
      </c>
      <c r="T102" s="25">
        <v>57.172519742500008</v>
      </c>
      <c r="U102" s="25">
        <v>11.322833239050825</v>
      </c>
      <c r="V102" s="25">
        <v>7.25</v>
      </c>
      <c r="W102" s="21">
        <v>795</v>
      </c>
      <c r="X102" s="25">
        <v>2.6962862472443616</v>
      </c>
      <c r="Y102" s="25">
        <v>0.26562602479176234</v>
      </c>
      <c r="Z102" s="25">
        <v>55.555555555555557</v>
      </c>
      <c r="AA102" s="25">
        <v>44.444444444444443</v>
      </c>
      <c r="AB102" s="26">
        <v>77</v>
      </c>
      <c r="AC102" s="25">
        <v>0.25250869023414446</v>
      </c>
      <c r="AD102" s="25">
        <v>58.441558441558442</v>
      </c>
      <c r="AE102" s="25">
        <v>41.558441558441558</v>
      </c>
      <c r="AF102" s="27">
        <v>4</v>
      </c>
      <c r="AG102" s="25">
        <v>1.3117334557617892E-2</v>
      </c>
      <c r="AH102" s="28">
        <v>5</v>
      </c>
      <c r="AI102" s="28">
        <v>3</v>
      </c>
      <c r="AJ102" s="28">
        <f>VLOOKUP(A102,[1]Hoja3!$A$1:$N$215,2,FALSE)</f>
        <v>1</v>
      </c>
      <c r="AK102" s="28">
        <f>VLOOKUP(A102,[1]Hoja3!$A$1:$N$215,3,FALSE)</f>
        <v>0</v>
      </c>
      <c r="AL102" s="28">
        <f>VLOOKUP(A102,[1]Hoja3!$A$1:$N$215,4,FALSE)</f>
        <v>1</v>
      </c>
      <c r="AM102" s="28">
        <f>VLOOKUP(A102,[1]Hoja3!$A$1:$N$215,5,FALSE)</f>
        <v>1</v>
      </c>
      <c r="AN102" s="28">
        <f>VLOOKUP(A102,[1]Hoja3!$A$1:$N$215,6,FALSE)</f>
        <v>6</v>
      </c>
      <c r="AO102" s="28">
        <f>VLOOKUP(A102,[1]Hoja3!$A$1:$N$215,7,FALSE)</f>
        <v>10</v>
      </c>
      <c r="AP102" s="28">
        <f>VLOOKUP(A102,[1]Hoja3!$A$1:$N$215,8,FALSE)</f>
        <v>1</v>
      </c>
      <c r="AQ102" s="28">
        <f>VLOOKUP(A102,[1]Hoja3!$A$1:$N$215,9,FALSE)</f>
        <v>0</v>
      </c>
      <c r="AR102" s="28">
        <f>VLOOKUP(A102,[1]Hoja3!$A$1:$N$215,10,FALSE)</f>
        <v>0</v>
      </c>
      <c r="AS102" s="28">
        <f>VLOOKUP(A102,[1]Hoja3!$A$1:$N$215,11,FALSE)</f>
        <v>0</v>
      </c>
      <c r="AT102" s="28">
        <f>VLOOKUP(A102,[1]Hoja3!$A$1:$N$215,12,FALSE)</f>
        <v>0</v>
      </c>
      <c r="AU102" s="28">
        <f>VLOOKUP(A102,[1]Hoja3!$A$1:$N$215,13,FALSE)</f>
        <v>10</v>
      </c>
      <c r="AV102" s="31"/>
    </row>
    <row r="103" spans="1:48" hidden="1" x14ac:dyDescent="0.25">
      <c r="A103" s="3">
        <v>30127</v>
      </c>
      <c r="B103" s="3" t="s">
        <v>402</v>
      </c>
      <c r="C103" s="3" t="s">
        <v>145</v>
      </c>
      <c r="D103" s="4" t="s">
        <v>18</v>
      </c>
      <c r="E103" s="4" t="s">
        <v>9</v>
      </c>
      <c r="F103" s="3" t="s">
        <v>9</v>
      </c>
      <c r="G103" s="4" t="s">
        <v>9</v>
      </c>
      <c r="H103" s="3" t="s">
        <v>11</v>
      </c>
      <c r="I103" s="21">
        <v>29206</v>
      </c>
      <c r="J103" s="21">
        <v>14334</v>
      </c>
      <c r="K103" s="21">
        <v>14872</v>
      </c>
      <c r="L103" s="22">
        <v>0.49078956378826266</v>
      </c>
      <c r="M103" s="22">
        <v>0.50921043621173734</v>
      </c>
      <c r="N103" s="23">
        <v>3.0785017957927141</v>
      </c>
      <c r="O103" s="23">
        <v>97.323600973236012</v>
      </c>
      <c r="P103" s="23">
        <v>25.85669781931464</v>
      </c>
      <c r="Q103" s="23" t="s">
        <v>270</v>
      </c>
      <c r="R103" s="23" t="s">
        <v>272</v>
      </c>
      <c r="S103" s="25">
        <v>52.393343833458886</v>
      </c>
      <c r="T103" s="25">
        <v>95.250835159299996</v>
      </c>
      <c r="U103" s="25">
        <v>55.55669539050745</v>
      </c>
      <c r="V103" s="25">
        <v>4.97</v>
      </c>
      <c r="W103" s="21">
        <v>342</v>
      </c>
      <c r="X103" s="25">
        <v>1.3871425674305415</v>
      </c>
      <c r="Y103" s="25">
        <v>0.3193290243151739</v>
      </c>
      <c r="Z103" s="25">
        <v>48.192771084337352</v>
      </c>
      <c r="AA103" s="25">
        <v>51.807228915662648</v>
      </c>
      <c r="AB103" s="26">
        <v>83</v>
      </c>
      <c r="AC103" s="25">
        <v>0.3193290243151739</v>
      </c>
      <c r="AD103" s="25">
        <v>48.192771084337352</v>
      </c>
      <c r="AE103" s="25">
        <v>51.807228915662648</v>
      </c>
      <c r="AF103" s="27">
        <v>0</v>
      </c>
      <c r="AG103" s="25">
        <v>0</v>
      </c>
      <c r="AH103" s="28">
        <v>0</v>
      </c>
      <c r="AI103" s="28">
        <v>2</v>
      </c>
      <c r="AJ103" s="28">
        <f>VLOOKUP(A103,[1]Hoja3!$A$1:$N$215,2,FALSE)</f>
        <v>0</v>
      </c>
      <c r="AK103" s="28">
        <f>VLOOKUP(A103,[1]Hoja3!$A$1:$N$215,3,FALSE)</f>
        <v>0</v>
      </c>
      <c r="AL103" s="28">
        <f>VLOOKUP(A103,[1]Hoja3!$A$1:$N$215,4,FALSE)</f>
        <v>0</v>
      </c>
      <c r="AM103" s="28">
        <f>VLOOKUP(A103,[1]Hoja3!$A$1:$N$215,5,FALSE)</f>
        <v>0</v>
      </c>
      <c r="AN103" s="28">
        <f>VLOOKUP(A103,[1]Hoja3!$A$1:$N$215,6,FALSE)</f>
        <v>0</v>
      </c>
      <c r="AO103" s="28">
        <f>VLOOKUP(A103,[1]Hoja3!$A$1:$N$215,7,FALSE)</f>
        <v>5</v>
      </c>
      <c r="AP103" s="28">
        <f>VLOOKUP(A103,[1]Hoja3!$A$1:$N$215,8,FALSE)</f>
        <v>1</v>
      </c>
      <c r="AQ103" s="28">
        <f>VLOOKUP(A103,[1]Hoja3!$A$1:$N$215,9,FALSE)</f>
        <v>0</v>
      </c>
      <c r="AR103" s="28">
        <f>VLOOKUP(A103,[1]Hoja3!$A$1:$N$215,10,FALSE)</f>
        <v>0</v>
      </c>
      <c r="AS103" s="28">
        <f>VLOOKUP(A103,[1]Hoja3!$A$1:$N$215,11,FALSE)</f>
        <v>0</v>
      </c>
      <c r="AT103" s="28">
        <f>VLOOKUP(A103,[1]Hoja3!$A$1:$N$215,12,FALSE)</f>
        <v>0</v>
      </c>
      <c r="AU103" s="28">
        <f>VLOOKUP(A103,[1]Hoja3!$A$1:$N$215,13,FALSE)</f>
        <v>10</v>
      </c>
      <c r="AV103" s="31"/>
    </row>
    <row r="104" spans="1:48" x14ac:dyDescent="0.25">
      <c r="A104" s="3">
        <v>30135</v>
      </c>
      <c r="B104" s="3" t="s">
        <v>410</v>
      </c>
      <c r="C104" s="3" t="s">
        <v>153</v>
      </c>
      <c r="D104" s="4" t="s">
        <v>18</v>
      </c>
      <c r="E104" s="4" t="s">
        <v>11</v>
      </c>
      <c r="F104" s="3" t="s">
        <v>9</v>
      </c>
      <c r="G104" s="4" t="s">
        <v>11</v>
      </c>
      <c r="H104" s="30" t="s">
        <v>11</v>
      </c>
      <c r="I104" s="21">
        <v>24667</v>
      </c>
      <c r="J104" s="21">
        <v>12145</v>
      </c>
      <c r="K104" s="21">
        <v>12522</v>
      </c>
      <c r="L104" s="22">
        <v>0.49235821137552194</v>
      </c>
      <c r="M104" s="22">
        <v>0.50764178862447806</v>
      </c>
      <c r="N104" s="23">
        <v>3.3112582781456954</v>
      </c>
      <c r="O104" s="23">
        <v>69.444444444444443</v>
      </c>
      <c r="P104" s="23">
        <v>24.068767908309454</v>
      </c>
      <c r="Q104" s="23" t="s">
        <v>268</v>
      </c>
      <c r="R104" s="23" t="s">
        <v>269</v>
      </c>
      <c r="S104" s="25">
        <v>33.376575992216324</v>
      </c>
      <c r="T104" s="25">
        <v>79.217005374899998</v>
      </c>
      <c r="U104" s="25">
        <v>28.947075622148873</v>
      </c>
      <c r="V104" s="25">
        <v>8.18</v>
      </c>
      <c r="W104" s="21">
        <v>1086</v>
      </c>
      <c r="X104" s="25">
        <v>4.888148714948013</v>
      </c>
      <c r="Y104" s="25">
        <v>41.813284677874805</v>
      </c>
      <c r="Z104" s="25">
        <v>48.436363636363637</v>
      </c>
      <c r="AA104" s="25">
        <v>51.56363636363637</v>
      </c>
      <c r="AB104" s="26">
        <v>9171</v>
      </c>
      <c r="AC104" s="25">
        <v>39.84100091228985</v>
      </c>
      <c r="AD104" s="25">
        <v>48.762403227565152</v>
      </c>
      <c r="AE104" s="25">
        <v>51.237596772434848</v>
      </c>
      <c r="AF104" s="27">
        <v>398</v>
      </c>
      <c r="AG104" s="25">
        <v>1.72900647291368</v>
      </c>
      <c r="AH104" s="28">
        <v>5</v>
      </c>
      <c r="AI104" s="28">
        <v>9</v>
      </c>
      <c r="AJ104" s="28">
        <f>VLOOKUP(A104,[1]Hoja3!$A$1:$N$215,2,FALSE)</f>
        <v>0</v>
      </c>
      <c r="AK104" s="28">
        <f>VLOOKUP(A104,[1]Hoja3!$A$1:$N$215,3,FALSE)</f>
        <v>0</v>
      </c>
      <c r="AL104" s="28">
        <f>VLOOKUP(A104,[1]Hoja3!$A$1:$N$215,4,FALSE)</f>
        <v>0</v>
      </c>
      <c r="AM104" s="28">
        <f>VLOOKUP(A104,[1]Hoja3!$A$1:$N$215,5,FALSE)</f>
        <v>2</v>
      </c>
      <c r="AN104" s="28">
        <f>VLOOKUP(A104,[1]Hoja3!$A$1:$N$215,6,FALSE)</f>
        <v>4</v>
      </c>
      <c r="AO104" s="28">
        <f>VLOOKUP(A104,[1]Hoja3!$A$1:$N$215,7,FALSE)</f>
        <v>12</v>
      </c>
      <c r="AP104" s="28">
        <f>VLOOKUP(A104,[1]Hoja3!$A$1:$N$215,8,FALSE)</f>
        <v>3</v>
      </c>
      <c r="AQ104" s="28">
        <f>VLOOKUP(A104,[1]Hoja3!$A$1:$N$215,9,FALSE)</f>
        <v>0</v>
      </c>
      <c r="AR104" s="28">
        <f>VLOOKUP(A104,[1]Hoja3!$A$1:$N$215,10,FALSE)</f>
        <v>0</v>
      </c>
      <c r="AS104" s="28">
        <f>VLOOKUP(A104,[1]Hoja3!$A$1:$N$215,11,FALSE)</f>
        <v>1</v>
      </c>
      <c r="AT104" s="28">
        <f>VLOOKUP(A104,[1]Hoja3!$A$1:$N$215,12,FALSE)</f>
        <v>1</v>
      </c>
      <c r="AU104" s="28">
        <f>VLOOKUP(A104,[1]Hoja3!$A$1:$N$215,13,FALSE)</f>
        <v>22</v>
      </c>
      <c r="AV104" s="31"/>
    </row>
    <row r="105" spans="1:48" x14ac:dyDescent="0.25">
      <c r="A105" s="3">
        <v>30137</v>
      </c>
      <c r="B105" s="3" t="s">
        <v>412</v>
      </c>
      <c r="C105" s="3" t="s">
        <v>155</v>
      </c>
      <c r="D105" s="4" t="s">
        <v>18</v>
      </c>
      <c r="E105" s="4" t="s">
        <v>11</v>
      </c>
      <c r="F105" s="3" t="s">
        <v>9</v>
      </c>
      <c r="G105" s="4" t="s">
        <v>11</v>
      </c>
      <c r="H105" s="3" t="s">
        <v>11</v>
      </c>
      <c r="I105" s="21">
        <v>6243</v>
      </c>
      <c r="J105" s="21">
        <v>3102</v>
      </c>
      <c r="K105" s="21">
        <v>3141</v>
      </c>
      <c r="L105" s="22">
        <v>0.49687650168188369</v>
      </c>
      <c r="M105" s="22">
        <v>0.50312349831811631</v>
      </c>
      <c r="N105" s="23">
        <v>0</v>
      </c>
      <c r="O105" s="23">
        <v>88.607594936708864</v>
      </c>
      <c r="P105" s="23">
        <v>25.925925925925924</v>
      </c>
      <c r="Q105" s="23" t="s">
        <v>272</v>
      </c>
      <c r="R105" s="23" t="s">
        <v>272</v>
      </c>
      <c r="S105" s="25">
        <v>36.34470607079929</v>
      </c>
      <c r="T105" s="25">
        <v>93.896822849800003</v>
      </c>
      <c r="U105" s="25">
        <v>41.574754901960787</v>
      </c>
      <c r="V105" s="25">
        <v>6.61</v>
      </c>
      <c r="W105" s="21">
        <v>74</v>
      </c>
      <c r="X105" s="25">
        <v>1.3120567375886525</v>
      </c>
      <c r="Y105" s="25">
        <v>87.134104833219865</v>
      </c>
      <c r="Z105" s="25">
        <v>49.1015625</v>
      </c>
      <c r="AA105" s="25">
        <v>50.898437500000007</v>
      </c>
      <c r="AB105" s="26">
        <v>4677</v>
      </c>
      <c r="AC105" s="25">
        <v>79.594962559564337</v>
      </c>
      <c r="AD105" s="25">
        <v>50.481077613855028</v>
      </c>
      <c r="AE105" s="25">
        <v>49.518922386144965</v>
      </c>
      <c r="AF105" s="27">
        <v>430</v>
      </c>
      <c r="AG105" s="25">
        <v>7.317903335602451</v>
      </c>
      <c r="AH105" s="28">
        <v>0</v>
      </c>
      <c r="AI105" s="28">
        <v>0</v>
      </c>
      <c r="AJ105" s="28">
        <f>VLOOKUP(A105,[1]Hoja3!$A$1:$N$215,2,FALSE)</f>
        <v>0</v>
      </c>
      <c r="AK105" s="28">
        <f>VLOOKUP(A105,[1]Hoja3!$A$1:$N$215,3,FALSE)</f>
        <v>0</v>
      </c>
      <c r="AL105" s="28">
        <f>VLOOKUP(A105,[1]Hoja3!$A$1:$N$215,4,FALSE)</f>
        <v>0</v>
      </c>
      <c r="AM105" s="28">
        <f>VLOOKUP(A105,[1]Hoja3!$A$1:$N$215,5,FALSE)</f>
        <v>0</v>
      </c>
      <c r="AN105" s="28">
        <f>VLOOKUP(A105,[1]Hoja3!$A$1:$N$215,6,FALSE)</f>
        <v>0</v>
      </c>
      <c r="AO105" s="28">
        <f>VLOOKUP(A105,[1]Hoja3!$A$1:$N$215,7,FALSE)</f>
        <v>0</v>
      </c>
      <c r="AP105" s="28">
        <f>VLOOKUP(A105,[1]Hoja3!$A$1:$N$215,8,FALSE)</f>
        <v>0</v>
      </c>
      <c r="AQ105" s="28">
        <f>VLOOKUP(A105,[1]Hoja3!$A$1:$N$215,9,FALSE)</f>
        <v>0</v>
      </c>
      <c r="AR105" s="28">
        <f>VLOOKUP(A105,[1]Hoja3!$A$1:$N$215,10,FALSE)</f>
        <v>0</v>
      </c>
      <c r="AS105" s="28">
        <f>VLOOKUP(A105,[1]Hoja3!$A$1:$N$215,11,FALSE)</f>
        <v>0</v>
      </c>
      <c r="AT105" s="28">
        <f>VLOOKUP(A105,[1]Hoja3!$A$1:$N$215,12,FALSE)</f>
        <v>0</v>
      </c>
      <c r="AU105" s="28">
        <f>VLOOKUP(A105,[1]Hoja3!$A$1:$N$215,13,FALSE)</f>
        <v>2</v>
      </c>
      <c r="AV105" s="31"/>
    </row>
    <row r="106" spans="1:48" hidden="1" x14ac:dyDescent="0.25">
      <c r="A106" s="3">
        <v>30138</v>
      </c>
      <c r="B106" s="3" t="s">
        <v>413</v>
      </c>
      <c r="C106" s="3" t="s">
        <v>156</v>
      </c>
      <c r="D106" s="4" t="s">
        <v>18</v>
      </c>
      <c r="E106" s="4" t="s">
        <v>9</v>
      </c>
      <c r="F106" s="3" t="s">
        <v>9</v>
      </c>
      <c r="G106" s="4" t="s">
        <v>9</v>
      </c>
      <c r="H106" s="3" t="s">
        <v>9</v>
      </c>
      <c r="I106" s="21">
        <v>44767</v>
      </c>
      <c r="J106" s="21">
        <v>21039</v>
      </c>
      <c r="K106" s="21">
        <v>23728</v>
      </c>
      <c r="L106" s="22">
        <v>0.46996671655460498</v>
      </c>
      <c r="M106" s="22">
        <v>0.53003328344539502</v>
      </c>
      <c r="N106" s="23">
        <v>0.65445026178010479</v>
      </c>
      <c r="O106" s="23">
        <v>33.398821218074659</v>
      </c>
      <c r="P106" s="23">
        <v>13.471502590673575</v>
      </c>
      <c r="Q106" s="23" t="s">
        <v>271</v>
      </c>
      <c r="R106" s="23" t="s">
        <v>271</v>
      </c>
      <c r="S106" s="25">
        <v>9.5941206692429706</v>
      </c>
      <c r="T106" s="25">
        <v>43.698424074099997</v>
      </c>
      <c r="U106" s="25">
        <v>4.6760825221410309</v>
      </c>
      <c r="V106" s="25">
        <v>10.64</v>
      </c>
      <c r="W106" s="21">
        <v>1959</v>
      </c>
      <c r="X106" s="25">
        <v>5.0080527647825752</v>
      </c>
      <c r="Y106" s="25">
        <v>1.3456248606051595</v>
      </c>
      <c r="Z106" s="25">
        <v>46.224677716390424</v>
      </c>
      <c r="AA106" s="25">
        <v>53.775322283609569</v>
      </c>
      <c r="AB106" s="26">
        <v>540</v>
      </c>
      <c r="AC106" s="25">
        <v>1.3381904691101034</v>
      </c>
      <c r="AD106" s="25">
        <v>46.111111111111114</v>
      </c>
      <c r="AE106" s="25">
        <v>53.888888888888886</v>
      </c>
      <c r="AF106" s="27">
        <v>2</v>
      </c>
      <c r="AG106" s="25">
        <v>4.9562609967040861E-3</v>
      </c>
      <c r="AH106" s="28">
        <v>8</v>
      </c>
      <c r="AI106" s="28">
        <v>5</v>
      </c>
      <c r="AJ106" s="28">
        <f>VLOOKUP(A106,[1]Hoja3!$A$1:$N$215,2,FALSE)</f>
        <v>2</v>
      </c>
      <c r="AK106" s="28">
        <f>VLOOKUP(A106,[1]Hoja3!$A$1:$N$215,3,FALSE)</f>
        <v>1</v>
      </c>
      <c r="AL106" s="28">
        <f>VLOOKUP(A106,[1]Hoja3!$A$1:$N$215,4,FALSE)</f>
        <v>2</v>
      </c>
      <c r="AM106" s="28">
        <f>VLOOKUP(A106,[1]Hoja3!$A$1:$N$215,5,FALSE)</f>
        <v>1</v>
      </c>
      <c r="AN106" s="28">
        <f>VLOOKUP(A106,[1]Hoja3!$A$1:$N$215,6,FALSE)</f>
        <v>18</v>
      </c>
      <c r="AO106" s="28">
        <f>VLOOKUP(A106,[1]Hoja3!$A$1:$N$215,7,FALSE)</f>
        <v>41</v>
      </c>
      <c r="AP106" s="28">
        <f>VLOOKUP(A106,[1]Hoja3!$A$1:$N$215,8,FALSE)</f>
        <v>0</v>
      </c>
      <c r="AQ106" s="28">
        <f>VLOOKUP(A106,[1]Hoja3!$A$1:$N$215,9,FALSE)</f>
        <v>0</v>
      </c>
      <c r="AR106" s="28">
        <f>VLOOKUP(A106,[1]Hoja3!$A$1:$N$215,10,FALSE)</f>
        <v>0</v>
      </c>
      <c r="AS106" s="28">
        <f>VLOOKUP(A106,[1]Hoja3!$A$1:$N$215,11,FALSE)</f>
        <v>2</v>
      </c>
      <c r="AT106" s="28">
        <f>VLOOKUP(A106,[1]Hoja3!$A$1:$N$215,12,FALSE)</f>
        <v>1</v>
      </c>
      <c r="AU106" s="28">
        <f>VLOOKUP(A106,[1]Hoja3!$A$1:$N$215,13,FALSE)</f>
        <v>45</v>
      </c>
      <c r="AV106" s="31"/>
    </row>
    <row r="107" spans="1:48" x14ac:dyDescent="0.25">
      <c r="A107" s="3">
        <v>30140</v>
      </c>
      <c r="B107" s="3" t="s">
        <v>415</v>
      </c>
      <c r="C107" s="3" t="s">
        <v>158</v>
      </c>
      <c r="D107" s="4" t="s">
        <v>18</v>
      </c>
      <c r="E107" s="4" t="s">
        <v>11</v>
      </c>
      <c r="F107" s="3" t="s">
        <v>9</v>
      </c>
      <c r="G107" s="4" t="s">
        <v>11</v>
      </c>
      <c r="H107" s="30" t="s">
        <v>11</v>
      </c>
      <c r="I107" s="21">
        <v>3116</v>
      </c>
      <c r="J107" s="21">
        <v>1528</v>
      </c>
      <c r="K107" s="21">
        <v>1588</v>
      </c>
      <c r="L107" s="22">
        <v>0.49037227214377405</v>
      </c>
      <c r="M107" s="22">
        <v>0.5096277278562259</v>
      </c>
      <c r="N107" s="23">
        <v>6.5359477124183005</v>
      </c>
      <c r="O107" s="23">
        <v>125</v>
      </c>
      <c r="P107" s="23">
        <v>28.000000000000004</v>
      </c>
      <c r="Q107" s="23" t="s">
        <v>270</v>
      </c>
      <c r="R107" s="23" t="s">
        <v>268</v>
      </c>
      <c r="S107" s="25">
        <v>40.372272143774069</v>
      </c>
      <c r="T107" s="25">
        <v>86.210526315799996</v>
      </c>
      <c r="U107" s="25">
        <v>37.064446500154183</v>
      </c>
      <c r="V107" s="25">
        <v>6.62</v>
      </c>
      <c r="W107" s="21">
        <v>94</v>
      </c>
      <c r="X107" s="25">
        <v>3.3086941217881027</v>
      </c>
      <c r="Y107" s="25">
        <v>73.964697895451465</v>
      </c>
      <c r="Z107" s="25">
        <v>48.324919687930247</v>
      </c>
      <c r="AA107" s="25">
        <v>51.675080312069753</v>
      </c>
      <c r="AB107" s="26">
        <v>2147</v>
      </c>
      <c r="AC107" s="25">
        <v>72.878479293957909</v>
      </c>
      <c r="AD107" s="25">
        <v>48.719142990218913</v>
      </c>
      <c r="AE107" s="25">
        <v>51.280857009781087</v>
      </c>
      <c r="AF107" s="27">
        <v>29</v>
      </c>
      <c r="AG107" s="25">
        <v>0.98438560760353033</v>
      </c>
      <c r="AH107" s="28">
        <v>0</v>
      </c>
      <c r="AI107" s="28">
        <v>0</v>
      </c>
      <c r="AJ107" s="28">
        <f>VLOOKUP(A107,[1]Hoja3!$A$1:$N$215,2,FALSE)</f>
        <v>0</v>
      </c>
      <c r="AK107" s="28">
        <f>VLOOKUP(A107,[1]Hoja3!$A$1:$N$215,3,FALSE)</f>
        <v>0</v>
      </c>
      <c r="AL107" s="28">
        <f>VLOOKUP(A107,[1]Hoja3!$A$1:$N$215,4,FALSE)</f>
        <v>1</v>
      </c>
      <c r="AM107" s="28">
        <f>VLOOKUP(A107,[1]Hoja3!$A$1:$N$215,5,FALSE)</f>
        <v>0</v>
      </c>
      <c r="AN107" s="28">
        <f>VLOOKUP(A107,[1]Hoja3!$A$1:$N$215,6,FALSE)</f>
        <v>1</v>
      </c>
      <c r="AO107" s="28">
        <f>VLOOKUP(A107,[1]Hoja3!$A$1:$N$215,7,FALSE)</f>
        <v>0</v>
      </c>
      <c r="AP107" s="28">
        <f>VLOOKUP(A107,[1]Hoja3!$A$1:$N$215,8,FALSE)</f>
        <v>0</v>
      </c>
      <c r="AQ107" s="28">
        <f>VLOOKUP(A107,[1]Hoja3!$A$1:$N$215,9,FALSE)</f>
        <v>0</v>
      </c>
      <c r="AR107" s="28">
        <f>VLOOKUP(A107,[1]Hoja3!$A$1:$N$215,10,FALSE)</f>
        <v>0</v>
      </c>
      <c r="AS107" s="28">
        <f>VLOOKUP(A107,[1]Hoja3!$A$1:$N$215,11,FALSE)</f>
        <v>0</v>
      </c>
      <c r="AT107" s="28">
        <f>VLOOKUP(A107,[1]Hoja3!$A$1:$N$215,12,FALSE)</f>
        <v>0</v>
      </c>
      <c r="AU107" s="28">
        <f>VLOOKUP(A107,[1]Hoja3!$A$1:$N$215,13,FALSE)</f>
        <v>0</v>
      </c>
      <c r="AV107" s="31"/>
    </row>
    <row r="108" spans="1:48" hidden="1" x14ac:dyDescent="0.25">
      <c r="A108" s="3">
        <v>30146</v>
      </c>
      <c r="B108" s="3" t="s">
        <v>421</v>
      </c>
      <c r="C108" s="3" t="s">
        <v>164</v>
      </c>
      <c r="D108" s="4" t="s">
        <v>18</v>
      </c>
      <c r="E108" s="4" t="s">
        <v>9</v>
      </c>
      <c r="F108" s="3" t="s">
        <v>9</v>
      </c>
      <c r="G108" s="4" t="s">
        <v>9</v>
      </c>
      <c r="H108" s="30" t="s">
        <v>11</v>
      </c>
      <c r="I108" s="21">
        <v>3852</v>
      </c>
      <c r="J108" s="21">
        <v>1931</v>
      </c>
      <c r="K108" s="21">
        <v>1921</v>
      </c>
      <c r="L108" s="22">
        <v>0.50129802699896153</v>
      </c>
      <c r="M108" s="22">
        <v>0.49870197300103841</v>
      </c>
      <c r="N108" s="23">
        <v>0</v>
      </c>
      <c r="O108" s="23">
        <v>84.745762711864401</v>
      </c>
      <c r="P108" s="23">
        <v>23.076923076923077</v>
      </c>
      <c r="Q108" s="23" t="s">
        <v>268</v>
      </c>
      <c r="R108" s="23" t="s">
        <v>269</v>
      </c>
      <c r="S108" s="25">
        <v>39.148494288681206</v>
      </c>
      <c r="T108" s="25">
        <v>76.495604963800005</v>
      </c>
      <c r="U108" s="25">
        <v>18.020679468242246</v>
      </c>
      <c r="V108" s="25">
        <v>6.8</v>
      </c>
      <c r="W108" s="21">
        <v>155</v>
      </c>
      <c r="X108" s="25">
        <v>4.3612830613393365</v>
      </c>
      <c r="Y108" s="25">
        <v>0.32485110990795885</v>
      </c>
      <c r="Z108" s="25">
        <v>16.666666666666664</v>
      </c>
      <c r="AA108" s="25">
        <v>83.333333333333343</v>
      </c>
      <c r="AB108" s="26">
        <v>11</v>
      </c>
      <c r="AC108" s="25">
        <v>0.29778018408229562</v>
      </c>
      <c r="AD108" s="25">
        <v>9.0909090909090917</v>
      </c>
      <c r="AE108" s="25">
        <v>90.909090909090907</v>
      </c>
      <c r="AF108" s="27">
        <v>1</v>
      </c>
      <c r="AG108" s="25">
        <v>2.7070925825663238E-2</v>
      </c>
      <c r="AH108" s="28">
        <v>1</v>
      </c>
      <c r="AI108" s="28">
        <v>0</v>
      </c>
      <c r="AJ108" s="28">
        <f>VLOOKUP(A108,[1]Hoja3!$A$1:$N$215,2,FALSE)</f>
        <v>2</v>
      </c>
      <c r="AK108" s="28">
        <f>VLOOKUP(A108,[1]Hoja3!$A$1:$N$215,3,FALSE)</f>
        <v>0</v>
      </c>
      <c r="AL108" s="28">
        <f>VLOOKUP(A108,[1]Hoja3!$A$1:$N$215,4,FALSE)</f>
        <v>0</v>
      </c>
      <c r="AM108" s="28">
        <f>VLOOKUP(A108,[1]Hoja3!$A$1:$N$215,5,FALSE)</f>
        <v>0</v>
      </c>
      <c r="AN108" s="28">
        <f>VLOOKUP(A108,[1]Hoja3!$A$1:$N$215,6,FALSE)</f>
        <v>0</v>
      </c>
      <c r="AO108" s="28">
        <f>VLOOKUP(A108,[1]Hoja3!$A$1:$N$215,7,FALSE)</f>
        <v>1</v>
      </c>
      <c r="AP108" s="28">
        <f>VLOOKUP(A108,[1]Hoja3!$A$1:$N$215,8,FALSE)</f>
        <v>0</v>
      </c>
      <c r="AQ108" s="28">
        <f>VLOOKUP(A108,[1]Hoja3!$A$1:$N$215,9,FALSE)</f>
        <v>0</v>
      </c>
      <c r="AR108" s="28">
        <f>VLOOKUP(A108,[1]Hoja3!$A$1:$N$215,10,FALSE)</f>
        <v>0</v>
      </c>
      <c r="AS108" s="28">
        <f>VLOOKUP(A108,[1]Hoja3!$A$1:$N$215,11,FALSE)</f>
        <v>0</v>
      </c>
      <c r="AT108" s="28">
        <f>VLOOKUP(A108,[1]Hoja3!$A$1:$N$215,12,FALSE)</f>
        <v>0</v>
      </c>
      <c r="AU108" s="28">
        <f>VLOOKUP(A108,[1]Hoja3!$A$1:$N$215,13,FALSE)</f>
        <v>1</v>
      </c>
      <c r="AV108" s="31"/>
    </row>
    <row r="109" spans="1:48" x14ac:dyDescent="0.25">
      <c r="A109" s="3">
        <v>30147</v>
      </c>
      <c r="B109" s="3" t="s">
        <v>422</v>
      </c>
      <c r="C109" s="3" t="s">
        <v>165</v>
      </c>
      <c r="D109" s="4" t="s">
        <v>18</v>
      </c>
      <c r="E109" s="4" t="s">
        <v>11</v>
      </c>
      <c r="F109" s="3" t="s">
        <v>9</v>
      </c>
      <c r="G109" s="4" t="s">
        <v>11</v>
      </c>
      <c r="H109" s="3" t="s">
        <v>11</v>
      </c>
      <c r="I109" s="21">
        <v>24408</v>
      </c>
      <c r="J109" s="21">
        <v>12156</v>
      </c>
      <c r="K109" s="21">
        <v>12252</v>
      </c>
      <c r="L109" s="22">
        <v>0.49803343166175024</v>
      </c>
      <c r="M109" s="22">
        <v>0.50196656833824971</v>
      </c>
      <c r="N109" s="23">
        <v>2.2883295194508011</v>
      </c>
      <c r="O109" s="23">
        <v>108.51419031719533</v>
      </c>
      <c r="P109" s="23">
        <v>29.753914988814316</v>
      </c>
      <c r="Q109" s="23" t="s">
        <v>272</v>
      </c>
      <c r="R109" s="23" t="s">
        <v>272</v>
      </c>
      <c r="S109" s="25">
        <v>51.925598164536211</v>
      </c>
      <c r="T109" s="25">
        <v>96.186171978800004</v>
      </c>
      <c r="U109" s="25">
        <v>62.504423039119331</v>
      </c>
      <c r="V109" s="25">
        <v>5.31</v>
      </c>
      <c r="W109" s="21">
        <v>249</v>
      </c>
      <c r="X109" s="25">
        <v>1.1404231931849409</v>
      </c>
      <c r="Y109" s="25">
        <v>95.491677952033555</v>
      </c>
      <c r="Z109" s="25">
        <v>48.826570291413148</v>
      </c>
      <c r="AA109" s="25">
        <v>51.173429708586852</v>
      </c>
      <c r="AB109" s="26">
        <v>17143</v>
      </c>
      <c r="AC109" s="25">
        <v>74.889694639814778</v>
      </c>
      <c r="AD109" s="25">
        <v>53.572886892609226</v>
      </c>
      <c r="AE109" s="25">
        <v>46.427113107390774</v>
      </c>
      <c r="AF109" s="27">
        <v>4623</v>
      </c>
      <c r="AG109" s="25">
        <v>20.195710104407848</v>
      </c>
      <c r="AH109" s="28">
        <v>0</v>
      </c>
      <c r="AI109" s="28">
        <v>0</v>
      </c>
      <c r="AJ109" s="28">
        <f>VLOOKUP(A109,[1]Hoja3!$A$1:$N$215,2,FALSE)</f>
        <v>0</v>
      </c>
      <c r="AK109" s="28">
        <f>VLOOKUP(A109,[1]Hoja3!$A$1:$N$215,3,FALSE)</f>
        <v>0</v>
      </c>
      <c r="AL109" s="28">
        <f>VLOOKUP(A109,[1]Hoja3!$A$1:$N$215,4,FALSE)</f>
        <v>1</v>
      </c>
      <c r="AM109" s="28">
        <f>VLOOKUP(A109,[1]Hoja3!$A$1:$N$215,5,FALSE)</f>
        <v>1</v>
      </c>
      <c r="AN109" s="28">
        <f>VLOOKUP(A109,[1]Hoja3!$A$1:$N$215,6,FALSE)</f>
        <v>0</v>
      </c>
      <c r="AO109" s="28">
        <f>VLOOKUP(A109,[1]Hoja3!$A$1:$N$215,7,FALSE)</f>
        <v>2</v>
      </c>
      <c r="AP109" s="28">
        <f>VLOOKUP(A109,[1]Hoja3!$A$1:$N$215,8,FALSE)</f>
        <v>0</v>
      </c>
      <c r="AQ109" s="28">
        <f>VLOOKUP(A109,[1]Hoja3!$A$1:$N$215,9,FALSE)</f>
        <v>0</v>
      </c>
      <c r="AR109" s="28">
        <f>VLOOKUP(A109,[1]Hoja3!$A$1:$N$215,10,FALSE)</f>
        <v>0</v>
      </c>
      <c r="AS109" s="28">
        <f>VLOOKUP(A109,[1]Hoja3!$A$1:$N$215,11,FALSE)</f>
        <v>0</v>
      </c>
      <c r="AT109" s="28">
        <f>VLOOKUP(A109,[1]Hoja3!$A$1:$N$215,12,FALSE)</f>
        <v>0</v>
      </c>
      <c r="AU109" s="28">
        <f>VLOOKUP(A109,[1]Hoja3!$A$1:$N$215,13,FALSE)</f>
        <v>0</v>
      </c>
      <c r="AV109" s="31"/>
    </row>
    <row r="110" spans="1:48" x14ac:dyDescent="0.25">
      <c r="A110" s="3">
        <v>30159</v>
      </c>
      <c r="B110" s="3" t="s">
        <v>434</v>
      </c>
      <c r="C110" s="3" t="s">
        <v>177</v>
      </c>
      <c r="D110" s="4" t="s">
        <v>18</v>
      </c>
      <c r="E110" s="4" t="s">
        <v>11</v>
      </c>
      <c r="F110" s="3" t="s">
        <v>9</v>
      </c>
      <c r="G110" s="4" t="s">
        <v>11</v>
      </c>
      <c r="H110" s="30" t="s">
        <v>11</v>
      </c>
      <c r="I110" s="21">
        <v>27449</v>
      </c>
      <c r="J110" s="21">
        <v>13327</v>
      </c>
      <c r="K110" s="21">
        <v>14122</v>
      </c>
      <c r="L110" s="22">
        <v>0.48551859812743636</v>
      </c>
      <c r="M110" s="22">
        <v>0.51448140187256364</v>
      </c>
      <c r="N110" s="23">
        <v>3.5523978685612789</v>
      </c>
      <c r="O110" s="23">
        <v>110.01410437235542</v>
      </c>
      <c r="P110" s="23">
        <v>27.27272727272727</v>
      </c>
      <c r="Q110" s="23" t="s">
        <v>272</v>
      </c>
      <c r="R110" s="23" t="s">
        <v>272</v>
      </c>
      <c r="S110" s="25">
        <v>49.663011402965502</v>
      </c>
      <c r="T110" s="25">
        <v>97.123536702899997</v>
      </c>
      <c r="U110" s="25">
        <v>64.849293665776969</v>
      </c>
      <c r="V110" s="25">
        <v>5.04</v>
      </c>
      <c r="W110" s="21">
        <v>319</v>
      </c>
      <c r="X110" s="25">
        <v>1.2217073264141549</v>
      </c>
      <c r="Y110" s="25">
        <v>97.12395011453296</v>
      </c>
      <c r="Z110" s="25">
        <v>48.094489368074271</v>
      </c>
      <c r="AA110" s="25">
        <v>51.905510631925722</v>
      </c>
      <c r="AB110" s="26">
        <v>17908</v>
      </c>
      <c r="AC110" s="25">
        <v>65.112896774897294</v>
      </c>
      <c r="AD110" s="25">
        <v>54.478445387536297</v>
      </c>
      <c r="AE110" s="25">
        <v>45.521554612463703</v>
      </c>
      <c r="AF110" s="27">
        <v>8333</v>
      </c>
      <c r="AG110" s="25">
        <v>30.298512889502966</v>
      </c>
      <c r="AH110" s="28">
        <v>0</v>
      </c>
      <c r="AI110" s="28">
        <v>5</v>
      </c>
      <c r="AJ110" s="28">
        <f>VLOOKUP(A110,[1]Hoja3!$A$1:$N$215,2,FALSE)</f>
        <v>0</v>
      </c>
      <c r="AK110" s="28">
        <f>VLOOKUP(A110,[1]Hoja3!$A$1:$N$215,3,FALSE)</f>
        <v>0</v>
      </c>
      <c r="AL110" s="28">
        <f>VLOOKUP(A110,[1]Hoja3!$A$1:$N$215,4,FALSE)</f>
        <v>0</v>
      </c>
      <c r="AM110" s="28">
        <f>VLOOKUP(A110,[1]Hoja3!$A$1:$N$215,5,FALSE)</f>
        <v>0</v>
      </c>
      <c r="AN110" s="28">
        <f>VLOOKUP(A110,[1]Hoja3!$A$1:$N$215,6,FALSE)</f>
        <v>1</v>
      </c>
      <c r="AO110" s="28">
        <f>VLOOKUP(A110,[1]Hoja3!$A$1:$N$215,7,FALSE)</f>
        <v>1</v>
      </c>
      <c r="AP110" s="28">
        <f>VLOOKUP(A110,[1]Hoja3!$A$1:$N$215,8,FALSE)</f>
        <v>0</v>
      </c>
      <c r="AQ110" s="28">
        <f>VLOOKUP(A110,[1]Hoja3!$A$1:$N$215,9,FALSE)</f>
        <v>0</v>
      </c>
      <c r="AR110" s="28">
        <f>VLOOKUP(A110,[1]Hoja3!$A$1:$N$215,10,FALSE)</f>
        <v>0</v>
      </c>
      <c r="AS110" s="28">
        <f>VLOOKUP(A110,[1]Hoja3!$A$1:$N$215,11,FALSE)</f>
        <v>0</v>
      </c>
      <c r="AT110" s="28">
        <f>VLOOKUP(A110,[1]Hoja3!$A$1:$N$215,12,FALSE)</f>
        <v>0</v>
      </c>
      <c r="AU110" s="28">
        <f>VLOOKUP(A110,[1]Hoja3!$A$1:$N$215,13,FALSE)</f>
        <v>2</v>
      </c>
      <c r="AV110" s="31"/>
    </row>
    <row r="111" spans="1:48" hidden="1" x14ac:dyDescent="0.25">
      <c r="A111" s="3">
        <v>30162</v>
      </c>
      <c r="B111" s="3" t="s">
        <v>437</v>
      </c>
      <c r="C111" s="3" t="s">
        <v>180</v>
      </c>
      <c r="D111" s="4" t="s">
        <v>18</v>
      </c>
      <c r="E111" s="4" t="s">
        <v>9</v>
      </c>
      <c r="F111" s="3" t="s">
        <v>9</v>
      </c>
      <c r="G111" s="4" t="s">
        <v>9</v>
      </c>
      <c r="H111" s="3" t="s">
        <v>9</v>
      </c>
      <c r="I111" s="21">
        <v>7126</v>
      </c>
      <c r="J111" s="21">
        <v>3490</v>
      </c>
      <c r="K111" s="21">
        <v>3636</v>
      </c>
      <c r="L111" s="22">
        <v>0.48975582374403592</v>
      </c>
      <c r="M111" s="22">
        <v>0.51024417625596408</v>
      </c>
      <c r="N111" s="23">
        <v>0</v>
      </c>
      <c r="O111" s="23">
        <v>33.434650455927049</v>
      </c>
      <c r="P111" s="23">
        <v>12.222222222222221</v>
      </c>
      <c r="Q111" s="23" t="s">
        <v>270</v>
      </c>
      <c r="R111" s="23" t="s">
        <v>268</v>
      </c>
      <c r="S111" s="25">
        <v>41.14510244176256</v>
      </c>
      <c r="T111" s="25">
        <v>81.512084118000004</v>
      </c>
      <c r="U111" s="25">
        <v>23.69249213247415</v>
      </c>
      <c r="V111" s="25">
        <v>6.08</v>
      </c>
      <c r="W111" s="21">
        <v>165</v>
      </c>
      <c r="X111" s="25">
        <v>2.7745081553724567</v>
      </c>
      <c r="Y111" s="25">
        <v>0.45380875202593196</v>
      </c>
      <c r="Z111" s="25">
        <v>67.857142857142861</v>
      </c>
      <c r="AA111" s="25">
        <v>32.142857142857146</v>
      </c>
      <c r="AB111" s="26">
        <v>27</v>
      </c>
      <c r="AC111" s="25">
        <v>0.43760129659643437</v>
      </c>
      <c r="AD111" s="25">
        <v>66.666666666666657</v>
      </c>
      <c r="AE111" s="25">
        <v>33.333333333333329</v>
      </c>
      <c r="AF111" s="27">
        <v>1</v>
      </c>
      <c r="AG111" s="25">
        <v>1.6207455429497569E-2</v>
      </c>
      <c r="AH111" s="28">
        <v>0</v>
      </c>
      <c r="AI111" s="28">
        <v>0</v>
      </c>
      <c r="AJ111" s="28">
        <f>VLOOKUP(A111,[1]Hoja3!$A$1:$N$215,2,FALSE)</f>
        <v>0</v>
      </c>
      <c r="AK111" s="28">
        <f>VLOOKUP(A111,[1]Hoja3!$A$1:$N$215,3,FALSE)</f>
        <v>0</v>
      </c>
      <c r="AL111" s="28">
        <f>VLOOKUP(A111,[1]Hoja3!$A$1:$N$215,4,FALSE)</f>
        <v>0</v>
      </c>
      <c r="AM111" s="28">
        <f>VLOOKUP(A111,[1]Hoja3!$A$1:$N$215,5,FALSE)</f>
        <v>0</v>
      </c>
      <c r="AN111" s="28">
        <f>VLOOKUP(A111,[1]Hoja3!$A$1:$N$215,6,FALSE)</f>
        <v>1</v>
      </c>
      <c r="AO111" s="28">
        <f>VLOOKUP(A111,[1]Hoja3!$A$1:$N$215,7,FALSE)</f>
        <v>4</v>
      </c>
      <c r="AP111" s="28">
        <f>VLOOKUP(A111,[1]Hoja3!$A$1:$N$215,8,FALSE)</f>
        <v>0</v>
      </c>
      <c r="AQ111" s="28">
        <f>VLOOKUP(A111,[1]Hoja3!$A$1:$N$215,9,FALSE)</f>
        <v>0</v>
      </c>
      <c r="AR111" s="28">
        <f>VLOOKUP(A111,[1]Hoja3!$A$1:$N$215,10,FALSE)</f>
        <v>0</v>
      </c>
      <c r="AS111" s="28">
        <f>VLOOKUP(A111,[1]Hoja3!$A$1:$N$215,11,FALSE)</f>
        <v>0</v>
      </c>
      <c r="AT111" s="28">
        <f>VLOOKUP(A111,[1]Hoja3!$A$1:$N$215,12,FALSE)</f>
        <v>0</v>
      </c>
      <c r="AU111" s="28">
        <f>VLOOKUP(A111,[1]Hoja3!$A$1:$N$215,13,FALSE)</f>
        <v>3</v>
      </c>
      <c r="AV111" s="31"/>
    </row>
    <row r="112" spans="1:48" hidden="1" x14ac:dyDescent="0.25">
      <c r="A112" s="3">
        <v>30165</v>
      </c>
      <c r="B112" s="3" t="s">
        <v>440</v>
      </c>
      <c r="C112" s="3" t="s">
        <v>183</v>
      </c>
      <c r="D112" s="4" t="s">
        <v>18</v>
      </c>
      <c r="E112" s="4" t="s">
        <v>9</v>
      </c>
      <c r="F112" s="3" t="s">
        <v>9</v>
      </c>
      <c r="G112" s="4" t="s">
        <v>9</v>
      </c>
      <c r="H112" s="30" t="s">
        <v>11</v>
      </c>
      <c r="I112" s="21">
        <v>8921</v>
      </c>
      <c r="J112" s="21">
        <v>4576</v>
      </c>
      <c r="K112" s="21">
        <v>4345</v>
      </c>
      <c r="L112" s="22">
        <v>0.51294697903822439</v>
      </c>
      <c r="M112" s="22">
        <v>0.48705302096177561</v>
      </c>
      <c r="N112" s="23">
        <v>2.4937655860349128</v>
      </c>
      <c r="O112" s="23">
        <v>84.432717678100261</v>
      </c>
      <c r="P112" s="23">
        <v>21.153846153846153</v>
      </c>
      <c r="Q112" s="23" t="s">
        <v>272</v>
      </c>
      <c r="R112" s="23" t="s">
        <v>270</v>
      </c>
      <c r="S112" s="25">
        <v>39.479878937338867</v>
      </c>
      <c r="T112" s="25">
        <v>76.610589433200005</v>
      </c>
      <c r="U112" s="25">
        <v>25.086617583369424</v>
      </c>
      <c r="V112" s="25">
        <v>6.58</v>
      </c>
      <c r="W112" s="21">
        <v>220</v>
      </c>
      <c r="X112" s="25">
        <v>2.7080256031511571</v>
      </c>
      <c r="Y112" s="25">
        <v>0.15404668799620808</v>
      </c>
      <c r="Z112" s="25">
        <v>46.153846153846153</v>
      </c>
      <c r="AA112" s="25">
        <v>53.846153846153847</v>
      </c>
      <c r="AB112" s="26">
        <v>13</v>
      </c>
      <c r="AC112" s="25">
        <v>0.15404668799620808</v>
      </c>
      <c r="AD112" s="25">
        <v>46.153846153846153</v>
      </c>
      <c r="AE112" s="25">
        <v>53.846153846153847</v>
      </c>
      <c r="AF112" s="27">
        <v>0</v>
      </c>
      <c r="AG112" s="25">
        <v>0</v>
      </c>
      <c r="AH112" s="28">
        <v>1</v>
      </c>
      <c r="AI112" s="28">
        <v>1</v>
      </c>
      <c r="AJ112" s="28">
        <f>VLOOKUP(A112,[1]Hoja3!$A$1:$N$215,2,FALSE)</f>
        <v>0</v>
      </c>
      <c r="AK112" s="28">
        <f>VLOOKUP(A112,[1]Hoja3!$A$1:$N$215,3,FALSE)</f>
        <v>0</v>
      </c>
      <c r="AL112" s="28">
        <f>VLOOKUP(A112,[1]Hoja3!$A$1:$N$215,4,FALSE)</f>
        <v>0</v>
      </c>
      <c r="AM112" s="28">
        <f>VLOOKUP(A112,[1]Hoja3!$A$1:$N$215,5,FALSE)</f>
        <v>0</v>
      </c>
      <c r="AN112" s="28">
        <f>VLOOKUP(A112,[1]Hoja3!$A$1:$N$215,6,FALSE)</f>
        <v>0</v>
      </c>
      <c r="AO112" s="28">
        <f>VLOOKUP(A112,[1]Hoja3!$A$1:$N$215,7,FALSE)</f>
        <v>2</v>
      </c>
      <c r="AP112" s="28">
        <f>VLOOKUP(A112,[1]Hoja3!$A$1:$N$215,8,FALSE)</f>
        <v>0</v>
      </c>
      <c r="AQ112" s="28">
        <f>VLOOKUP(A112,[1]Hoja3!$A$1:$N$215,9,FALSE)</f>
        <v>0</v>
      </c>
      <c r="AR112" s="28">
        <f>VLOOKUP(A112,[1]Hoja3!$A$1:$N$215,10,FALSE)</f>
        <v>0</v>
      </c>
      <c r="AS112" s="28">
        <f>VLOOKUP(A112,[1]Hoja3!$A$1:$N$215,11,FALSE)</f>
        <v>0</v>
      </c>
      <c r="AT112" s="28">
        <f>VLOOKUP(A112,[1]Hoja3!$A$1:$N$215,12,FALSE)</f>
        <v>1</v>
      </c>
      <c r="AU112" s="28">
        <f>VLOOKUP(A112,[1]Hoja3!$A$1:$N$215,13,FALSE)</f>
        <v>5</v>
      </c>
      <c r="AV112" s="31"/>
    </row>
    <row r="113" spans="1:48" x14ac:dyDescent="0.25">
      <c r="A113" s="3">
        <v>30168</v>
      </c>
      <c r="B113" s="3" t="s">
        <v>443</v>
      </c>
      <c r="C113" s="3" t="s">
        <v>186</v>
      </c>
      <c r="D113" s="4" t="s">
        <v>18</v>
      </c>
      <c r="E113" s="4" t="s">
        <v>11</v>
      </c>
      <c r="F113" s="3" t="s">
        <v>9</v>
      </c>
      <c r="G113" s="4" t="s">
        <v>11</v>
      </c>
      <c r="H113" s="30" t="s">
        <v>11</v>
      </c>
      <c r="I113" s="21">
        <v>16058</v>
      </c>
      <c r="J113" s="21">
        <v>7903</v>
      </c>
      <c r="K113" s="21">
        <v>8155</v>
      </c>
      <c r="L113" s="22">
        <v>0.49215344376634701</v>
      </c>
      <c r="M113" s="22">
        <v>0.50784655623365305</v>
      </c>
      <c r="N113" s="23">
        <v>5.5865921787709496</v>
      </c>
      <c r="O113" s="23">
        <v>113.95646606914212</v>
      </c>
      <c r="P113" s="23">
        <v>30.921052631578949</v>
      </c>
      <c r="Q113" s="23" t="s">
        <v>272</v>
      </c>
      <c r="R113" s="23" t="s">
        <v>272</v>
      </c>
      <c r="S113" s="25">
        <v>43.641798480508157</v>
      </c>
      <c r="T113" s="25">
        <v>89.968012944199998</v>
      </c>
      <c r="U113" s="25">
        <v>44.811683320522675</v>
      </c>
      <c r="V113" s="25">
        <v>6.33</v>
      </c>
      <c r="W113" s="21">
        <v>263</v>
      </c>
      <c r="X113" s="25">
        <v>1.7785893014134038</v>
      </c>
      <c r="Y113" s="25">
        <v>84.064755217476105</v>
      </c>
      <c r="Z113" s="25">
        <v>49.164733178654288</v>
      </c>
      <c r="AA113" s="25">
        <v>50.835266821345705</v>
      </c>
      <c r="AB113" s="26">
        <v>11582</v>
      </c>
      <c r="AC113" s="25">
        <v>75.300695663480923</v>
      </c>
      <c r="AD113" s="25">
        <v>50.604386116387502</v>
      </c>
      <c r="AE113" s="25">
        <v>49.395613883612505</v>
      </c>
      <c r="AF113" s="27">
        <v>1286</v>
      </c>
      <c r="AG113" s="25">
        <v>8.360964826734282</v>
      </c>
      <c r="AH113" s="28">
        <v>0</v>
      </c>
      <c r="AI113" s="28">
        <v>1</v>
      </c>
      <c r="AJ113" s="28">
        <f>VLOOKUP(A113,[1]Hoja3!$A$1:$N$215,2,FALSE)</f>
        <v>0</v>
      </c>
      <c r="AK113" s="28">
        <f>VLOOKUP(A113,[1]Hoja3!$A$1:$N$215,3,FALSE)</f>
        <v>1</v>
      </c>
      <c r="AL113" s="28">
        <f>VLOOKUP(A113,[1]Hoja3!$A$1:$N$215,4,FALSE)</f>
        <v>0</v>
      </c>
      <c r="AM113" s="28">
        <f>VLOOKUP(A113,[1]Hoja3!$A$1:$N$215,5,FALSE)</f>
        <v>0</v>
      </c>
      <c r="AN113" s="28">
        <f>VLOOKUP(A113,[1]Hoja3!$A$1:$N$215,6,FALSE)</f>
        <v>0</v>
      </c>
      <c r="AO113" s="28">
        <f>VLOOKUP(A113,[1]Hoja3!$A$1:$N$215,7,FALSE)</f>
        <v>6</v>
      </c>
      <c r="AP113" s="28">
        <f>VLOOKUP(A113,[1]Hoja3!$A$1:$N$215,8,FALSE)</f>
        <v>0</v>
      </c>
      <c r="AQ113" s="28">
        <f>VLOOKUP(A113,[1]Hoja3!$A$1:$N$215,9,FALSE)</f>
        <v>0</v>
      </c>
      <c r="AR113" s="28">
        <f>VLOOKUP(A113,[1]Hoja3!$A$1:$N$215,10,FALSE)</f>
        <v>0</v>
      </c>
      <c r="AS113" s="28">
        <f>VLOOKUP(A113,[1]Hoja3!$A$1:$N$215,11,FALSE)</f>
        <v>0</v>
      </c>
      <c r="AT113" s="28">
        <f>VLOOKUP(A113,[1]Hoja3!$A$1:$N$215,12,FALSE)</f>
        <v>0</v>
      </c>
      <c r="AU113" s="28">
        <f>VLOOKUP(A113,[1]Hoja3!$A$1:$N$215,13,FALSE)</f>
        <v>2</v>
      </c>
      <c r="AV113" s="31"/>
    </row>
    <row r="114" spans="1:48" x14ac:dyDescent="0.25">
      <c r="A114" s="3">
        <v>30171</v>
      </c>
      <c r="B114" s="3" t="s">
        <v>446</v>
      </c>
      <c r="C114" s="3" t="s">
        <v>189</v>
      </c>
      <c r="D114" s="4" t="s">
        <v>18</v>
      </c>
      <c r="E114" s="4" t="s">
        <v>11</v>
      </c>
      <c r="F114" s="3" t="s">
        <v>9</v>
      </c>
      <c r="G114" s="4" t="s">
        <v>11</v>
      </c>
      <c r="H114" s="3" t="s">
        <v>11</v>
      </c>
      <c r="I114" s="21">
        <v>5652</v>
      </c>
      <c r="J114" s="21">
        <v>2670</v>
      </c>
      <c r="K114" s="21">
        <v>2982</v>
      </c>
      <c r="L114" s="22">
        <v>0.47239915074309979</v>
      </c>
      <c r="M114" s="22">
        <v>0.52760084925690021</v>
      </c>
      <c r="N114" s="23">
        <v>0</v>
      </c>
      <c r="O114" s="23">
        <v>62.717770034843205</v>
      </c>
      <c r="P114" s="23">
        <v>16.363636363636363</v>
      </c>
      <c r="Q114" s="23" t="s">
        <v>270</v>
      </c>
      <c r="R114" s="23" t="s">
        <v>270</v>
      </c>
      <c r="S114" s="25">
        <v>36.942675159235669</v>
      </c>
      <c r="T114" s="25">
        <v>86.873175182500006</v>
      </c>
      <c r="U114" s="25">
        <v>41.324319639452241</v>
      </c>
      <c r="V114" s="25">
        <v>6.71</v>
      </c>
      <c r="W114" s="21">
        <v>192</v>
      </c>
      <c r="X114" s="25">
        <v>3.826988239984054</v>
      </c>
      <c r="Y114" s="25">
        <v>66.201491110686291</v>
      </c>
      <c r="Z114" s="25">
        <v>46.722494946578117</v>
      </c>
      <c r="AA114" s="25">
        <v>53.277505053421891</v>
      </c>
      <c r="AB114" s="26">
        <v>3372</v>
      </c>
      <c r="AC114" s="25">
        <v>64.461861976677497</v>
      </c>
      <c r="AD114" s="25">
        <v>47.301304863582445</v>
      </c>
      <c r="AE114" s="25">
        <v>52.698695136417562</v>
      </c>
      <c r="AF114" s="27">
        <v>89</v>
      </c>
      <c r="AG114" s="25">
        <v>1.7013955266679412</v>
      </c>
      <c r="AH114" s="28">
        <v>0</v>
      </c>
      <c r="AI114" s="28">
        <v>0</v>
      </c>
      <c r="AJ114" s="28">
        <f>VLOOKUP(A114,[1]Hoja3!$A$1:$N$215,2,FALSE)</f>
        <v>1</v>
      </c>
      <c r="AK114" s="28">
        <f>VLOOKUP(A114,[1]Hoja3!$A$1:$N$215,3,FALSE)</f>
        <v>0</v>
      </c>
      <c r="AL114" s="28">
        <f>VLOOKUP(A114,[1]Hoja3!$A$1:$N$215,4,FALSE)</f>
        <v>0</v>
      </c>
      <c r="AM114" s="28">
        <f>VLOOKUP(A114,[1]Hoja3!$A$1:$N$215,5,FALSE)</f>
        <v>0</v>
      </c>
      <c r="AN114" s="28">
        <f>VLOOKUP(A114,[1]Hoja3!$A$1:$N$215,6,FALSE)</f>
        <v>0</v>
      </c>
      <c r="AO114" s="28">
        <f>VLOOKUP(A114,[1]Hoja3!$A$1:$N$215,7,FALSE)</f>
        <v>2</v>
      </c>
      <c r="AP114" s="28">
        <f>VLOOKUP(A114,[1]Hoja3!$A$1:$N$215,8,FALSE)</f>
        <v>0</v>
      </c>
      <c r="AQ114" s="28">
        <f>VLOOKUP(A114,[1]Hoja3!$A$1:$N$215,9,FALSE)</f>
        <v>0</v>
      </c>
      <c r="AR114" s="28">
        <f>VLOOKUP(A114,[1]Hoja3!$A$1:$N$215,10,FALSE)</f>
        <v>0</v>
      </c>
      <c r="AS114" s="28">
        <f>VLOOKUP(A114,[1]Hoja3!$A$1:$N$215,11,FALSE)</f>
        <v>0</v>
      </c>
      <c r="AT114" s="28">
        <f>VLOOKUP(A114,[1]Hoja3!$A$1:$N$215,12,FALSE)</f>
        <v>0</v>
      </c>
      <c r="AU114" s="28">
        <f>VLOOKUP(A114,[1]Hoja3!$A$1:$N$215,13,FALSE)</f>
        <v>0</v>
      </c>
      <c r="AV114" s="31"/>
    </row>
    <row r="115" spans="1:48" hidden="1" x14ac:dyDescent="0.25">
      <c r="A115" s="3">
        <v>30173</v>
      </c>
      <c r="B115" s="3" t="s">
        <v>448</v>
      </c>
      <c r="C115" s="3" t="s">
        <v>191</v>
      </c>
      <c r="D115" s="4" t="s">
        <v>18</v>
      </c>
      <c r="E115" s="4" t="s">
        <v>9</v>
      </c>
      <c r="F115" s="3" t="s">
        <v>9</v>
      </c>
      <c r="G115" s="4" t="s">
        <v>9</v>
      </c>
      <c r="H115" s="3" t="s">
        <v>11</v>
      </c>
      <c r="I115" s="21">
        <v>59819</v>
      </c>
      <c r="J115" s="21">
        <v>29577</v>
      </c>
      <c r="K115" s="21">
        <v>30242</v>
      </c>
      <c r="L115" s="22">
        <v>0.49444156538892325</v>
      </c>
      <c r="M115" s="22">
        <v>0.50555843461107675</v>
      </c>
      <c r="N115" s="23">
        <v>1.0664770707429791</v>
      </c>
      <c r="O115" s="23">
        <v>60.742407199100107</v>
      </c>
      <c r="P115" s="23">
        <v>23.01255230125523</v>
      </c>
      <c r="Q115" s="23" t="s">
        <v>272</v>
      </c>
      <c r="R115" s="23" t="s">
        <v>270</v>
      </c>
      <c r="S115" s="25">
        <v>34.724753004898105</v>
      </c>
      <c r="T115" s="25">
        <v>75.186443814200004</v>
      </c>
      <c r="U115" s="25">
        <v>24.422230976298341</v>
      </c>
      <c r="V115" s="25">
        <v>6.8</v>
      </c>
      <c r="W115" s="21">
        <v>2098</v>
      </c>
      <c r="X115" s="25">
        <v>4.2240476765724413</v>
      </c>
      <c r="Y115" s="25">
        <v>20.390434547072708</v>
      </c>
      <c r="Z115" s="25">
        <v>49.871904355251921</v>
      </c>
      <c r="AA115" s="25">
        <v>50.128095644748086</v>
      </c>
      <c r="AB115" s="26">
        <v>10252</v>
      </c>
      <c r="AC115" s="25">
        <v>19.835158456835504</v>
      </c>
      <c r="AD115" s="25">
        <v>50.341396800624274</v>
      </c>
      <c r="AE115" s="25">
        <v>49.658603199375733</v>
      </c>
      <c r="AF115" s="27">
        <v>256</v>
      </c>
      <c r="AG115" s="25">
        <v>0.49529853345199865</v>
      </c>
      <c r="AH115" s="28">
        <v>13</v>
      </c>
      <c r="AI115" s="28">
        <v>30</v>
      </c>
      <c r="AJ115" s="28">
        <f>VLOOKUP(A115,[1]Hoja3!$A$1:$N$215,2,FALSE)</f>
        <v>0</v>
      </c>
      <c r="AK115" s="28">
        <f>VLOOKUP(A115,[1]Hoja3!$A$1:$N$215,3,FALSE)</f>
        <v>0</v>
      </c>
      <c r="AL115" s="28">
        <f>VLOOKUP(A115,[1]Hoja3!$A$1:$N$215,4,FALSE)</f>
        <v>1</v>
      </c>
      <c r="AM115" s="28">
        <f>VLOOKUP(A115,[1]Hoja3!$A$1:$N$215,5,FALSE)</f>
        <v>3</v>
      </c>
      <c r="AN115" s="28">
        <f>VLOOKUP(A115,[1]Hoja3!$A$1:$N$215,6,FALSE)</f>
        <v>11</v>
      </c>
      <c r="AO115" s="28">
        <f>VLOOKUP(A115,[1]Hoja3!$A$1:$N$215,7,FALSE)</f>
        <v>9</v>
      </c>
      <c r="AP115" s="28">
        <f>VLOOKUP(A115,[1]Hoja3!$A$1:$N$215,8,FALSE)</f>
        <v>1</v>
      </c>
      <c r="AQ115" s="28">
        <f>VLOOKUP(A115,[1]Hoja3!$A$1:$N$215,9,FALSE)</f>
        <v>0</v>
      </c>
      <c r="AR115" s="28">
        <f>VLOOKUP(A115,[1]Hoja3!$A$1:$N$215,10,FALSE)</f>
        <v>0</v>
      </c>
      <c r="AS115" s="28">
        <f>VLOOKUP(A115,[1]Hoja3!$A$1:$N$215,11,FALSE)</f>
        <v>1</v>
      </c>
      <c r="AT115" s="28">
        <f>VLOOKUP(A115,[1]Hoja3!$A$1:$N$215,12,FALSE)</f>
        <v>0</v>
      </c>
      <c r="AU115" s="28">
        <f>VLOOKUP(A115,[1]Hoja3!$A$1:$N$215,13,FALSE)</f>
        <v>10</v>
      </c>
      <c r="AV115" s="31"/>
    </row>
    <row r="116" spans="1:48" hidden="1" x14ac:dyDescent="0.25">
      <c r="A116" s="3">
        <v>30179</v>
      </c>
      <c r="B116" s="3" t="s">
        <v>454</v>
      </c>
      <c r="C116" s="3" t="s">
        <v>197</v>
      </c>
      <c r="D116" s="4" t="s">
        <v>18</v>
      </c>
      <c r="E116" s="4" t="s">
        <v>9</v>
      </c>
      <c r="F116" s="3" t="s">
        <v>9</v>
      </c>
      <c r="G116" s="29" t="s">
        <v>9</v>
      </c>
      <c r="H116" s="30" t="s">
        <v>11</v>
      </c>
      <c r="I116" s="21">
        <v>4178</v>
      </c>
      <c r="J116" s="21">
        <v>2069</v>
      </c>
      <c r="K116" s="21">
        <v>2109</v>
      </c>
      <c r="L116" s="22">
        <v>0.49521302058401151</v>
      </c>
      <c r="M116" s="22">
        <v>0.50478697941598849</v>
      </c>
      <c r="N116" s="23">
        <v>0</v>
      </c>
      <c r="O116" s="23">
        <v>64.705882352941188</v>
      </c>
      <c r="P116" s="23">
        <v>22.448979591836736</v>
      </c>
      <c r="Q116" s="23" t="s">
        <v>268</v>
      </c>
      <c r="R116" s="23" t="s">
        <v>269</v>
      </c>
      <c r="S116" s="25">
        <v>33.843944471038775</v>
      </c>
      <c r="T116" s="25">
        <v>78.070104562699996</v>
      </c>
      <c r="U116" s="25">
        <v>18.204376268892396</v>
      </c>
      <c r="V116" s="25">
        <v>7.23</v>
      </c>
      <c r="W116" s="21">
        <v>294</v>
      </c>
      <c r="X116" s="25">
        <v>7.4923547400611623</v>
      </c>
      <c r="Y116" s="25">
        <v>0.73909830007390986</v>
      </c>
      <c r="Z116" s="25">
        <v>63.333333333333329</v>
      </c>
      <c r="AA116" s="25">
        <v>36.666666666666664</v>
      </c>
      <c r="AB116" s="26">
        <v>29</v>
      </c>
      <c r="AC116" s="25">
        <v>0.71446169007144622</v>
      </c>
      <c r="AD116" s="25">
        <v>65.517241379310349</v>
      </c>
      <c r="AE116" s="25">
        <v>34.482758620689658</v>
      </c>
      <c r="AF116" s="27">
        <v>1</v>
      </c>
      <c r="AG116" s="25">
        <v>2.4636610002463661E-2</v>
      </c>
      <c r="AH116" s="28">
        <v>0</v>
      </c>
      <c r="AI116" s="28">
        <v>0</v>
      </c>
      <c r="AJ116" s="28">
        <f>VLOOKUP(A116,[1]Hoja3!$A$1:$N$215,2,FALSE)</f>
        <v>0</v>
      </c>
      <c r="AK116" s="28">
        <f>VLOOKUP(A116,[1]Hoja3!$A$1:$N$215,3,FALSE)</f>
        <v>0</v>
      </c>
      <c r="AL116" s="28">
        <f>VLOOKUP(A116,[1]Hoja3!$A$1:$N$215,4,FALSE)</f>
        <v>0</v>
      </c>
      <c r="AM116" s="28">
        <f>VLOOKUP(A116,[1]Hoja3!$A$1:$N$215,5,FALSE)</f>
        <v>0</v>
      </c>
      <c r="AN116" s="28">
        <f>VLOOKUP(A116,[1]Hoja3!$A$1:$N$215,6,FALSE)</f>
        <v>0</v>
      </c>
      <c r="AO116" s="28">
        <f>VLOOKUP(A116,[1]Hoja3!$A$1:$N$215,7,FALSE)</f>
        <v>2</v>
      </c>
      <c r="AP116" s="28">
        <f>VLOOKUP(A116,[1]Hoja3!$A$1:$N$215,8,FALSE)</f>
        <v>0</v>
      </c>
      <c r="AQ116" s="28">
        <f>VLOOKUP(A116,[1]Hoja3!$A$1:$N$215,9,FALSE)</f>
        <v>0</v>
      </c>
      <c r="AR116" s="28">
        <f>VLOOKUP(A116,[1]Hoja3!$A$1:$N$215,10,FALSE)</f>
        <v>0</v>
      </c>
      <c r="AS116" s="28">
        <f>VLOOKUP(A116,[1]Hoja3!$A$1:$N$215,11,FALSE)</f>
        <v>0</v>
      </c>
      <c r="AT116" s="28">
        <f>VLOOKUP(A116,[1]Hoja3!$A$1:$N$215,12,FALSE)</f>
        <v>1</v>
      </c>
      <c r="AU116" s="28">
        <f>VLOOKUP(A116,[1]Hoja3!$A$1:$N$215,13,FALSE)</f>
        <v>1</v>
      </c>
      <c r="AV116" s="31"/>
    </row>
    <row r="117" spans="1:48" x14ac:dyDescent="0.25">
      <c r="A117" s="3">
        <v>30184</v>
      </c>
      <c r="B117" s="3" t="s">
        <v>459</v>
      </c>
      <c r="C117" s="3" t="s">
        <v>202</v>
      </c>
      <c r="D117" s="4" t="s">
        <v>18</v>
      </c>
      <c r="E117" s="4" t="s">
        <v>11</v>
      </c>
      <c r="F117" s="3" t="s">
        <v>9</v>
      </c>
      <c r="G117" s="4" t="s">
        <v>11</v>
      </c>
      <c r="H117" s="3" t="s">
        <v>11</v>
      </c>
      <c r="I117" s="21">
        <v>8076</v>
      </c>
      <c r="J117" s="21">
        <v>3770</v>
      </c>
      <c r="K117" s="21">
        <v>4306</v>
      </c>
      <c r="L117" s="22">
        <v>0.46681525507677069</v>
      </c>
      <c r="M117" s="22">
        <v>0.53318474492322931</v>
      </c>
      <c r="N117" s="23">
        <v>10.504201680672269</v>
      </c>
      <c r="O117" s="23">
        <v>93.240093240093245</v>
      </c>
      <c r="P117" s="23">
        <v>25.568181818181817</v>
      </c>
      <c r="Q117" s="23" t="s">
        <v>270</v>
      </c>
      <c r="R117" s="23" t="s">
        <v>272</v>
      </c>
      <c r="S117" s="25">
        <v>44.923229321446264</v>
      </c>
      <c r="T117" s="25">
        <v>93.905320913599994</v>
      </c>
      <c r="U117" s="25">
        <v>47.63702801461632</v>
      </c>
      <c r="V117" s="25">
        <v>5.67</v>
      </c>
      <c r="W117" s="21">
        <v>250</v>
      </c>
      <c r="X117" s="25">
        <v>3.5255958256945426</v>
      </c>
      <c r="Y117" s="25">
        <v>91.592920353982294</v>
      </c>
      <c r="Z117" s="25">
        <v>46.318255013907191</v>
      </c>
      <c r="AA117" s="25">
        <v>53.681744986092816</v>
      </c>
      <c r="AB117" s="26">
        <v>6295</v>
      </c>
      <c r="AC117" s="25">
        <v>84.406006972378663</v>
      </c>
      <c r="AD117" s="25">
        <v>48.069896743447181</v>
      </c>
      <c r="AE117" s="25">
        <v>51.930103256552819</v>
      </c>
      <c r="AF117" s="27">
        <v>522</v>
      </c>
      <c r="AG117" s="25">
        <v>6.9991954947707153</v>
      </c>
      <c r="AH117" s="28">
        <v>1</v>
      </c>
      <c r="AI117" s="28">
        <v>4</v>
      </c>
      <c r="AJ117" s="28">
        <f>VLOOKUP(A117,[1]Hoja3!$A$1:$N$215,2,FALSE)</f>
        <v>0</v>
      </c>
      <c r="AK117" s="28">
        <f>VLOOKUP(A117,[1]Hoja3!$A$1:$N$215,3,FALSE)</f>
        <v>0</v>
      </c>
      <c r="AL117" s="28">
        <f>VLOOKUP(A117,[1]Hoja3!$A$1:$N$215,4,FALSE)</f>
        <v>0</v>
      </c>
      <c r="AM117" s="28">
        <f>VLOOKUP(A117,[1]Hoja3!$A$1:$N$215,5,FALSE)</f>
        <v>0</v>
      </c>
      <c r="AN117" s="28">
        <f>VLOOKUP(A117,[1]Hoja3!$A$1:$N$215,6,FALSE)</f>
        <v>1</v>
      </c>
      <c r="AO117" s="28">
        <f>VLOOKUP(A117,[1]Hoja3!$A$1:$N$215,7,FALSE)</f>
        <v>5</v>
      </c>
      <c r="AP117" s="28">
        <f>VLOOKUP(A117,[1]Hoja3!$A$1:$N$215,8,FALSE)</f>
        <v>0</v>
      </c>
      <c r="AQ117" s="28">
        <f>VLOOKUP(A117,[1]Hoja3!$A$1:$N$215,9,FALSE)</f>
        <v>0</v>
      </c>
      <c r="AR117" s="28">
        <f>VLOOKUP(A117,[1]Hoja3!$A$1:$N$215,10,FALSE)</f>
        <v>0</v>
      </c>
      <c r="AS117" s="28">
        <f>VLOOKUP(A117,[1]Hoja3!$A$1:$N$215,11,FALSE)</f>
        <v>0</v>
      </c>
      <c r="AT117" s="28">
        <f>VLOOKUP(A117,[1]Hoja3!$A$1:$N$215,12,FALSE)</f>
        <v>0</v>
      </c>
      <c r="AU117" s="28">
        <f>VLOOKUP(A117,[1]Hoja3!$A$1:$N$215,13,FALSE)</f>
        <v>1</v>
      </c>
      <c r="AV117" s="31"/>
    </row>
    <row r="118" spans="1:48" x14ac:dyDescent="0.25">
      <c r="A118" s="3">
        <v>30185</v>
      </c>
      <c r="B118" s="3" t="s">
        <v>460</v>
      </c>
      <c r="C118" s="3" t="s">
        <v>203</v>
      </c>
      <c r="D118" s="4" t="s">
        <v>18</v>
      </c>
      <c r="E118" s="4" t="s">
        <v>11</v>
      </c>
      <c r="F118" s="3" t="s">
        <v>9</v>
      </c>
      <c r="G118" s="4" t="s">
        <v>11</v>
      </c>
      <c r="H118" s="3" t="s">
        <v>11</v>
      </c>
      <c r="I118" s="21">
        <v>5617</v>
      </c>
      <c r="J118" s="21">
        <v>2744</v>
      </c>
      <c r="K118" s="21">
        <v>2873</v>
      </c>
      <c r="L118" s="22">
        <v>0.48851700195834075</v>
      </c>
      <c r="M118" s="22">
        <v>0.5114829980416592</v>
      </c>
      <c r="N118" s="23">
        <v>10.752688172043012</v>
      </c>
      <c r="O118" s="23">
        <v>79.545454545454547</v>
      </c>
      <c r="P118" s="23">
        <v>24.489795918367346</v>
      </c>
      <c r="Q118" s="23" t="s">
        <v>268</v>
      </c>
      <c r="R118" s="23" t="s">
        <v>268</v>
      </c>
      <c r="S118" s="25">
        <v>30.354281645006232</v>
      </c>
      <c r="T118" s="25">
        <v>77.1472925522</v>
      </c>
      <c r="U118" s="25">
        <v>27.725531173807035</v>
      </c>
      <c r="V118" s="25">
        <v>7.96</v>
      </c>
      <c r="W118" s="21">
        <v>233</v>
      </c>
      <c r="X118" s="25">
        <v>4.6285260230433058</v>
      </c>
      <c r="Y118" s="25">
        <v>31.771428571428572</v>
      </c>
      <c r="Z118" s="25">
        <v>47.002398081534771</v>
      </c>
      <c r="AA118" s="25">
        <v>52.997601918465229</v>
      </c>
      <c r="AB118" s="26">
        <v>1646</v>
      </c>
      <c r="AC118" s="25">
        <v>31.352380952380955</v>
      </c>
      <c r="AD118" s="25">
        <v>47.326852976913727</v>
      </c>
      <c r="AE118" s="25">
        <v>52.673147023086273</v>
      </c>
      <c r="AF118" s="27">
        <v>19</v>
      </c>
      <c r="AG118" s="25">
        <v>0.3619047619047619</v>
      </c>
      <c r="AH118" s="28">
        <v>1</v>
      </c>
      <c r="AI118" s="28">
        <v>0</v>
      </c>
      <c r="AJ118" s="28">
        <f>VLOOKUP(A118,[1]Hoja3!$A$1:$N$215,2,FALSE)</f>
        <v>0</v>
      </c>
      <c r="AK118" s="28">
        <f>VLOOKUP(A118,[1]Hoja3!$A$1:$N$215,3,FALSE)</f>
        <v>0</v>
      </c>
      <c r="AL118" s="28">
        <f>VLOOKUP(A118,[1]Hoja3!$A$1:$N$215,4,FALSE)</f>
        <v>0</v>
      </c>
      <c r="AM118" s="28">
        <f>VLOOKUP(A118,[1]Hoja3!$A$1:$N$215,5,FALSE)</f>
        <v>0</v>
      </c>
      <c r="AN118" s="28">
        <f>VLOOKUP(A118,[1]Hoja3!$A$1:$N$215,6,FALSE)</f>
        <v>0</v>
      </c>
      <c r="AO118" s="28">
        <f>VLOOKUP(A118,[1]Hoja3!$A$1:$N$215,7,FALSE)</f>
        <v>3</v>
      </c>
      <c r="AP118" s="28">
        <f>VLOOKUP(A118,[1]Hoja3!$A$1:$N$215,8,FALSE)</f>
        <v>0</v>
      </c>
      <c r="AQ118" s="28">
        <f>VLOOKUP(A118,[1]Hoja3!$A$1:$N$215,9,FALSE)</f>
        <v>0</v>
      </c>
      <c r="AR118" s="28">
        <f>VLOOKUP(A118,[1]Hoja3!$A$1:$N$215,10,FALSE)</f>
        <v>0</v>
      </c>
      <c r="AS118" s="28">
        <f>VLOOKUP(A118,[1]Hoja3!$A$1:$N$215,11,FALSE)</f>
        <v>0</v>
      </c>
      <c r="AT118" s="28">
        <f>VLOOKUP(A118,[1]Hoja3!$A$1:$N$215,12,FALSE)</f>
        <v>0</v>
      </c>
      <c r="AU118" s="28">
        <f>VLOOKUP(A118,[1]Hoja3!$A$1:$N$215,13,FALSE)</f>
        <v>4</v>
      </c>
      <c r="AV118" s="31"/>
    </row>
    <row r="119" spans="1:48" hidden="1" x14ac:dyDescent="0.25">
      <c r="A119" s="3">
        <v>30186</v>
      </c>
      <c r="B119" s="3" t="s">
        <v>461</v>
      </c>
      <c r="C119" s="3" t="s">
        <v>204</v>
      </c>
      <c r="D119" s="4" t="s">
        <v>18</v>
      </c>
      <c r="E119" s="4" t="s">
        <v>9</v>
      </c>
      <c r="F119" s="3" t="s">
        <v>9</v>
      </c>
      <c r="G119" s="4" t="s">
        <v>9</v>
      </c>
      <c r="H119" s="30" t="s">
        <v>11</v>
      </c>
      <c r="I119" s="21">
        <v>7361</v>
      </c>
      <c r="J119" s="21">
        <v>3628</v>
      </c>
      <c r="K119" s="21">
        <v>3733</v>
      </c>
      <c r="L119" s="22">
        <v>0.49286781687270753</v>
      </c>
      <c r="M119" s="22">
        <v>0.50713218312729247</v>
      </c>
      <c r="N119" s="23">
        <v>3.6496350364963503</v>
      </c>
      <c r="O119" s="23">
        <v>52.631578947368418</v>
      </c>
      <c r="P119" s="23">
        <v>17.977528089887642</v>
      </c>
      <c r="Q119" s="23" t="s">
        <v>269</v>
      </c>
      <c r="R119" s="23" t="s">
        <v>269</v>
      </c>
      <c r="S119" s="25">
        <v>29.724222252411359</v>
      </c>
      <c r="T119" s="25">
        <v>66.232456757099996</v>
      </c>
      <c r="U119" s="25">
        <v>12.285177228786251</v>
      </c>
      <c r="V119" s="25">
        <v>8.34</v>
      </c>
      <c r="W119" s="21">
        <v>205</v>
      </c>
      <c r="X119" s="25">
        <v>3.1051196607088762</v>
      </c>
      <c r="Y119" s="25">
        <v>0.24893835114950946</v>
      </c>
      <c r="Z119" s="25">
        <v>58.82352941176471</v>
      </c>
      <c r="AA119" s="25">
        <v>41.17647058823529</v>
      </c>
      <c r="AB119" s="26">
        <v>17</v>
      </c>
      <c r="AC119" s="25">
        <v>0.24893835114950946</v>
      </c>
      <c r="AD119" s="25">
        <v>58.82352941176471</v>
      </c>
      <c r="AE119" s="25">
        <v>41.17647058823529</v>
      </c>
      <c r="AF119" s="27">
        <v>0</v>
      </c>
      <c r="AG119" s="25">
        <v>0</v>
      </c>
      <c r="AH119" s="28">
        <v>5</v>
      </c>
      <c r="AI119" s="28">
        <v>5</v>
      </c>
      <c r="AJ119" s="28">
        <f>VLOOKUP(A119,[1]Hoja3!$A$1:$N$215,2,FALSE)</f>
        <v>1</v>
      </c>
      <c r="AK119" s="28">
        <f>VLOOKUP(A119,[1]Hoja3!$A$1:$N$215,3,FALSE)</f>
        <v>0</v>
      </c>
      <c r="AL119" s="28">
        <f>VLOOKUP(A119,[1]Hoja3!$A$1:$N$215,4,FALSE)</f>
        <v>0</v>
      </c>
      <c r="AM119" s="28">
        <f>VLOOKUP(A119,[1]Hoja3!$A$1:$N$215,5,FALSE)</f>
        <v>1</v>
      </c>
      <c r="AN119" s="28">
        <f>VLOOKUP(A119,[1]Hoja3!$A$1:$N$215,6,FALSE)</f>
        <v>2</v>
      </c>
      <c r="AO119" s="28">
        <f>VLOOKUP(A119,[1]Hoja3!$A$1:$N$215,7,FALSE)</f>
        <v>1</v>
      </c>
      <c r="AP119" s="28">
        <f>VLOOKUP(A119,[1]Hoja3!$A$1:$N$215,8,FALSE)</f>
        <v>0</v>
      </c>
      <c r="AQ119" s="28">
        <f>VLOOKUP(A119,[1]Hoja3!$A$1:$N$215,9,FALSE)</f>
        <v>0</v>
      </c>
      <c r="AR119" s="28">
        <f>VLOOKUP(A119,[1]Hoja3!$A$1:$N$215,10,FALSE)</f>
        <v>0</v>
      </c>
      <c r="AS119" s="28">
        <f>VLOOKUP(A119,[1]Hoja3!$A$1:$N$215,11,FALSE)</f>
        <v>1</v>
      </c>
      <c r="AT119" s="28">
        <f>VLOOKUP(A119,[1]Hoja3!$A$1:$N$215,12,FALSE)</f>
        <v>0</v>
      </c>
      <c r="AU119" s="28">
        <f>VLOOKUP(A119,[1]Hoja3!$A$1:$N$215,13,FALSE)</f>
        <v>2</v>
      </c>
      <c r="AV119" s="31"/>
    </row>
    <row r="120" spans="1:48" hidden="1" x14ac:dyDescent="0.25">
      <c r="A120" s="3">
        <v>30188</v>
      </c>
      <c r="B120" s="3" t="s">
        <v>463</v>
      </c>
      <c r="C120" s="3" t="s">
        <v>206</v>
      </c>
      <c r="D120" s="4" t="s">
        <v>18</v>
      </c>
      <c r="E120" s="4" t="s">
        <v>9</v>
      </c>
      <c r="F120" s="3" t="s">
        <v>9</v>
      </c>
      <c r="G120" s="4" t="s">
        <v>9</v>
      </c>
      <c r="H120" s="3" t="s">
        <v>9</v>
      </c>
      <c r="I120" s="21">
        <v>18412</v>
      </c>
      <c r="J120" s="21">
        <v>9172</v>
      </c>
      <c r="K120" s="21">
        <v>9240</v>
      </c>
      <c r="L120" s="22">
        <v>0.49815337823158812</v>
      </c>
      <c r="M120" s="22">
        <v>0.50184662176841188</v>
      </c>
      <c r="N120" s="23">
        <v>0</v>
      </c>
      <c r="O120" s="23">
        <v>52.697616060225847</v>
      </c>
      <c r="P120" s="23">
        <v>19.090909090909093</v>
      </c>
      <c r="Q120" s="23" t="s">
        <v>268</v>
      </c>
      <c r="R120" s="23" t="s">
        <v>268</v>
      </c>
      <c r="S120" s="25">
        <v>43.200086899847925</v>
      </c>
      <c r="T120" s="25">
        <v>83.765781183800001</v>
      </c>
      <c r="U120" s="25">
        <v>21.215738944436154</v>
      </c>
      <c r="V120" s="25">
        <v>6.68</v>
      </c>
      <c r="W120" s="21">
        <v>353</v>
      </c>
      <c r="X120" s="25">
        <v>2.2237621267481416</v>
      </c>
      <c r="Y120" s="25">
        <v>0.12776831345826234</v>
      </c>
      <c r="Z120" s="25">
        <v>42.857142857142854</v>
      </c>
      <c r="AA120" s="25">
        <v>57.142857142857139</v>
      </c>
      <c r="AB120" s="26">
        <v>21</v>
      </c>
      <c r="AC120" s="25">
        <v>0.12776831345826234</v>
      </c>
      <c r="AD120" s="25">
        <v>42.857142857142854</v>
      </c>
      <c r="AE120" s="25">
        <v>57.142857142857139</v>
      </c>
      <c r="AF120" s="27">
        <v>0</v>
      </c>
      <c r="AG120" s="25">
        <v>0</v>
      </c>
      <c r="AH120" s="28">
        <v>0</v>
      </c>
      <c r="AI120" s="28">
        <v>0</v>
      </c>
      <c r="AJ120" s="28">
        <f>VLOOKUP(A120,[1]Hoja3!$A$1:$N$215,2,FALSE)</f>
        <v>0</v>
      </c>
      <c r="AK120" s="28">
        <f>VLOOKUP(A120,[1]Hoja3!$A$1:$N$215,3,FALSE)</f>
        <v>0</v>
      </c>
      <c r="AL120" s="28">
        <f>VLOOKUP(A120,[1]Hoja3!$A$1:$N$215,4,FALSE)</f>
        <v>0</v>
      </c>
      <c r="AM120" s="28">
        <f>VLOOKUP(A120,[1]Hoja3!$A$1:$N$215,5,FALSE)</f>
        <v>3</v>
      </c>
      <c r="AN120" s="28">
        <f>VLOOKUP(A120,[1]Hoja3!$A$1:$N$215,6,FALSE)</f>
        <v>0</v>
      </c>
      <c r="AO120" s="28">
        <f>VLOOKUP(A120,[1]Hoja3!$A$1:$N$215,7,FALSE)</f>
        <v>3</v>
      </c>
      <c r="AP120" s="28">
        <f>VLOOKUP(A120,[1]Hoja3!$A$1:$N$215,8,FALSE)</f>
        <v>1</v>
      </c>
      <c r="AQ120" s="28">
        <f>VLOOKUP(A120,[1]Hoja3!$A$1:$N$215,9,FALSE)</f>
        <v>0</v>
      </c>
      <c r="AR120" s="28">
        <f>VLOOKUP(A120,[1]Hoja3!$A$1:$N$215,10,FALSE)</f>
        <v>0</v>
      </c>
      <c r="AS120" s="28">
        <f>VLOOKUP(A120,[1]Hoja3!$A$1:$N$215,11,FALSE)</f>
        <v>1</v>
      </c>
      <c r="AT120" s="28">
        <f>VLOOKUP(A120,[1]Hoja3!$A$1:$N$215,12,FALSE)</f>
        <v>0</v>
      </c>
      <c r="AU120" s="28">
        <f>VLOOKUP(A120,[1]Hoja3!$A$1:$N$215,13,FALSE)</f>
        <v>5</v>
      </c>
      <c r="AV120" s="31"/>
    </row>
    <row r="121" spans="1:48" x14ac:dyDescent="0.25">
      <c r="A121" s="3">
        <v>30195</v>
      </c>
      <c r="B121" s="3" t="s">
        <v>470</v>
      </c>
      <c r="C121" s="3" t="s">
        <v>213</v>
      </c>
      <c r="D121" s="4" t="s">
        <v>18</v>
      </c>
      <c r="E121" s="4" t="s">
        <v>11</v>
      </c>
      <c r="F121" s="3" t="s">
        <v>9</v>
      </c>
      <c r="G121" s="4" t="s">
        <v>11</v>
      </c>
      <c r="H121" s="3" t="s">
        <v>11</v>
      </c>
      <c r="I121" s="21">
        <v>5716</v>
      </c>
      <c r="J121" s="21">
        <v>2926</v>
      </c>
      <c r="K121" s="21">
        <v>2790</v>
      </c>
      <c r="L121" s="22">
        <v>0.51189643107067884</v>
      </c>
      <c r="M121" s="22">
        <v>0.48810356892932122</v>
      </c>
      <c r="N121" s="23">
        <v>0</v>
      </c>
      <c r="O121" s="23">
        <v>105.80204778156997</v>
      </c>
      <c r="P121" s="23">
        <v>27.927927927927925</v>
      </c>
      <c r="Q121" s="23" t="s">
        <v>272</v>
      </c>
      <c r="R121" s="23" t="s">
        <v>272</v>
      </c>
      <c r="S121" s="25">
        <v>40.11546536039188</v>
      </c>
      <c r="T121" s="25">
        <v>93.886574870900006</v>
      </c>
      <c r="U121" s="25">
        <v>46.691778578447426</v>
      </c>
      <c r="V121" s="25">
        <v>6.25</v>
      </c>
      <c r="W121" s="21">
        <v>117</v>
      </c>
      <c r="X121" s="25">
        <v>2.2108843537414966</v>
      </c>
      <c r="Y121" s="25">
        <v>35.053956834532372</v>
      </c>
      <c r="Z121" s="25">
        <v>48.075936377629553</v>
      </c>
      <c r="AA121" s="25">
        <v>51.92406362237044</v>
      </c>
      <c r="AB121" s="26">
        <v>1932</v>
      </c>
      <c r="AC121" s="25">
        <v>34.748201438848916</v>
      </c>
      <c r="AD121" s="25">
        <v>48.29192546583851</v>
      </c>
      <c r="AE121" s="25">
        <v>51.708074534161483</v>
      </c>
      <c r="AF121" s="27">
        <v>13</v>
      </c>
      <c r="AG121" s="25">
        <v>0.23381294964028776</v>
      </c>
      <c r="AH121" s="28">
        <v>0</v>
      </c>
      <c r="AI121" s="28">
        <v>1</v>
      </c>
      <c r="AJ121" s="28">
        <f>VLOOKUP(A121,[1]Hoja3!$A$1:$N$215,2,FALSE)</f>
        <v>0</v>
      </c>
      <c r="AK121" s="28">
        <f>VLOOKUP(A121,[1]Hoja3!$A$1:$N$215,3,FALSE)</f>
        <v>0</v>
      </c>
      <c r="AL121" s="28">
        <f>VLOOKUP(A121,[1]Hoja3!$A$1:$N$215,4,FALSE)</f>
        <v>0</v>
      </c>
      <c r="AM121" s="28">
        <f>VLOOKUP(A121,[1]Hoja3!$A$1:$N$215,5,FALSE)</f>
        <v>0</v>
      </c>
      <c r="AN121" s="28">
        <f>VLOOKUP(A121,[1]Hoja3!$A$1:$N$215,6,FALSE)</f>
        <v>0</v>
      </c>
      <c r="AO121" s="28">
        <f>VLOOKUP(A121,[1]Hoja3!$A$1:$N$215,7,FALSE)</f>
        <v>3</v>
      </c>
      <c r="AP121" s="28">
        <f>VLOOKUP(A121,[1]Hoja3!$A$1:$N$215,8,FALSE)</f>
        <v>1</v>
      </c>
      <c r="AQ121" s="28">
        <f>VLOOKUP(A121,[1]Hoja3!$A$1:$N$215,9,FALSE)</f>
        <v>0</v>
      </c>
      <c r="AR121" s="28">
        <f>VLOOKUP(A121,[1]Hoja3!$A$1:$N$215,10,FALSE)</f>
        <v>0</v>
      </c>
      <c r="AS121" s="28">
        <f>VLOOKUP(A121,[1]Hoja3!$A$1:$N$215,11,FALSE)</f>
        <v>0</v>
      </c>
      <c r="AT121" s="28">
        <f>VLOOKUP(A121,[1]Hoja3!$A$1:$N$215,12,FALSE)</f>
        <v>0</v>
      </c>
      <c r="AU121" s="28">
        <f>VLOOKUP(A121,[1]Hoja3!$A$1:$N$215,13,FALSE)</f>
        <v>2</v>
      </c>
      <c r="AV121" s="31"/>
    </row>
    <row r="122" spans="1:48" hidden="1" x14ac:dyDescent="0.25">
      <c r="A122" s="3">
        <v>30196</v>
      </c>
      <c r="B122" s="3" t="s">
        <v>471</v>
      </c>
      <c r="C122" s="3" t="s">
        <v>214</v>
      </c>
      <c r="D122" s="4" t="s">
        <v>18</v>
      </c>
      <c r="E122" s="4" t="s">
        <v>9</v>
      </c>
      <c r="F122" s="3" t="s">
        <v>9</v>
      </c>
      <c r="G122" s="4" t="s">
        <v>9</v>
      </c>
      <c r="H122" s="3" t="s">
        <v>9</v>
      </c>
      <c r="I122" s="21">
        <v>19109</v>
      </c>
      <c r="J122" s="21">
        <v>8981</v>
      </c>
      <c r="K122" s="21">
        <v>10128</v>
      </c>
      <c r="L122" s="22">
        <v>0.46998796378669738</v>
      </c>
      <c r="M122" s="22">
        <v>0.53001203621330262</v>
      </c>
      <c r="N122" s="23">
        <v>1.3157894736842104</v>
      </c>
      <c r="O122" s="23">
        <v>34.106412005457024</v>
      </c>
      <c r="P122" s="23">
        <v>15.294117647058824</v>
      </c>
      <c r="Q122" s="23" t="s">
        <v>269</v>
      </c>
      <c r="R122" s="23" t="s">
        <v>269</v>
      </c>
      <c r="S122" s="25">
        <v>28.23276989900047</v>
      </c>
      <c r="T122" s="25">
        <v>51.673657409999997</v>
      </c>
      <c r="U122" s="25">
        <v>10.329670329670328</v>
      </c>
      <c r="V122" s="25">
        <v>8.0299999999999994</v>
      </c>
      <c r="W122" s="21">
        <v>656</v>
      </c>
      <c r="X122" s="25">
        <v>3.9297909303300784</v>
      </c>
      <c r="Y122" s="25">
        <v>0.59175030457736266</v>
      </c>
      <c r="Z122" s="25">
        <v>52.941176470588239</v>
      </c>
      <c r="AA122" s="25">
        <v>47.058823529411761</v>
      </c>
      <c r="AB122" s="26">
        <v>91</v>
      </c>
      <c r="AC122" s="25">
        <v>0.52793409526019608</v>
      </c>
      <c r="AD122" s="25">
        <v>49.450549450549453</v>
      </c>
      <c r="AE122" s="25">
        <v>50.549450549450547</v>
      </c>
      <c r="AF122" s="27">
        <v>11</v>
      </c>
      <c r="AG122" s="25">
        <v>6.381620931716657E-2</v>
      </c>
      <c r="AH122" s="28">
        <v>3</v>
      </c>
      <c r="AI122" s="28">
        <v>3</v>
      </c>
      <c r="AJ122" s="28">
        <f>VLOOKUP(A122,[1]Hoja3!$A$1:$N$215,2,FALSE)</f>
        <v>3</v>
      </c>
      <c r="AK122" s="28">
        <f>VLOOKUP(A122,[1]Hoja3!$A$1:$N$215,3,FALSE)</f>
        <v>0</v>
      </c>
      <c r="AL122" s="28">
        <f>VLOOKUP(A122,[1]Hoja3!$A$1:$N$215,4,FALSE)</f>
        <v>1</v>
      </c>
      <c r="AM122" s="28">
        <f>VLOOKUP(A122,[1]Hoja3!$A$1:$N$215,5,FALSE)</f>
        <v>5</v>
      </c>
      <c r="AN122" s="28">
        <f>VLOOKUP(A122,[1]Hoja3!$A$1:$N$215,6,FALSE)</f>
        <v>1</v>
      </c>
      <c r="AO122" s="28">
        <f>VLOOKUP(A122,[1]Hoja3!$A$1:$N$215,7,FALSE)</f>
        <v>8</v>
      </c>
      <c r="AP122" s="28">
        <f>VLOOKUP(A122,[1]Hoja3!$A$1:$N$215,8,FALSE)</f>
        <v>7</v>
      </c>
      <c r="AQ122" s="28">
        <f>VLOOKUP(A122,[1]Hoja3!$A$1:$N$215,9,FALSE)</f>
        <v>0</v>
      </c>
      <c r="AR122" s="28">
        <f>VLOOKUP(A122,[1]Hoja3!$A$1:$N$215,10,FALSE)</f>
        <v>0</v>
      </c>
      <c r="AS122" s="28">
        <f>VLOOKUP(A122,[1]Hoja3!$A$1:$N$215,11,FALSE)</f>
        <v>1</v>
      </c>
      <c r="AT122" s="28">
        <f>VLOOKUP(A122,[1]Hoja3!$A$1:$N$215,12,FALSE)</f>
        <v>0</v>
      </c>
      <c r="AU122" s="28">
        <f>VLOOKUP(A122,[1]Hoja3!$A$1:$N$215,13,FALSE)</f>
        <v>8</v>
      </c>
      <c r="AV122" s="31"/>
    </row>
    <row r="123" spans="1:48" hidden="1" x14ac:dyDescent="0.25">
      <c r="A123" s="3">
        <v>30200</v>
      </c>
      <c r="B123" s="3" t="s">
        <v>475</v>
      </c>
      <c r="C123" s="3" t="s">
        <v>218</v>
      </c>
      <c r="D123" s="4" t="s">
        <v>18</v>
      </c>
      <c r="E123" s="4" t="s">
        <v>9</v>
      </c>
      <c r="F123" s="3" t="s">
        <v>9</v>
      </c>
      <c r="G123" s="4" t="s">
        <v>9</v>
      </c>
      <c r="H123" s="3" t="s">
        <v>9</v>
      </c>
      <c r="I123" s="21">
        <v>14138</v>
      </c>
      <c r="J123" s="21">
        <v>7137</v>
      </c>
      <c r="K123" s="21">
        <v>7001</v>
      </c>
      <c r="L123" s="22">
        <v>0.50480973263545059</v>
      </c>
      <c r="M123" s="22">
        <v>0.49519026736454946</v>
      </c>
      <c r="N123" s="23">
        <v>1.7699115044247788</v>
      </c>
      <c r="O123" s="23">
        <v>33.271719038817004</v>
      </c>
      <c r="P123" s="23">
        <v>14.503816793893129</v>
      </c>
      <c r="Q123" s="23" t="s">
        <v>268</v>
      </c>
      <c r="R123" s="23" t="s">
        <v>269</v>
      </c>
      <c r="S123" s="25">
        <v>36.893478568397228</v>
      </c>
      <c r="T123" s="25">
        <v>63.600973677500008</v>
      </c>
      <c r="U123" s="25">
        <v>14.524412791892077</v>
      </c>
      <c r="V123" s="25">
        <v>7.03</v>
      </c>
      <c r="W123" s="21">
        <v>501</v>
      </c>
      <c r="X123" s="25">
        <v>4.282417300623985</v>
      </c>
      <c r="Y123" s="25">
        <v>0.16612675471384666</v>
      </c>
      <c r="Z123" s="25">
        <v>40</v>
      </c>
      <c r="AA123" s="25">
        <v>60</v>
      </c>
      <c r="AB123" s="26">
        <v>20</v>
      </c>
      <c r="AC123" s="25">
        <v>0.16612675471384666</v>
      </c>
      <c r="AD123" s="25">
        <v>40</v>
      </c>
      <c r="AE123" s="25">
        <v>60</v>
      </c>
      <c r="AF123" s="27">
        <v>0</v>
      </c>
      <c r="AG123" s="25">
        <v>0</v>
      </c>
      <c r="AH123" s="28">
        <v>1</v>
      </c>
      <c r="AI123" s="28">
        <v>0</v>
      </c>
      <c r="AJ123" s="28">
        <f>VLOOKUP(A123,[1]Hoja3!$A$1:$N$215,2,FALSE)</f>
        <v>2</v>
      </c>
      <c r="AK123" s="28">
        <f>VLOOKUP(A123,[1]Hoja3!$A$1:$N$215,3,FALSE)</f>
        <v>0</v>
      </c>
      <c r="AL123" s="28">
        <f>VLOOKUP(A123,[1]Hoja3!$A$1:$N$215,4,FALSE)</f>
        <v>0</v>
      </c>
      <c r="AM123" s="28">
        <f>VLOOKUP(A123,[1]Hoja3!$A$1:$N$215,5,FALSE)</f>
        <v>0</v>
      </c>
      <c r="AN123" s="28">
        <f>VLOOKUP(A123,[1]Hoja3!$A$1:$N$215,6,FALSE)</f>
        <v>0</v>
      </c>
      <c r="AO123" s="28">
        <f>VLOOKUP(A123,[1]Hoja3!$A$1:$N$215,7,FALSE)</f>
        <v>2</v>
      </c>
      <c r="AP123" s="28">
        <f>VLOOKUP(A123,[1]Hoja3!$A$1:$N$215,8,FALSE)</f>
        <v>0</v>
      </c>
      <c r="AQ123" s="28">
        <f>VLOOKUP(A123,[1]Hoja3!$A$1:$N$215,9,FALSE)</f>
        <v>0</v>
      </c>
      <c r="AR123" s="28">
        <f>VLOOKUP(A123,[1]Hoja3!$A$1:$N$215,10,FALSE)</f>
        <v>0</v>
      </c>
      <c r="AS123" s="28">
        <f>VLOOKUP(A123,[1]Hoja3!$A$1:$N$215,11,FALSE)</f>
        <v>0</v>
      </c>
      <c r="AT123" s="28">
        <f>VLOOKUP(A123,[1]Hoja3!$A$1:$N$215,12,FALSE)</f>
        <v>1</v>
      </c>
      <c r="AU123" s="28">
        <f>VLOOKUP(A123,[1]Hoja3!$A$1:$N$215,13,FALSE)</f>
        <v>7</v>
      </c>
      <c r="AV123" s="31"/>
    </row>
    <row r="124" spans="1:48" x14ac:dyDescent="0.25">
      <c r="A124" s="3">
        <v>30201</v>
      </c>
      <c r="B124" s="3" t="s">
        <v>476</v>
      </c>
      <c r="C124" s="3" t="s">
        <v>219</v>
      </c>
      <c r="D124" s="4" t="s">
        <v>18</v>
      </c>
      <c r="E124" s="4" t="s">
        <v>11</v>
      </c>
      <c r="F124" s="3" t="s">
        <v>9</v>
      </c>
      <c r="G124" s="4" t="s">
        <v>11</v>
      </c>
      <c r="H124" s="3" t="s">
        <v>11</v>
      </c>
      <c r="I124" s="21">
        <v>45995</v>
      </c>
      <c r="J124" s="21">
        <v>22772</v>
      </c>
      <c r="K124" s="21">
        <v>23223</v>
      </c>
      <c r="L124" s="22">
        <v>0.49509729318404172</v>
      </c>
      <c r="M124" s="22">
        <v>0.50490270681595828</v>
      </c>
      <c r="N124" s="23">
        <v>2.2251891410769913</v>
      </c>
      <c r="O124" s="23">
        <v>71.094480823199248</v>
      </c>
      <c r="P124" s="23">
        <v>23.020527859237536</v>
      </c>
      <c r="Q124" s="23" t="s">
        <v>270</v>
      </c>
      <c r="R124" s="23" t="s">
        <v>272</v>
      </c>
      <c r="S124" s="25">
        <v>42.05457114903794</v>
      </c>
      <c r="T124" s="25">
        <v>86.047948752300002</v>
      </c>
      <c r="U124" s="25">
        <v>38.739186453156634</v>
      </c>
      <c r="V124" s="25">
        <v>6.75</v>
      </c>
      <c r="W124" s="21">
        <v>984</v>
      </c>
      <c r="X124" s="25">
        <v>2.3987713610102142</v>
      </c>
      <c r="Y124" s="25">
        <v>65.808512637414267</v>
      </c>
      <c r="Z124" s="25">
        <v>48.472301541976016</v>
      </c>
      <c r="AA124" s="25">
        <v>51.527698458023984</v>
      </c>
      <c r="AB124" s="26">
        <v>25934</v>
      </c>
      <c r="AC124" s="25">
        <v>60.917974255379129</v>
      </c>
      <c r="AD124" s="25">
        <v>49.244235366700082</v>
      </c>
      <c r="AE124" s="25">
        <v>50.755764633299918</v>
      </c>
      <c r="AF124" s="27">
        <v>1860</v>
      </c>
      <c r="AG124" s="25">
        <v>4.3690688715587713</v>
      </c>
      <c r="AH124" s="28">
        <v>1</v>
      </c>
      <c r="AI124" s="28">
        <v>0</v>
      </c>
      <c r="AJ124" s="28">
        <f>VLOOKUP(A124,[1]Hoja3!$A$1:$N$215,2,FALSE)</f>
        <v>0</v>
      </c>
      <c r="AK124" s="28">
        <f>VLOOKUP(A124,[1]Hoja3!$A$1:$N$215,3,FALSE)</f>
        <v>0</v>
      </c>
      <c r="AL124" s="28">
        <f>VLOOKUP(A124,[1]Hoja3!$A$1:$N$215,4,FALSE)</f>
        <v>0</v>
      </c>
      <c r="AM124" s="28">
        <f>VLOOKUP(A124,[1]Hoja3!$A$1:$N$215,5,FALSE)</f>
        <v>1</v>
      </c>
      <c r="AN124" s="28">
        <f>VLOOKUP(A124,[1]Hoja3!$A$1:$N$215,6,FALSE)</f>
        <v>2</v>
      </c>
      <c r="AO124" s="28">
        <f>VLOOKUP(A124,[1]Hoja3!$A$1:$N$215,7,FALSE)</f>
        <v>11</v>
      </c>
      <c r="AP124" s="28">
        <f>VLOOKUP(A124,[1]Hoja3!$A$1:$N$215,8,FALSE)</f>
        <v>0</v>
      </c>
      <c r="AQ124" s="28">
        <f>VLOOKUP(A124,[1]Hoja3!$A$1:$N$215,9,FALSE)</f>
        <v>0</v>
      </c>
      <c r="AR124" s="28">
        <f>VLOOKUP(A124,[1]Hoja3!$A$1:$N$215,10,FALSE)</f>
        <v>0</v>
      </c>
      <c r="AS124" s="28">
        <f>VLOOKUP(A124,[1]Hoja3!$A$1:$N$215,11,FALSE)</f>
        <v>2</v>
      </c>
      <c r="AT124" s="28">
        <f>VLOOKUP(A124,[1]Hoja3!$A$1:$N$215,12,FALSE)</f>
        <v>2</v>
      </c>
      <c r="AU124" s="28">
        <f>VLOOKUP(A124,[1]Hoja3!$A$1:$N$215,13,FALSE)</f>
        <v>8</v>
      </c>
      <c r="AV124" s="31"/>
    </row>
    <row r="125" spans="1:48" hidden="1" x14ac:dyDescent="0.25">
      <c r="A125" s="3">
        <v>30032</v>
      </c>
      <c r="B125" s="3" t="s">
        <v>307</v>
      </c>
      <c r="C125" s="3" t="s">
        <v>48</v>
      </c>
      <c r="D125" s="4" t="s">
        <v>49</v>
      </c>
      <c r="E125" s="4" t="s">
        <v>9</v>
      </c>
      <c r="F125" s="3" t="s">
        <v>9</v>
      </c>
      <c r="G125" s="4" t="s">
        <v>9</v>
      </c>
      <c r="H125" s="30" t="s">
        <v>11</v>
      </c>
      <c r="I125" s="21">
        <v>52288</v>
      </c>
      <c r="J125" s="21">
        <v>25272</v>
      </c>
      <c r="K125" s="21">
        <v>27016</v>
      </c>
      <c r="L125" s="22">
        <v>0.48332313341493266</v>
      </c>
      <c r="M125" s="22">
        <v>0.51667686658506728</v>
      </c>
      <c r="N125" s="23">
        <v>5.0062578222778473</v>
      </c>
      <c r="O125" s="23">
        <v>66.435084672166738</v>
      </c>
      <c r="P125" s="23">
        <v>24.444444444444443</v>
      </c>
      <c r="Q125" s="23" t="s">
        <v>268</v>
      </c>
      <c r="R125" s="23" t="s">
        <v>269</v>
      </c>
      <c r="S125" s="25">
        <v>34.612148102815176</v>
      </c>
      <c r="T125" s="25">
        <v>81.528266810600002</v>
      </c>
      <c r="U125" s="25">
        <v>27.835015723543616</v>
      </c>
      <c r="V125" s="25">
        <v>7.53</v>
      </c>
      <c r="W125" s="21">
        <v>1631</v>
      </c>
      <c r="X125" s="25">
        <v>3.5942527215831457</v>
      </c>
      <c r="Y125" s="25">
        <v>0.46668505122929088</v>
      </c>
      <c r="Z125" s="25">
        <v>51.363636363636367</v>
      </c>
      <c r="AA125" s="25">
        <v>48.63636363636364</v>
      </c>
      <c r="AB125" s="26">
        <v>220</v>
      </c>
      <c r="AC125" s="25">
        <v>0.46668505122929088</v>
      </c>
      <c r="AD125" s="25">
        <v>51.363636363636367</v>
      </c>
      <c r="AE125" s="25">
        <v>48.63636363636364</v>
      </c>
      <c r="AF125" s="27">
        <v>0</v>
      </c>
      <c r="AG125" s="25">
        <v>0</v>
      </c>
      <c r="AH125" s="28">
        <v>16</v>
      </c>
      <c r="AI125" s="28">
        <v>23</v>
      </c>
      <c r="AJ125" s="28">
        <f>VLOOKUP(A125,[1]Hoja3!$A$1:$N$215,2,FALSE)</f>
        <v>2</v>
      </c>
      <c r="AK125" s="28">
        <f>VLOOKUP(A125,[1]Hoja3!$A$1:$N$215,3,FALSE)</f>
        <v>1</v>
      </c>
      <c r="AL125" s="28">
        <f>VLOOKUP(A125,[1]Hoja3!$A$1:$N$215,4,FALSE)</f>
        <v>3</v>
      </c>
      <c r="AM125" s="28">
        <f>VLOOKUP(A125,[1]Hoja3!$A$1:$N$215,5,FALSE)</f>
        <v>2</v>
      </c>
      <c r="AN125" s="28">
        <f>VLOOKUP(A125,[1]Hoja3!$A$1:$N$215,6,FALSE)</f>
        <v>9</v>
      </c>
      <c r="AO125" s="28">
        <f>VLOOKUP(A125,[1]Hoja3!$A$1:$N$215,7,FALSE)</f>
        <v>19</v>
      </c>
      <c r="AP125" s="28">
        <f>VLOOKUP(A125,[1]Hoja3!$A$1:$N$215,8,FALSE)</f>
        <v>2</v>
      </c>
      <c r="AQ125" s="28">
        <f>VLOOKUP(A125,[1]Hoja3!$A$1:$N$215,9,FALSE)</f>
        <v>1</v>
      </c>
      <c r="AR125" s="28">
        <f>VLOOKUP(A125,[1]Hoja3!$A$1:$N$215,10,FALSE)</f>
        <v>0</v>
      </c>
      <c r="AS125" s="28">
        <f>VLOOKUP(A125,[1]Hoja3!$A$1:$N$215,11,FALSE)</f>
        <v>1</v>
      </c>
      <c r="AT125" s="28">
        <f>VLOOKUP(A125,[1]Hoja3!$A$1:$N$215,12,FALSE)</f>
        <v>3</v>
      </c>
      <c r="AU125" s="28">
        <f>VLOOKUP(A125,[1]Hoja3!$A$1:$N$215,13,FALSE)</f>
        <v>21</v>
      </c>
      <c r="AV125" s="31"/>
    </row>
    <row r="126" spans="1:48" hidden="1" x14ac:dyDescent="0.25">
      <c r="A126" s="3">
        <v>30073</v>
      </c>
      <c r="B126" s="3" t="s">
        <v>348</v>
      </c>
      <c r="C126" s="3" t="s">
        <v>91</v>
      </c>
      <c r="D126" s="4" t="s">
        <v>49</v>
      </c>
      <c r="E126" s="4" t="s">
        <v>9</v>
      </c>
      <c r="F126" s="3" t="s">
        <v>9</v>
      </c>
      <c r="G126" s="4" t="s">
        <v>9</v>
      </c>
      <c r="H126" s="30" t="s">
        <v>11</v>
      </c>
      <c r="I126" s="21">
        <v>45573</v>
      </c>
      <c r="J126" s="21">
        <v>22180</v>
      </c>
      <c r="K126" s="21">
        <v>23393</v>
      </c>
      <c r="L126" s="22">
        <v>0.48669168147806813</v>
      </c>
      <c r="M126" s="22">
        <v>0.51330831852193182</v>
      </c>
      <c r="N126" s="23">
        <v>5.1020408163265305</v>
      </c>
      <c r="O126" s="23">
        <v>68.607068607068612</v>
      </c>
      <c r="P126" s="23">
        <v>26.238532110091743</v>
      </c>
      <c r="Q126" s="23" t="s">
        <v>270</v>
      </c>
      <c r="R126" s="23" t="s">
        <v>268</v>
      </c>
      <c r="S126" s="25">
        <v>34.07280626686854</v>
      </c>
      <c r="T126" s="25">
        <v>77.058870423800002</v>
      </c>
      <c r="U126" s="25">
        <v>26.261121541098685</v>
      </c>
      <c r="V126" s="25">
        <v>6.94</v>
      </c>
      <c r="W126" s="21">
        <v>1227</v>
      </c>
      <c r="X126" s="25">
        <v>3.2009809036836061</v>
      </c>
      <c r="Y126" s="25">
        <v>24.053468935656028</v>
      </c>
      <c r="Z126" s="25">
        <v>48.540031397174253</v>
      </c>
      <c r="AA126" s="25">
        <v>51.459968602825747</v>
      </c>
      <c r="AB126" s="26">
        <v>9444</v>
      </c>
      <c r="AC126" s="25">
        <v>23.774040882086396</v>
      </c>
      <c r="AD126" s="25">
        <v>48.729351969504449</v>
      </c>
      <c r="AE126" s="25">
        <v>51.270648030495558</v>
      </c>
      <c r="AF126" s="27">
        <v>87</v>
      </c>
      <c r="AG126" s="25">
        <v>0.21901117712214277</v>
      </c>
      <c r="AH126" s="28">
        <v>4</v>
      </c>
      <c r="AI126" s="28">
        <v>3</v>
      </c>
      <c r="AJ126" s="28">
        <f>VLOOKUP(A126,[1]Hoja3!$A$1:$N$215,2,FALSE)</f>
        <v>1</v>
      </c>
      <c r="AK126" s="28">
        <f>VLOOKUP(A126,[1]Hoja3!$A$1:$N$215,3,FALSE)</f>
        <v>0</v>
      </c>
      <c r="AL126" s="28">
        <f>VLOOKUP(A126,[1]Hoja3!$A$1:$N$215,4,FALSE)</f>
        <v>2</v>
      </c>
      <c r="AM126" s="28">
        <f>VLOOKUP(A126,[1]Hoja3!$A$1:$N$215,5,FALSE)</f>
        <v>3</v>
      </c>
      <c r="AN126" s="28">
        <f>VLOOKUP(A126,[1]Hoja3!$A$1:$N$215,6,FALSE)</f>
        <v>4</v>
      </c>
      <c r="AO126" s="28">
        <f>VLOOKUP(A126,[1]Hoja3!$A$1:$N$215,7,FALSE)</f>
        <v>18</v>
      </c>
      <c r="AP126" s="28">
        <f>VLOOKUP(A126,[1]Hoja3!$A$1:$N$215,8,FALSE)</f>
        <v>0</v>
      </c>
      <c r="AQ126" s="28">
        <f>VLOOKUP(A126,[1]Hoja3!$A$1:$N$215,9,FALSE)</f>
        <v>0</v>
      </c>
      <c r="AR126" s="28">
        <f>VLOOKUP(A126,[1]Hoja3!$A$1:$N$215,10,FALSE)</f>
        <v>0</v>
      </c>
      <c r="AS126" s="28">
        <f>VLOOKUP(A126,[1]Hoja3!$A$1:$N$215,11,FALSE)</f>
        <v>0</v>
      </c>
      <c r="AT126" s="28">
        <f>VLOOKUP(A126,[1]Hoja3!$A$1:$N$215,12,FALSE)</f>
        <v>0</v>
      </c>
      <c r="AU126" s="28">
        <f>VLOOKUP(A126,[1]Hoja3!$A$1:$N$215,13,FALSE)</f>
        <v>24</v>
      </c>
      <c r="AV126" s="31"/>
    </row>
    <row r="127" spans="1:48" hidden="1" x14ac:dyDescent="0.25">
      <c r="A127" s="3">
        <v>30141</v>
      </c>
      <c r="B127" s="3" t="s">
        <v>416</v>
      </c>
      <c r="C127" s="3" t="s">
        <v>159</v>
      </c>
      <c r="D127" s="4" t="s">
        <v>49</v>
      </c>
      <c r="E127" s="4" t="s">
        <v>9</v>
      </c>
      <c r="F127" s="3" t="s">
        <v>9</v>
      </c>
      <c r="G127" s="4" t="s">
        <v>9</v>
      </c>
      <c r="H127" s="3" t="s">
        <v>11</v>
      </c>
      <c r="I127" s="21">
        <v>173917</v>
      </c>
      <c r="J127" s="21">
        <v>83641</v>
      </c>
      <c r="K127" s="21">
        <v>90276</v>
      </c>
      <c r="L127" s="22">
        <v>0.48092480896059614</v>
      </c>
      <c r="M127" s="22">
        <v>0.5190751910394038</v>
      </c>
      <c r="N127" s="23">
        <v>5.9577774899624405</v>
      </c>
      <c r="O127" s="23">
        <v>66.427289048473966</v>
      </c>
      <c r="P127" s="23">
        <v>24.933687002652519</v>
      </c>
      <c r="Q127" s="23" t="s">
        <v>268</v>
      </c>
      <c r="R127" s="23" t="s">
        <v>268</v>
      </c>
      <c r="S127" s="25">
        <v>40.09326287826952</v>
      </c>
      <c r="T127" s="25">
        <v>79.347855870700002</v>
      </c>
      <c r="U127" s="25">
        <v>31.396831949361996</v>
      </c>
      <c r="V127" s="25">
        <v>7.23</v>
      </c>
      <c r="W127" s="21">
        <v>5048</v>
      </c>
      <c r="X127" s="25">
        <v>3.3838996628166544</v>
      </c>
      <c r="Y127" s="25">
        <v>0.34878763999948326</v>
      </c>
      <c r="Z127" s="25">
        <v>50.18518518518519</v>
      </c>
      <c r="AA127" s="25">
        <v>49.814814814814817</v>
      </c>
      <c r="AB127" s="26">
        <v>514</v>
      </c>
      <c r="AC127" s="25">
        <v>0.33199416103654522</v>
      </c>
      <c r="AD127" s="25">
        <v>49.027237354085599</v>
      </c>
      <c r="AE127" s="25">
        <v>50.972762645914393</v>
      </c>
      <c r="AF127" s="27">
        <v>6</v>
      </c>
      <c r="AG127" s="25">
        <v>3.8754182222164807E-3</v>
      </c>
      <c r="AH127" s="28">
        <v>30</v>
      </c>
      <c r="AI127" s="28">
        <v>65</v>
      </c>
      <c r="AJ127" s="28">
        <f>VLOOKUP(A127,[1]Hoja3!$A$1:$N$215,2,FALSE)</f>
        <v>6</v>
      </c>
      <c r="AK127" s="28">
        <f>VLOOKUP(A127,[1]Hoja3!$A$1:$N$215,3,FALSE)</f>
        <v>1</v>
      </c>
      <c r="AL127" s="28">
        <f>VLOOKUP(A127,[1]Hoja3!$A$1:$N$215,4,FALSE)</f>
        <v>5</v>
      </c>
      <c r="AM127" s="28">
        <f>VLOOKUP(A127,[1]Hoja3!$A$1:$N$215,5,FALSE)</f>
        <v>6</v>
      </c>
      <c r="AN127" s="28">
        <f>VLOOKUP(A127,[1]Hoja3!$A$1:$N$215,6,FALSE)</f>
        <v>35</v>
      </c>
      <c r="AO127" s="28">
        <f>VLOOKUP(A127,[1]Hoja3!$A$1:$N$215,7,FALSE)</f>
        <v>56</v>
      </c>
      <c r="AP127" s="28">
        <f>VLOOKUP(A127,[1]Hoja3!$A$1:$N$215,8,FALSE)</f>
        <v>5</v>
      </c>
      <c r="AQ127" s="28">
        <f>VLOOKUP(A127,[1]Hoja3!$A$1:$N$215,9,FALSE)</f>
        <v>1</v>
      </c>
      <c r="AR127" s="28">
        <f>VLOOKUP(A127,[1]Hoja3!$A$1:$N$215,10,FALSE)</f>
        <v>0</v>
      </c>
      <c r="AS127" s="28">
        <f>VLOOKUP(A127,[1]Hoja3!$A$1:$N$215,11,FALSE)</f>
        <v>4</v>
      </c>
      <c r="AT127" s="28">
        <f>VLOOKUP(A127,[1]Hoja3!$A$1:$N$215,12,FALSE)</f>
        <v>4</v>
      </c>
      <c r="AU127" s="28">
        <f>VLOOKUP(A127,[1]Hoja3!$A$1:$N$215,13,FALSE)</f>
        <v>107</v>
      </c>
      <c r="AV127" s="31"/>
    </row>
    <row r="128" spans="1:48" hidden="1" x14ac:dyDescent="0.25">
      <c r="A128" s="3">
        <v>30143</v>
      </c>
      <c r="B128" s="3" t="s">
        <v>418</v>
      </c>
      <c r="C128" s="3" t="s">
        <v>161</v>
      </c>
      <c r="D128" s="4" t="s">
        <v>49</v>
      </c>
      <c r="E128" s="4" t="s">
        <v>9</v>
      </c>
      <c r="F128" s="3" t="s">
        <v>9</v>
      </c>
      <c r="G128" s="4" t="s">
        <v>9</v>
      </c>
      <c r="H128" s="3" t="s">
        <v>11</v>
      </c>
      <c r="I128" s="21">
        <v>60744</v>
      </c>
      <c r="J128" s="21">
        <v>29262</v>
      </c>
      <c r="K128" s="21">
        <v>31482</v>
      </c>
      <c r="L128" s="22">
        <v>0.48172659028052156</v>
      </c>
      <c r="M128" s="22">
        <v>0.51827340971947844</v>
      </c>
      <c r="N128" s="23">
        <v>2.31839258114374</v>
      </c>
      <c r="O128" s="23">
        <v>74.680511182108631</v>
      </c>
      <c r="P128" s="23">
        <v>26.584022038567497</v>
      </c>
      <c r="Q128" s="23" t="s">
        <v>268</v>
      </c>
      <c r="R128" s="23" t="s">
        <v>268</v>
      </c>
      <c r="S128" s="25">
        <v>44.690833662583955</v>
      </c>
      <c r="T128" s="25">
        <v>75.546302173300006</v>
      </c>
      <c r="U128" s="25">
        <v>25.699668518322312</v>
      </c>
      <c r="V128" s="25">
        <v>6.63</v>
      </c>
      <c r="W128" s="21">
        <v>1270</v>
      </c>
      <c r="X128" s="25">
        <v>2.3994407602637495</v>
      </c>
      <c r="Y128" s="25">
        <v>0.26866981028621556</v>
      </c>
      <c r="Z128" s="25">
        <v>40.816326530612244</v>
      </c>
      <c r="AA128" s="25">
        <v>59.183673469387756</v>
      </c>
      <c r="AB128" s="26">
        <v>146</v>
      </c>
      <c r="AC128" s="25">
        <v>0.2668421245019556</v>
      </c>
      <c r="AD128" s="25">
        <v>41.095890410958901</v>
      </c>
      <c r="AE128" s="25">
        <v>58.904109589041099</v>
      </c>
      <c r="AF128" s="27">
        <v>1</v>
      </c>
      <c r="AG128" s="25">
        <v>1.8276857842599698E-3</v>
      </c>
      <c r="AH128" s="28">
        <v>15</v>
      </c>
      <c r="AI128" s="28">
        <v>27</v>
      </c>
      <c r="AJ128" s="28">
        <f>VLOOKUP(A128,[1]Hoja3!$A$1:$N$215,2,FALSE)</f>
        <v>1</v>
      </c>
      <c r="AK128" s="28">
        <f>VLOOKUP(A128,[1]Hoja3!$A$1:$N$215,3,FALSE)</f>
        <v>0</v>
      </c>
      <c r="AL128" s="28">
        <f>VLOOKUP(A128,[1]Hoja3!$A$1:$N$215,4,FALSE)</f>
        <v>3</v>
      </c>
      <c r="AM128" s="28">
        <f>VLOOKUP(A128,[1]Hoja3!$A$1:$N$215,5,FALSE)</f>
        <v>1</v>
      </c>
      <c r="AN128" s="28">
        <f>VLOOKUP(A128,[1]Hoja3!$A$1:$N$215,6,FALSE)</f>
        <v>7</v>
      </c>
      <c r="AO128" s="28">
        <f>VLOOKUP(A128,[1]Hoja3!$A$1:$N$215,7,FALSE)</f>
        <v>25</v>
      </c>
      <c r="AP128" s="28">
        <f>VLOOKUP(A128,[1]Hoja3!$A$1:$N$215,8,FALSE)</f>
        <v>1</v>
      </c>
      <c r="AQ128" s="28">
        <f>VLOOKUP(A128,[1]Hoja3!$A$1:$N$215,9,FALSE)</f>
        <v>1</v>
      </c>
      <c r="AR128" s="28">
        <f>VLOOKUP(A128,[1]Hoja3!$A$1:$N$215,10,FALSE)</f>
        <v>0</v>
      </c>
      <c r="AS128" s="28">
        <f>VLOOKUP(A128,[1]Hoja3!$A$1:$N$215,11,FALSE)</f>
        <v>0</v>
      </c>
      <c r="AT128" s="28">
        <f>VLOOKUP(A128,[1]Hoja3!$A$1:$N$215,12,FALSE)</f>
        <v>1</v>
      </c>
      <c r="AU128" s="28">
        <f>VLOOKUP(A128,[1]Hoja3!$A$1:$N$215,13,FALSE)</f>
        <v>27</v>
      </c>
      <c r="AV128" s="31"/>
    </row>
    <row r="129" spans="1:48" hidden="1" x14ac:dyDescent="0.25">
      <c r="A129" s="3">
        <v>30023</v>
      </c>
      <c r="B129" s="3" t="s">
        <v>298</v>
      </c>
      <c r="C129" s="3" t="s">
        <v>37</v>
      </c>
      <c r="D129" s="4" t="s">
        <v>38</v>
      </c>
      <c r="E129" s="4" t="s">
        <v>9</v>
      </c>
      <c r="F129" s="3" t="s">
        <v>9</v>
      </c>
      <c r="G129" s="4" t="s">
        <v>9</v>
      </c>
      <c r="H129" s="3" t="s">
        <v>11</v>
      </c>
      <c r="I129" s="21">
        <v>53115</v>
      </c>
      <c r="J129" s="21">
        <v>26457</v>
      </c>
      <c r="K129" s="21">
        <v>26658</v>
      </c>
      <c r="L129" s="22">
        <v>0.49810787913018922</v>
      </c>
      <c r="M129" s="22">
        <v>0.50189212086981083</v>
      </c>
      <c r="N129" s="23">
        <v>2.9207740051113547</v>
      </c>
      <c r="O129" s="23">
        <v>71.280563613758815</v>
      </c>
      <c r="P129" s="23">
        <v>23.560209424083769</v>
      </c>
      <c r="Q129" s="23" t="s">
        <v>270</v>
      </c>
      <c r="R129" s="23" t="s">
        <v>268</v>
      </c>
      <c r="S129" s="25">
        <v>39.013461357431986</v>
      </c>
      <c r="T129" s="25">
        <v>73.032716383899995</v>
      </c>
      <c r="U129" s="25">
        <v>18.099597419070204</v>
      </c>
      <c r="V129" s="25">
        <v>6.33</v>
      </c>
      <c r="W129" s="21">
        <v>2254</v>
      </c>
      <c r="X129" s="25">
        <v>5.0130106976847628</v>
      </c>
      <c r="Y129" s="25">
        <v>0.3062688740870832</v>
      </c>
      <c r="Z129" s="25">
        <v>44.755244755244753</v>
      </c>
      <c r="AA129" s="25">
        <v>55.24475524475524</v>
      </c>
      <c r="AB129" s="26">
        <v>140</v>
      </c>
      <c r="AC129" s="25">
        <v>0.29984365295238913</v>
      </c>
      <c r="AD129" s="25">
        <v>45</v>
      </c>
      <c r="AE129" s="25">
        <v>55.000000000000007</v>
      </c>
      <c r="AF129" s="27">
        <v>1</v>
      </c>
      <c r="AG129" s="25">
        <v>2.1417403782313508E-3</v>
      </c>
      <c r="AH129" s="28">
        <v>2</v>
      </c>
      <c r="AI129" s="28">
        <v>2</v>
      </c>
      <c r="AJ129" s="28">
        <f>VLOOKUP(A129,[1]Hoja3!$A$1:$N$215,2,FALSE)</f>
        <v>2</v>
      </c>
      <c r="AK129" s="28">
        <f>VLOOKUP(A129,[1]Hoja3!$A$1:$N$215,3,FALSE)</f>
        <v>0</v>
      </c>
      <c r="AL129" s="28">
        <f>VLOOKUP(A129,[1]Hoja3!$A$1:$N$215,4,FALSE)</f>
        <v>3</v>
      </c>
      <c r="AM129" s="28">
        <f>VLOOKUP(A129,[1]Hoja3!$A$1:$N$215,5,FALSE)</f>
        <v>3</v>
      </c>
      <c r="AN129" s="28">
        <f>VLOOKUP(A129,[1]Hoja3!$A$1:$N$215,6,FALSE)</f>
        <v>4</v>
      </c>
      <c r="AO129" s="28">
        <f>VLOOKUP(A129,[1]Hoja3!$A$1:$N$215,7,FALSE)</f>
        <v>7</v>
      </c>
      <c r="AP129" s="28">
        <f>VLOOKUP(A129,[1]Hoja3!$A$1:$N$215,8,FALSE)</f>
        <v>0</v>
      </c>
      <c r="AQ129" s="28">
        <f>VLOOKUP(A129,[1]Hoja3!$A$1:$N$215,9,FALSE)</f>
        <v>0</v>
      </c>
      <c r="AR129" s="28">
        <f>VLOOKUP(A129,[1]Hoja3!$A$1:$N$215,10,FALSE)</f>
        <v>0</v>
      </c>
      <c r="AS129" s="28">
        <f>VLOOKUP(A129,[1]Hoja3!$A$1:$N$215,11,FALSE)</f>
        <v>0</v>
      </c>
      <c r="AT129" s="28">
        <f>VLOOKUP(A129,[1]Hoja3!$A$1:$N$215,12,FALSE)</f>
        <v>3</v>
      </c>
      <c r="AU129" s="28">
        <f>VLOOKUP(A129,[1]Hoja3!$A$1:$N$215,13,FALSE)</f>
        <v>20</v>
      </c>
      <c r="AV129" s="31"/>
    </row>
    <row r="130" spans="1:48" hidden="1" x14ac:dyDescent="0.25">
      <c r="A130" s="3">
        <v>30042</v>
      </c>
      <c r="B130" s="3" t="s">
        <v>317</v>
      </c>
      <c r="C130" s="3" t="s">
        <v>60</v>
      </c>
      <c r="D130" s="4" t="s">
        <v>38</v>
      </c>
      <c r="E130" s="4" t="s">
        <v>9</v>
      </c>
      <c r="F130" s="3" t="s">
        <v>9</v>
      </c>
      <c r="G130" s="4" t="s">
        <v>9</v>
      </c>
      <c r="H130" s="30" t="s">
        <v>11</v>
      </c>
      <c r="I130" s="21">
        <v>5898</v>
      </c>
      <c r="J130" s="21">
        <v>2888</v>
      </c>
      <c r="K130" s="21">
        <v>3010</v>
      </c>
      <c r="L130" s="22">
        <v>0.489657511020685</v>
      </c>
      <c r="M130" s="22">
        <v>0.510342488979315</v>
      </c>
      <c r="N130" s="23">
        <v>3.5587188612099641</v>
      </c>
      <c r="O130" s="23">
        <v>100.77519379844961</v>
      </c>
      <c r="P130" s="23">
        <v>30.337078651685395</v>
      </c>
      <c r="Q130" s="23" t="s">
        <v>270</v>
      </c>
      <c r="R130" s="23" t="s">
        <v>268</v>
      </c>
      <c r="S130" s="25">
        <v>35.961342828077314</v>
      </c>
      <c r="T130" s="25">
        <v>67.683584738199997</v>
      </c>
      <c r="U130" s="25">
        <v>20.814403499915869</v>
      </c>
      <c r="V130" s="25">
        <v>6.82</v>
      </c>
      <c r="W130" s="21">
        <v>360</v>
      </c>
      <c r="X130" s="25">
        <v>6.7529544175576817</v>
      </c>
      <c r="Y130" s="25">
        <v>0.1632208922742111</v>
      </c>
      <c r="Z130" s="25">
        <v>77.777777777777786</v>
      </c>
      <c r="AA130" s="25">
        <v>22.222222222222221</v>
      </c>
      <c r="AB130" s="26">
        <v>9</v>
      </c>
      <c r="AC130" s="25">
        <v>0.1632208922742111</v>
      </c>
      <c r="AD130" s="25">
        <v>77.777777777777786</v>
      </c>
      <c r="AE130" s="25">
        <v>22.222222222222221</v>
      </c>
      <c r="AF130" s="27">
        <v>0</v>
      </c>
      <c r="AG130" s="25">
        <v>0</v>
      </c>
      <c r="AH130" s="28">
        <v>2</v>
      </c>
      <c r="AI130" s="28">
        <v>0</v>
      </c>
      <c r="AJ130" s="28">
        <f>VLOOKUP(A130,[1]Hoja3!$A$1:$N$215,2,FALSE)</f>
        <v>1</v>
      </c>
      <c r="AK130" s="28">
        <f>VLOOKUP(A130,[1]Hoja3!$A$1:$N$215,3,FALSE)</f>
        <v>0</v>
      </c>
      <c r="AL130" s="28">
        <f>VLOOKUP(A130,[1]Hoja3!$A$1:$N$215,4,FALSE)</f>
        <v>0</v>
      </c>
      <c r="AM130" s="28">
        <f>VLOOKUP(A130,[1]Hoja3!$A$1:$N$215,5,FALSE)</f>
        <v>2</v>
      </c>
      <c r="AN130" s="28">
        <f>VLOOKUP(A130,[1]Hoja3!$A$1:$N$215,6,FALSE)</f>
        <v>1</v>
      </c>
      <c r="AO130" s="28">
        <f>VLOOKUP(A130,[1]Hoja3!$A$1:$N$215,7,FALSE)</f>
        <v>1</v>
      </c>
      <c r="AP130" s="28">
        <f>VLOOKUP(A130,[1]Hoja3!$A$1:$N$215,8,FALSE)</f>
        <v>1</v>
      </c>
      <c r="AQ130" s="28">
        <f>VLOOKUP(A130,[1]Hoja3!$A$1:$N$215,9,FALSE)</f>
        <v>0</v>
      </c>
      <c r="AR130" s="28">
        <f>VLOOKUP(A130,[1]Hoja3!$A$1:$N$215,10,FALSE)</f>
        <v>0</v>
      </c>
      <c r="AS130" s="28">
        <f>VLOOKUP(A130,[1]Hoja3!$A$1:$N$215,11,FALSE)</f>
        <v>1</v>
      </c>
      <c r="AT130" s="28">
        <f>VLOOKUP(A130,[1]Hoja3!$A$1:$N$215,12,FALSE)</f>
        <v>1</v>
      </c>
      <c r="AU130" s="28">
        <f>VLOOKUP(A130,[1]Hoja3!$A$1:$N$215,13,FALSE)</f>
        <v>2</v>
      </c>
      <c r="AV130" s="31"/>
    </row>
    <row r="131" spans="1:48" hidden="1" x14ac:dyDescent="0.25">
      <c r="A131" s="3">
        <v>30095</v>
      </c>
      <c r="B131" s="3" t="s">
        <v>370</v>
      </c>
      <c r="C131" s="3" t="s">
        <v>113</v>
      </c>
      <c r="D131" s="4" t="s">
        <v>38</v>
      </c>
      <c r="E131" s="4" t="s">
        <v>9</v>
      </c>
      <c r="F131" s="3" t="s">
        <v>9</v>
      </c>
      <c r="G131" s="4" t="s">
        <v>9</v>
      </c>
      <c r="H131" s="30" t="s">
        <v>11</v>
      </c>
      <c r="I131" s="21">
        <v>16671</v>
      </c>
      <c r="J131" s="21">
        <v>8250</v>
      </c>
      <c r="K131" s="21">
        <v>8421</v>
      </c>
      <c r="L131" s="22">
        <v>0.49487133345330214</v>
      </c>
      <c r="M131" s="22">
        <v>0.50512866654669786</v>
      </c>
      <c r="N131" s="23">
        <v>1.3037809647979139</v>
      </c>
      <c r="O131" s="23">
        <v>72.25433526011561</v>
      </c>
      <c r="P131" s="23">
        <v>26.020408163265309</v>
      </c>
      <c r="Q131" s="23" t="s">
        <v>270</v>
      </c>
      <c r="R131" s="23" t="s">
        <v>268</v>
      </c>
      <c r="S131" s="25">
        <v>35.732709495531161</v>
      </c>
      <c r="T131" s="25">
        <v>72.527141829900003</v>
      </c>
      <c r="U131" s="25">
        <v>16.10695062017318</v>
      </c>
      <c r="V131" s="25">
        <v>6.73</v>
      </c>
      <c r="W131" s="21">
        <v>540</v>
      </c>
      <c r="X131" s="25">
        <v>3.8598999285203717</v>
      </c>
      <c r="Y131" s="25">
        <v>0.13199944421286647</v>
      </c>
      <c r="Z131" s="25">
        <v>26.315789473684209</v>
      </c>
      <c r="AA131" s="25">
        <v>73.68421052631578</v>
      </c>
      <c r="AB131" s="26">
        <v>18</v>
      </c>
      <c r="AC131" s="25">
        <v>0.12505210504376824</v>
      </c>
      <c r="AD131" s="25">
        <v>27.777777777777779</v>
      </c>
      <c r="AE131" s="25">
        <v>72.222222222222214</v>
      </c>
      <c r="AF131" s="27">
        <v>1</v>
      </c>
      <c r="AG131" s="25">
        <v>6.9473391690982357E-3</v>
      </c>
      <c r="AH131" s="28">
        <v>2</v>
      </c>
      <c r="AI131" s="28">
        <v>2</v>
      </c>
      <c r="AJ131" s="28">
        <f>VLOOKUP(A131,[1]Hoja3!$A$1:$N$215,2,FALSE)</f>
        <v>0</v>
      </c>
      <c r="AK131" s="28">
        <f>VLOOKUP(A131,[1]Hoja3!$A$1:$N$215,3,FALSE)</f>
        <v>0</v>
      </c>
      <c r="AL131" s="28">
        <f>VLOOKUP(A131,[1]Hoja3!$A$1:$N$215,4,FALSE)</f>
        <v>0</v>
      </c>
      <c r="AM131" s="28">
        <f>VLOOKUP(A131,[1]Hoja3!$A$1:$N$215,5,FALSE)</f>
        <v>0</v>
      </c>
      <c r="AN131" s="28">
        <f>VLOOKUP(A131,[1]Hoja3!$A$1:$N$215,6,FALSE)</f>
        <v>0</v>
      </c>
      <c r="AO131" s="28">
        <f>VLOOKUP(A131,[1]Hoja3!$A$1:$N$215,7,FALSE)</f>
        <v>3</v>
      </c>
      <c r="AP131" s="28">
        <f>VLOOKUP(A131,[1]Hoja3!$A$1:$N$215,8,FALSE)</f>
        <v>0</v>
      </c>
      <c r="AQ131" s="28">
        <f>VLOOKUP(A131,[1]Hoja3!$A$1:$N$215,9,FALSE)</f>
        <v>0</v>
      </c>
      <c r="AR131" s="28">
        <f>VLOOKUP(A131,[1]Hoja3!$A$1:$N$215,10,FALSE)</f>
        <v>0</v>
      </c>
      <c r="AS131" s="28">
        <f>VLOOKUP(A131,[1]Hoja3!$A$1:$N$215,11,FALSE)</f>
        <v>0</v>
      </c>
      <c r="AT131" s="28">
        <f>VLOOKUP(A131,[1]Hoja3!$A$1:$N$215,12,FALSE)</f>
        <v>0</v>
      </c>
      <c r="AU131" s="28">
        <f>VLOOKUP(A131,[1]Hoja3!$A$1:$N$215,13,FALSE)</f>
        <v>4</v>
      </c>
      <c r="AV131" s="31"/>
    </row>
    <row r="132" spans="1:48" x14ac:dyDescent="0.25">
      <c r="A132" s="3">
        <v>30102</v>
      </c>
      <c r="B132" s="3" t="s">
        <v>377</v>
      </c>
      <c r="C132" s="3" t="s">
        <v>120</v>
      </c>
      <c r="D132" s="4" t="s">
        <v>38</v>
      </c>
      <c r="E132" s="4" t="s">
        <v>11</v>
      </c>
      <c r="F132" s="3" t="s">
        <v>11</v>
      </c>
      <c r="G132" s="4" t="s">
        <v>9</v>
      </c>
      <c r="H132" s="3" t="s">
        <v>11</v>
      </c>
      <c r="I132" s="21">
        <v>111293</v>
      </c>
      <c r="J132" s="21">
        <v>53364</v>
      </c>
      <c r="K132" s="21">
        <v>57929</v>
      </c>
      <c r="L132" s="22">
        <v>0.47949107311331352</v>
      </c>
      <c r="M132" s="22">
        <v>0.52050892688668648</v>
      </c>
      <c r="N132" s="23">
        <v>1.3178124313639359</v>
      </c>
      <c r="O132" s="23">
        <v>46.665199207572087</v>
      </c>
      <c r="P132" s="23">
        <v>15.298245614035089</v>
      </c>
      <c r="Q132" s="23" t="s">
        <v>269</v>
      </c>
      <c r="R132" s="23" t="s">
        <v>269</v>
      </c>
      <c r="S132" s="25">
        <v>22.657309983556917</v>
      </c>
      <c r="T132" s="25">
        <v>55.496487882300002</v>
      </c>
      <c r="U132" s="25">
        <v>10.603015520279065</v>
      </c>
      <c r="V132" s="25">
        <v>8.99</v>
      </c>
      <c r="W132" s="21">
        <v>4224</v>
      </c>
      <c r="X132" s="25">
        <v>4.2370926161840083</v>
      </c>
      <c r="Y132" s="25">
        <v>0.81559289931679591</v>
      </c>
      <c r="Z132" s="25">
        <v>52.606635071090047</v>
      </c>
      <c r="AA132" s="25">
        <v>47.393364928909953</v>
      </c>
      <c r="AB132" s="26">
        <v>832</v>
      </c>
      <c r="AC132" s="25">
        <v>0.80399679174357142</v>
      </c>
      <c r="AD132" s="25">
        <v>52.764423076923073</v>
      </c>
      <c r="AE132" s="25">
        <v>47.23557692307692</v>
      </c>
      <c r="AF132" s="27">
        <v>9</v>
      </c>
      <c r="AG132" s="25">
        <v>8.6970806799184404E-3</v>
      </c>
      <c r="AH132" s="28">
        <v>34</v>
      </c>
      <c r="AI132" s="28">
        <v>26</v>
      </c>
      <c r="AJ132" s="28">
        <f>VLOOKUP(A132,[1]Hoja3!$A$1:$N$215,2,FALSE)</f>
        <v>7</v>
      </c>
      <c r="AK132" s="28">
        <f>VLOOKUP(A132,[1]Hoja3!$A$1:$N$215,3,FALSE)</f>
        <v>0</v>
      </c>
      <c r="AL132" s="28">
        <f>VLOOKUP(A132,[1]Hoja3!$A$1:$N$215,4,FALSE)</f>
        <v>9</v>
      </c>
      <c r="AM132" s="28">
        <f>VLOOKUP(A132,[1]Hoja3!$A$1:$N$215,5,FALSE)</f>
        <v>8</v>
      </c>
      <c r="AN132" s="28">
        <f>VLOOKUP(A132,[1]Hoja3!$A$1:$N$215,6,FALSE)</f>
        <v>39</v>
      </c>
      <c r="AO132" s="28">
        <f>VLOOKUP(A132,[1]Hoja3!$A$1:$N$215,7,FALSE)</f>
        <v>83</v>
      </c>
      <c r="AP132" s="28">
        <f>VLOOKUP(A132,[1]Hoja3!$A$1:$N$215,8,FALSE)</f>
        <v>18</v>
      </c>
      <c r="AQ132" s="28">
        <f>VLOOKUP(A132,[1]Hoja3!$A$1:$N$215,9,FALSE)</f>
        <v>0</v>
      </c>
      <c r="AR132" s="28">
        <f>VLOOKUP(A132,[1]Hoja3!$A$1:$N$215,10,FALSE)</f>
        <v>0</v>
      </c>
      <c r="AS132" s="28">
        <f>VLOOKUP(A132,[1]Hoja3!$A$1:$N$215,11,FALSE)</f>
        <v>1</v>
      </c>
      <c r="AT132" s="28">
        <f>VLOOKUP(A132,[1]Hoja3!$A$1:$N$215,12,FALSE)</f>
        <v>4</v>
      </c>
      <c r="AU132" s="28">
        <f>VLOOKUP(A132,[1]Hoja3!$A$1:$N$215,13,FALSE)</f>
        <v>73</v>
      </c>
      <c r="AV132" s="31"/>
    </row>
    <row r="133" spans="1:48" hidden="1" x14ac:dyDescent="0.25">
      <c r="A133" s="3">
        <v>30109</v>
      </c>
      <c r="B133" s="3" t="s">
        <v>384</v>
      </c>
      <c r="C133" s="3" t="s">
        <v>127</v>
      </c>
      <c r="D133" s="4" t="s">
        <v>38</v>
      </c>
      <c r="E133" s="4" t="s">
        <v>9</v>
      </c>
      <c r="F133" s="3" t="s">
        <v>9</v>
      </c>
      <c r="G133" s="4" t="s">
        <v>9</v>
      </c>
      <c r="H133" s="3" t="s">
        <v>9</v>
      </c>
      <c r="I133" s="21">
        <v>68044</v>
      </c>
      <c r="J133" s="21">
        <v>33190</v>
      </c>
      <c r="K133" s="21">
        <v>34854</v>
      </c>
      <c r="L133" s="22">
        <v>0.48777261771794722</v>
      </c>
      <c r="M133" s="22">
        <v>0.51222738228205278</v>
      </c>
      <c r="N133" s="23">
        <v>0.34153005464480873</v>
      </c>
      <c r="O133" s="23">
        <v>52.667578659370726</v>
      </c>
      <c r="P133" s="23">
        <v>19.546027742749054</v>
      </c>
      <c r="Q133" s="23" t="s">
        <v>269</v>
      </c>
      <c r="R133" s="23" t="s">
        <v>269</v>
      </c>
      <c r="S133" s="25">
        <v>20.395626359414496</v>
      </c>
      <c r="T133" s="25">
        <v>60.758317079199998</v>
      </c>
      <c r="U133" s="25">
        <v>10.254628260483823</v>
      </c>
      <c r="V133" s="25">
        <v>8.59</v>
      </c>
      <c r="W133" s="21">
        <v>2856</v>
      </c>
      <c r="X133" s="25">
        <v>4.6657518133699272</v>
      </c>
      <c r="Y133" s="25">
        <v>0.32630044985110562</v>
      </c>
      <c r="Z133" s="25">
        <v>53.883495145631066</v>
      </c>
      <c r="AA133" s="25">
        <v>46.116504854368934</v>
      </c>
      <c r="AB133" s="26">
        <v>197</v>
      </c>
      <c r="AC133" s="25">
        <v>0.3120446049546981</v>
      </c>
      <c r="AD133" s="25">
        <v>52.791878172588838</v>
      </c>
      <c r="AE133" s="25">
        <v>47.208121827411169</v>
      </c>
      <c r="AF133" s="27">
        <v>4</v>
      </c>
      <c r="AG133" s="25">
        <v>6.3359310650700123E-3</v>
      </c>
      <c r="AH133" s="28">
        <v>12</v>
      </c>
      <c r="AI133" s="28">
        <v>2</v>
      </c>
      <c r="AJ133" s="28">
        <f>VLOOKUP(A133,[1]Hoja3!$A$1:$N$215,2,FALSE)</f>
        <v>2</v>
      </c>
      <c r="AK133" s="28">
        <f>VLOOKUP(A133,[1]Hoja3!$A$1:$N$215,3,FALSE)</f>
        <v>0</v>
      </c>
      <c r="AL133" s="28">
        <f>VLOOKUP(A133,[1]Hoja3!$A$1:$N$215,4,FALSE)</f>
        <v>3</v>
      </c>
      <c r="AM133" s="28">
        <f>VLOOKUP(A133,[1]Hoja3!$A$1:$N$215,5,FALSE)</f>
        <v>3</v>
      </c>
      <c r="AN133" s="28">
        <f>VLOOKUP(A133,[1]Hoja3!$A$1:$N$215,6,FALSE)</f>
        <v>5</v>
      </c>
      <c r="AO133" s="28">
        <f>VLOOKUP(A133,[1]Hoja3!$A$1:$N$215,7,FALSE)</f>
        <v>24</v>
      </c>
      <c r="AP133" s="28">
        <f>VLOOKUP(A133,[1]Hoja3!$A$1:$N$215,8,FALSE)</f>
        <v>4</v>
      </c>
      <c r="AQ133" s="28">
        <f>VLOOKUP(A133,[1]Hoja3!$A$1:$N$215,9,FALSE)</f>
        <v>0</v>
      </c>
      <c r="AR133" s="28">
        <f>VLOOKUP(A133,[1]Hoja3!$A$1:$N$215,10,FALSE)</f>
        <v>0</v>
      </c>
      <c r="AS133" s="28">
        <f>VLOOKUP(A133,[1]Hoja3!$A$1:$N$215,11,FALSE)</f>
        <v>1</v>
      </c>
      <c r="AT133" s="28">
        <f>VLOOKUP(A133,[1]Hoja3!$A$1:$N$215,12,FALSE)</f>
        <v>2</v>
      </c>
      <c r="AU133" s="28">
        <f>VLOOKUP(A133,[1]Hoja3!$A$1:$N$215,13,FALSE)</f>
        <v>32</v>
      </c>
      <c r="AV133" s="31"/>
    </row>
    <row r="134" spans="1:48" hidden="1" x14ac:dyDescent="0.25">
      <c r="A134" s="3">
        <v>30114</v>
      </c>
      <c r="B134" s="3" t="s">
        <v>389</v>
      </c>
      <c r="C134" s="3" t="s">
        <v>132</v>
      </c>
      <c r="D134" s="4" t="s">
        <v>38</v>
      </c>
      <c r="E134" s="4" t="s">
        <v>9</v>
      </c>
      <c r="F134" s="3" t="s">
        <v>9</v>
      </c>
      <c r="G134" s="4" t="s">
        <v>9</v>
      </c>
      <c r="H134" s="3" t="s">
        <v>9</v>
      </c>
      <c r="I134" s="21">
        <v>11603</v>
      </c>
      <c r="J134" s="21">
        <v>5698</v>
      </c>
      <c r="K134" s="21">
        <v>5905</v>
      </c>
      <c r="L134" s="22">
        <v>0.4910798931310868</v>
      </c>
      <c r="M134" s="22">
        <v>0.5089201068689132</v>
      </c>
      <c r="N134" s="23">
        <v>2.1551724137931032</v>
      </c>
      <c r="O134" s="23">
        <v>53.811659192825118</v>
      </c>
      <c r="P134" s="23">
        <v>22.321428571428573</v>
      </c>
      <c r="Q134" s="23" t="s">
        <v>268</v>
      </c>
      <c r="R134" s="23" t="s">
        <v>269</v>
      </c>
      <c r="S134" s="25">
        <v>25.941566836163059</v>
      </c>
      <c r="T134" s="25">
        <v>48.236223538799997</v>
      </c>
      <c r="U134" s="25">
        <v>7.4306009907467985</v>
      </c>
      <c r="V134" s="25">
        <v>7.88</v>
      </c>
      <c r="W134" s="21">
        <v>490</v>
      </c>
      <c r="X134" s="25">
        <v>5.1616980933319292</v>
      </c>
      <c r="Y134" s="25">
        <v>0.36843721215842801</v>
      </c>
      <c r="Z134" s="25">
        <v>47.222222222222221</v>
      </c>
      <c r="AA134" s="25">
        <v>52.777777777777779</v>
      </c>
      <c r="AB134" s="26">
        <v>36</v>
      </c>
      <c r="AC134" s="25">
        <v>0.36843721215842801</v>
      </c>
      <c r="AD134" s="25">
        <v>47.222222222222221</v>
      </c>
      <c r="AE134" s="25">
        <v>52.777777777777779</v>
      </c>
      <c r="AF134" s="27">
        <v>0</v>
      </c>
      <c r="AG134" s="25">
        <v>0</v>
      </c>
      <c r="AH134" s="28">
        <v>0</v>
      </c>
      <c r="AI134" s="28">
        <v>0</v>
      </c>
      <c r="AJ134" s="28">
        <f>VLOOKUP(A134,[1]Hoja3!$A$1:$N$215,2,FALSE)</f>
        <v>0</v>
      </c>
      <c r="AK134" s="28">
        <f>VLOOKUP(A134,[1]Hoja3!$A$1:$N$215,3,FALSE)</f>
        <v>0</v>
      </c>
      <c r="AL134" s="28">
        <f>VLOOKUP(A134,[1]Hoja3!$A$1:$N$215,4,FALSE)</f>
        <v>1</v>
      </c>
      <c r="AM134" s="28">
        <f>VLOOKUP(A134,[1]Hoja3!$A$1:$N$215,5,FALSE)</f>
        <v>2</v>
      </c>
      <c r="AN134" s="28">
        <f>VLOOKUP(A134,[1]Hoja3!$A$1:$N$215,6,FALSE)</f>
        <v>2</v>
      </c>
      <c r="AO134" s="28">
        <f>VLOOKUP(A134,[1]Hoja3!$A$1:$N$215,7,FALSE)</f>
        <v>4</v>
      </c>
      <c r="AP134" s="28">
        <f>VLOOKUP(A134,[1]Hoja3!$A$1:$N$215,8,FALSE)</f>
        <v>0</v>
      </c>
      <c r="AQ134" s="28">
        <f>VLOOKUP(A134,[1]Hoja3!$A$1:$N$215,9,FALSE)</f>
        <v>0</v>
      </c>
      <c r="AR134" s="28">
        <f>VLOOKUP(A134,[1]Hoja3!$A$1:$N$215,10,FALSE)</f>
        <v>0</v>
      </c>
      <c r="AS134" s="28">
        <f>VLOOKUP(A134,[1]Hoja3!$A$1:$N$215,11,FALSE)</f>
        <v>0</v>
      </c>
      <c r="AT134" s="28">
        <f>VLOOKUP(A134,[1]Hoja3!$A$1:$N$215,12,FALSE)</f>
        <v>0</v>
      </c>
      <c r="AU134" s="28">
        <f>VLOOKUP(A134,[1]Hoja3!$A$1:$N$215,13,FALSE)</f>
        <v>3</v>
      </c>
      <c r="AV134" s="31"/>
    </row>
    <row r="135" spans="1:48" hidden="1" x14ac:dyDescent="0.25">
      <c r="A135" s="3">
        <v>30163</v>
      </c>
      <c r="B135" s="3" t="s">
        <v>438</v>
      </c>
      <c r="C135" s="3" t="s">
        <v>181</v>
      </c>
      <c r="D135" s="4" t="s">
        <v>38</v>
      </c>
      <c r="E135" s="4" t="s">
        <v>9</v>
      </c>
      <c r="F135" s="3" t="s">
        <v>9</v>
      </c>
      <c r="G135" s="4" t="s">
        <v>9</v>
      </c>
      <c r="H135" s="3" t="s">
        <v>11</v>
      </c>
      <c r="I135" s="21">
        <v>5443</v>
      </c>
      <c r="J135" s="21">
        <v>2627</v>
      </c>
      <c r="K135" s="21">
        <v>2816</v>
      </c>
      <c r="L135" s="22">
        <v>0.4826382509645416</v>
      </c>
      <c r="M135" s="22">
        <v>0.5173617490354584</v>
      </c>
      <c r="N135" s="23">
        <v>0</v>
      </c>
      <c r="O135" s="23">
        <v>63.241106719367586</v>
      </c>
      <c r="P135" s="23">
        <v>21.621621621621621</v>
      </c>
      <c r="Q135" s="23" t="s">
        <v>270</v>
      </c>
      <c r="R135" s="23" t="s">
        <v>268</v>
      </c>
      <c r="S135" s="25">
        <v>35.329781370567702</v>
      </c>
      <c r="T135" s="25">
        <v>81.211596537099993</v>
      </c>
      <c r="U135" s="25">
        <v>22.967791411042946</v>
      </c>
      <c r="V135" s="25">
        <v>6.56</v>
      </c>
      <c r="W135" s="21">
        <v>140</v>
      </c>
      <c r="X135" s="25">
        <v>3.0388539179509442</v>
      </c>
      <c r="Y135" s="25">
        <v>0.20920502092050208</v>
      </c>
      <c r="Z135" s="25">
        <v>40</v>
      </c>
      <c r="AA135" s="25">
        <v>60</v>
      </c>
      <c r="AB135" s="26">
        <v>9</v>
      </c>
      <c r="AC135" s="25">
        <v>0.18828451882845187</v>
      </c>
      <c r="AD135" s="25">
        <v>44.444444444444443</v>
      </c>
      <c r="AE135" s="25">
        <v>55.555555555555557</v>
      </c>
      <c r="AF135" s="27">
        <v>1</v>
      </c>
      <c r="AG135" s="25">
        <v>2.0920502092050208E-2</v>
      </c>
      <c r="AH135" s="28">
        <v>1</v>
      </c>
      <c r="AI135" s="28">
        <v>0</v>
      </c>
      <c r="AJ135" s="28">
        <f>VLOOKUP(A135,[1]Hoja3!$A$1:$N$215,2,FALSE)</f>
        <v>0</v>
      </c>
      <c r="AK135" s="28">
        <f>VLOOKUP(A135,[1]Hoja3!$A$1:$N$215,3,FALSE)</f>
        <v>0</v>
      </c>
      <c r="AL135" s="28">
        <f>VLOOKUP(A135,[1]Hoja3!$A$1:$N$215,4,FALSE)</f>
        <v>0</v>
      </c>
      <c r="AM135" s="28">
        <f>VLOOKUP(A135,[1]Hoja3!$A$1:$N$215,5,FALSE)</f>
        <v>1</v>
      </c>
      <c r="AN135" s="28">
        <f>VLOOKUP(A135,[1]Hoja3!$A$1:$N$215,6,FALSE)</f>
        <v>1</v>
      </c>
      <c r="AO135" s="28">
        <f>VLOOKUP(A135,[1]Hoja3!$A$1:$N$215,7,FALSE)</f>
        <v>1</v>
      </c>
      <c r="AP135" s="28">
        <f>VLOOKUP(A135,[1]Hoja3!$A$1:$N$215,8,FALSE)</f>
        <v>0</v>
      </c>
      <c r="AQ135" s="28">
        <f>VLOOKUP(A135,[1]Hoja3!$A$1:$N$215,9,FALSE)</f>
        <v>0</v>
      </c>
      <c r="AR135" s="28">
        <f>VLOOKUP(A135,[1]Hoja3!$A$1:$N$215,10,FALSE)</f>
        <v>0</v>
      </c>
      <c r="AS135" s="28">
        <f>VLOOKUP(A135,[1]Hoja3!$A$1:$N$215,11,FALSE)</f>
        <v>0</v>
      </c>
      <c r="AT135" s="28">
        <f>VLOOKUP(A135,[1]Hoja3!$A$1:$N$215,12,FALSE)</f>
        <v>0</v>
      </c>
      <c r="AU135" s="28">
        <f>VLOOKUP(A135,[1]Hoja3!$A$1:$N$215,13,FALSE)</f>
        <v>0</v>
      </c>
      <c r="AV135" s="31"/>
    </row>
    <row r="136" spans="1:48" hidden="1" x14ac:dyDescent="0.25">
      <c r="A136" s="3">
        <v>30183</v>
      </c>
      <c r="B136" s="3" t="s">
        <v>458</v>
      </c>
      <c r="C136" s="3" t="s">
        <v>201</v>
      </c>
      <c r="D136" s="4" t="s">
        <v>38</v>
      </c>
      <c r="E136" s="4" t="s">
        <v>9</v>
      </c>
      <c r="F136" s="3" t="s">
        <v>9</v>
      </c>
      <c r="G136" s="4" t="s">
        <v>9</v>
      </c>
      <c r="H136" s="3" t="s">
        <v>11</v>
      </c>
      <c r="I136" s="21">
        <v>65438</v>
      </c>
      <c r="J136" s="21">
        <v>31813</v>
      </c>
      <c r="K136" s="21">
        <v>33625</v>
      </c>
      <c r="L136" s="22">
        <v>0.48615483358293349</v>
      </c>
      <c r="M136" s="22">
        <v>0.51384516641706657</v>
      </c>
      <c r="N136" s="23">
        <v>2.0256583389601621</v>
      </c>
      <c r="O136" s="23">
        <v>52.857142857142861</v>
      </c>
      <c r="P136" s="23">
        <v>18.181818181818183</v>
      </c>
      <c r="Q136" s="23" t="s">
        <v>269</v>
      </c>
      <c r="R136" s="23" t="s">
        <v>269</v>
      </c>
      <c r="S136" s="25">
        <v>28.076958342247622</v>
      </c>
      <c r="T136" s="25">
        <v>70.609462873200002</v>
      </c>
      <c r="U136" s="25">
        <v>12.254537219759957</v>
      </c>
      <c r="V136" s="25">
        <v>7.79</v>
      </c>
      <c r="W136" s="21">
        <v>2056</v>
      </c>
      <c r="X136" s="25">
        <v>3.6358491900686145</v>
      </c>
      <c r="Y136" s="25">
        <v>0.8073187799757634</v>
      </c>
      <c r="Z136" s="25">
        <v>50.317124735729394</v>
      </c>
      <c r="AA136" s="25">
        <v>49.682875264270614</v>
      </c>
      <c r="AB136" s="26">
        <v>467</v>
      </c>
      <c r="AC136" s="25">
        <v>0.79707794978579605</v>
      </c>
      <c r="AD136" s="25">
        <v>50.96359743040685</v>
      </c>
      <c r="AE136" s="25">
        <v>49.036402569593143</v>
      </c>
      <c r="AF136" s="27">
        <v>5</v>
      </c>
      <c r="AG136" s="25">
        <v>8.5340251583061674E-3</v>
      </c>
      <c r="AH136" s="28">
        <v>7</v>
      </c>
      <c r="AI136" s="28">
        <v>6</v>
      </c>
      <c r="AJ136" s="28">
        <f>VLOOKUP(A136,[1]Hoja3!$A$1:$N$215,2,FALSE)</f>
        <v>7</v>
      </c>
      <c r="AK136" s="28">
        <f>VLOOKUP(A136,[1]Hoja3!$A$1:$N$215,3,FALSE)</f>
        <v>1</v>
      </c>
      <c r="AL136" s="28">
        <f>VLOOKUP(A136,[1]Hoja3!$A$1:$N$215,4,FALSE)</f>
        <v>2</v>
      </c>
      <c r="AM136" s="28">
        <f>VLOOKUP(A136,[1]Hoja3!$A$1:$N$215,5,FALSE)</f>
        <v>2</v>
      </c>
      <c r="AN136" s="28">
        <f>VLOOKUP(A136,[1]Hoja3!$A$1:$N$215,6,FALSE)</f>
        <v>3</v>
      </c>
      <c r="AO136" s="28">
        <f>VLOOKUP(A136,[1]Hoja3!$A$1:$N$215,7,FALSE)</f>
        <v>29</v>
      </c>
      <c r="AP136" s="28">
        <f>VLOOKUP(A136,[1]Hoja3!$A$1:$N$215,8,FALSE)</f>
        <v>9</v>
      </c>
      <c r="AQ136" s="28">
        <f>VLOOKUP(A136,[1]Hoja3!$A$1:$N$215,9,FALSE)</f>
        <v>0</v>
      </c>
      <c r="AR136" s="28">
        <f>VLOOKUP(A136,[1]Hoja3!$A$1:$N$215,10,FALSE)</f>
        <v>0</v>
      </c>
      <c r="AS136" s="28">
        <f>VLOOKUP(A136,[1]Hoja3!$A$1:$N$215,11,FALSE)</f>
        <v>0</v>
      </c>
      <c r="AT136" s="28">
        <f>VLOOKUP(A136,[1]Hoja3!$A$1:$N$215,12,FALSE)</f>
        <v>7</v>
      </c>
      <c r="AU136" s="28">
        <f>VLOOKUP(A136,[1]Hoja3!$A$1:$N$215,13,FALSE)</f>
        <v>37</v>
      </c>
      <c r="AV136" s="31"/>
    </row>
    <row r="137" spans="1:48" hidden="1" x14ac:dyDescent="0.25">
      <c r="A137" s="3">
        <v>30192</v>
      </c>
      <c r="B137" s="3" t="s">
        <v>467</v>
      </c>
      <c r="C137" s="3" t="s">
        <v>210</v>
      </c>
      <c r="D137" s="4" t="s">
        <v>38</v>
      </c>
      <c r="E137" s="4" t="s">
        <v>9</v>
      </c>
      <c r="F137" s="3" t="s">
        <v>9</v>
      </c>
      <c r="G137" s="4" t="s">
        <v>9</v>
      </c>
      <c r="H137" s="3" t="s">
        <v>9</v>
      </c>
      <c r="I137" s="21">
        <v>21431</v>
      </c>
      <c r="J137" s="21">
        <v>10359</v>
      </c>
      <c r="K137" s="21">
        <v>11072</v>
      </c>
      <c r="L137" s="22">
        <v>0.48336521860855769</v>
      </c>
      <c r="M137" s="22">
        <v>0.51663478139144225</v>
      </c>
      <c r="N137" s="23">
        <v>0</v>
      </c>
      <c r="O137" s="23">
        <v>54.732041049030791</v>
      </c>
      <c r="P137" s="23">
        <v>21.917808219178081</v>
      </c>
      <c r="Q137" s="23" t="s">
        <v>269</v>
      </c>
      <c r="R137" s="23" t="s">
        <v>269</v>
      </c>
      <c r="S137" s="25">
        <v>27.124259250618266</v>
      </c>
      <c r="T137" s="25">
        <v>62.429640001899998</v>
      </c>
      <c r="U137" s="25">
        <v>10.85761541080897</v>
      </c>
      <c r="V137" s="25">
        <v>7.9</v>
      </c>
      <c r="W137" s="21">
        <v>982</v>
      </c>
      <c r="X137" s="25">
        <v>5.2081675948024397</v>
      </c>
      <c r="Y137" s="25">
        <v>0.22170662541892242</v>
      </c>
      <c r="Z137" s="25">
        <v>67.441860465116278</v>
      </c>
      <c r="AA137" s="25">
        <v>32.558139534883722</v>
      </c>
      <c r="AB137" s="26">
        <v>43</v>
      </c>
      <c r="AC137" s="25">
        <v>0.22170662541892242</v>
      </c>
      <c r="AD137" s="25">
        <v>67.441860465116278</v>
      </c>
      <c r="AE137" s="25">
        <v>32.558139534883722</v>
      </c>
      <c r="AF137" s="27">
        <v>0</v>
      </c>
      <c r="AG137" s="25">
        <v>0</v>
      </c>
      <c r="AH137" s="28">
        <v>5</v>
      </c>
      <c r="AI137" s="28">
        <v>1</v>
      </c>
      <c r="AJ137" s="28">
        <f>VLOOKUP(A137,[1]Hoja3!$A$1:$N$215,2,FALSE)</f>
        <v>1</v>
      </c>
      <c r="AK137" s="28">
        <f>VLOOKUP(A137,[1]Hoja3!$A$1:$N$215,3,FALSE)</f>
        <v>0</v>
      </c>
      <c r="AL137" s="28">
        <f>VLOOKUP(A137,[1]Hoja3!$A$1:$N$215,4,FALSE)</f>
        <v>1</v>
      </c>
      <c r="AM137" s="28">
        <f>VLOOKUP(A137,[1]Hoja3!$A$1:$N$215,5,FALSE)</f>
        <v>4</v>
      </c>
      <c r="AN137" s="28">
        <f>VLOOKUP(A137,[1]Hoja3!$A$1:$N$215,6,FALSE)</f>
        <v>2</v>
      </c>
      <c r="AO137" s="28">
        <f>VLOOKUP(A137,[1]Hoja3!$A$1:$N$215,7,FALSE)</f>
        <v>2</v>
      </c>
      <c r="AP137" s="28">
        <f>VLOOKUP(A137,[1]Hoja3!$A$1:$N$215,8,FALSE)</f>
        <v>1</v>
      </c>
      <c r="AQ137" s="28">
        <f>VLOOKUP(A137,[1]Hoja3!$A$1:$N$215,9,FALSE)</f>
        <v>0</v>
      </c>
      <c r="AR137" s="28">
        <f>VLOOKUP(A137,[1]Hoja3!$A$1:$N$215,10,FALSE)</f>
        <v>0</v>
      </c>
      <c r="AS137" s="28">
        <f>VLOOKUP(A137,[1]Hoja3!$A$1:$N$215,11,FALSE)</f>
        <v>0</v>
      </c>
      <c r="AT137" s="28">
        <f>VLOOKUP(A137,[1]Hoja3!$A$1:$N$215,12,FALSE)</f>
        <v>0</v>
      </c>
      <c r="AU137" s="28">
        <f>VLOOKUP(A137,[1]Hoja3!$A$1:$N$215,13,FALSE)</f>
        <v>4</v>
      </c>
      <c r="AV137" s="31"/>
    </row>
    <row r="138" spans="1:48" hidden="1" x14ac:dyDescent="0.25">
      <c r="A138" s="3">
        <v>30197</v>
      </c>
      <c r="B138" s="3" t="s">
        <v>472</v>
      </c>
      <c r="C138" s="3" t="s">
        <v>215</v>
      </c>
      <c r="D138" s="4" t="s">
        <v>38</v>
      </c>
      <c r="E138" s="4" t="s">
        <v>9</v>
      </c>
      <c r="F138" s="3" t="s">
        <v>9</v>
      </c>
      <c r="G138" s="4" t="s">
        <v>9</v>
      </c>
      <c r="H138" s="3" t="s">
        <v>9</v>
      </c>
      <c r="I138" s="21">
        <v>12613</v>
      </c>
      <c r="J138" s="21">
        <v>6197</v>
      </c>
      <c r="K138" s="21">
        <v>6416</v>
      </c>
      <c r="L138" s="22">
        <v>0.49131848093237135</v>
      </c>
      <c r="M138" s="22">
        <v>0.5086815190676286</v>
      </c>
      <c r="N138" s="23">
        <v>0</v>
      </c>
      <c r="O138" s="23">
        <v>40</v>
      </c>
      <c r="P138" s="23">
        <v>16.541353383458645</v>
      </c>
      <c r="Q138" s="23" t="s">
        <v>268</v>
      </c>
      <c r="R138" s="23" t="s">
        <v>268</v>
      </c>
      <c r="S138" s="25">
        <v>36.874653135653688</v>
      </c>
      <c r="T138" s="25">
        <v>74.0048497123</v>
      </c>
      <c r="U138" s="25">
        <v>19.086722947045281</v>
      </c>
      <c r="V138" s="25">
        <v>6.65</v>
      </c>
      <c r="W138" s="21">
        <v>713</v>
      </c>
      <c r="X138" s="25">
        <v>6.8842328859708406</v>
      </c>
      <c r="Y138" s="25">
        <v>1.4453562103692652</v>
      </c>
      <c r="Z138" s="25">
        <v>54.193548387096783</v>
      </c>
      <c r="AA138" s="25">
        <v>45.806451612903224</v>
      </c>
      <c r="AB138" s="26">
        <v>155</v>
      </c>
      <c r="AC138" s="25">
        <v>1.4453562103692652</v>
      </c>
      <c r="AD138" s="25">
        <v>54.193548387096783</v>
      </c>
      <c r="AE138" s="25">
        <v>45.806451612903224</v>
      </c>
      <c r="AF138" s="27">
        <v>0</v>
      </c>
      <c r="AG138" s="25">
        <v>0</v>
      </c>
      <c r="AH138" s="28">
        <v>2</v>
      </c>
      <c r="AI138" s="28">
        <v>0</v>
      </c>
      <c r="AJ138" s="28">
        <f>VLOOKUP(A138,[1]Hoja3!$A$1:$N$215,2,FALSE)</f>
        <v>0</v>
      </c>
      <c r="AK138" s="28">
        <f>VLOOKUP(A138,[1]Hoja3!$A$1:$N$215,3,FALSE)</f>
        <v>0</v>
      </c>
      <c r="AL138" s="28">
        <f>VLOOKUP(A138,[1]Hoja3!$A$1:$N$215,4,FALSE)</f>
        <v>1</v>
      </c>
      <c r="AM138" s="28">
        <f>VLOOKUP(A138,[1]Hoja3!$A$1:$N$215,5,FALSE)</f>
        <v>1</v>
      </c>
      <c r="AN138" s="28">
        <f>VLOOKUP(A138,[1]Hoja3!$A$1:$N$215,6,FALSE)</f>
        <v>4</v>
      </c>
      <c r="AO138" s="28">
        <f>VLOOKUP(A138,[1]Hoja3!$A$1:$N$215,7,FALSE)</f>
        <v>1</v>
      </c>
      <c r="AP138" s="28">
        <f>VLOOKUP(A138,[1]Hoja3!$A$1:$N$215,8,FALSE)</f>
        <v>0</v>
      </c>
      <c r="AQ138" s="28">
        <f>VLOOKUP(A138,[1]Hoja3!$A$1:$N$215,9,FALSE)</f>
        <v>0</v>
      </c>
      <c r="AR138" s="28">
        <f>VLOOKUP(A138,[1]Hoja3!$A$1:$N$215,10,FALSE)</f>
        <v>0</v>
      </c>
      <c r="AS138" s="28">
        <f>VLOOKUP(A138,[1]Hoja3!$A$1:$N$215,11,FALSE)</f>
        <v>0</v>
      </c>
      <c r="AT138" s="28">
        <f>VLOOKUP(A138,[1]Hoja3!$A$1:$N$215,12,FALSE)</f>
        <v>0</v>
      </c>
      <c r="AU138" s="28">
        <f>VLOOKUP(A138,[1]Hoja3!$A$1:$N$215,13,FALSE)</f>
        <v>1</v>
      </c>
      <c r="AV138" s="31"/>
    </row>
    <row r="139" spans="1:48" hidden="1" x14ac:dyDescent="0.25">
      <c r="A139" s="3">
        <v>30211</v>
      </c>
      <c r="B139" s="3" t="s">
        <v>486</v>
      </c>
      <c r="C139" s="3" t="s">
        <v>229</v>
      </c>
      <c r="D139" s="4" t="s">
        <v>38</v>
      </c>
      <c r="E139" s="4" t="s">
        <v>9</v>
      </c>
      <c r="F139" s="3" t="s">
        <v>9</v>
      </c>
      <c r="G139" s="4" t="s">
        <v>9</v>
      </c>
      <c r="H139" s="30" t="s">
        <v>11</v>
      </c>
      <c r="I139" s="21">
        <v>31576</v>
      </c>
      <c r="J139" s="21">
        <v>15500</v>
      </c>
      <c r="K139" s="21">
        <v>16076</v>
      </c>
      <c r="L139" s="22">
        <v>0.49087914872054728</v>
      </c>
      <c r="M139" s="22">
        <v>0.50912085127945272</v>
      </c>
      <c r="N139" s="23">
        <v>1.6233766233766236</v>
      </c>
      <c r="O139" s="23">
        <v>64.784053156146172</v>
      </c>
      <c r="P139" s="23">
        <v>20.408163265306122</v>
      </c>
      <c r="Q139" s="23" t="s">
        <v>269</v>
      </c>
      <c r="R139" s="23" t="s">
        <v>269</v>
      </c>
      <c r="S139" s="25">
        <v>24.512287813529262</v>
      </c>
      <c r="T139" s="25">
        <v>56.075516955099999</v>
      </c>
      <c r="U139" s="25">
        <v>7.0626572885074523</v>
      </c>
      <c r="V139" s="25">
        <v>8.3000000000000007</v>
      </c>
      <c r="W139" s="21">
        <v>1028</v>
      </c>
      <c r="X139" s="25">
        <v>3.6330223353124116</v>
      </c>
      <c r="Y139" s="25">
        <v>0.86911714187564404</v>
      </c>
      <c r="Z139" s="25">
        <v>51.778656126482211</v>
      </c>
      <c r="AA139" s="25">
        <v>48.221343873517789</v>
      </c>
      <c r="AB139" s="26">
        <v>249</v>
      </c>
      <c r="AC139" s="25">
        <v>0.8553761593953968</v>
      </c>
      <c r="AD139" s="25">
        <v>52.208835341365464</v>
      </c>
      <c r="AE139" s="25">
        <v>47.791164658634536</v>
      </c>
      <c r="AF139" s="27">
        <v>3</v>
      </c>
      <c r="AG139" s="25">
        <v>1.0305736860185504E-2</v>
      </c>
      <c r="AH139" s="28">
        <v>2</v>
      </c>
      <c r="AI139" s="28">
        <v>2</v>
      </c>
      <c r="AJ139" s="28">
        <f>VLOOKUP(A139,[1]Hoja3!$A$1:$N$215,2,FALSE)</f>
        <v>2</v>
      </c>
      <c r="AK139" s="28">
        <f>VLOOKUP(A139,[1]Hoja3!$A$1:$N$215,3,FALSE)</f>
        <v>0</v>
      </c>
      <c r="AL139" s="28">
        <f>VLOOKUP(A139,[1]Hoja3!$A$1:$N$215,4,FALSE)</f>
        <v>1</v>
      </c>
      <c r="AM139" s="28">
        <f>VLOOKUP(A139,[1]Hoja3!$A$1:$N$215,5,FALSE)</f>
        <v>4</v>
      </c>
      <c r="AN139" s="28">
        <f>VLOOKUP(A139,[1]Hoja3!$A$1:$N$215,6,FALSE)</f>
        <v>3</v>
      </c>
      <c r="AO139" s="28">
        <f>VLOOKUP(A139,[1]Hoja3!$A$1:$N$215,7,FALSE)</f>
        <v>10</v>
      </c>
      <c r="AP139" s="28">
        <f>VLOOKUP(A139,[1]Hoja3!$A$1:$N$215,8,FALSE)</f>
        <v>1</v>
      </c>
      <c r="AQ139" s="28">
        <f>VLOOKUP(A139,[1]Hoja3!$A$1:$N$215,9,FALSE)</f>
        <v>0</v>
      </c>
      <c r="AR139" s="28">
        <f>VLOOKUP(A139,[1]Hoja3!$A$1:$N$215,10,FALSE)</f>
        <v>0</v>
      </c>
      <c r="AS139" s="28">
        <f>VLOOKUP(A139,[1]Hoja3!$A$1:$N$215,11,FALSE)</f>
        <v>1</v>
      </c>
      <c r="AT139" s="28">
        <f>VLOOKUP(A139,[1]Hoja3!$A$1:$N$215,12,FALSE)</f>
        <v>2</v>
      </c>
      <c r="AU139" s="28">
        <f>VLOOKUP(A139,[1]Hoja3!$A$1:$N$215,13,FALSE)</f>
        <v>12</v>
      </c>
      <c r="AV139" s="31"/>
    </row>
    <row r="140" spans="1:48" hidden="1" x14ac:dyDescent="0.25">
      <c r="A140" s="3">
        <v>30003</v>
      </c>
      <c r="B140" s="3" t="s">
        <v>278</v>
      </c>
      <c r="C140" s="3" t="s">
        <v>12</v>
      </c>
      <c r="D140" s="4" t="s">
        <v>13</v>
      </c>
      <c r="E140" s="4" t="s">
        <v>9</v>
      </c>
      <c r="F140" s="3" t="s">
        <v>9</v>
      </c>
      <c r="G140" s="4" t="s">
        <v>9</v>
      </c>
      <c r="H140" s="3" t="s">
        <v>11</v>
      </c>
      <c r="I140" s="21">
        <v>91514</v>
      </c>
      <c r="J140" s="21">
        <v>44051</v>
      </c>
      <c r="K140" s="21">
        <v>47463</v>
      </c>
      <c r="L140" s="22">
        <v>0.4813580435780318</v>
      </c>
      <c r="M140" s="22">
        <v>0.5186419564219682</v>
      </c>
      <c r="N140" s="23">
        <v>1.8716577540106951</v>
      </c>
      <c r="O140" s="23">
        <v>48.253798986936815</v>
      </c>
      <c r="P140" s="23">
        <v>18.252427184466018</v>
      </c>
      <c r="Q140" s="23" t="s">
        <v>269</v>
      </c>
      <c r="R140" s="23" t="s">
        <v>269</v>
      </c>
      <c r="S140" s="25">
        <v>23.723146185283124</v>
      </c>
      <c r="T140" s="25">
        <v>63.063951822299998</v>
      </c>
      <c r="U140" s="25">
        <v>14.306264501160094</v>
      </c>
      <c r="V140" s="25">
        <v>8.61</v>
      </c>
      <c r="W140" s="21">
        <v>3041</v>
      </c>
      <c r="X140" s="25">
        <v>4.0736771600803756</v>
      </c>
      <c r="Y140" s="25">
        <v>4.4771288372153242</v>
      </c>
      <c r="Z140" s="25">
        <v>48.293811451706183</v>
      </c>
      <c r="AA140" s="25">
        <v>51.70618854829381</v>
      </c>
      <c r="AB140" s="26">
        <v>3385</v>
      </c>
      <c r="AC140" s="25">
        <v>4.3826145500213629</v>
      </c>
      <c r="AD140" s="25">
        <v>48.005908419497786</v>
      </c>
      <c r="AE140" s="25">
        <v>51.994091580502214</v>
      </c>
      <c r="AF140" s="27">
        <v>36</v>
      </c>
      <c r="AG140" s="25">
        <v>4.6609785465515231E-2</v>
      </c>
      <c r="AH140" s="28">
        <v>33</v>
      </c>
      <c r="AI140" s="28">
        <v>33</v>
      </c>
      <c r="AJ140" s="28">
        <f>VLOOKUP(A140,[1]Hoja3!$A$1:$N$215,2,FALSE)</f>
        <v>4</v>
      </c>
      <c r="AK140" s="28">
        <f>VLOOKUP(A140,[1]Hoja3!$A$1:$N$215,3,FALSE)</f>
        <v>1</v>
      </c>
      <c r="AL140" s="28">
        <f>VLOOKUP(A140,[1]Hoja3!$A$1:$N$215,4,FALSE)</f>
        <v>11</v>
      </c>
      <c r="AM140" s="28">
        <f>VLOOKUP(A140,[1]Hoja3!$A$1:$N$215,5,FALSE)</f>
        <v>13</v>
      </c>
      <c r="AN140" s="28">
        <f>VLOOKUP(A140,[1]Hoja3!$A$1:$N$215,6,FALSE)</f>
        <v>9</v>
      </c>
      <c r="AO140" s="28">
        <f>VLOOKUP(A140,[1]Hoja3!$A$1:$N$215,7,FALSE)</f>
        <v>40</v>
      </c>
      <c r="AP140" s="28">
        <f>VLOOKUP(A140,[1]Hoja3!$A$1:$N$215,8,FALSE)</f>
        <v>15</v>
      </c>
      <c r="AQ140" s="28">
        <f>VLOOKUP(A140,[1]Hoja3!$A$1:$N$215,9,FALSE)</f>
        <v>0</v>
      </c>
      <c r="AR140" s="28">
        <f>VLOOKUP(A140,[1]Hoja3!$A$1:$N$215,10,FALSE)</f>
        <v>0</v>
      </c>
      <c r="AS140" s="28">
        <f>VLOOKUP(A140,[1]Hoja3!$A$1:$N$215,11,FALSE)</f>
        <v>4</v>
      </c>
      <c r="AT140" s="28">
        <f>VLOOKUP(A140,[1]Hoja3!$A$1:$N$215,12,FALSE)</f>
        <v>0</v>
      </c>
      <c r="AU140" s="28">
        <f>VLOOKUP(A140,[1]Hoja3!$A$1:$N$215,13,FALSE)</f>
        <v>39</v>
      </c>
      <c r="AV140" s="31"/>
    </row>
    <row r="141" spans="1:48" x14ac:dyDescent="0.25">
      <c r="A141" s="3">
        <v>30039</v>
      </c>
      <c r="B141" s="3" t="s">
        <v>314</v>
      </c>
      <c r="C141" s="3" t="s">
        <v>57</v>
      </c>
      <c r="D141" s="4" t="s">
        <v>13</v>
      </c>
      <c r="E141" s="4" t="s">
        <v>11</v>
      </c>
      <c r="F141" s="3" t="s">
        <v>11</v>
      </c>
      <c r="G141" s="4" t="s">
        <v>9</v>
      </c>
      <c r="H141" s="3" t="s">
        <v>11</v>
      </c>
      <c r="I141" s="21">
        <v>340936</v>
      </c>
      <c r="J141" s="21">
        <v>165315</v>
      </c>
      <c r="K141" s="21">
        <v>175621</v>
      </c>
      <c r="L141" s="22">
        <v>0.48488572635333316</v>
      </c>
      <c r="M141" s="22">
        <v>0.51511427364666684</v>
      </c>
      <c r="N141" s="23">
        <v>1.1794439764111204</v>
      </c>
      <c r="O141" s="23">
        <v>26.127167630057805</v>
      </c>
      <c r="P141" s="23">
        <v>12.256944444444445</v>
      </c>
      <c r="Q141" s="23" t="s">
        <v>271</v>
      </c>
      <c r="R141" s="23" t="s">
        <v>271</v>
      </c>
      <c r="S141" s="25">
        <v>12.067954102822817</v>
      </c>
      <c r="T141" s="25">
        <v>43.488900644200001</v>
      </c>
      <c r="U141" s="25">
        <v>6.1220038899376465</v>
      </c>
      <c r="V141" s="25">
        <v>10.34</v>
      </c>
      <c r="W141" s="21">
        <v>12217</v>
      </c>
      <c r="X141" s="25">
        <v>4.2385406403086359</v>
      </c>
      <c r="Y141" s="25">
        <v>1.9803972870167246</v>
      </c>
      <c r="Z141" s="25">
        <v>45.968834688346881</v>
      </c>
      <c r="AA141" s="25">
        <v>54.031165311653119</v>
      </c>
      <c r="AB141" s="26">
        <v>5805</v>
      </c>
      <c r="AC141" s="25">
        <v>1.947189405679554</v>
      </c>
      <c r="AD141" s="25">
        <v>45.770887166236001</v>
      </c>
      <c r="AE141" s="25">
        <v>54.229112833763992</v>
      </c>
      <c r="AF141" s="27">
        <v>30</v>
      </c>
      <c r="AG141" s="25">
        <v>1.0062994344597178E-2</v>
      </c>
      <c r="AH141" s="28">
        <v>232</v>
      </c>
      <c r="AI141" s="28">
        <v>52</v>
      </c>
      <c r="AJ141" s="28">
        <f>VLOOKUP(A141,[1]Hoja3!$A$1:$N$215,2,FALSE)</f>
        <v>16</v>
      </c>
      <c r="AK141" s="28">
        <f>VLOOKUP(A141,[1]Hoja3!$A$1:$N$215,3,FALSE)</f>
        <v>2</v>
      </c>
      <c r="AL141" s="28">
        <f>VLOOKUP(A141,[1]Hoja3!$A$1:$N$215,4,FALSE)</f>
        <v>15</v>
      </c>
      <c r="AM141" s="28">
        <f>VLOOKUP(A141,[1]Hoja3!$A$1:$N$215,5,FALSE)</f>
        <v>17</v>
      </c>
      <c r="AN141" s="28">
        <f>VLOOKUP(A141,[1]Hoja3!$A$1:$N$215,6,FALSE)</f>
        <v>33</v>
      </c>
      <c r="AO141" s="28">
        <f>VLOOKUP(A141,[1]Hoja3!$A$1:$N$215,7,FALSE)</f>
        <v>161</v>
      </c>
      <c r="AP141" s="28">
        <f>VLOOKUP(A141,[1]Hoja3!$A$1:$N$215,8,FALSE)</f>
        <v>19</v>
      </c>
      <c r="AQ141" s="28">
        <f>VLOOKUP(A141,[1]Hoja3!$A$1:$N$215,9,FALSE)</f>
        <v>2</v>
      </c>
      <c r="AR141" s="28">
        <f>VLOOKUP(A141,[1]Hoja3!$A$1:$N$215,10,FALSE)</f>
        <v>0</v>
      </c>
      <c r="AS141" s="28">
        <f>VLOOKUP(A141,[1]Hoja3!$A$1:$N$215,11,FALSE)</f>
        <v>12</v>
      </c>
      <c r="AT141" s="28">
        <f>VLOOKUP(A141,[1]Hoja3!$A$1:$N$215,12,FALSE)</f>
        <v>78</v>
      </c>
      <c r="AU141" s="28">
        <f>VLOOKUP(A141,[1]Hoja3!$A$1:$N$215,13,FALSE)</f>
        <v>220</v>
      </c>
      <c r="AV141" s="31"/>
    </row>
    <row r="142" spans="1:48" hidden="1" x14ac:dyDescent="0.25">
      <c r="A142" s="3">
        <v>30048</v>
      </c>
      <c r="B142" s="3" t="s">
        <v>323</v>
      </c>
      <c r="C142" s="3" t="s">
        <v>66</v>
      </c>
      <c r="D142" s="4" t="s">
        <v>13</v>
      </c>
      <c r="E142" s="4" t="s">
        <v>9</v>
      </c>
      <c r="F142" s="3" t="s">
        <v>9</v>
      </c>
      <c r="G142" s="4" t="s">
        <v>9</v>
      </c>
      <c r="H142" s="3" t="s">
        <v>11</v>
      </c>
      <c r="I142" s="21">
        <v>146568</v>
      </c>
      <c r="J142" s="21">
        <v>70816</v>
      </c>
      <c r="K142" s="21">
        <v>75752</v>
      </c>
      <c r="L142" s="22">
        <v>0.48316139948692755</v>
      </c>
      <c r="M142" s="22">
        <v>0.5168386005130724</v>
      </c>
      <c r="N142" s="23">
        <v>0.51063829787234039</v>
      </c>
      <c r="O142" s="23">
        <v>27.782344238040441</v>
      </c>
      <c r="P142" s="23">
        <v>14.802065404475043</v>
      </c>
      <c r="Q142" s="23" t="s">
        <v>271</v>
      </c>
      <c r="R142" s="23" t="s">
        <v>271</v>
      </c>
      <c r="S142" s="25">
        <v>16.979149609737458</v>
      </c>
      <c r="T142" s="25">
        <v>53.219234323899997</v>
      </c>
      <c r="U142" s="25">
        <v>9.3997078531846316</v>
      </c>
      <c r="V142" s="25">
        <v>9.5399999999999991</v>
      </c>
      <c r="W142" s="21">
        <v>7321</v>
      </c>
      <c r="X142" s="25">
        <v>6.0097850892314764</v>
      </c>
      <c r="Y142" s="25">
        <v>4.3736801155940874</v>
      </c>
      <c r="Z142" s="25">
        <v>49.065166091849697</v>
      </c>
      <c r="AA142" s="25">
        <v>50.934833908150303</v>
      </c>
      <c r="AB142" s="26">
        <v>5443</v>
      </c>
      <c r="AC142" s="25">
        <v>4.3212816970736281</v>
      </c>
      <c r="AD142" s="25">
        <v>49.164063935329786</v>
      </c>
      <c r="AE142" s="25">
        <v>50.835936064670214</v>
      </c>
      <c r="AF142" s="27">
        <v>51</v>
      </c>
      <c r="AG142" s="25">
        <v>4.0489687038536656E-2</v>
      </c>
      <c r="AH142" s="28">
        <v>15</v>
      </c>
      <c r="AI142" s="28">
        <v>3</v>
      </c>
      <c r="AJ142" s="28">
        <f>VLOOKUP(A142,[1]Hoja3!$A$1:$N$215,2,FALSE)</f>
        <v>2</v>
      </c>
      <c r="AK142" s="28">
        <f>VLOOKUP(A142,[1]Hoja3!$A$1:$N$215,3,FALSE)</f>
        <v>1</v>
      </c>
      <c r="AL142" s="28">
        <f>VLOOKUP(A142,[1]Hoja3!$A$1:$N$215,4,FALSE)</f>
        <v>1</v>
      </c>
      <c r="AM142" s="28">
        <f>VLOOKUP(A142,[1]Hoja3!$A$1:$N$215,5,FALSE)</f>
        <v>4</v>
      </c>
      <c r="AN142" s="28">
        <f>VLOOKUP(A142,[1]Hoja3!$A$1:$N$215,6,FALSE)</f>
        <v>15</v>
      </c>
      <c r="AO142" s="28">
        <f>VLOOKUP(A142,[1]Hoja3!$A$1:$N$215,7,FALSE)</f>
        <v>49</v>
      </c>
      <c r="AP142" s="28">
        <f>VLOOKUP(A142,[1]Hoja3!$A$1:$N$215,8,FALSE)</f>
        <v>3</v>
      </c>
      <c r="AQ142" s="28">
        <f>VLOOKUP(A142,[1]Hoja3!$A$1:$N$215,9,FALSE)</f>
        <v>0</v>
      </c>
      <c r="AR142" s="28">
        <f>VLOOKUP(A142,[1]Hoja3!$A$1:$N$215,10,FALSE)</f>
        <v>0</v>
      </c>
      <c r="AS142" s="28">
        <f>VLOOKUP(A142,[1]Hoja3!$A$1:$N$215,11,FALSE)</f>
        <v>2</v>
      </c>
      <c r="AT142" s="28">
        <f>VLOOKUP(A142,[1]Hoja3!$A$1:$N$215,12,FALSE)</f>
        <v>11</v>
      </c>
      <c r="AU142" s="28">
        <f>VLOOKUP(A142,[1]Hoja3!$A$1:$N$215,13,FALSE)</f>
        <v>46</v>
      </c>
      <c r="AV142" s="31"/>
    </row>
    <row r="143" spans="1:48" hidden="1" x14ac:dyDescent="0.25">
      <c r="A143" s="3">
        <v>30059</v>
      </c>
      <c r="B143" s="3" t="s">
        <v>334</v>
      </c>
      <c r="C143" s="3" t="s">
        <v>77</v>
      </c>
      <c r="D143" s="4" t="s">
        <v>13</v>
      </c>
      <c r="E143" s="4" t="s">
        <v>9</v>
      </c>
      <c r="F143" s="3" t="s">
        <v>9</v>
      </c>
      <c r="G143" s="4" t="s">
        <v>9</v>
      </c>
      <c r="H143" s="3" t="s">
        <v>9</v>
      </c>
      <c r="I143" s="21">
        <v>17177</v>
      </c>
      <c r="J143" s="21">
        <v>8386</v>
      </c>
      <c r="K143" s="21">
        <v>8791</v>
      </c>
      <c r="L143" s="22">
        <v>0.48821097979856787</v>
      </c>
      <c r="M143" s="22">
        <v>0.51178902020143213</v>
      </c>
      <c r="N143" s="23">
        <v>0</v>
      </c>
      <c r="O143" s="23">
        <v>43.859649122807014</v>
      </c>
      <c r="P143" s="23">
        <v>15.789473684210526</v>
      </c>
      <c r="Q143" s="23" t="s">
        <v>268</v>
      </c>
      <c r="R143" s="23" t="s">
        <v>269</v>
      </c>
      <c r="S143" s="25">
        <v>39.13954706875473</v>
      </c>
      <c r="T143" s="25">
        <v>63.03430827559999</v>
      </c>
      <c r="U143" s="25">
        <v>16.181424446583254</v>
      </c>
      <c r="V143" s="25">
        <v>7.87</v>
      </c>
      <c r="W143" s="21">
        <v>1062</v>
      </c>
      <c r="X143" s="25">
        <v>5.1077337437475956</v>
      </c>
      <c r="Y143" s="25">
        <v>2.476966526228066</v>
      </c>
      <c r="Z143" s="25">
        <v>53.271028037383175</v>
      </c>
      <c r="AA143" s="25">
        <v>46.728971962616825</v>
      </c>
      <c r="AB143" s="26">
        <v>534</v>
      </c>
      <c r="AC143" s="25">
        <v>2.472336682253808</v>
      </c>
      <c r="AD143" s="25">
        <v>53.183520599250933</v>
      </c>
      <c r="AE143" s="25">
        <v>46.81647940074906</v>
      </c>
      <c r="AF143" s="27">
        <v>1</v>
      </c>
      <c r="AG143" s="25">
        <v>4.6298439742580673E-3</v>
      </c>
      <c r="AH143" s="28">
        <v>0</v>
      </c>
      <c r="AI143" s="28">
        <v>0</v>
      </c>
      <c r="AJ143" s="28">
        <f>VLOOKUP(A143,[1]Hoja3!$A$1:$N$215,2,FALSE)</f>
        <v>1</v>
      </c>
      <c r="AK143" s="28">
        <f>VLOOKUP(A143,[1]Hoja3!$A$1:$N$215,3,FALSE)</f>
        <v>0</v>
      </c>
      <c r="AL143" s="28">
        <f>VLOOKUP(A143,[1]Hoja3!$A$1:$N$215,4,FALSE)</f>
        <v>0</v>
      </c>
      <c r="AM143" s="28">
        <f>VLOOKUP(A143,[1]Hoja3!$A$1:$N$215,5,FALSE)</f>
        <v>3</v>
      </c>
      <c r="AN143" s="28">
        <f>VLOOKUP(A143,[1]Hoja3!$A$1:$N$215,6,FALSE)</f>
        <v>1</v>
      </c>
      <c r="AO143" s="28">
        <f>VLOOKUP(A143,[1]Hoja3!$A$1:$N$215,7,FALSE)</f>
        <v>6</v>
      </c>
      <c r="AP143" s="28">
        <f>VLOOKUP(A143,[1]Hoja3!$A$1:$N$215,8,FALSE)</f>
        <v>0</v>
      </c>
      <c r="AQ143" s="28">
        <f>VLOOKUP(A143,[1]Hoja3!$A$1:$N$215,9,FALSE)</f>
        <v>0</v>
      </c>
      <c r="AR143" s="28">
        <f>VLOOKUP(A143,[1]Hoja3!$A$1:$N$215,10,FALSE)</f>
        <v>0</v>
      </c>
      <c r="AS143" s="28">
        <f>VLOOKUP(A143,[1]Hoja3!$A$1:$N$215,11,FALSE)</f>
        <v>0</v>
      </c>
      <c r="AT143" s="28">
        <f>VLOOKUP(A143,[1]Hoja3!$A$1:$N$215,12,FALSE)</f>
        <v>2</v>
      </c>
      <c r="AU143" s="28">
        <f>VLOOKUP(A143,[1]Hoja3!$A$1:$N$215,13,FALSE)</f>
        <v>4</v>
      </c>
      <c r="AV143" s="31"/>
    </row>
    <row r="144" spans="1:48" x14ac:dyDescent="0.25">
      <c r="A144" s="3">
        <v>30061</v>
      </c>
      <c r="B144" s="3" t="s">
        <v>336</v>
      </c>
      <c r="C144" s="3" t="s">
        <v>79</v>
      </c>
      <c r="D144" s="4" t="s">
        <v>13</v>
      </c>
      <c r="E144" s="4" t="s">
        <v>11</v>
      </c>
      <c r="F144" s="3" t="s">
        <v>11</v>
      </c>
      <c r="G144" s="4" t="s">
        <v>9</v>
      </c>
      <c r="H144" s="3" t="s">
        <v>11</v>
      </c>
      <c r="I144" s="21">
        <v>85668</v>
      </c>
      <c r="J144" s="21">
        <v>42077</v>
      </c>
      <c r="K144" s="21">
        <v>43591</v>
      </c>
      <c r="L144" s="22">
        <v>0.49116356165662789</v>
      </c>
      <c r="M144" s="22">
        <v>0.50883643834337211</v>
      </c>
      <c r="N144" s="23">
        <v>5.6603773584905657</v>
      </c>
      <c r="O144" s="23">
        <v>64.635045465716402</v>
      </c>
      <c r="P144" s="23">
        <v>24.301439458086367</v>
      </c>
      <c r="Q144" s="23" t="s">
        <v>270</v>
      </c>
      <c r="R144" s="23" t="s">
        <v>269</v>
      </c>
      <c r="S144" s="25">
        <v>33.89013400569641</v>
      </c>
      <c r="T144" s="25">
        <v>74.0041398945</v>
      </c>
      <c r="U144" s="25">
        <v>25.322276144036877</v>
      </c>
      <c r="V144" s="25">
        <v>7.52</v>
      </c>
      <c r="W144" s="21">
        <v>2427</v>
      </c>
      <c r="X144" s="25">
        <v>3.3399848620381203</v>
      </c>
      <c r="Y144" s="25">
        <v>4.4265937446590327</v>
      </c>
      <c r="Z144" s="25">
        <v>49.420849420849422</v>
      </c>
      <c r="AA144" s="25">
        <v>50.579150579150578</v>
      </c>
      <c r="AB144" s="26">
        <v>3297</v>
      </c>
      <c r="AC144" s="25">
        <v>4.3345647686785957</v>
      </c>
      <c r="AD144" s="25">
        <v>49.681528662420384</v>
      </c>
      <c r="AE144" s="25">
        <v>50.318471337579616</v>
      </c>
      <c r="AF144" s="27">
        <v>66</v>
      </c>
      <c r="AG144" s="25">
        <v>8.6770177352983716E-2</v>
      </c>
      <c r="AH144" s="28">
        <v>8</v>
      </c>
      <c r="AI144" s="28">
        <v>6</v>
      </c>
      <c r="AJ144" s="28">
        <f>VLOOKUP(A144,[1]Hoja3!$A$1:$N$215,2,FALSE)</f>
        <v>6</v>
      </c>
      <c r="AK144" s="28">
        <f>VLOOKUP(A144,[1]Hoja3!$A$1:$N$215,3,FALSE)</f>
        <v>0</v>
      </c>
      <c r="AL144" s="28">
        <f>VLOOKUP(A144,[1]Hoja3!$A$1:$N$215,4,FALSE)</f>
        <v>11</v>
      </c>
      <c r="AM144" s="28">
        <f>VLOOKUP(A144,[1]Hoja3!$A$1:$N$215,5,FALSE)</f>
        <v>5</v>
      </c>
      <c r="AN144" s="28">
        <f>VLOOKUP(A144,[1]Hoja3!$A$1:$N$215,6,FALSE)</f>
        <v>11</v>
      </c>
      <c r="AO144" s="28">
        <f>VLOOKUP(A144,[1]Hoja3!$A$1:$N$215,7,FALSE)</f>
        <v>42</v>
      </c>
      <c r="AP144" s="28">
        <f>VLOOKUP(A144,[1]Hoja3!$A$1:$N$215,8,FALSE)</f>
        <v>2</v>
      </c>
      <c r="AQ144" s="28">
        <f>VLOOKUP(A144,[1]Hoja3!$A$1:$N$215,9,FALSE)</f>
        <v>0</v>
      </c>
      <c r="AR144" s="28">
        <f>VLOOKUP(A144,[1]Hoja3!$A$1:$N$215,10,FALSE)</f>
        <v>0</v>
      </c>
      <c r="AS144" s="28">
        <f>VLOOKUP(A144,[1]Hoja3!$A$1:$N$215,11,FALSE)</f>
        <v>3</v>
      </c>
      <c r="AT144" s="28">
        <f>VLOOKUP(A144,[1]Hoja3!$A$1:$N$215,12,FALSE)</f>
        <v>5</v>
      </c>
      <c r="AU144" s="28">
        <f>VLOOKUP(A144,[1]Hoja3!$A$1:$N$215,13,FALSE)</f>
        <v>66</v>
      </c>
      <c r="AV144" s="31"/>
    </row>
    <row r="145" spans="1:48" hidden="1" x14ac:dyDescent="0.25">
      <c r="A145" s="3">
        <v>30070</v>
      </c>
      <c r="B145" s="3" t="s">
        <v>345</v>
      </c>
      <c r="C145" s="3" t="s">
        <v>88</v>
      </c>
      <c r="D145" s="4" t="s">
        <v>13</v>
      </c>
      <c r="E145" s="4" t="s">
        <v>9</v>
      </c>
      <c r="F145" s="3" t="s">
        <v>9</v>
      </c>
      <c r="G145" s="4" t="s">
        <v>9</v>
      </c>
      <c r="H145" s="3" t="s">
        <v>9</v>
      </c>
      <c r="I145" s="21">
        <v>19855</v>
      </c>
      <c r="J145" s="21">
        <v>10083</v>
      </c>
      <c r="K145" s="21">
        <v>9772</v>
      </c>
      <c r="L145" s="22">
        <v>0.50783178040795773</v>
      </c>
      <c r="M145" s="22">
        <v>0.49216821959204232</v>
      </c>
      <c r="N145" s="23">
        <v>3.0643513789581203</v>
      </c>
      <c r="O145" s="23">
        <v>46.201232032854207</v>
      </c>
      <c r="P145" s="23">
        <v>22.535211267605636</v>
      </c>
      <c r="Q145" s="23" t="s">
        <v>270</v>
      </c>
      <c r="R145" s="23" t="s">
        <v>268</v>
      </c>
      <c r="S145" s="25">
        <v>35.960715185091921</v>
      </c>
      <c r="T145" s="25">
        <v>75.3163083667</v>
      </c>
      <c r="U145" s="25">
        <v>23.351133595652989</v>
      </c>
      <c r="V145" s="25">
        <v>6.96</v>
      </c>
      <c r="W145" s="21">
        <v>1020</v>
      </c>
      <c r="X145" s="25">
        <v>6.1728395061728394</v>
      </c>
      <c r="Y145" s="25">
        <v>2.2010569719495905</v>
      </c>
      <c r="Z145" s="25">
        <v>51.187335092348285</v>
      </c>
      <c r="AA145" s="25">
        <v>48.812664907651715</v>
      </c>
      <c r="AB145" s="26">
        <v>372</v>
      </c>
      <c r="AC145" s="25">
        <v>2.1604042046576453</v>
      </c>
      <c r="AD145" s="25">
        <v>51.075268817204304</v>
      </c>
      <c r="AE145" s="25">
        <v>48.924731182795696</v>
      </c>
      <c r="AF145" s="27">
        <v>1</v>
      </c>
      <c r="AG145" s="25">
        <v>5.8075381845635633E-3</v>
      </c>
      <c r="AH145" s="28">
        <v>0</v>
      </c>
      <c r="AI145" s="28">
        <v>0</v>
      </c>
      <c r="AJ145" s="28">
        <f>VLOOKUP(A145,[1]Hoja3!$A$1:$N$215,2,FALSE)</f>
        <v>1</v>
      </c>
      <c r="AK145" s="28">
        <f>VLOOKUP(A145,[1]Hoja3!$A$1:$N$215,3,FALSE)</f>
        <v>0</v>
      </c>
      <c r="AL145" s="28">
        <f>VLOOKUP(A145,[1]Hoja3!$A$1:$N$215,4,FALSE)</f>
        <v>0</v>
      </c>
      <c r="AM145" s="28">
        <f>VLOOKUP(A145,[1]Hoja3!$A$1:$N$215,5,FALSE)</f>
        <v>0</v>
      </c>
      <c r="AN145" s="28">
        <f>VLOOKUP(A145,[1]Hoja3!$A$1:$N$215,6,FALSE)</f>
        <v>0</v>
      </c>
      <c r="AO145" s="28">
        <f>VLOOKUP(A145,[1]Hoja3!$A$1:$N$215,7,FALSE)</f>
        <v>0</v>
      </c>
      <c r="AP145" s="28">
        <f>VLOOKUP(A145,[1]Hoja3!$A$1:$N$215,8,FALSE)</f>
        <v>0</v>
      </c>
      <c r="AQ145" s="28">
        <f>VLOOKUP(A145,[1]Hoja3!$A$1:$N$215,9,FALSE)</f>
        <v>0</v>
      </c>
      <c r="AR145" s="28">
        <f>VLOOKUP(A145,[1]Hoja3!$A$1:$N$215,10,FALSE)</f>
        <v>0</v>
      </c>
      <c r="AS145" s="28">
        <f>VLOOKUP(A145,[1]Hoja3!$A$1:$N$215,11,FALSE)</f>
        <v>0</v>
      </c>
      <c r="AT145" s="28">
        <f>VLOOKUP(A145,[1]Hoja3!$A$1:$N$215,12,FALSE)</f>
        <v>0</v>
      </c>
      <c r="AU145" s="28">
        <f>VLOOKUP(A145,[1]Hoja3!$A$1:$N$215,13,FALSE)</f>
        <v>2</v>
      </c>
      <c r="AV145" s="31"/>
    </row>
    <row r="146" spans="1:48" hidden="1" x14ac:dyDescent="0.25">
      <c r="A146" s="3">
        <v>30082</v>
      </c>
      <c r="B146" s="3" t="s">
        <v>357</v>
      </c>
      <c r="C146" s="3" t="s">
        <v>100</v>
      </c>
      <c r="D146" s="4" t="s">
        <v>13</v>
      </c>
      <c r="E146" s="4" t="s">
        <v>9</v>
      </c>
      <c r="F146" s="3" t="s">
        <v>9</v>
      </c>
      <c r="G146" s="4" t="s">
        <v>9</v>
      </c>
      <c r="H146" s="3" t="s">
        <v>9</v>
      </c>
      <c r="I146" s="21">
        <v>16595</v>
      </c>
      <c r="J146" s="21">
        <v>8325</v>
      </c>
      <c r="K146" s="21">
        <v>8270</v>
      </c>
      <c r="L146" s="22">
        <v>0.50165712564025311</v>
      </c>
      <c r="M146" s="22">
        <v>0.49834287435974689</v>
      </c>
      <c r="N146" s="23">
        <v>2.9806259314456036</v>
      </c>
      <c r="O146" s="23">
        <v>30.344827586206897</v>
      </c>
      <c r="P146" s="23">
        <v>14.545454545454545</v>
      </c>
      <c r="Q146" s="23" t="s">
        <v>269</v>
      </c>
      <c r="R146" s="23" t="s">
        <v>269</v>
      </c>
      <c r="S146" s="25">
        <v>27.014160891834887</v>
      </c>
      <c r="T146" s="25">
        <v>57.99868165800001</v>
      </c>
      <c r="U146" s="25">
        <v>12.143881304158095</v>
      </c>
      <c r="V146" s="25">
        <v>8.26</v>
      </c>
      <c r="W146" s="21">
        <v>565</v>
      </c>
      <c r="X146" s="25">
        <v>3.8871689026487783</v>
      </c>
      <c r="Y146" s="25">
        <v>1.7679777512912196</v>
      </c>
      <c r="Z146" s="25">
        <v>54.307116104868911</v>
      </c>
      <c r="AA146" s="25">
        <v>45.692883895131089</v>
      </c>
      <c r="AB146" s="26">
        <v>266</v>
      </c>
      <c r="AC146" s="25">
        <v>1.761356111773275</v>
      </c>
      <c r="AD146" s="25">
        <v>54.13533834586466</v>
      </c>
      <c r="AE146" s="25">
        <v>45.864661654135332</v>
      </c>
      <c r="AF146" s="27">
        <v>1</v>
      </c>
      <c r="AG146" s="25">
        <v>6.6216395179446432E-3</v>
      </c>
      <c r="AH146" s="28">
        <v>0</v>
      </c>
      <c r="AI146" s="28">
        <v>0</v>
      </c>
      <c r="AJ146" s="28">
        <f>VLOOKUP(A146,[1]Hoja3!$A$1:$N$215,2,FALSE)</f>
        <v>0</v>
      </c>
      <c r="AK146" s="28">
        <f>VLOOKUP(A146,[1]Hoja3!$A$1:$N$215,3,FALSE)</f>
        <v>0</v>
      </c>
      <c r="AL146" s="28">
        <f>VLOOKUP(A146,[1]Hoja3!$A$1:$N$215,4,FALSE)</f>
        <v>1</v>
      </c>
      <c r="AM146" s="28">
        <f>VLOOKUP(A146,[1]Hoja3!$A$1:$N$215,5,FALSE)</f>
        <v>1</v>
      </c>
      <c r="AN146" s="28">
        <f>VLOOKUP(A146,[1]Hoja3!$A$1:$N$215,6,FALSE)</f>
        <v>1</v>
      </c>
      <c r="AO146" s="28">
        <f>VLOOKUP(A146,[1]Hoja3!$A$1:$N$215,7,FALSE)</f>
        <v>9</v>
      </c>
      <c r="AP146" s="28">
        <f>VLOOKUP(A146,[1]Hoja3!$A$1:$N$215,8,FALSE)</f>
        <v>2</v>
      </c>
      <c r="AQ146" s="28">
        <f>VLOOKUP(A146,[1]Hoja3!$A$1:$N$215,9,FALSE)</f>
        <v>0</v>
      </c>
      <c r="AR146" s="28">
        <f>VLOOKUP(A146,[1]Hoja3!$A$1:$N$215,10,FALSE)</f>
        <v>0</v>
      </c>
      <c r="AS146" s="28">
        <f>VLOOKUP(A146,[1]Hoja3!$A$1:$N$215,11,FALSE)</f>
        <v>0</v>
      </c>
      <c r="AT146" s="28">
        <f>VLOOKUP(A146,[1]Hoja3!$A$1:$N$215,12,FALSE)</f>
        <v>0</v>
      </c>
      <c r="AU146" s="28">
        <f>VLOOKUP(A146,[1]Hoja3!$A$1:$N$215,13,FALSE)</f>
        <v>5</v>
      </c>
      <c r="AV146" s="31"/>
    </row>
    <row r="147" spans="1:48" hidden="1" x14ac:dyDescent="0.25">
      <c r="A147" s="3">
        <v>30089</v>
      </c>
      <c r="B147" s="3" t="s">
        <v>364</v>
      </c>
      <c r="C147" s="3" t="s">
        <v>107</v>
      </c>
      <c r="D147" s="4" t="s">
        <v>13</v>
      </c>
      <c r="E147" s="4" t="s">
        <v>9</v>
      </c>
      <c r="F147" s="3" t="s">
        <v>9</v>
      </c>
      <c r="G147" s="4" t="s">
        <v>9</v>
      </c>
      <c r="H147" s="3" t="s">
        <v>9</v>
      </c>
      <c r="I147" s="21">
        <v>44089</v>
      </c>
      <c r="J147" s="21">
        <v>21084</v>
      </c>
      <c r="K147" s="21">
        <v>23005</v>
      </c>
      <c r="L147" s="22">
        <v>0.47821452062872827</v>
      </c>
      <c r="M147" s="22">
        <v>0.52178547937127173</v>
      </c>
      <c r="N147" s="23">
        <v>2.3894862604540021</v>
      </c>
      <c r="O147" s="23">
        <v>36.930178880553953</v>
      </c>
      <c r="P147" s="23">
        <v>19.047619047619047</v>
      </c>
      <c r="Q147" s="23" t="s">
        <v>269</v>
      </c>
      <c r="R147" s="23" t="s">
        <v>269</v>
      </c>
      <c r="S147" s="25">
        <v>20.930390800426409</v>
      </c>
      <c r="T147" s="25">
        <v>64.647412226</v>
      </c>
      <c r="U147" s="25">
        <v>16.829233813966638</v>
      </c>
      <c r="V147" s="25">
        <v>9</v>
      </c>
      <c r="W147" s="21">
        <v>2027</v>
      </c>
      <c r="X147" s="25">
        <v>5.637602558753998</v>
      </c>
      <c r="Y147" s="25">
        <v>1.4597559008548846</v>
      </c>
      <c r="Z147" s="25">
        <v>46.777163904235728</v>
      </c>
      <c r="AA147" s="25">
        <v>53.222836095764272</v>
      </c>
      <c r="AB147" s="26">
        <v>539</v>
      </c>
      <c r="AC147" s="25">
        <v>1.4490026345502445</v>
      </c>
      <c r="AD147" s="25">
        <v>46.753246753246749</v>
      </c>
      <c r="AE147" s="25">
        <v>53.246753246753244</v>
      </c>
      <c r="AF147" s="27">
        <v>2</v>
      </c>
      <c r="AG147" s="25">
        <v>5.3766331523200173E-3</v>
      </c>
      <c r="AH147" s="28">
        <v>0</v>
      </c>
      <c r="AI147" s="28">
        <v>1</v>
      </c>
      <c r="AJ147" s="28">
        <f>VLOOKUP(A147,[1]Hoja3!$A$1:$N$215,2,FALSE)</f>
        <v>1</v>
      </c>
      <c r="AK147" s="28">
        <f>VLOOKUP(A147,[1]Hoja3!$A$1:$N$215,3,FALSE)</f>
        <v>1</v>
      </c>
      <c r="AL147" s="28">
        <f>VLOOKUP(A147,[1]Hoja3!$A$1:$N$215,4,FALSE)</f>
        <v>2</v>
      </c>
      <c r="AM147" s="28">
        <f>VLOOKUP(A147,[1]Hoja3!$A$1:$N$215,5,FALSE)</f>
        <v>1</v>
      </c>
      <c r="AN147" s="28">
        <f>VLOOKUP(A147,[1]Hoja3!$A$1:$N$215,6,FALSE)</f>
        <v>3</v>
      </c>
      <c r="AO147" s="28">
        <f>VLOOKUP(A147,[1]Hoja3!$A$1:$N$215,7,FALSE)</f>
        <v>5</v>
      </c>
      <c r="AP147" s="28">
        <f>VLOOKUP(A147,[1]Hoja3!$A$1:$N$215,8,FALSE)</f>
        <v>3</v>
      </c>
      <c r="AQ147" s="28">
        <f>VLOOKUP(A147,[1]Hoja3!$A$1:$N$215,9,FALSE)</f>
        <v>0</v>
      </c>
      <c r="AR147" s="28">
        <f>VLOOKUP(A147,[1]Hoja3!$A$1:$N$215,10,FALSE)</f>
        <v>0</v>
      </c>
      <c r="AS147" s="28">
        <f>VLOOKUP(A147,[1]Hoja3!$A$1:$N$215,11,FALSE)</f>
        <v>0</v>
      </c>
      <c r="AT147" s="28">
        <f>VLOOKUP(A147,[1]Hoja3!$A$1:$N$215,12,FALSE)</f>
        <v>0</v>
      </c>
      <c r="AU147" s="28">
        <f>VLOOKUP(A147,[1]Hoja3!$A$1:$N$215,13,FALSE)</f>
        <v>11</v>
      </c>
      <c r="AV147" s="31"/>
    </row>
    <row r="148" spans="1:48" hidden="1" x14ac:dyDescent="0.25">
      <c r="A148" s="3">
        <v>30091</v>
      </c>
      <c r="B148" s="3" t="s">
        <v>366</v>
      </c>
      <c r="C148" s="3" t="s">
        <v>109</v>
      </c>
      <c r="D148" s="4" t="s">
        <v>13</v>
      </c>
      <c r="E148" s="4" t="s">
        <v>9</v>
      </c>
      <c r="F148" s="3" t="s">
        <v>9</v>
      </c>
      <c r="G148" s="4" t="s">
        <v>9</v>
      </c>
      <c r="H148" s="3" t="s">
        <v>9</v>
      </c>
      <c r="I148" s="21">
        <v>30627</v>
      </c>
      <c r="J148" s="21">
        <v>15267</v>
      </c>
      <c r="K148" s="21">
        <v>15360</v>
      </c>
      <c r="L148" s="22">
        <v>0.49848173180526983</v>
      </c>
      <c r="M148" s="22">
        <v>0.50151826819473011</v>
      </c>
      <c r="N148" s="23">
        <v>1.3623978201634876</v>
      </c>
      <c r="O148" s="23">
        <v>56.227758007117437</v>
      </c>
      <c r="P148" s="23">
        <v>23.142857142857142</v>
      </c>
      <c r="Q148" s="23" t="s">
        <v>270</v>
      </c>
      <c r="R148" s="23" t="s">
        <v>269</v>
      </c>
      <c r="S148" s="25">
        <v>39.618637150226924</v>
      </c>
      <c r="T148" s="25">
        <v>73.966690862600004</v>
      </c>
      <c r="U148" s="25">
        <v>24.080337633571791</v>
      </c>
      <c r="V148" s="25">
        <v>7</v>
      </c>
      <c r="W148" s="21">
        <v>2369</v>
      </c>
      <c r="X148" s="25">
        <v>9.1779017511235086</v>
      </c>
      <c r="Y148" s="25">
        <v>4.712216858522094</v>
      </c>
      <c r="Z148" s="25">
        <v>49.251379038613081</v>
      </c>
      <c r="AA148" s="25">
        <v>50.748620961386912</v>
      </c>
      <c r="AB148" s="26">
        <v>1243</v>
      </c>
      <c r="AC148" s="25">
        <v>4.6156702562198291</v>
      </c>
      <c r="AD148" s="25">
        <v>49.798873692679003</v>
      </c>
      <c r="AE148" s="25">
        <v>50.201126307320997</v>
      </c>
      <c r="AF148" s="27">
        <v>25</v>
      </c>
      <c r="AG148" s="25">
        <v>9.2833271444485707E-2</v>
      </c>
      <c r="AH148" s="28">
        <v>3</v>
      </c>
      <c r="AI148" s="28">
        <v>2</v>
      </c>
      <c r="AJ148" s="28">
        <f>VLOOKUP(A148,[1]Hoja3!$A$1:$N$215,2,FALSE)</f>
        <v>1</v>
      </c>
      <c r="AK148" s="28">
        <f>VLOOKUP(A148,[1]Hoja3!$A$1:$N$215,3,FALSE)</f>
        <v>0</v>
      </c>
      <c r="AL148" s="28">
        <f>VLOOKUP(A148,[1]Hoja3!$A$1:$N$215,4,FALSE)</f>
        <v>3</v>
      </c>
      <c r="AM148" s="28">
        <f>VLOOKUP(A148,[1]Hoja3!$A$1:$N$215,5,FALSE)</f>
        <v>1</v>
      </c>
      <c r="AN148" s="28">
        <f>VLOOKUP(A148,[1]Hoja3!$A$1:$N$215,6,FALSE)</f>
        <v>1</v>
      </c>
      <c r="AO148" s="28">
        <f>VLOOKUP(A148,[1]Hoja3!$A$1:$N$215,7,FALSE)</f>
        <v>8</v>
      </c>
      <c r="AP148" s="28">
        <f>VLOOKUP(A148,[1]Hoja3!$A$1:$N$215,8,FALSE)</f>
        <v>1</v>
      </c>
      <c r="AQ148" s="28">
        <f>VLOOKUP(A148,[1]Hoja3!$A$1:$N$215,9,FALSE)</f>
        <v>0</v>
      </c>
      <c r="AR148" s="28">
        <f>VLOOKUP(A148,[1]Hoja3!$A$1:$N$215,10,FALSE)</f>
        <v>0</v>
      </c>
      <c r="AS148" s="28">
        <f>VLOOKUP(A148,[1]Hoja3!$A$1:$N$215,11,FALSE)</f>
        <v>0</v>
      </c>
      <c r="AT148" s="28">
        <f>VLOOKUP(A148,[1]Hoja3!$A$1:$N$215,12,FALSE)</f>
        <v>0</v>
      </c>
      <c r="AU148" s="28">
        <f>VLOOKUP(A148,[1]Hoja3!$A$1:$N$215,13,FALSE)</f>
        <v>1</v>
      </c>
      <c r="AV148" s="31"/>
    </row>
    <row r="149" spans="1:48" x14ac:dyDescent="0.25">
      <c r="A149" s="3">
        <v>30104</v>
      </c>
      <c r="B149" s="3" t="s">
        <v>379</v>
      </c>
      <c r="C149" s="3" t="s">
        <v>122</v>
      </c>
      <c r="D149" s="4" t="s">
        <v>13</v>
      </c>
      <c r="E149" s="4" t="s">
        <v>11</v>
      </c>
      <c r="F149" s="3" t="s">
        <v>9</v>
      </c>
      <c r="G149" s="4" t="s">
        <v>11</v>
      </c>
      <c r="H149" s="3" t="s">
        <v>11</v>
      </c>
      <c r="I149" s="21">
        <v>17617</v>
      </c>
      <c r="J149" s="21">
        <v>8609</v>
      </c>
      <c r="K149" s="21">
        <v>9008</v>
      </c>
      <c r="L149" s="22">
        <v>0.4886757109610036</v>
      </c>
      <c r="M149" s="22">
        <v>0.5113242890389964</v>
      </c>
      <c r="N149" s="23">
        <v>4.3572984749455346</v>
      </c>
      <c r="O149" s="23">
        <v>59.203444564047366</v>
      </c>
      <c r="P149" s="23">
        <v>22.519083969465647</v>
      </c>
      <c r="Q149" s="23" t="s">
        <v>270</v>
      </c>
      <c r="R149" s="23" t="s">
        <v>270</v>
      </c>
      <c r="S149" s="25">
        <v>40.466594766418801</v>
      </c>
      <c r="T149" s="25">
        <v>83.056566761900001</v>
      </c>
      <c r="U149" s="25">
        <v>32.686751960379695</v>
      </c>
      <c r="V149" s="25">
        <v>6.3</v>
      </c>
      <c r="W149" s="21">
        <v>825</v>
      </c>
      <c r="X149" s="25">
        <v>5.2904963447479805</v>
      </c>
      <c r="Y149" s="25">
        <v>67.44558850730624</v>
      </c>
      <c r="Z149" s="25">
        <v>46.841576012432576</v>
      </c>
      <c r="AA149" s="25">
        <v>53.158423987567417</v>
      </c>
      <c r="AB149" s="26">
        <v>10865</v>
      </c>
      <c r="AC149" s="25">
        <v>66.989333497749541</v>
      </c>
      <c r="AD149" s="25">
        <v>46.967326277036356</v>
      </c>
      <c r="AE149" s="25">
        <v>53.032673722963644</v>
      </c>
      <c r="AF149" s="27">
        <v>60</v>
      </c>
      <c r="AG149" s="25">
        <v>0.36993649423515629</v>
      </c>
      <c r="AH149" s="28">
        <v>3</v>
      </c>
      <c r="AI149" s="28">
        <v>3</v>
      </c>
      <c r="AJ149" s="28">
        <f>VLOOKUP(A149,[1]Hoja3!$A$1:$N$215,2,FALSE)</f>
        <v>0</v>
      </c>
      <c r="AK149" s="28">
        <f>VLOOKUP(A149,[1]Hoja3!$A$1:$N$215,3,FALSE)</f>
        <v>0</v>
      </c>
      <c r="AL149" s="28">
        <f>VLOOKUP(A149,[1]Hoja3!$A$1:$N$215,4,FALSE)</f>
        <v>0</v>
      </c>
      <c r="AM149" s="28">
        <f>VLOOKUP(A149,[1]Hoja3!$A$1:$N$215,5,FALSE)</f>
        <v>1</v>
      </c>
      <c r="AN149" s="28">
        <f>VLOOKUP(A149,[1]Hoja3!$A$1:$N$215,6,FALSE)</f>
        <v>1</v>
      </c>
      <c r="AO149" s="28">
        <f>VLOOKUP(A149,[1]Hoja3!$A$1:$N$215,7,FALSE)</f>
        <v>3</v>
      </c>
      <c r="AP149" s="28">
        <f>VLOOKUP(A149,[1]Hoja3!$A$1:$N$215,8,FALSE)</f>
        <v>0</v>
      </c>
      <c r="AQ149" s="28">
        <f>VLOOKUP(A149,[1]Hoja3!$A$1:$N$215,9,FALSE)</f>
        <v>0</v>
      </c>
      <c r="AR149" s="28">
        <f>VLOOKUP(A149,[1]Hoja3!$A$1:$N$215,10,FALSE)</f>
        <v>0</v>
      </c>
      <c r="AS149" s="28">
        <f>VLOOKUP(A149,[1]Hoja3!$A$1:$N$215,11,FALSE)</f>
        <v>0</v>
      </c>
      <c r="AT149" s="28">
        <f>VLOOKUP(A149,[1]Hoja3!$A$1:$N$215,12,FALSE)</f>
        <v>0</v>
      </c>
      <c r="AU149" s="28">
        <f>VLOOKUP(A149,[1]Hoja3!$A$1:$N$215,13,FALSE)</f>
        <v>0</v>
      </c>
      <c r="AV149" s="31"/>
    </row>
    <row r="150" spans="1:48" x14ac:dyDescent="0.25">
      <c r="A150" s="3">
        <v>30108</v>
      </c>
      <c r="B150" s="3" t="s">
        <v>383</v>
      </c>
      <c r="C150" s="3" t="s">
        <v>126</v>
      </c>
      <c r="D150" s="4" t="s">
        <v>13</v>
      </c>
      <c r="E150" s="4" t="s">
        <v>11</v>
      </c>
      <c r="F150" s="3" t="s">
        <v>11</v>
      </c>
      <c r="G150" s="4" t="s">
        <v>9</v>
      </c>
      <c r="H150" s="3" t="s">
        <v>11</v>
      </c>
      <c r="I150" s="21">
        <v>165064</v>
      </c>
      <c r="J150" s="21">
        <v>79948</v>
      </c>
      <c r="K150" s="21">
        <v>85116</v>
      </c>
      <c r="L150" s="22">
        <v>0.48434546600106626</v>
      </c>
      <c r="M150" s="22">
        <v>0.5156545339989338</v>
      </c>
      <c r="N150" s="23">
        <v>1.7535469472341783</v>
      </c>
      <c r="O150" s="23">
        <v>30.95017022593624</v>
      </c>
      <c r="P150" s="23">
        <v>14.094856379425519</v>
      </c>
      <c r="Q150" s="23" t="s">
        <v>271</v>
      </c>
      <c r="R150" s="23" t="s">
        <v>269</v>
      </c>
      <c r="S150" s="25">
        <v>18.079048126787185</v>
      </c>
      <c r="T150" s="25">
        <v>43.882201381900003</v>
      </c>
      <c r="U150" s="25">
        <v>9.8347986386840613</v>
      </c>
      <c r="V150" s="25">
        <v>9.64</v>
      </c>
      <c r="W150" s="21">
        <v>3819</v>
      </c>
      <c r="X150" s="25">
        <v>2.8323086393200678</v>
      </c>
      <c r="Y150" s="25">
        <v>2.8626897534906046</v>
      </c>
      <c r="Z150" s="25">
        <v>46.021021021021021</v>
      </c>
      <c r="AA150" s="25">
        <v>53.978978978978972</v>
      </c>
      <c r="AB150" s="26">
        <v>3926</v>
      </c>
      <c r="AC150" s="25">
        <v>2.8125425355866152</v>
      </c>
      <c r="AD150" s="25">
        <v>46.255731023942943</v>
      </c>
      <c r="AE150" s="25">
        <v>53.74426897605705</v>
      </c>
      <c r="AF150" s="27">
        <v>48</v>
      </c>
      <c r="AG150" s="25">
        <v>3.4386663705592846E-2</v>
      </c>
      <c r="AH150" s="28">
        <v>22</v>
      </c>
      <c r="AI150" s="28">
        <v>12</v>
      </c>
      <c r="AJ150" s="28">
        <f>VLOOKUP(A150,[1]Hoja3!$A$1:$N$215,2,FALSE)</f>
        <v>6</v>
      </c>
      <c r="AK150" s="28">
        <f>VLOOKUP(A150,[1]Hoja3!$A$1:$N$215,3,FALSE)</f>
        <v>0</v>
      </c>
      <c r="AL150" s="28">
        <f>VLOOKUP(A150,[1]Hoja3!$A$1:$N$215,4,FALSE)</f>
        <v>9</v>
      </c>
      <c r="AM150" s="28">
        <f>VLOOKUP(A150,[1]Hoja3!$A$1:$N$215,5,FALSE)</f>
        <v>7</v>
      </c>
      <c r="AN150" s="28">
        <f>VLOOKUP(A150,[1]Hoja3!$A$1:$N$215,6,FALSE)</f>
        <v>17</v>
      </c>
      <c r="AO150" s="28">
        <f>VLOOKUP(A150,[1]Hoja3!$A$1:$N$215,7,FALSE)</f>
        <v>55</v>
      </c>
      <c r="AP150" s="28">
        <f>VLOOKUP(A150,[1]Hoja3!$A$1:$N$215,8,FALSE)</f>
        <v>8</v>
      </c>
      <c r="AQ150" s="28">
        <f>VLOOKUP(A150,[1]Hoja3!$A$1:$N$215,9,FALSE)</f>
        <v>1</v>
      </c>
      <c r="AR150" s="28">
        <f>VLOOKUP(A150,[1]Hoja3!$A$1:$N$215,10,FALSE)</f>
        <v>0</v>
      </c>
      <c r="AS150" s="28">
        <f>VLOOKUP(A150,[1]Hoja3!$A$1:$N$215,11,FALSE)</f>
        <v>5</v>
      </c>
      <c r="AT150" s="28">
        <f>VLOOKUP(A150,[1]Hoja3!$A$1:$N$215,12,FALSE)</f>
        <v>12</v>
      </c>
      <c r="AU150" s="28">
        <f>VLOOKUP(A150,[1]Hoja3!$A$1:$N$215,13,FALSE)</f>
        <v>89</v>
      </c>
      <c r="AV150" s="31"/>
    </row>
    <row r="151" spans="1:48" hidden="1" x14ac:dyDescent="0.25">
      <c r="A151" s="3">
        <v>30111</v>
      </c>
      <c r="B151" s="3" t="s">
        <v>386</v>
      </c>
      <c r="C151" s="3" t="s">
        <v>129</v>
      </c>
      <c r="D151" s="4" t="s">
        <v>13</v>
      </c>
      <c r="E151" s="4" t="s">
        <v>9</v>
      </c>
      <c r="F151" s="3" t="s">
        <v>9</v>
      </c>
      <c r="G151" s="4" t="s">
        <v>9</v>
      </c>
      <c r="H151" s="3" t="s">
        <v>9</v>
      </c>
      <c r="I151" s="21">
        <v>18214</v>
      </c>
      <c r="J151" s="21">
        <v>8863</v>
      </c>
      <c r="K151" s="21">
        <v>9351</v>
      </c>
      <c r="L151" s="22">
        <v>0.48660371143076753</v>
      </c>
      <c r="M151" s="22">
        <v>0.51339628856923247</v>
      </c>
      <c r="N151" s="23">
        <v>0</v>
      </c>
      <c r="O151" s="23">
        <v>27.027027027027028</v>
      </c>
      <c r="P151" s="23">
        <v>13.253012048192772</v>
      </c>
      <c r="Q151" s="23" t="s">
        <v>269</v>
      </c>
      <c r="R151" s="23" t="s">
        <v>269</v>
      </c>
      <c r="S151" s="25">
        <v>24.420775227846711</v>
      </c>
      <c r="T151" s="25">
        <v>59.619721529099998</v>
      </c>
      <c r="U151" s="25">
        <v>11.379998790005445</v>
      </c>
      <c r="V151" s="25">
        <v>8.0500000000000007</v>
      </c>
      <c r="W151" s="21">
        <v>589</v>
      </c>
      <c r="X151" s="25">
        <v>3.8841994196781853</v>
      </c>
      <c r="Y151" s="25">
        <v>1.0237171742862592</v>
      </c>
      <c r="Z151" s="25">
        <v>48.447204968944099</v>
      </c>
      <c r="AA151" s="25">
        <v>51.552795031055901</v>
      </c>
      <c r="AB151" s="26">
        <v>159</v>
      </c>
      <c r="AC151" s="25">
        <v>1.011000190754753</v>
      </c>
      <c r="AD151" s="25">
        <v>48.427672955974842</v>
      </c>
      <c r="AE151" s="25">
        <v>51.572327044025158</v>
      </c>
      <c r="AF151" s="27">
        <v>1</v>
      </c>
      <c r="AG151" s="25">
        <v>6.3584917657531631E-3</v>
      </c>
      <c r="AH151" s="28">
        <v>0</v>
      </c>
      <c r="AI151" s="28">
        <v>0</v>
      </c>
      <c r="AJ151" s="28">
        <f>VLOOKUP(A151,[1]Hoja3!$A$1:$N$215,2,FALSE)</f>
        <v>0</v>
      </c>
      <c r="AK151" s="28">
        <f>VLOOKUP(A151,[1]Hoja3!$A$1:$N$215,3,FALSE)</f>
        <v>0</v>
      </c>
      <c r="AL151" s="28">
        <f>VLOOKUP(A151,[1]Hoja3!$A$1:$N$215,4,FALSE)</f>
        <v>2</v>
      </c>
      <c r="AM151" s="28">
        <f>VLOOKUP(A151,[1]Hoja3!$A$1:$N$215,5,FALSE)</f>
        <v>0</v>
      </c>
      <c r="AN151" s="28">
        <f>VLOOKUP(A151,[1]Hoja3!$A$1:$N$215,6,FALSE)</f>
        <v>0</v>
      </c>
      <c r="AO151" s="28">
        <f>VLOOKUP(A151,[1]Hoja3!$A$1:$N$215,7,FALSE)</f>
        <v>6</v>
      </c>
      <c r="AP151" s="28">
        <f>VLOOKUP(A151,[1]Hoja3!$A$1:$N$215,8,FALSE)</f>
        <v>0</v>
      </c>
      <c r="AQ151" s="28">
        <f>VLOOKUP(A151,[1]Hoja3!$A$1:$N$215,9,FALSE)</f>
        <v>0</v>
      </c>
      <c r="AR151" s="28">
        <f>VLOOKUP(A151,[1]Hoja3!$A$1:$N$215,10,FALSE)</f>
        <v>0</v>
      </c>
      <c r="AS151" s="28">
        <f>VLOOKUP(A151,[1]Hoja3!$A$1:$N$215,11,FALSE)</f>
        <v>1</v>
      </c>
      <c r="AT151" s="28">
        <f>VLOOKUP(A151,[1]Hoja3!$A$1:$N$215,12,FALSE)</f>
        <v>2</v>
      </c>
      <c r="AU151" s="28">
        <f>VLOOKUP(A151,[1]Hoja3!$A$1:$N$215,13,FALSE)</f>
        <v>9</v>
      </c>
      <c r="AV151" s="31"/>
    </row>
    <row r="152" spans="1:48" hidden="1" x14ac:dyDescent="0.25">
      <c r="A152" s="3">
        <v>30116</v>
      </c>
      <c r="B152" s="3" t="s">
        <v>391</v>
      </c>
      <c r="C152" s="3" t="s">
        <v>134</v>
      </c>
      <c r="D152" s="4" t="s">
        <v>13</v>
      </c>
      <c r="E152" s="4" t="s">
        <v>9</v>
      </c>
      <c r="F152" s="3" t="s">
        <v>9</v>
      </c>
      <c r="G152" s="4" t="s">
        <v>9</v>
      </c>
      <c r="H152" s="30" t="s">
        <v>11</v>
      </c>
      <c r="I152" s="21">
        <v>17412</v>
      </c>
      <c r="J152" s="21">
        <v>8384</v>
      </c>
      <c r="K152" s="21">
        <v>9028</v>
      </c>
      <c r="L152" s="22">
        <v>0.48150700666207213</v>
      </c>
      <c r="M152" s="22">
        <v>0.51849299333792787</v>
      </c>
      <c r="N152" s="23">
        <v>5.4719562243502047</v>
      </c>
      <c r="O152" s="23">
        <v>52.840158520475562</v>
      </c>
      <c r="P152" s="23">
        <v>21.568627450980394</v>
      </c>
      <c r="Q152" s="23" t="s">
        <v>269</v>
      </c>
      <c r="R152" s="23" t="s">
        <v>269</v>
      </c>
      <c r="S152" s="25">
        <v>27.630369859866761</v>
      </c>
      <c r="T152" s="25">
        <v>71.295698644300003</v>
      </c>
      <c r="U152" s="25">
        <v>18.71438461948128</v>
      </c>
      <c r="V152" s="25">
        <v>8.36</v>
      </c>
      <c r="W152" s="21">
        <v>1098</v>
      </c>
      <c r="X152" s="25">
        <v>7.0380103839497474</v>
      </c>
      <c r="Y152" s="25">
        <v>0.7775857812885707</v>
      </c>
      <c r="Z152" s="25">
        <v>55.555555555555557</v>
      </c>
      <c r="AA152" s="25">
        <v>44.444444444444443</v>
      </c>
      <c r="AB152" s="26">
        <v>125</v>
      </c>
      <c r="AC152" s="25">
        <v>0.77141446556405824</v>
      </c>
      <c r="AD152" s="25">
        <v>55.2</v>
      </c>
      <c r="AE152" s="25">
        <v>44.800000000000004</v>
      </c>
      <c r="AF152" s="27">
        <v>0</v>
      </c>
      <c r="AG152" s="25">
        <v>0</v>
      </c>
      <c r="AH152" s="28">
        <v>6</v>
      </c>
      <c r="AI152" s="28">
        <v>8</v>
      </c>
      <c r="AJ152" s="28">
        <f>VLOOKUP(A152,[1]Hoja3!$A$1:$N$215,2,FALSE)</f>
        <v>0</v>
      </c>
      <c r="AK152" s="28">
        <f>VLOOKUP(A152,[1]Hoja3!$A$1:$N$215,3,FALSE)</f>
        <v>1</v>
      </c>
      <c r="AL152" s="28">
        <f>VLOOKUP(A152,[1]Hoja3!$A$1:$N$215,4,FALSE)</f>
        <v>0</v>
      </c>
      <c r="AM152" s="28">
        <f>VLOOKUP(A152,[1]Hoja3!$A$1:$N$215,5,FALSE)</f>
        <v>3</v>
      </c>
      <c r="AN152" s="28">
        <f>VLOOKUP(A152,[1]Hoja3!$A$1:$N$215,6,FALSE)</f>
        <v>5</v>
      </c>
      <c r="AO152" s="28">
        <f>VLOOKUP(A152,[1]Hoja3!$A$1:$N$215,7,FALSE)</f>
        <v>10</v>
      </c>
      <c r="AP152" s="28">
        <f>VLOOKUP(A152,[1]Hoja3!$A$1:$N$215,8,FALSE)</f>
        <v>1</v>
      </c>
      <c r="AQ152" s="28">
        <f>VLOOKUP(A152,[1]Hoja3!$A$1:$N$215,9,FALSE)</f>
        <v>0</v>
      </c>
      <c r="AR152" s="28">
        <f>VLOOKUP(A152,[1]Hoja3!$A$1:$N$215,10,FALSE)</f>
        <v>0</v>
      </c>
      <c r="AS152" s="28">
        <f>VLOOKUP(A152,[1]Hoja3!$A$1:$N$215,11,FALSE)</f>
        <v>1</v>
      </c>
      <c r="AT152" s="28">
        <f>VLOOKUP(A152,[1]Hoja3!$A$1:$N$215,12,FALSE)</f>
        <v>0</v>
      </c>
      <c r="AU152" s="28">
        <f>VLOOKUP(A152,[1]Hoja3!$A$1:$N$215,13,FALSE)</f>
        <v>3</v>
      </c>
      <c r="AV152" s="31"/>
    </row>
    <row r="153" spans="1:48" hidden="1" x14ac:dyDescent="0.25">
      <c r="A153" s="3">
        <v>30120</v>
      </c>
      <c r="B153" s="3" t="s">
        <v>395</v>
      </c>
      <c r="C153" s="3" t="s">
        <v>138</v>
      </c>
      <c r="D153" s="4" t="s">
        <v>13</v>
      </c>
      <c r="E153" s="4" t="s">
        <v>9</v>
      </c>
      <c r="F153" s="3" t="s">
        <v>9</v>
      </c>
      <c r="G153" s="4" t="s">
        <v>9</v>
      </c>
      <c r="H153" s="30" t="s">
        <v>11</v>
      </c>
      <c r="I153" s="21">
        <v>17217</v>
      </c>
      <c r="J153" s="21">
        <v>8465</v>
      </c>
      <c r="K153" s="21">
        <v>8752</v>
      </c>
      <c r="L153" s="22">
        <v>0.49166521461346346</v>
      </c>
      <c r="M153" s="22">
        <v>0.50833478538653654</v>
      </c>
      <c r="N153" s="23">
        <v>4.2979942693409745</v>
      </c>
      <c r="O153" s="23">
        <v>42.723631508678238</v>
      </c>
      <c r="P153" s="23">
        <v>19.444444444444446</v>
      </c>
      <c r="Q153" s="23" t="s">
        <v>269</v>
      </c>
      <c r="R153" s="23" t="s">
        <v>269</v>
      </c>
      <c r="S153" s="25">
        <v>16.58825579369228</v>
      </c>
      <c r="T153" s="25">
        <v>76.153751469900001</v>
      </c>
      <c r="U153" s="25">
        <v>19.792505142652715</v>
      </c>
      <c r="V153" s="25">
        <v>8.01</v>
      </c>
      <c r="W153" s="21">
        <v>527</v>
      </c>
      <c r="X153" s="25">
        <v>5.4918716131721546</v>
      </c>
      <c r="Y153" s="25">
        <v>5.997983870967742</v>
      </c>
      <c r="Z153" s="25">
        <v>48.739495798319325</v>
      </c>
      <c r="AA153" s="25">
        <v>51.260504201680668</v>
      </c>
      <c r="AB153" s="26">
        <v>590</v>
      </c>
      <c r="AC153" s="25">
        <v>5.9475806451612909</v>
      </c>
      <c r="AD153" s="25">
        <v>48.474576271186443</v>
      </c>
      <c r="AE153" s="25">
        <v>51.525423728813557</v>
      </c>
      <c r="AF153" s="27">
        <v>3</v>
      </c>
      <c r="AG153" s="25">
        <v>3.0241935483870969E-2</v>
      </c>
      <c r="AH153" s="28">
        <v>0</v>
      </c>
      <c r="AI153" s="28">
        <v>0</v>
      </c>
      <c r="AJ153" s="28">
        <f>VLOOKUP(A153,[1]Hoja3!$A$1:$N$215,2,FALSE)</f>
        <v>0</v>
      </c>
      <c r="AK153" s="28">
        <f>VLOOKUP(A153,[1]Hoja3!$A$1:$N$215,3,FALSE)</f>
        <v>0</v>
      </c>
      <c r="AL153" s="28">
        <f>VLOOKUP(A153,[1]Hoja3!$A$1:$N$215,4,FALSE)</f>
        <v>1</v>
      </c>
      <c r="AM153" s="28">
        <f>VLOOKUP(A153,[1]Hoja3!$A$1:$N$215,5,FALSE)</f>
        <v>0</v>
      </c>
      <c r="AN153" s="28">
        <f>VLOOKUP(A153,[1]Hoja3!$A$1:$N$215,6,FALSE)</f>
        <v>1</v>
      </c>
      <c r="AO153" s="28">
        <f>VLOOKUP(A153,[1]Hoja3!$A$1:$N$215,7,FALSE)</f>
        <v>2</v>
      </c>
      <c r="AP153" s="28">
        <f>VLOOKUP(A153,[1]Hoja3!$A$1:$N$215,8,FALSE)</f>
        <v>1</v>
      </c>
      <c r="AQ153" s="28">
        <f>VLOOKUP(A153,[1]Hoja3!$A$1:$N$215,9,FALSE)</f>
        <v>0</v>
      </c>
      <c r="AR153" s="28">
        <f>VLOOKUP(A153,[1]Hoja3!$A$1:$N$215,10,FALSE)</f>
        <v>0</v>
      </c>
      <c r="AS153" s="28">
        <f>VLOOKUP(A153,[1]Hoja3!$A$1:$N$215,11,FALSE)</f>
        <v>0</v>
      </c>
      <c r="AT153" s="28">
        <f>VLOOKUP(A153,[1]Hoja3!$A$1:$N$215,12,FALSE)</f>
        <v>1</v>
      </c>
      <c r="AU153" s="28">
        <f>VLOOKUP(A153,[1]Hoja3!$A$1:$N$215,13,FALSE)</f>
        <v>4</v>
      </c>
      <c r="AV153" s="31"/>
    </row>
    <row r="154" spans="1:48" x14ac:dyDescent="0.25">
      <c r="A154" s="3">
        <v>30122</v>
      </c>
      <c r="B154" s="3" t="s">
        <v>397</v>
      </c>
      <c r="C154" s="3" t="s">
        <v>140</v>
      </c>
      <c r="D154" s="4" t="s">
        <v>13</v>
      </c>
      <c r="E154" s="4" t="s">
        <v>11</v>
      </c>
      <c r="F154" s="3" t="s">
        <v>9</v>
      </c>
      <c r="G154" s="4" t="s">
        <v>11</v>
      </c>
      <c r="H154" s="3" t="s">
        <v>9</v>
      </c>
      <c r="I154" s="21">
        <v>18277</v>
      </c>
      <c r="J154" s="21">
        <v>9176</v>
      </c>
      <c r="K154" s="21">
        <v>9101</v>
      </c>
      <c r="L154" s="22">
        <v>0.50205175904141819</v>
      </c>
      <c r="M154" s="22">
        <v>0.49794824095858181</v>
      </c>
      <c r="N154" s="23">
        <v>1.1641443538998835</v>
      </c>
      <c r="O154" s="23">
        <v>47.619047619047613</v>
      </c>
      <c r="P154" s="23">
        <v>20.547945205479451</v>
      </c>
      <c r="Q154" s="23" t="s">
        <v>270</v>
      </c>
      <c r="R154" s="23" t="s">
        <v>268</v>
      </c>
      <c r="S154" s="25">
        <v>48.15888822016742</v>
      </c>
      <c r="T154" s="25">
        <v>85.8176327093</v>
      </c>
      <c r="U154" s="25">
        <v>38.982727359480869</v>
      </c>
      <c r="V154" s="25">
        <v>5.85</v>
      </c>
      <c r="W154" s="21">
        <v>537</v>
      </c>
      <c r="X154" s="25">
        <v>3.2606715647580304</v>
      </c>
      <c r="Y154" s="25">
        <v>66.958910514933649</v>
      </c>
      <c r="Z154" s="25">
        <v>48.891410614525135</v>
      </c>
      <c r="AA154" s="25">
        <v>51.108589385474858</v>
      </c>
      <c r="AB154" s="26">
        <v>11306</v>
      </c>
      <c r="AC154" s="25">
        <v>66.082178970132674</v>
      </c>
      <c r="AD154" s="25">
        <v>49.124358747567662</v>
      </c>
      <c r="AE154" s="25">
        <v>50.875641252432338</v>
      </c>
      <c r="AF154" s="27">
        <v>125</v>
      </c>
      <c r="AG154" s="25">
        <v>0.73060962066748503</v>
      </c>
      <c r="AH154" s="28">
        <v>1</v>
      </c>
      <c r="AI154" s="28">
        <v>0</v>
      </c>
      <c r="AJ154" s="28">
        <f>VLOOKUP(A154,[1]Hoja3!$A$1:$N$215,2,FALSE)</f>
        <v>0</v>
      </c>
      <c r="AK154" s="28">
        <f>VLOOKUP(A154,[1]Hoja3!$A$1:$N$215,3,FALSE)</f>
        <v>0</v>
      </c>
      <c r="AL154" s="28">
        <f>VLOOKUP(A154,[1]Hoja3!$A$1:$N$215,4,FALSE)</f>
        <v>0</v>
      </c>
      <c r="AM154" s="28">
        <f>VLOOKUP(A154,[1]Hoja3!$A$1:$N$215,5,FALSE)</f>
        <v>2</v>
      </c>
      <c r="AN154" s="28">
        <f>VLOOKUP(A154,[1]Hoja3!$A$1:$N$215,6,FALSE)</f>
        <v>0</v>
      </c>
      <c r="AO154" s="28">
        <f>VLOOKUP(A154,[1]Hoja3!$A$1:$N$215,7,FALSE)</f>
        <v>4</v>
      </c>
      <c r="AP154" s="28">
        <f>VLOOKUP(A154,[1]Hoja3!$A$1:$N$215,8,FALSE)</f>
        <v>0</v>
      </c>
      <c r="AQ154" s="28">
        <f>VLOOKUP(A154,[1]Hoja3!$A$1:$N$215,9,FALSE)</f>
        <v>0</v>
      </c>
      <c r="AR154" s="28">
        <f>VLOOKUP(A154,[1]Hoja3!$A$1:$N$215,10,FALSE)</f>
        <v>0</v>
      </c>
      <c r="AS154" s="28">
        <f>VLOOKUP(A154,[1]Hoja3!$A$1:$N$215,11,FALSE)</f>
        <v>0</v>
      </c>
      <c r="AT154" s="28">
        <f>VLOOKUP(A154,[1]Hoja3!$A$1:$N$215,12,FALSE)</f>
        <v>1</v>
      </c>
      <c r="AU154" s="28">
        <f>VLOOKUP(A154,[1]Hoja3!$A$1:$N$215,13,FALSE)</f>
        <v>2</v>
      </c>
      <c r="AV154" s="31"/>
    </row>
    <row r="155" spans="1:48" hidden="1" x14ac:dyDescent="0.25">
      <c r="A155" s="3">
        <v>30142</v>
      </c>
      <c r="B155" s="3" t="s">
        <v>417</v>
      </c>
      <c r="C155" s="3" t="s">
        <v>160</v>
      </c>
      <c r="D155" s="4" t="s">
        <v>13</v>
      </c>
      <c r="E155" s="4" t="s">
        <v>9</v>
      </c>
      <c r="F155" s="3" t="s">
        <v>9</v>
      </c>
      <c r="G155" s="4" t="s">
        <v>9</v>
      </c>
      <c r="H155" s="30" t="s">
        <v>11</v>
      </c>
      <c r="I155" s="21">
        <v>35772</v>
      </c>
      <c r="J155" s="21">
        <v>17575</v>
      </c>
      <c r="K155" s="21">
        <v>18197</v>
      </c>
      <c r="L155" s="22">
        <v>0.49130604942413059</v>
      </c>
      <c r="M155" s="22">
        <v>0.50869395057586941</v>
      </c>
      <c r="N155" s="23">
        <v>4.2997542997542997</v>
      </c>
      <c r="O155" s="23">
        <v>65.573770491803288</v>
      </c>
      <c r="P155" s="23">
        <v>24.557522123893804</v>
      </c>
      <c r="Q155" s="23" t="s">
        <v>268</v>
      </c>
      <c r="R155" s="23" t="s">
        <v>269</v>
      </c>
      <c r="S155" s="25">
        <v>36.495024041149506</v>
      </c>
      <c r="T155" s="25">
        <v>69.050018818599995</v>
      </c>
      <c r="U155" s="25">
        <v>14.502565755890492</v>
      </c>
      <c r="V155" s="25">
        <v>6.73</v>
      </c>
      <c r="W155" s="21">
        <v>857</v>
      </c>
      <c r="X155" s="25">
        <v>2.8553341773838876</v>
      </c>
      <c r="Y155" s="25">
        <v>0.74610065926997915</v>
      </c>
      <c r="Z155" s="25">
        <v>47.413793103448278</v>
      </c>
      <c r="AA155" s="25">
        <v>52.586206896551722</v>
      </c>
      <c r="AB155" s="26">
        <v>227</v>
      </c>
      <c r="AC155" s="25">
        <v>0.73002090368226402</v>
      </c>
      <c r="AD155" s="25">
        <v>47.136563876651984</v>
      </c>
      <c r="AE155" s="25">
        <v>52.863436123348016</v>
      </c>
      <c r="AF155" s="27">
        <v>5</v>
      </c>
      <c r="AG155" s="25">
        <v>1.6079755587715065E-2</v>
      </c>
      <c r="AH155" s="28">
        <v>9</v>
      </c>
      <c r="AI155" s="28">
        <v>8</v>
      </c>
      <c r="AJ155" s="28">
        <f>VLOOKUP(A155,[1]Hoja3!$A$1:$N$215,2,FALSE)</f>
        <v>0</v>
      </c>
      <c r="AK155" s="28">
        <f>VLOOKUP(A155,[1]Hoja3!$A$1:$N$215,3,FALSE)</f>
        <v>1</v>
      </c>
      <c r="AL155" s="28">
        <f>VLOOKUP(A155,[1]Hoja3!$A$1:$N$215,4,FALSE)</f>
        <v>4</v>
      </c>
      <c r="AM155" s="28">
        <f>VLOOKUP(A155,[1]Hoja3!$A$1:$N$215,5,FALSE)</f>
        <v>1</v>
      </c>
      <c r="AN155" s="28">
        <f>VLOOKUP(A155,[1]Hoja3!$A$1:$N$215,6,FALSE)</f>
        <v>0</v>
      </c>
      <c r="AO155" s="28">
        <f>VLOOKUP(A155,[1]Hoja3!$A$1:$N$215,7,FALSE)</f>
        <v>7</v>
      </c>
      <c r="AP155" s="28">
        <f>VLOOKUP(A155,[1]Hoja3!$A$1:$N$215,8,FALSE)</f>
        <v>0</v>
      </c>
      <c r="AQ155" s="28">
        <f>VLOOKUP(A155,[1]Hoja3!$A$1:$N$215,9,FALSE)</f>
        <v>0</v>
      </c>
      <c r="AR155" s="28">
        <f>VLOOKUP(A155,[1]Hoja3!$A$1:$N$215,10,FALSE)</f>
        <v>0</v>
      </c>
      <c r="AS155" s="28">
        <f>VLOOKUP(A155,[1]Hoja3!$A$1:$N$215,11,FALSE)</f>
        <v>2</v>
      </c>
      <c r="AT155" s="28">
        <f>VLOOKUP(A155,[1]Hoja3!$A$1:$N$215,12,FALSE)</f>
        <v>0</v>
      </c>
      <c r="AU155" s="28">
        <f>VLOOKUP(A155,[1]Hoja3!$A$1:$N$215,13,FALSE)</f>
        <v>6</v>
      </c>
      <c r="AV155" s="31"/>
    </row>
    <row r="156" spans="1:48" hidden="1" x14ac:dyDescent="0.25">
      <c r="A156" s="3">
        <v>30144</v>
      </c>
      <c r="B156" s="3" t="s">
        <v>419</v>
      </c>
      <c r="C156" s="3" t="s">
        <v>162</v>
      </c>
      <c r="D156" s="4" t="s">
        <v>13</v>
      </c>
      <c r="E156" s="4" t="s">
        <v>9</v>
      </c>
      <c r="F156" s="3" t="s">
        <v>9</v>
      </c>
      <c r="G156" s="4" t="s">
        <v>9</v>
      </c>
      <c r="H156" s="30" t="s">
        <v>11</v>
      </c>
      <c r="I156" s="21">
        <v>34488</v>
      </c>
      <c r="J156" s="21">
        <v>16961</v>
      </c>
      <c r="K156" s="21">
        <v>17527</v>
      </c>
      <c r="L156" s="22">
        <v>0.49179424727441429</v>
      </c>
      <c r="M156" s="22">
        <v>0.50820575272558566</v>
      </c>
      <c r="N156" s="23">
        <v>1.9193857965451055</v>
      </c>
      <c r="O156" s="23">
        <v>74.646940147948882</v>
      </c>
      <c r="P156" s="23">
        <v>26.950354609929079</v>
      </c>
      <c r="Q156" s="23" t="s">
        <v>268</v>
      </c>
      <c r="R156" s="23" t="s">
        <v>269</v>
      </c>
      <c r="S156" s="25">
        <v>37.05636743215031</v>
      </c>
      <c r="T156" s="25">
        <v>78.448267550899999</v>
      </c>
      <c r="U156" s="25">
        <v>27.379689945967783</v>
      </c>
      <c r="V156" s="25">
        <v>7.42</v>
      </c>
      <c r="W156" s="21">
        <v>1085</v>
      </c>
      <c r="X156" s="25">
        <v>3.6638076585398798</v>
      </c>
      <c r="Y156" s="25">
        <v>16.24983759906457</v>
      </c>
      <c r="Z156" s="25">
        <v>48.430941435138919</v>
      </c>
      <c r="AA156" s="25">
        <v>51.569058564861081</v>
      </c>
      <c r="AB156" s="26">
        <v>4961</v>
      </c>
      <c r="AC156" s="25">
        <v>16.113420813303886</v>
      </c>
      <c r="AD156" s="25">
        <v>48.498286635758916</v>
      </c>
      <c r="AE156" s="25">
        <v>51.501713364241077</v>
      </c>
      <c r="AF156" s="27">
        <v>27</v>
      </c>
      <c r="AG156" s="25">
        <v>8.7696505131869551E-2</v>
      </c>
      <c r="AH156" s="28">
        <v>10</v>
      </c>
      <c r="AI156" s="28">
        <v>8</v>
      </c>
      <c r="AJ156" s="28">
        <f>VLOOKUP(A156,[1]Hoja3!$A$1:$N$215,2,FALSE)</f>
        <v>1</v>
      </c>
      <c r="AK156" s="28">
        <f>VLOOKUP(A156,[1]Hoja3!$A$1:$N$215,3,FALSE)</f>
        <v>0</v>
      </c>
      <c r="AL156" s="28">
        <f>VLOOKUP(A156,[1]Hoja3!$A$1:$N$215,4,FALSE)</f>
        <v>2</v>
      </c>
      <c r="AM156" s="28">
        <f>VLOOKUP(A156,[1]Hoja3!$A$1:$N$215,5,FALSE)</f>
        <v>7</v>
      </c>
      <c r="AN156" s="28">
        <f>VLOOKUP(A156,[1]Hoja3!$A$1:$N$215,6,FALSE)</f>
        <v>1</v>
      </c>
      <c r="AO156" s="28">
        <f>VLOOKUP(A156,[1]Hoja3!$A$1:$N$215,7,FALSE)</f>
        <v>4</v>
      </c>
      <c r="AP156" s="28">
        <f>VLOOKUP(A156,[1]Hoja3!$A$1:$N$215,8,FALSE)</f>
        <v>5</v>
      </c>
      <c r="AQ156" s="28">
        <f>VLOOKUP(A156,[1]Hoja3!$A$1:$N$215,9,FALSE)</f>
        <v>0</v>
      </c>
      <c r="AR156" s="28">
        <f>VLOOKUP(A156,[1]Hoja3!$A$1:$N$215,10,FALSE)</f>
        <v>0</v>
      </c>
      <c r="AS156" s="28">
        <f>VLOOKUP(A156,[1]Hoja3!$A$1:$N$215,11,FALSE)</f>
        <v>1</v>
      </c>
      <c r="AT156" s="28">
        <f>VLOOKUP(A156,[1]Hoja3!$A$1:$N$215,12,FALSE)</f>
        <v>0</v>
      </c>
      <c r="AU156" s="28">
        <f>VLOOKUP(A156,[1]Hoja3!$A$1:$N$215,13,FALSE)</f>
        <v>5</v>
      </c>
      <c r="AV156" s="31"/>
    </row>
    <row r="157" spans="1:48" hidden="1" x14ac:dyDescent="0.25">
      <c r="A157" s="3">
        <v>30145</v>
      </c>
      <c r="B157" s="3" t="s">
        <v>420</v>
      </c>
      <c r="C157" s="3" t="s">
        <v>163</v>
      </c>
      <c r="D157" s="4" t="s">
        <v>13</v>
      </c>
      <c r="E157" s="4" t="s">
        <v>9</v>
      </c>
      <c r="F157" s="3" t="s">
        <v>9</v>
      </c>
      <c r="G157" s="4" t="s">
        <v>9</v>
      </c>
      <c r="H157" s="3" t="s">
        <v>9</v>
      </c>
      <c r="I157" s="21">
        <v>17237</v>
      </c>
      <c r="J157" s="21">
        <v>8402</v>
      </c>
      <c r="K157" s="21">
        <v>8835</v>
      </c>
      <c r="L157" s="22">
        <v>0.48743980971166678</v>
      </c>
      <c r="M157" s="22">
        <v>0.51256019028833322</v>
      </c>
      <c r="N157" s="23">
        <v>1.3495276653171389</v>
      </c>
      <c r="O157" s="23">
        <v>27.173913043478262</v>
      </c>
      <c r="P157" s="23">
        <v>12.962962962962962</v>
      </c>
      <c r="Q157" s="23" t="s">
        <v>269</v>
      </c>
      <c r="R157" s="23" t="s">
        <v>269</v>
      </c>
      <c r="S157" s="25">
        <v>26.924638858270001</v>
      </c>
      <c r="T157" s="25">
        <v>68.177539514399996</v>
      </c>
      <c r="U157" s="25">
        <v>18.650793650793652</v>
      </c>
      <c r="V157" s="25">
        <v>8.81</v>
      </c>
      <c r="W157" s="21">
        <v>1219</v>
      </c>
      <c r="X157" s="25">
        <v>7.9294867625056913</v>
      </c>
      <c r="Y157" s="25">
        <v>1.4834370482117041</v>
      </c>
      <c r="Z157" s="25">
        <v>53.389830508474581</v>
      </c>
      <c r="AA157" s="25">
        <v>46.610169491525419</v>
      </c>
      <c r="AB157" s="26">
        <v>236</v>
      </c>
      <c r="AC157" s="25">
        <v>1.4834370482117041</v>
      </c>
      <c r="AD157" s="25">
        <v>53.389830508474581</v>
      </c>
      <c r="AE157" s="25">
        <v>46.610169491525419</v>
      </c>
      <c r="AF157" s="27">
        <v>0</v>
      </c>
      <c r="AG157" s="25">
        <v>0</v>
      </c>
      <c r="AH157" s="28">
        <v>6</v>
      </c>
      <c r="AI157" s="28">
        <v>5</v>
      </c>
      <c r="AJ157" s="28">
        <f>VLOOKUP(A157,[1]Hoja3!$A$1:$N$215,2,FALSE)</f>
        <v>0</v>
      </c>
      <c r="AK157" s="28">
        <f>VLOOKUP(A157,[1]Hoja3!$A$1:$N$215,3,FALSE)</f>
        <v>0</v>
      </c>
      <c r="AL157" s="28">
        <f>VLOOKUP(A157,[1]Hoja3!$A$1:$N$215,4,FALSE)</f>
        <v>1</v>
      </c>
      <c r="AM157" s="28">
        <f>VLOOKUP(A157,[1]Hoja3!$A$1:$N$215,5,FALSE)</f>
        <v>0</v>
      </c>
      <c r="AN157" s="28">
        <f>VLOOKUP(A157,[1]Hoja3!$A$1:$N$215,6,FALSE)</f>
        <v>2</v>
      </c>
      <c r="AO157" s="28">
        <f>VLOOKUP(A157,[1]Hoja3!$A$1:$N$215,7,FALSE)</f>
        <v>2</v>
      </c>
      <c r="AP157" s="28">
        <f>VLOOKUP(A157,[1]Hoja3!$A$1:$N$215,8,FALSE)</f>
        <v>3</v>
      </c>
      <c r="AQ157" s="28">
        <f>VLOOKUP(A157,[1]Hoja3!$A$1:$N$215,9,FALSE)</f>
        <v>0</v>
      </c>
      <c r="AR157" s="28">
        <f>VLOOKUP(A157,[1]Hoja3!$A$1:$N$215,10,FALSE)</f>
        <v>0</v>
      </c>
      <c r="AS157" s="28">
        <f>VLOOKUP(A157,[1]Hoja3!$A$1:$N$215,11,FALSE)</f>
        <v>1</v>
      </c>
      <c r="AT157" s="28">
        <f>VLOOKUP(A157,[1]Hoja3!$A$1:$N$215,12,FALSE)</f>
        <v>1</v>
      </c>
      <c r="AU157" s="28">
        <f>VLOOKUP(A157,[1]Hoja3!$A$1:$N$215,13,FALSE)</f>
        <v>8</v>
      </c>
      <c r="AV157" s="31"/>
    </row>
    <row r="158" spans="1:48" x14ac:dyDescent="0.25">
      <c r="A158" s="3">
        <v>30149</v>
      </c>
      <c r="B158" s="3" t="s">
        <v>424</v>
      </c>
      <c r="C158" s="3" t="s">
        <v>167</v>
      </c>
      <c r="D158" s="4" t="s">
        <v>13</v>
      </c>
      <c r="E158" s="4" t="s">
        <v>11</v>
      </c>
      <c r="F158" s="3" t="s">
        <v>9</v>
      </c>
      <c r="G158" s="4" t="s">
        <v>11</v>
      </c>
      <c r="H158" s="3" t="s">
        <v>9</v>
      </c>
      <c r="I158" s="21">
        <v>36224</v>
      </c>
      <c r="J158" s="21">
        <v>17821</v>
      </c>
      <c r="K158" s="21">
        <v>18403</v>
      </c>
      <c r="L158" s="22">
        <v>0.4919666519434629</v>
      </c>
      <c r="M158" s="22">
        <v>0.5080333480565371</v>
      </c>
      <c r="N158" s="23">
        <v>3.3444816053511706</v>
      </c>
      <c r="O158" s="23">
        <v>60.621497707590422</v>
      </c>
      <c r="P158" s="23">
        <v>20.289855072463769</v>
      </c>
      <c r="Q158" s="23" t="s">
        <v>272</v>
      </c>
      <c r="R158" s="23" t="s">
        <v>270</v>
      </c>
      <c r="S158" s="25">
        <v>41.483546819787989</v>
      </c>
      <c r="T158" s="25">
        <v>90.765951903499996</v>
      </c>
      <c r="U158" s="25">
        <v>47.805370691664294</v>
      </c>
      <c r="V158" s="25">
        <v>5.62</v>
      </c>
      <c r="W158" s="21">
        <v>792</v>
      </c>
      <c r="X158" s="25">
        <v>2.5667617319159968</v>
      </c>
      <c r="Y158" s="25">
        <v>80.111576011157609</v>
      </c>
      <c r="Z158" s="25">
        <v>47.802537913958524</v>
      </c>
      <c r="AA158" s="25">
        <v>52.197462086041469</v>
      </c>
      <c r="AB158" s="26">
        <v>25222</v>
      </c>
      <c r="AC158" s="25">
        <v>78.171393150472639</v>
      </c>
      <c r="AD158" s="25">
        <v>48.009674094044883</v>
      </c>
      <c r="AE158" s="25">
        <v>51.990325905955117</v>
      </c>
      <c r="AF158" s="27">
        <v>548</v>
      </c>
      <c r="AG158" s="25">
        <v>1.6984348365101505</v>
      </c>
      <c r="AH158" s="28">
        <v>8</v>
      </c>
      <c r="AI158" s="28">
        <v>7</v>
      </c>
      <c r="AJ158" s="28">
        <f>VLOOKUP(A158,[1]Hoja3!$A$1:$N$215,2,FALSE)</f>
        <v>1</v>
      </c>
      <c r="AK158" s="28">
        <f>VLOOKUP(A158,[1]Hoja3!$A$1:$N$215,3,FALSE)</f>
        <v>0</v>
      </c>
      <c r="AL158" s="28">
        <f>VLOOKUP(A158,[1]Hoja3!$A$1:$N$215,4,FALSE)</f>
        <v>3</v>
      </c>
      <c r="AM158" s="28">
        <f>VLOOKUP(A158,[1]Hoja3!$A$1:$N$215,5,FALSE)</f>
        <v>0</v>
      </c>
      <c r="AN158" s="28">
        <f>VLOOKUP(A158,[1]Hoja3!$A$1:$N$215,6,FALSE)</f>
        <v>0</v>
      </c>
      <c r="AO158" s="28">
        <f>VLOOKUP(A158,[1]Hoja3!$A$1:$N$215,7,FALSE)</f>
        <v>8</v>
      </c>
      <c r="AP158" s="28">
        <f>VLOOKUP(A158,[1]Hoja3!$A$1:$N$215,8,FALSE)</f>
        <v>0</v>
      </c>
      <c r="AQ158" s="28">
        <f>VLOOKUP(A158,[1]Hoja3!$A$1:$N$215,9,FALSE)</f>
        <v>0</v>
      </c>
      <c r="AR158" s="28">
        <f>VLOOKUP(A158,[1]Hoja3!$A$1:$N$215,10,FALSE)</f>
        <v>0</v>
      </c>
      <c r="AS158" s="28">
        <f>VLOOKUP(A158,[1]Hoja3!$A$1:$N$215,11,FALSE)</f>
        <v>0</v>
      </c>
      <c r="AT158" s="28">
        <f>VLOOKUP(A158,[1]Hoja3!$A$1:$N$215,12,FALSE)</f>
        <v>0</v>
      </c>
      <c r="AU158" s="28">
        <f>VLOOKUP(A158,[1]Hoja3!$A$1:$N$215,13,FALSE)</f>
        <v>13</v>
      </c>
      <c r="AV158" s="31"/>
    </row>
    <row r="159" spans="1:48" hidden="1" x14ac:dyDescent="0.25">
      <c r="A159" s="3">
        <v>30172</v>
      </c>
      <c r="B159" s="3" t="s">
        <v>447</v>
      </c>
      <c r="C159" s="3" t="s">
        <v>190</v>
      </c>
      <c r="D159" s="4" t="s">
        <v>13</v>
      </c>
      <c r="E159" s="4" t="s">
        <v>9</v>
      </c>
      <c r="F159" s="3" t="s">
        <v>9</v>
      </c>
      <c r="G159" s="4" t="s">
        <v>9</v>
      </c>
      <c r="H159" s="3" t="s">
        <v>9</v>
      </c>
      <c r="I159" s="21">
        <v>21910</v>
      </c>
      <c r="J159" s="21">
        <v>10974</v>
      </c>
      <c r="K159" s="21">
        <v>10936</v>
      </c>
      <c r="L159" s="22">
        <v>0.50086718393427654</v>
      </c>
      <c r="M159" s="22">
        <v>0.49913281606572341</v>
      </c>
      <c r="N159" s="23">
        <v>3.1678986272439285</v>
      </c>
      <c r="O159" s="23">
        <v>42.391304347826086</v>
      </c>
      <c r="P159" s="23">
        <v>19.811320754716981</v>
      </c>
      <c r="Q159" s="23" t="s">
        <v>270</v>
      </c>
      <c r="R159" s="23" t="s">
        <v>268</v>
      </c>
      <c r="S159" s="25">
        <v>35.549977179370153</v>
      </c>
      <c r="T159" s="25">
        <v>77.711112461200003</v>
      </c>
      <c r="U159" s="25">
        <v>26.695652173913043</v>
      </c>
      <c r="V159" s="25">
        <v>7.16</v>
      </c>
      <c r="W159" s="21">
        <v>1001</v>
      </c>
      <c r="X159" s="25">
        <v>5.4639737991266379</v>
      </c>
      <c r="Y159" s="25">
        <v>2.4594040674759579</v>
      </c>
      <c r="Z159" s="25">
        <v>52.777777777777779</v>
      </c>
      <c r="AA159" s="25">
        <v>47.222222222222221</v>
      </c>
      <c r="AB159" s="26">
        <v>465</v>
      </c>
      <c r="AC159" s="25">
        <v>2.4436386567870092</v>
      </c>
      <c r="AD159" s="25">
        <v>52.688172043010752</v>
      </c>
      <c r="AE159" s="25">
        <v>47.311827956989248</v>
      </c>
      <c r="AF159" s="27">
        <v>3</v>
      </c>
      <c r="AG159" s="25">
        <v>1.5765410688948447E-2</v>
      </c>
      <c r="AH159" s="28">
        <v>5</v>
      </c>
      <c r="AI159" s="28">
        <v>5</v>
      </c>
      <c r="AJ159" s="28">
        <f>VLOOKUP(A159,[1]Hoja3!$A$1:$N$215,2,FALSE)</f>
        <v>0</v>
      </c>
      <c r="AK159" s="28">
        <f>VLOOKUP(A159,[1]Hoja3!$A$1:$N$215,3,FALSE)</f>
        <v>0</v>
      </c>
      <c r="AL159" s="28">
        <f>VLOOKUP(A159,[1]Hoja3!$A$1:$N$215,4,FALSE)</f>
        <v>1</v>
      </c>
      <c r="AM159" s="28">
        <f>VLOOKUP(A159,[1]Hoja3!$A$1:$N$215,5,FALSE)</f>
        <v>1</v>
      </c>
      <c r="AN159" s="28">
        <f>VLOOKUP(A159,[1]Hoja3!$A$1:$N$215,6,FALSE)</f>
        <v>0</v>
      </c>
      <c r="AO159" s="28">
        <f>VLOOKUP(A159,[1]Hoja3!$A$1:$N$215,7,FALSE)</f>
        <v>1</v>
      </c>
      <c r="AP159" s="28">
        <f>VLOOKUP(A159,[1]Hoja3!$A$1:$N$215,8,FALSE)</f>
        <v>1</v>
      </c>
      <c r="AQ159" s="28">
        <f>VLOOKUP(A159,[1]Hoja3!$A$1:$N$215,9,FALSE)</f>
        <v>0</v>
      </c>
      <c r="AR159" s="28">
        <f>VLOOKUP(A159,[1]Hoja3!$A$1:$N$215,10,FALSE)</f>
        <v>0</v>
      </c>
      <c r="AS159" s="28">
        <f>VLOOKUP(A159,[1]Hoja3!$A$1:$N$215,11,FALSE)</f>
        <v>1</v>
      </c>
      <c r="AT159" s="28">
        <f>VLOOKUP(A159,[1]Hoja3!$A$1:$N$215,12,FALSE)</f>
        <v>1</v>
      </c>
      <c r="AU159" s="28">
        <f>VLOOKUP(A159,[1]Hoja3!$A$1:$N$215,13,FALSE)</f>
        <v>4</v>
      </c>
      <c r="AV159" s="31"/>
    </row>
    <row r="160" spans="1:48" x14ac:dyDescent="0.25">
      <c r="A160" s="3">
        <v>30199</v>
      </c>
      <c r="B160" s="3" t="s">
        <v>474</v>
      </c>
      <c r="C160" s="3" t="s">
        <v>217</v>
      </c>
      <c r="D160" s="4" t="s">
        <v>13</v>
      </c>
      <c r="E160" s="4" t="s">
        <v>11</v>
      </c>
      <c r="F160" s="3" t="s">
        <v>9</v>
      </c>
      <c r="G160" s="4" t="s">
        <v>11</v>
      </c>
      <c r="H160" s="3" t="s">
        <v>9</v>
      </c>
      <c r="I160" s="21">
        <v>11932</v>
      </c>
      <c r="J160" s="21">
        <v>5842</v>
      </c>
      <c r="K160" s="21">
        <v>6090</v>
      </c>
      <c r="L160" s="22">
        <v>0.48960777740529671</v>
      </c>
      <c r="M160" s="22">
        <v>0.51039222259470329</v>
      </c>
      <c r="N160" s="23">
        <v>1.6313213703099512</v>
      </c>
      <c r="O160" s="23">
        <v>41.254125412541256</v>
      </c>
      <c r="P160" s="23">
        <v>15.66265060240964</v>
      </c>
      <c r="Q160" s="23" t="s">
        <v>268</v>
      </c>
      <c r="R160" s="23" t="s">
        <v>269</v>
      </c>
      <c r="S160" s="25">
        <v>32.618169627891383</v>
      </c>
      <c r="T160" s="25">
        <v>84.143736526500007</v>
      </c>
      <c r="U160" s="25">
        <v>28.25351477332531</v>
      </c>
      <c r="V160" s="25">
        <v>7.65</v>
      </c>
      <c r="W160" s="21">
        <v>319</v>
      </c>
      <c r="X160" s="25">
        <v>2.9449778434268832</v>
      </c>
      <c r="Y160" s="25">
        <v>33.891992551210429</v>
      </c>
      <c r="Z160" s="25">
        <v>47.854526425954994</v>
      </c>
      <c r="AA160" s="25">
        <v>52.145473574044999</v>
      </c>
      <c r="AB160" s="26">
        <v>3776</v>
      </c>
      <c r="AC160" s="25">
        <v>33.484082646093825</v>
      </c>
      <c r="AD160" s="25">
        <v>48.066737288135592</v>
      </c>
      <c r="AE160" s="25">
        <v>51.933262711864401</v>
      </c>
      <c r="AF160" s="27">
        <v>38</v>
      </c>
      <c r="AG160" s="25">
        <v>0.33696905205285094</v>
      </c>
      <c r="AH160" s="28">
        <v>0</v>
      </c>
      <c r="AI160" s="28">
        <v>0</v>
      </c>
      <c r="AJ160" s="28">
        <f>VLOOKUP(A160,[1]Hoja3!$A$1:$N$215,2,FALSE)</f>
        <v>0</v>
      </c>
      <c r="AK160" s="28">
        <f>VLOOKUP(A160,[1]Hoja3!$A$1:$N$215,3,FALSE)</f>
        <v>0</v>
      </c>
      <c r="AL160" s="28">
        <f>VLOOKUP(A160,[1]Hoja3!$A$1:$N$215,4,FALSE)</f>
        <v>1</v>
      </c>
      <c r="AM160" s="28">
        <f>VLOOKUP(A160,[1]Hoja3!$A$1:$N$215,5,FALSE)</f>
        <v>0</v>
      </c>
      <c r="AN160" s="28">
        <f>VLOOKUP(A160,[1]Hoja3!$A$1:$N$215,6,FALSE)</f>
        <v>1</v>
      </c>
      <c r="AO160" s="28">
        <f>VLOOKUP(A160,[1]Hoja3!$A$1:$N$215,7,FALSE)</f>
        <v>2</v>
      </c>
      <c r="AP160" s="28">
        <f>VLOOKUP(A160,[1]Hoja3!$A$1:$N$215,8,FALSE)</f>
        <v>1</v>
      </c>
      <c r="AQ160" s="28">
        <f>VLOOKUP(A160,[1]Hoja3!$A$1:$N$215,9,FALSE)</f>
        <v>0</v>
      </c>
      <c r="AR160" s="28">
        <f>VLOOKUP(A160,[1]Hoja3!$A$1:$N$215,10,FALSE)</f>
        <v>0</v>
      </c>
      <c r="AS160" s="28">
        <f>VLOOKUP(A160,[1]Hoja3!$A$1:$N$215,11,FALSE)</f>
        <v>1</v>
      </c>
      <c r="AT160" s="28">
        <f>VLOOKUP(A160,[1]Hoja3!$A$1:$N$215,12,FALSE)</f>
        <v>0</v>
      </c>
      <c r="AU160" s="28">
        <f>VLOOKUP(A160,[1]Hoja3!$A$1:$N$215,13,FALSE)</f>
        <v>4</v>
      </c>
      <c r="AV160" s="31"/>
    </row>
    <row r="161" spans="1:48" hidden="1" x14ac:dyDescent="0.25">
      <c r="A161" s="3">
        <v>30204</v>
      </c>
      <c r="B161" s="3" t="s">
        <v>479</v>
      </c>
      <c r="C161" s="3" t="s">
        <v>222</v>
      </c>
      <c r="D161" s="4" t="s">
        <v>13</v>
      </c>
      <c r="E161" s="4" t="s">
        <v>9</v>
      </c>
      <c r="F161" s="3" t="s">
        <v>9</v>
      </c>
      <c r="G161" s="4" t="s">
        <v>9</v>
      </c>
      <c r="H161" s="3" t="s">
        <v>9</v>
      </c>
      <c r="I161" s="21">
        <v>50966</v>
      </c>
      <c r="J161" s="21">
        <v>24763</v>
      </c>
      <c r="K161" s="21">
        <v>26203</v>
      </c>
      <c r="L161" s="22">
        <v>0.485872934897775</v>
      </c>
      <c r="M161" s="22">
        <v>0.51412706510222506</v>
      </c>
      <c r="N161" s="23">
        <v>1.9474196689386563</v>
      </c>
      <c r="O161" s="23">
        <v>35.333978702807357</v>
      </c>
      <c r="P161" s="23">
        <v>17.460317460317459</v>
      </c>
      <c r="Q161" s="23" t="s">
        <v>269</v>
      </c>
      <c r="R161" s="23" t="s">
        <v>271</v>
      </c>
      <c r="S161" s="25">
        <v>17.317427304477494</v>
      </c>
      <c r="T161" s="25">
        <v>52.890833033600003</v>
      </c>
      <c r="U161" s="25">
        <v>9.208277518592082</v>
      </c>
      <c r="V161" s="25">
        <v>9.39</v>
      </c>
      <c r="W161" s="21">
        <v>1487</v>
      </c>
      <c r="X161" s="25">
        <v>3.6264754658082139</v>
      </c>
      <c r="Y161" s="25">
        <v>0.83612040133779264</v>
      </c>
      <c r="Z161" s="25">
        <v>46.197183098591552</v>
      </c>
      <c r="AA161" s="25">
        <v>53.802816901408448</v>
      </c>
      <c r="AB161" s="26">
        <v>353</v>
      </c>
      <c r="AC161" s="25">
        <v>0.831409863865467</v>
      </c>
      <c r="AD161" s="25">
        <v>46.175637393767701</v>
      </c>
      <c r="AE161" s="25">
        <v>53.824362606232292</v>
      </c>
      <c r="AF161" s="27">
        <v>1</v>
      </c>
      <c r="AG161" s="25">
        <v>2.3552687361627959E-3</v>
      </c>
      <c r="AH161" s="28">
        <v>3</v>
      </c>
      <c r="AI161" s="28">
        <v>2</v>
      </c>
      <c r="AJ161" s="28">
        <f>VLOOKUP(A161,[1]Hoja3!$A$1:$N$215,2,FALSE)</f>
        <v>5</v>
      </c>
      <c r="AK161" s="28">
        <f>VLOOKUP(A161,[1]Hoja3!$A$1:$N$215,3,FALSE)</f>
        <v>0</v>
      </c>
      <c r="AL161" s="28">
        <f>VLOOKUP(A161,[1]Hoja3!$A$1:$N$215,4,FALSE)</f>
        <v>3</v>
      </c>
      <c r="AM161" s="28">
        <f>VLOOKUP(A161,[1]Hoja3!$A$1:$N$215,5,FALSE)</f>
        <v>1</v>
      </c>
      <c r="AN161" s="28">
        <f>VLOOKUP(A161,[1]Hoja3!$A$1:$N$215,6,FALSE)</f>
        <v>3</v>
      </c>
      <c r="AO161" s="28">
        <f>VLOOKUP(A161,[1]Hoja3!$A$1:$N$215,7,FALSE)</f>
        <v>12</v>
      </c>
      <c r="AP161" s="28">
        <f>VLOOKUP(A161,[1]Hoja3!$A$1:$N$215,8,FALSE)</f>
        <v>2</v>
      </c>
      <c r="AQ161" s="28">
        <f>VLOOKUP(A161,[1]Hoja3!$A$1:$N$215,9,FALSE)</f>
        <v>0</v>
      </c>
      <c r="AR161" s="28">
        <f>VLOOKUP(A161,[1]Hoja3!$A$1:$N$215,10,FALSE)</f>
        <v>0</v>
      </c>
      <c r="AS161" s="28">
        <f>VLOOKUP(A161,[1]Hoja3!$A$1:$N$215,11,FALSE)</f>
        <v>1</v>
      </c>
      <c r="AT161" s="28">
        <f>VLOOKUP(A161,[1]Hoja3!$A$1:$N$215,12,FALSE)</f>
        <v>1</v>
      </c>
      <c r="AU161" s="28">
        <f>VLOOKUP(A161,[1]Hoja3!$A$1:$N$215,13,FALSE)</f>
        <v>22</v>
      </c>
      <c r="AV161" s="31"/>
    </row>
    <row r="162" spans="1:48" hidden="1" x14ac:dyDescent="0.25">
      <c r="A162" s="3">
        <v>30206</v>
      </c>
      <c r="B162" s="3" t="s">
        <v>481</v>
      </c>
      <c r="C162" s="3" t="s">
        <v>224</v>
      </c>
      <c r="D162" s="4" t="s">
        <v>13</v>
      </c>
      <c r="E162" s="4" t="s">
        <v>9</v>
      </c>
      <c r="F162" s="3" t="s">
        <v>9</v>
      </c>
      <c r="G162" s="4" t="s">
        <v>9</v>
      </c>
      <c r="H162" s="3" t="s">
        <v>9</v>
      </c>
      <c r="I162" s="21">
        <v>31382</v>
      </c>
      <c r="J162" s="21">
        <v>15254</v>
      </c>
      <c r="K162" s="21">
        <v>16128</v>
      </c>
      <c r="L162" s="22">
        <v>0.4860748199604869</v>
      </c>
      <c r="M162" s="22">
        <v>0.51392518003951315</v>
      </c>
      <c r="N162" s="23">
        <v>2.5929127052722558</v>
      </c>
      <c r="O162" s="23">
        <v>25.326797385620914</v>
      </c>
      <c r="P162" s="23">
        <v>14.107883817427386</v>
      </c>
      <c r="Q162" s="23" t="s">
        <v>271</v>
      </c>
      <c r="R162" s="23" t="s">
        <v>271</v>
      </c>
      <c r="S162" s="25">
        <v>13.565101013319738</v>
      </c>
      <c r="T162" s="25">
        <v>44.772752640699998</v>
      </c>
      <c r="U162" s="25">
        <v>6.1797540208136237</v>
      </c>
      <c r="V162" s="25">
        <v>10.17</v>
      </c>
      <c r="W162" s="21">
        <v>1151</v>
      </c>
      <c r="X162" s="25">
        <v>4.2661230541141588</v>
      </c>
      <c r="Y162" s="25">
        <v>2.3367648630356572</v>
      </c>
      <c r="Z162" s="25">
        <v>46.493902439024396</v>
      </c>
      <c r="AA162" s="25">
        <v>53.506097560975604</v>
      </c>
      <c r="AB162" s="26">
        <v>651</v>
      </c>
      <c r="AC162" s="25">
        <v>2.3189541552381292</v>
      </c>
      <c r="AD162" s="25">
        <v>46.850998463901689</v>
      </c>
      <c r="AE162" s="25">
        <v>53.149001536098304</v>
      </c>
      <c r="AF162" s="27">
        <v>0</v>
      </c>
      <c r="AG162" s="25">
        <v>0</v>
      </c>
      <c r="AH162" s="28">
        <v>4</v>
      </c>
      <c r="AI162" s="28">
        <v>1</v>
      </c>
      <c r="AJ162" s="28">
        <f>VLOOKUP(A162,[1]Hoja3!$A$1:$N$215,2,FALSE)</f>
        <v>0</v>
      </c>
      <c r="AK162" s="28">
        <f>VLOOKUP(A162,[1]Hoja3!$A$1:$N$215,3,FALSE)</f>
        <v>1</v>
      </c>
      <c r="AL162" s="28">
        <f>VLOOKUP(A162,[1]Hoja3!$A$1:$N$215,4,FALSE)</f>
        <v>1</v>
      </c>
      <c r="AM162" s="28">
        <f>VLOOKUP(A162,[1]Hoja3!$A$1:$N$215,5,FALSE)</f>
        <v>3</v>
      </c>
      <c r="AN162" s="28">
        <f>VLOOKUP(A162,[1]Hoja3!$A$1:$N$215,6,FALSE)</f>
        <v>1</v>
      </c>
      <c r="AO162" s="28">
        <f>VLOOKUP(A162,[1]Hoja3!$A$1:$N$215,7,FALSE)</f>
        <v>22</v>
      </c>
      <c r="AP162" s="28">
        <f>VLOOKUP(A162,[1]Hoja3!$A$1:$N$215,8,FALSE)</f>
        <v>0</v>
      </c>
      <c r="AQ162" s="28">
        <f>VLOOKUP(A162,[1]Hoja3!$A$1:$N$215,9,FALSE)</f>
        <v>0</v>
      </c>
      <c r="AR162" s="28">
        <f>VLOOKUP(A162,[1]Hoja3!$A$1:$N$215,10,FALSE)</f>
        <v>0</v>
      </c>
      <c r="AS162" s="28">
        <f>VLOOKUP(A162,[1]Hoja3!$A$1:$N$215,11,FALSE)</f>
        <v>1</v>
      </c>
      <c r="AT162" s="28">
        <f>VLOOKUP(A162,[1]Hoja3!$A$1:$N$215,12,FALSE)</f>
        <v>1</v>
      </c>
      <c r="AU162" s="28">
        <f>VLOOKUP(A162,[1]Hoja3!$A$1:$N$215,13,FALSE)</f>
        <v>15</v>
      </c>
      <c r="AV162" s="31"/>
    </row>
    <row r="163" spans="1:48" x14ac:dyDescent="0.25">
      <c r="A163" s="3">
        <v>30209</v>
      </c>
      <c r="B163" s="3" t="s">
        <v>484</v>
      </c>
      <c r="C163" s="3" t="s">
        <v>227</v>
      </c>
      <c r="D163" s="4" t="s">
        <v>13</v>
      </c>
      <c r="E163" s="4" t="s">
        <v>11</v>
      </c>
      <c r="F163" s="3" t="s">
        <v>9</v>
      </c>
      <c r="G163" s="4" t="s">
        <v>11</v>
      </c>
      <c r="H163" s="30" t="s">
        <v>11</v>
      </c>
      <c r="I163" s="21">
        <v>16362</v>
      </c>
      <c r="J163" s="21">
        <v>8012</v>
      </c>
      <c r="K163" s="21">
        <v>8350</v>
      </c>
      <c r="L163" s="22">
        <v>0.48967118934115633</v>
      </c>
      <c r="M163" s="22">
        <v>0.51032881065884361</v>
      </c>
      <c r="N163" s="23">
        <v>2.3310023310023311</v>
      </c>
      <c r="O163" s="23">
        <v>65.192083818393471</v>
      </c>
      <c r="P163" s="23">
        <v>26.36363636363636</v>
      </c>
      <c r="Q163" s="23" t="s">
        <v>270</v>
      </c>
      <c r="R163" s="23" t="s">
        <v>268</v>
      </c>
      <c r="S163" s="25">
        <v>35.399095465102064</v>
      </c>
      <c r="T163" s="25">
        <v>86.738238999100005</v>
      </c>
      <c r="U163" s="25">
        <v>40.153790700468583</v>
      </c>
      <c r="V163" s="25">
        <v>6.37</v>
      </c>
      <c r="W163" s="21">
        <v>507</v>
      </c>
      <c r="X163" s="25">
        <v>3.7378354467708639</v>
      </c>
      <c r="Y163" s="25">
        <v>60.590889860386412</v>
      </c>
      <c r="Z163" s="25">
        <v>46.58442918654719</v>
      </c>
      <c r="AA163" s="25">
        <v>53.415570813452803</v>
      </c>
      <c r="AB163" s="26">
        <v>8472</v>
      </c>
      <c r="AC163" s="25">
        <v>59.737695670568328</v>
      </c>
      <c r="AD163" s="25">
        <v>46.742209631728045</v>
      </c>
      <c r="AE163" s="25">
        <v>53.257790368271948</v>
      </c>
      <c r="AF163" s="27">
        <v>84</v>
      </c>
      <c r="AG163" s="25">
        <v>0.5923000987166831</v>
      </c>
      <c r="AH163" s="28">
        <v>0</v>
      </c>
      <c r="AI163" s="28">
        <v>0</v>
      </c>
      <c r="AJ163" s="28">
        <f>VLOOKUP(A163,[1]Hoja3!$A$1:$N$215,2,FALSE)</f>
        <v>0</v>
      </c>
      <c r="AK163" s="28">
        <f>VLOOKUP(A163,[1]Hoja3!$A$1:$N$215,3,FALSE)</f>
        <v>0</v>
      </c>
      <c r="AL163" s="28">
        <f>VLOOKUP(A163,[1]Hoja3!$A$1:$N$215,4,FALSE)</f>
        <v>1</v>
      </c>
      <c r="AM163" s="28">
        <f>VLOOKUP(A163,[1]Hoja3!$A$1:$N$215,5,FALSE)</f>
        <v>0</v>
      </c>
      <c r="AN163" s="28">
        <f>VLOOKUP(A163,[1]Hoja3!$A$1:$N$215,6,FALSE)</f>
        <v>0</v>
      </c>
      <c r="AO163" s="28">
        <f>VLOOKUP(A163,[1]Hoja3!$A$1:$N$215,7,FALSE)</f>
        <v>2</v>
      </c>
      <c r="AP163" s="28">
        <f>VLOOKUP(A163,[1]Hoja3!$A$1:$N$215,8,FALSE)</f>
        <v>1</v>
      </c>
      <c r="AQ163" s="28">
        <f>VLOOKUP(A163,[1]Hoja3!$A$1:$N$215,9,FALSE)</f>
        <v>0</v>
      </c>
      <c r="AR163" s="28">
        <f>VLOOKUP(A163,[1]Hoja3!$A$1:$N$215,10,FALSE)</f>
        <v>0</v>
      </c>
      <c r="AS163" s="28">
        <f>VLOOKUP(A163,[1]Hoja3!$A$1:$N$215,11,FALSE)</f>
        <v>0</v>
      </c>
      <c r="AT163" s="28">
        <f>VLOOKUP(A163,[1]Hoja3!$A$1:$N$215,12,FALSE)</f>
        <v>1</v>
      </c>
      <c r="AU163" s="28">
        <f>VLOOKUP(A163,[1]Hoja3!$A$1:$N$215,13,FALSE)</f>
        <v>1</v>
      </c>
      <c r="AV163" s="31"/>
    </row>
    <row r="164" spans="1:48" x14ac:dyDescent="0.25">
      <c r="A164" s="3">
        <v>30210</v>
      </c>
      <c r="B164" s="3" t="s">
        <v>485</v>
      </c>
      <c r="C164" s="3" t="s">
        <v>228</v>
      </c>
      <c r="D164" s="4" t="s">
        <v>13</v>
      </c>
      <c r="E164" s="4" t="s">
        <v>11</v>
      </c>
      <c r="F164" s="3" t="s">
        <v>9</v>
      </c>
      <c r="G164" s="4" t="s">
        <v>11</v>
      </c>
      <c r="H164" s="30" t="s">
        <v>11</v>
      </c>
      <c r="I164" s="21">
        <v>30599</v>
      </c>
      <c r="J164" s="21">
        <v>15499</v>
      </c>
      <c r="K164" s="21">
        <v>15100</v>
      </c>
      <c r="L164" s="22">
        <v>0.50651982090918002</v>
      </c>
      <c r="M164" s="22">
        <v>0.49348017909081998</v>
      </c>
      <c r="N164" s="23">
        <v>4.845548152634767</v>
      </c>
      <c r="O164" s="23">
        <v>60.350421804023362</v>
      </c>
      <c r="P164" s="23">
        <v>20.612244897959183</v>
      </c>
      <c r="Q164" s="23" t="s">
        <v>270</v>
      </c>
      <c r="R164" s="23" t="s">
        <v>268</v>
      </c>
      <c r="S164" s="25">
        <v>40.935978299944445</v>
      </c>
      <c r="T164" s="25">
        <v>83.203275475599995</v>
      </c>
      <c r="U164" s="25">
        <v>30.698752621702173</v>
      </c>
      <c r="V164" s="25">
        <v>6.73</v>
      </c>
      <c r="W164" s="21">
        <v>949</v>
      </c>
      <c r="X164" s="25">
        <v>3.4660336011687365</v>
      </c>
      <c r="Y164" s="25">
        <v>33.780133000831256</v>
      </c>
      <c r="Z164" s="25">
        <v>50.189685225058952</v>
      </c>
      <c r="AA164" s="25">
        <v>49.810314774941048</v>
      </c>
      <c r="AB164" s="26">
        <v>9451</v>
      </c>
      <c r="AC164" s="25">
        <v>32.73413688002217</v>
      </c>
      <c r="AD164" s="25">
        <v>50.714210136493499</v>
      </c>
      <c r="AE164" s="25">
        <v>49.285789863506508</v>
      </c>
      <c r="AF164" s="27">
        <v>273</v>
      </c>
      <c r="AG164" s="25">
        <v>0.94555278470490434</v>
      </c>
      <c r="AH164" s="28">
        <v>4</v>
      </c>
      <c r="AI164" s="28">
        <v>1</v>
      </c>
      <c r="AJ164" s="28">
        <f>VLOOKUP(A164,[1]Hoja3!$A$1:$N$215,2,FALSE)</f>
        <v>0</v>
      </c>
      <c r="AK164" s="28">
        <f>VLOOKUP(A164,[1]Hoja3!$A$1:$N$215,3,FALSE)</f>
        <v>0</v>
      </c>
      <c r="AL164" s="28">
        <f>VLOOKUP(A164,[1]Hoja3!$A$1:$N$215,4,FALSE)</f>
        <v>3</v>
      </c>
      <c r="AM164" s="28">
        <f>VLOOKUP(A164,[1]Hoja3!$A$1:$N$215,5,FALSE)</f>
        <v>1</v>
      </c>
      <c r="AN164" s="28">
        <f>VLOOKUP(A164,[1]Hoja3!$A$1:$N$215,6,FALSE)</f>
        <v>3</v>
      </c>
      <c r="AO164" s="28">
        <f>VLOOKUP(A164,[1]Hoja3!$A$1:$N$215,7,FALSE)</f>
        <v>2</v>
      </c>
      <c r="AP164" s="28">
        <f>VLOOKUP(A164,[1]Hoja3!$A$1:$N$215,8,FALSE)</f>
        <v>1</v>
      </c>
      <c r="AQ164" s="28">
        <f>VLOOKUP(A164,[1]Hoja3!$A$1:$N$215,9,FALSE)</f>
        <v>0</v>
      </c>
      <c r="AR164" s="28">
        <f>VLOOKUP(A164,[1]Hoja3!$A$1:$N$215,10,FALSE)</f>
        <v>0</v>
      </c>
      <c r="AS164" s="28">
        <f>VLOOKUP(A164,[1]Hoja3!$A$1:$N$215,11,FALSE)</f>
        <v>0</v>
      </c>
      <c r="AT164" s="28">
        <f>VLOOKUP(A164,[1]Hoja3!$A$1:$N$215,12,FALSE)</f>
        <v>3</v>
      </c>
      <c r="AU164" s="28">
        <f>VLOOKUP(A164,[1]Hoja3!$A$1:$N$215,13,FALSE)</f>
        <v>12</v>
      </c>
      <c r="AV164" s="31"/>
    </row>
    <row r="165" spans="1:48" hidden="1" x14ac:dyDescent="0.25">
      <c r="A165" s="3">
        <v>30005</v>
      </c>
      <c r="B165" s="3" t="s">
        <v>280</v>
      </c>
      <c r="C165" s="3" t="s">
        <v>15</v>
      </c>
      <c r="D165" s="4" t="s">
        <v>16</v>
      </c>
      <c r="E165" s="4" t="s">
        <v>9</v>
      </c>
      <c r="F165" s="3" t="s">
        <v>9</v>
      </c>
      <c r="G165" s="4" t="s">
        <v>9</v>
      </c>
      <c r="H165" s="3" t="s">
        <v>9</v>
      </c>
      <c r="I165" s="21">
        <v>5728</v>
      </c>
      <c r="J165" s="21">
        <v>2868</v>
      </c>
      <c r="K165" s="21">
        <v>2860</v>
      </c>
      <c r="L165" s="22">
        <v>0.50069832402234637</v>
      </c>
      <c r="M165" s="22">
        <v>0.49930167597765363</v>
      </c>
      <c r="N165" s="23">
        <v>0</v>
      </c>
      <c r="O165" s="23">
        <v>51.813471502590673</v>
      </c>
      <c r="P165" s="23">
        <v>17.857142857142858</v>
      </c>
      <c r="Q165" s="23" t="s">
        <v>270</v>
      </c>
      <c r="R165" s="23" t="s">
        <v>268</v>
      </c>
      <c r="S165" s="25">
        <v>29.940642458100559</v>
      </c>
      <c r="T165" s="25">
        <v>57.470107108100002</v>
      </c>
      <c r="U165" s="25">
        <v>7.6342899190581308</v>
      </c>
      <c r="V165" s="25">
        <v>6.95</v>
      </c>
      <c r="W165" s="21">
        <v>216</v>
      </c>
      <c r="X165" s="25">
        <v>4.4072638237094477</v>
      </c>
      <c r="Y165" s="25">
        <v>0.15819655922483686</v>
      </c>
      <c r="Z165" s="25">
        <v>50</v>
      </c>
      <c r="AA165" s="25">
        <v>50</v>
      </c>
      <c r="AB165" s="26">
        <v>7</v>
      </c>
      <c r="AC165" s="25">
        <v>0.13842198932173225</v>
      </c>
      <c r="AD165" s="25">
        <v>42.857142857142854</v>
      </c>
      <c r="AE165" s="25">
        <v>57.142857142857139</v>
      </c>
      <c r="AF165" s="27">
        <v>0</v>
      </c>
      <c r="AG165" s="25">
        <v>0</v>
      </c>
      <c r="AH165" s="28">
        <v>0</v>
      </c>
      <c r="AI165" s="28">
        <v>0</v>
      </c>
      <c r="AJ165" s="28">
        <f>VLOOKUP(A165,[1]Hoja3!$A$1:$N$215,2,FALSE)</f>
        <v>1</v>
      </c>
      <c r="AK165" s="28">
        <f>VLOOKUP(A165,[1]Hoja3!$A$1:$N$215,3,FALSE)</f>
        <v>0</v>
      </c>
      <c r="AL165" s="28">
        <f>VLOOKUP(A165,[1]Hoja3!$A$1:$N$215,4,FALSE)</f>
        <v>1</v>
      </c>
      <c r="AM165" s="28">
        <f>VLOOKUP(A165,[1]Hoja3!$A$1:$N$215,5,FALSE)</f>
        <v>0</v>
      </c>
      <c r="AN165" s="28">
        <f>VLOOKUP(A165,[1]Hoja3!$A$1:$N$215,6,FALSE)</f>
        <v>1</v>
      </c>
      <c r="AO165" s="28">
        <f>VLOOKUP(A165,[1]Hoja3!$A$1:$N$215,7,FALSE)</f>
        <v>0</v>
      </c>
      <c r="AP165" s="28">
        <f>VLOOKUP(A165,[1]Hoja3!$A$1:$N$215,8,FALSE)</f>
        <v>0</v>
      </c>
      <c r="AQ165" s="28">
        <f>VLOOKUP(A165,[1]Hoja3!$A$1:$N$215,9,FALSE)</f>
        <v>0</v>
      </c>
      <c r="AR165" s="28">
        <f>VLOOKUP(A165,[1]Hoja3!$A$1:$N$215,10,FALSE)</f>
        <v>0</v>
      </c>
      <c r="AS165" s="28">
        <f>VLOOKUP(A165,[1]Hoja3!$A$1:$N$215,11,FALSE)</f>
        <v>0</v>
      </c>
      <c r="AT165" s="28">
        <f>VLOOKUP(A165,[1]Hoja3!$A$1:$N$215,12,FALSE)</f>
        <v>0</v>
      </c>
      <c r="AU165" s="28">
        <f>VLOOKUP(A165,[1]Hoja3!$A$1:$N$215,13,FALSE)</f>
        <v>5</v>
      </c>
      <c r="AV165" s="31"/>
    </row>
    <row r="166" spans="1:48" hidden="1" x14ac:dyDescent="0.25">
      <c r="A166" s="3">
        <v>30011</v>
      </c>
      <c r="B166" s="3" t="s">
        <v>286</v>
      </c>
      <c r="C166" s="3" t="s">
        <v>23</v>
      </c>
      <c r="D166" s="4" t="s">
        <v>16</v>
      </c>
      <c r="E166" s="4" t="s">
        <v>9</v>
      </c>
      <c r="F166" s="3" t="s">
        <v>9</v>
      </c>
      <c r="G166" s="4" t="s">
        <v>9</v>
      </c>
      <c r="H166" s="3" t="s">
        <v>9</v>
      </c>
      <c r="I166" s="21">
        <v>56987</v>
      </c>
      <c r="J166" s="21">
        <v>28174</v>
      </c>
      <c r="K166" s="21">
        <v>28813</v>
      </c>
      <c r="L166" s="22">
        <v>0.49439345815712354</v>
      </c>
      <c r="M166" s="22">
        <v>0.50560654184287646</v>
      </c>
      <c r="N166" s="23">
        <v>0.50403225806451613</v>
      </c>
      <c r="O166" s="23">
        <v>37.642397226349679</v>
      </c>
      <c r="P166" s="23">
        <v>14.419475655430711</v>
      </c>
      <c r="Q166" s="23" t="s">
        <v>271</v>
      </c>
      <c r="R166" s="23" t="s">
        <v>271</v>
      </c>
      <c r="S166" s="25">
        <v>14.845491076912278</v>
      </c>
      <c r="T166" s="25">
        <v>30.017231672099996</v>
      </c>
      <c r="U166" s="25">
        <v>3.5480929949855646</v>
      </c>
      <c r="V166" s="25">
        <v>9.7200000000000006</v>
      </c>
      <c r="W166" s="21">
        <v>3499</v>
      </c>
      <c r="X166" s="25">
        <v>6.5124329958308511</v>
      </c>
      <c r="Y166" s="25">
        <v>0.29555757026291934</v>
      </c>
      <c r="Z166" s="25">
        <v>51.533742331288344</v>
      </c>
      <c r="AA166" s="25">
        <v>48.466257668711656</v>
      </c>
      <c r="AB166" s="26">
        <v>161</v>
      </c>
      <c r="AC166" s="25">
        <v>0.29193109700815956</v>
      </c>
      <c r="AD166" s="25">
        <v>51.552795031055901</v>
      </c>
      <c r="AE166" s="25">
        <v>48.447204968944099</v>
      </c>
      <c r="AF166" s="27">
        <v>0</v>
      </c>
      <c r="AG166" s="25">
        <v>0</v>
      </c>
      <c r="AH166" s="28">
        <v>7</v>
      </c>
      <c r="AI166" s="28">
        <v>1</v>
      </c>
      <c r="AJ166" s="28">
        <f>VLOOKUP(A166,[1]Hoja3!$A$1:$N$215,2,FALSE)</f>
        <v>1</v>
      </c>
      <c r="AK166" s="28">
        <f>VLOOKUP(A166,[1]Hoja3!$A$1:$N$215,3,FALSE)</f>
        <v>0</v>
      </c>
      <c r="AL166" s="28">
        <f>VLOOKUP(A166,[1]Hoja3!$A$1:$N$215,4,FALSE)</f>
        <v>2</v>
      </c>
      <c r="AM166" s="28">
        <f>VLOOKUP(A166,[1]Hoja3!$A$1:$N$215,5,FALSE)</f>
        <v>0</v>
      </c>
      <c r="AN166" s="28">
        <f>VLOOKUP(A166,[1]Hoja3!$A$1:$N$215,6,FALSE)</f>
        <v>2</v>
      </c>
      <c r="AO166" s="28">
        <f>VLOOKUP(A166,[1]Hoja3!$A$1:$N$215,7,FALSE)</f>
        <v>12</v>
      </c>
      <c r="AP166" s="28">
        <f>VLOOKUP(A166,[1]Hoja3!$A$1:$N$215,8,FALSE)</f>
        <v>1</v>
      </c>
      <c r="AQ166" s="28">
        <f>VLOOKUP(A166,[1]Hoja3!$A$1:$N$215,9,FALSE)</f>
        <v>1</v>
      </c>
      <c r="AR166" s="28">
        <f>VLOOKUP(A166,[1]Hoja3!$A$1:$N$215,10,FALSE)</f>
        <v>0</v>
      </c>
      <c r="AS166" s="28">
        <f>VLOOKUP(A166,[1]Hoja3!$A$1:$N$215,11,FALSE)</f>
        <v>1</v>
      </c>
      <c r="AT166" s="28">
        <f>VLOOKUP(A166,[1]Hoja3!$A$1:$N$215,12,FALSE)</f>
        <v>4</v>
      </c>
      <c r="AU166" s="28">
        <f>VLOOKUP(A166,[1]Hoja3!$A$1:$N$215,13,FALSE)</f>
        <v>15</v>
      </c>
      <c r="AV166" s="31"/>
    </row>
    <row r="167" spans="1:48" hidden="1" x14ac:dyDescent="0.25">
      <c r="A167" s="3">
        <v>30012</v>
      </c>
      <c r="B167" s="3" t="s">
        <v>287</v>
      </c>
      <c r="C167" s="3" t="s">
        <v>24</v>
      </c>
      <c r="D167" s="4" t="s">
        <v>16</v>
      </c>
      <c r="E167" s="4" t="s">
        <v>9</v>
      </c>
      <c r="F167" s="3" t="s">
        <v>9</v>
      </c>
      <c r="G167" s="4" t="s">
        <v>9</v>
      </c>
      <c r="H167" s="30" t="s">
        <v>11</v>
      </c>
      <c r="I167" s="21">
        <v>8528</v>
      </c>
      <c r="J167" s="21">
        <v>4171</v>
      </c>
      <c r="K167" s="21">
        <v>4357</v>
      </c>
      <c r="L167" s="22">
        <v>0.48909474671669795</v>
      </c>
      <c r="M167" s="22">
        <v>0.51090525328330205</v>
      </c>
      <c r="N167" s="23">
        <v>0</v>
      </c>
      <c r="O167" s="23">
        <v>116.10486891385769</v>
      </c>
      <c r="P167" s="23">
        <v>39.24050632911392</v>
      </c>
      <c r="Q167" s="23" t="s">
        <v>268</v>
      </c>
      <c r="R167" s="23" t="s">
        <v>269</v>
      </c>
      <c r="S167" s="25">
        <v>32.891651031894938</v>
      </c>
      <c r="T167" s="25">
        <v>43.156913183299999</v>
      </c>
      <c r="U167" s="25">
        <v>4.6683046683046676</v>
      </c>
      <c r="V167" s="25">
        <v>6.96</v>
      </c>
      <c r="W167" s="21">
        <v>243</v>
      </c>
      <c r="X167" s="25">
        <v>3.2989410806407817</v>
      </c>
      <c r="Y167" s="25">
        <v>0.17198042069056754</v>
      </c>
      <c r="Z167" s="25">
        <v>61.53846153846154</v>
      </c>
      <c r="AA167" s="25">
        <v>38.461538461538467</v>
      </c>
      <c r="AB167" s="26">
        <v>11</v>
      </c>
      <c r="AC167" s="25">
        <v>0.14552189443048022</v>
      </c>
      <c r="AD167" s="25">
        <v>72.727272727272734</v>
      </c>
      <c r="AE167" s="25">
        <v>27.27272727272727</v>
      </c>
      <c r="AF167" s="27">
        <v>0</v>
      </c>
      <c r="AG167" s="25">
        <v>0</v>
      </c>
      <c r="AH167" s="28">
        <v>0</v>
      </c>
      <c r="AI167" s="28">
        <v>0</v>
      </c>
      <c r="AJ167" s="28">
        <f>VLOOKUP(A167,[1]Hoja3!$A$1:$N$215,2,FALSE)</f>
        <v>0</v>
      </c>
      <c r="AK167" s="28">
        <f>VLOOKUP(A167,[1]Hoja3!$A$1:$N$215,3,FALSE)</f>
        <v>0</v>
      </c>
      <c r="AL167" s="28">
        <f>VLOOKUP(A167,[1]Hoja3!$A$1:$N$215,4,FALSE)</f>
        <v>1</v>
      </c>
      <c r="AM167" s="28">
        <f>VLOOKUP(A167,[1]Hoja3!$A$1:$N$215,5,FALSE)</f>
        <v>0</v>
      </c>
      <c r="AN167" s="28">
        <f>VLOOKUP(A167,[1]Hoja3!$A$1:$N$215,6,FALSE)</f>
        <v>0</v>
      </c>
      <c r="AO167" s="28">
        <f>VLOOKUP(A167,[1]Hoja3!$A$1:$N$215,7,FALSE)</f>
        <v>1</v>
      </c>
      <c r="AP167" s="28">
        <f>VLOOKUP(A167,[1]Hoja3!$A$1:$N$215,8,FALSE)</f>
        <v>0</v>
      </c>
      <c r="AQ167" s="28">
        <f>VLOOKUP(A167,[1]Hoja3!$A$1:$N$215,9,FALSE)</f>
        <v>0</v>
      </c>
      <c r="AR167" s="28">
        <f>VLOOKUP(A167,[1]Hoja3!$A$1:$N$215,10,FALSE)</f>
        <v>0</v>
      </c>
      <c r="AS167" s="28">
        <f>VLOOKUP(A167,[1]Hoja3!$A$1:$N$215,11,FALSE)</f>
        <v>0</v>
      </c>
      <c r="AT167" s="28">
        <f>VLOOKUP(A167,[1]Hoja3!$A$1:$N$215,12,FALSE)</f>
        <v>0</v>
      </c>
      <c r="AU167" s="28">
        <f>VLOOKUP(A167,[1]Hoja3!$A$1:$N$215,13,FALSE)</f>
        <v>9</v>
      </c>
      <c r="AV167" s="31"/>
    </row>
    <row r="168" spans="1:48" hidden="1" x14ac:dyDescent="0.25">
      <c r="A168" s="3">
        <v>30015</v>
      </c>
      <c r="B168" s="3" t="s">
        <v>290</v>
      </c>
      <c r="C168" s="3" t="s">
        <v>28</v>
      </c>
      <c r="D168" s="4" t="s">
        <v>16</v>
      </c>
      <c r="E168" s="4" t="s">
        <v>9</v>
      </c>
      <c r="F168" s="3" t="s">
        <v>9</v>
      </c>
      <c r="G168" s="4" t="s">
        <v>9</v>
      </c>
      <c r="H168" s="3" t="s">
        <v>9</v>
      </c>
      <c r="I168" s="21">
        <v>36075</v>
      </c>
      <c r="J168" s="21">
        <v>17527</v>
      </c>
      <c r="K168" s="21">
        <v>18548</v>
      </c>
      <c r="L168" s="22">
        <v>0.48584892584892586</v>
      </c>
      <c r="M168" s="22">
        <v>0.51415107415107419</v>
      </c>
      <c r="N168" s="23">
        <v>2.0891364902506964</v>
      </c>
      <c r="O168" s="23">
        <v>52.985074626865668</v>
      </c>
      <c r="P168" s="23">
        <v>22.222222222222221</v>
      </c>
      <c r="Q168" s="23" t="s">
        <v>268</v>
      </c>
      <c r="R168" s="23" t="s">
        <v>269</v>
      </c>
      <c r="S168" s="25">
        <v>32.440748440748443</v>
      </c>
      <c r="T168" s="25">
        <v>59.732888232500002</v>
      </c>
      <c r="U168" s="25">
        <v>12.770204756744425</v>
      </c>
      <c r="V168" s="25">
        <v>7.05</v>
      </c>
      <c r="W168" s="21">
        <v>1592</v>
      </c>
      <c r="X168" s="25">
        <v>5.0448394967835979</v>
      </c>
      <c r="Y168" s="25">
        <v>0.37532687278880172</v>
      </c>
      <c r="Z168" s="25">
        <v>57.377049180327866</v>
      </c>
      <c r="AA168" s="25">
        <v>42.622950819672127</v>
      </c>
      <c r="AB168" s="26">
        <v>122</v>
      </c>
      <c r="AC168" s="25">
        <v>0.37532687278880172</v>
      </c>
      <c r="AD168" s="25">
        <v>57.377049180327866</v>
      </c>
      <c r="AE168" s="25">
        <v>42.622950819672127</v>
      </c>
      <c r="AF168" s="27">
        <v>0</v>
      </c>
      <c r="AG168" s="25">
        <v>0</v>
      </c>
      <c r="AH168" s="28">
        <v>9</v>
      </c>
      <c r="AI168" s="28">
        <v>5</v>
      </c>
      <c r="AJ168" s="28">
        <f>VLOOKUP(A168,[1]Hoja3!$A$1:$N$215,2,FALSE)</f>
        <v>0</v>
      </c>
      <c r="AK168" s="28">
        <f>VLOOKUP(A168,[1]Hoja3!$A$1:$N$215,3,FALSE)</f>
        <v>1</v>
      </c>
      <c r="AL168" s="28">
        <f>VLOOKUP(A168,[1]Hoja3!$A$1:$N$215,4,FALSE)</f>
        <v>2</v>
      </c>
      <c r="AM168" s="28">
        <f>VLOOKUP(A168,[1]Hoja3!$A$1:$N$215,5,FALSE)</f>
        <v>1</v>
      </c>
      <c r="AN168" s="28">
        <f>VLOOKUP(A168,[1]Hoja3!$A$1:$N$215,6,FALSE)</f>
        <v>9</v>
      </c>
      <c r="AO168" s="28">
        <f>VLOOKUP(A168,[1]Hoja3!$A$1:$N$215,7,FALSE)</f>
        <v>9</v>
      </c>
      <c r="AP168" s="28">
        <f>VLOOKUP(A168,[1]Hoja3!$A$1:$N$215,8,FALSE)</f>
        <v>3</v>
      </c>
      <c r="AQ168" s="28">
        <f>VLOOKUP(A168,[1]Hoja3!$A$1:$N$215,9,FALSE)</f>
        <v>0</v>
      </c>
      <c r="AR168" s="28">
        <f>VLOOKUP(A168,[1]Hoja3!$A$1:$N$215,10,FALSE)</f>
        <v>0</v>
      </c>
      <c r="AS168" s="28">
        <f>VLOOKUP(A168,[1]Hoja3!$A$1:$N$215,11,FALSE)</f>
        <v>0</v>
      </c>
      <c r="AT168" s="28">
        <f>VLOOKUP(A168,[1]Hoja3!$A$1:$N$215,12,FALSE)</f>
        <v>0</v>
      </c>
      <c r="AU168" s="28">
        <f>VLOOKUP(A168,[1]Hoja3!$A$1:$N$215,13,FALSE)</f>
        <v>16</v>
      </c>
      <c r="AV168" s="31"/>
    </row>
    <row r="169" spans="1:48" hidden="1" x14ac:dyDescent="0.25">
      <c r="A169" s="3">
        <v>30045</v>
      </c>
      <c r="B169" s="3" t="s">
        <v>320</v>
      </c>
      <c r="C169" s="3" t="s">
        <v>63</v>
      </c>
      <c r="D169" s="4" t="s">
        <v>16</v>
      </c>
      <c r="E169" s="4" t="s">
        <v>9</v>
      </c>
      <c r="F169" s="3" t="s">
        <v>9</v>
      </c>
      <c r="G169" s="4" t="s">
        <v>9</v>
      </c>
      <c r="H169" s="3" t="s">
        <v>9</v>
      </c>
      <c r="I169" s="21">
        <v>60247</v>
      </c>
      <c r="J169" s="21">
        <v>28842</v>
      </c>
      <c r="K169" s="21">
        <v>31405</v>
      </c>
      <c r="L169" s="22">
        <v>0.47872923133102063</v>
      </c>
      <c r="M169" s="22">
        <v>0.52127076866897937</v>
      </c>
      <c r="N169" s="23">
        <v>2.3584905660377355</v>
      </c>
      <c r="O169" s="23">
        <v>45.476304451890861</v>
      </c>
      <c r="P169" s="23">
        <v>19.342359767891683</v>
      </c>
      <c r="Q169" s="23" t="s">
        <v>269</v>
      </c>
      <c r="R169" s="23" t="s">
        <v>269</v>
      </c>
      <c r="S169" s="25">
        <v>22.120603515527744</v>
      </c>
      <c r="T169" s="25">
        <v>47.526116152999997</v>
      </c>
      <c r="U169" s="25">
        <v>8.315216345691363</v>
      </c>
      <c r="V169" s="25">
        <v>8.6199999999999992</v>
      </c>
      <c r="W169" s="21">
        <v>1977</v>
      </c>
      <c r="X169" s="25">
        <v>3.847051955633392</v>
      </c>
      <c r="Y169" s="25">
        <v>4.0145226254183761</v>
      </c>
      <c r="Z169" s="25">
        <v>45.595854922279791</v>
      </c>
      <c r="AA169" s="25">
        <v>54.404145077720209</v>
      </c>
      <c r="AB169" s="26">
        <v>2053</v>
      </c>
      <c r="AC169" s="25">
        <v>3.8821549458238001</v>
      </c>
      <c r="AD169" s="25">
        <v>45.932781295664881</v>
      </c>
      <c r="AE169" s="25">
        <v>54.067218704335119</v>
      </c>
      <c r="AF169" s="27">
        <v>45</v>
      </c>
      <c r="AG169" s="25">
        <v>8.5093508310799301E-2</v>
      </c>
      <c r="AH169" s="28">
        <v>16</v>
      </c>
      <c r="AI169" s="28">
        <v>0</v>
      </c>
      <c r="AJ169" s="28">
        <f>VLOOKUP(A169,[1]Hoja3!$A$1:$N$215,2,FALSE)</f>
        <v>3</v>
      </c>
      <c r="AK169" s="28">
        <f>VLOOKUP(A169,[1]Hoja3!$A$1:$N$215,3,FALSE)</f>
        <v>2</v>
      </c>
      <c r="AL169" s="28">
        <f>VLOOKUP(A169,[1]Hoja3!$A$1:$N$215,4,FALSE)</f>
        <v>13</v>
      </c>
      <c r="AM169" s="28">
        <f>VLOOKUP(A169,[1]Hoja3!$A$1:$N$215,5,FALSE)</f>
        <v>2</v>
      </c>
      <c r="AN169" s="28">
        <f>VLOOKUP(A169,[1]Hoja3!$A$1:$N$215,6,FALSE)</f>
        <v>16</v>
      </c>
      <c r="AO169" s="28">
        <f>VLOOKUP(A169,[1]Hoja3!$A$1:$N$215,7,FALSE)</f>
        <v>37</v>
      </c>
      <c r="AP169" s="28">
        <f>VLOOKUP(A169,[1]Hoja3!$A$1:$N$215,8,FALSE)</f>
        <v>2</v>
      </c>
      <c r="AQ169" s="28">
        <f>VLOOKUP(A169,[1]Hoja3!$A$1:$N$215,9,FALSE)</f>
        <v>0</v>
      </c>
      <c r="AR169" s="28">
        <f>VLOOKUP(A169,[1]Hoja3!$A$1:$N$215,10,FALSE)</f>
        <v>0</v>
      </c>
      <c r="AS169" s="28">
        <f>VLOOKUP(A169,[1]Hoja3!$A$1:$N$215,11,FALSE)</f>
        <v>3</v>
      </c>
      <c r="AT169" s="28">
        <f>VLOOKUP(A169,[1]Hoja3!$A$1:$N$215,12,FALSE)</f>
        <v>6</v>
      </c>
      <c r="AU169" s="28">
        <f>VLOOKUP(A169,[1]Hoja3!$A$1:$N$215,13,FALSE)</f>
        <v>54</v>
      </c>
      <c r="AV169" s="31"/>
    </row>
    <row r="170" spans="1:48" hidden="1" x14ac:dyDescent="0.25">
      <c r="A170" s="3">
        <v>30054</v>
      </c>
      <c r="B170" s="3" t="s">
        <v>329</v>
      </c>
      <c r="C170" s="3" t="s">
        <v>72</v>
      </c>
      <c r="D170" s="4" t="s">
        <v>16</v>
      </c>
      <c r="E170" s="4" t="s">
        <v>9</v>
      </c>
      <c r="F170" s="3" t="s">
        <v>9</v>
      </c>
      <c r="G170" s="4" t="s">
        <v>9</v>
      </c>
      <c r="H170" s="3" t="s">
        <v>9</v>
      </c>
      <c r="I170" s="21">
        <v>13194</v>
      </c>
      <c r="J170" s="21">
        <v>6402</v>
      </c>
      <c r="K170" s="21">
        <v>6792</v>
      </c>
      <c r="L170" s="22">
        <v>0.48522055479763526</v>
      </c>
      <c r="M170" s="22">
        <v>0.51477944520236474</v>
      </c>
      <c r="N170" s="23">
        <v>2.1008403361344539</v>
      </c>
      <c r="O170" s="23">
        <v>55.201698513800423</v>
      </c>
      <c r="P170" s="23">
        <v>25.233644859813083</v>
      </c>
      <c r="Q170" s="23" t="s">
        <v>268</v>
      </c>
      <c r="R170" s="23" t="s">
        <v>269</v>
      </c>
      <c r="S170" s="25">
        <v>31.681067151735636</v>
      </c>
      <c r="T170" s="25">
        <v>57.22674832029999</v>
      </c>
      <c r="U170" s="25">
        <v>9.2824799721351443</v>
      </c>
      <c r="V170" s="25">
        <v>7.22</v>
      </c>
      <c r="W170" s="21">
        <v>424</v>
      </c>
      <c r="X170" s="25">
        <v>3.9270167639159026</v>
      </c>
      <c r="Y170" s="25">
        <v>0.26182737450343085</v>
      </c>
      <c r="Z170" s="25">
        <v>44.827586206896555</v>
      </c>
      <c r="AA170" s="25">
        <v>55.172413793103445</v>
      </c>
      <c r="AB170" s="26">
        <v>29</v>
      </c>
      <c r="AC170" s="25">
        <v>0.26182737450343085</v>
      </c>
      <c r="AD170" s="25">
        <v>44.827586206896555</v>
      </c>
      <c r="AE170" s="25">
        <v>55.172413793103445</v>
      </c>
      <c r="AF170" s="27">
        <v>0</v>
      </c>
      <c r="AG170" s="25">
        <v>0</v>
      </c>
      <c r="AH170" s="28">
        <v>1</v>
      </c>
      <c r="AI170" s="28">
        <v>0</v>
      </c>
      <c r="AJ170" s="28">
        <f>VLOOKUP(A170,[1]Hoja3!$A$1:$N$215,2,FALSE)</f>
        <v>1</v>
      </c>
      <c r="AK170" s="28">
        <f>VLOOKUP(A170,[1]Hoja3!$A$1:$N$215,3,FALSE)</f>
        <v>0</v>
      </c>
      <c r="AL170" s="28">
        <f>VLOOKUP(A170,[1]Hoja3!$A$1:$N$215,4,FALSE)</f>
        <v>0</v>
      </c>
      <c r="AM170" s="28">
        <f>VLOOKUP(A170,[1]Hoja3!$A$1:$N$215,5,FALSE)</f>
        <v>0</v>
      </c>
      <c r="AN170" s="28">
        <f>VLOOKUP(A170,[1]Hoja3!$A$1:$N$215,6,FALSE)</f>
        <v>0</v>
      </c>
      <c r="AO170" s="28">
        <f>VLOOKUP(A170,[1]Hoja3!$A$1:$N$215,7,FALSE)</f>
        <v>3</v>
      </c>
      <c r="AP170" s="28">
        <f>VLOOKUP(A170,[1]Hoja3!$A$1:$N$215,8,FALSE)</f>
        <v>1</v>
      </c>
      <c r="AQ170" s="28">
        <f>VLOOKUP(A170,[1]Hoja3!$A$1:$N$215,9,FALSE)</f>
        <v>0</v>
      </c>
      <c r="AR170" s="28">
        <f>VLOOKUP(A170,[1]Hoja3!$A$1:$N$215,10,FALSE)</f>
        <v>0</v>
      </c>
      <c r="AS170" s="28">
        <f>VLOOKUP(A170,[1]Hoja3!$A$1:$N$215,11,FALSE)</f>
        <v>0</v>
      </c>
      <c r="AT170" s="28">
        <f>VLOOKUP(A170,[1]Hoja3!$A$1:$N$215,12,FALSE)</f>
        <v>0</v>
      </c>
      <c r="AU170" s="28">
        <f>VLOOKUP(A170,[1]Hoja3!$A$1:$N$215,13,FALSE)</f>
        <v>6</v>
      </c>
      <c r="AV170" s="31"/>
    </row>
    <row r="171" spans="1:48" hidden="1" x14ac:dyDescent="0.25">
      <c r="A171" s="3">
        <v>30075</v>
      </c>
      <c r="B171" s="3" t="s">
        <v>350</v>
      </c>
      <c r="C171" s="3" t="s">
        <v>93</v>
      </c>
      <c r="D171" s="4" t="s">
        <v>16</v>
      </c>
      <c r="E171" s="4" t="s">
        <v>9</v>
      </c>
      <c r="F171" s="3" t="s">
        <v>9</v>
      </c>
      <c r="G171" s="4" t="s">
        <v>9</v>
      </c>
      <c r="H171" s="30" t="s">
        <v>11</v>
      </c>
      <c r="I171" s="21">
        <v>18346</v>
      </c>
      <c r="J171" s="21">
        <v>8777</v>
      </c>
      <c r="K171" s="21">
        <v>9569</v>
      </c>
      <c r="L171" s="22">
        <v>0.47841491333260655</v>
      </c>
      <c r="M171" s="22">
        <v>0.52158508666739345</v>
      </c>
      <c r="N171" s="23">
        <v>6.7476383265856956</v>
      </c>
      <c r="O171" s="23">
        <v>45.519203413940261</v>
      </c>
      <c r="P171" s="23">
        <v>24.025974025974026</v>
      </c>
      <c r="Q171" s="23" t="s">
        <v>270</v>
      </c>
      <c r="R171" s="23" t="s">
        <v>269</v>
      </c>
      <c r="S171" s="25">
        <v>34.247247356371965</v>
      </c>
      <c r="T171" s="25">
        <v>70.484365852400003</v>
      </c>
      <c r="U171" s="25">
        <v>17.056374119154388</v>
      </c>
      <c r="V171" s="25">
        <v>6.88</v>
      </c>
      <c r="W171" s="21">
        <v>394</v>
      </c>
      <c r="X171" s="25">
        <v>2.5503268819988345</v>
      </c>
      <c r="Y171" s="25">
        <v>0.49744978275927204</v>
      </c>
      <c r="Z171" s="25">
        <v>37.974683544303801</v>
      </c>
      <c r="AA171" s="25">
        <v>62.025316455696199</v>
      </c>
      <c r="AB171" s="26">
        <v>79</v>
      </c>
      <c r="AC171" s="25">
        <v>0.49744978275927204</v>
      </c>
      <c r="AD171" s="25">
        <v>37.974683544303801</v>
      </c>
      <c r="AE171" s="25">
        <v>62.025316455696199</v>
      </c>
      <c r="AF171" s="27">
        <v>0</v>
      </c>
      <c r="AG171" s="25">
        <v>0</v>
      </c>
      <c r="AH171" s="28">
        <v>2</v>
      </c>
      <c r="AI171" s="28">
        <v>1</v>
      </c>
      <c r="AJ171" s="28">
        <f>VLOOKUP(A171,[1]Hoja3!$A$1:$N$215,2,FALSE)</f>
        <v>1</v>
      </c>
      <c r="AK171" s="28">
        <f>VLOOKUP(A171,[1]Hoja3!$A$1:$N$215,3,FALSE)</f>
        <v>0</v>
      </c>
      <c r="AL171" s="28">
        <f>VLOOKUP(A171,[1]Hoja3!$A$1:$N$215,4,FALSE)</f>
        <v>0</v>
      </c>
      <c r="AM171" s="28">
        <f>VLOOKUP(A171,[1]Hoja3!$A$1:$N$215,5,FALSE)</f>
        <v>0</v>
      </c>
      <c r="AN171" s="28">
        <f>VLOOKUP(A171,[1]Hoja3!$A$1:$N$215,6,FALSE)</f>
        <v>1</v>
      </c>
      <c r="AO171" s="28">
        <f>VLOOKUP(A171,[1]Hoja3!$A$1:$N$215,7,FALSE)</f>
        <v>1</v>
      </c>
      <c r="AP171" s="28">
        <f>VLOOKUP(A171,[1]Hoja3!$A$1:$N$215,8,FALSE)</f>
        <v>0</v>
      </c>
      <c r="AQ171" s="28">
        <f>VLOOKUP(A171,[1]Hoja3!$A$1:$N$215,9,FALSE)</f>
        <v>0</v>
      </c>
      <c r="AR171" s="28">
        <f>VLOOKUP(A171,[1]Hoja3!$A$1:$N$215,10,FALSE)</f>
        <v>0</v>
      </c>
      <c r="AS171" s="28">
        <f>VLOOKUP(A171,[1]Hoja3!$A$1:$N$215,11,FALSE)</f>
        <v>0</v>
      </c>
      <c r="AT171" s="28">
        <f>VLOOKUP(A171,[1]Hoja3!$A$1:$N$215,12,FALSE)</f>
        <v>1</v>
      </c>
      <c r="AU171" s="28">
        <f>VLOOKUP(A171,[1]Hoja3!$A$1:$N$215,13,FALSE)</f>
        <v>7</v>
      </c>
      <c r="AV171" s="31"/>
    </row>
    <row r="172" spans="1:48" hidden="1" x14ac:dyDescent="0.25">
      <c r="A172" s="3">
        <v>30077</v>
      </c>
      <c r="B172" s="3" t="s">
        <v>352</v>
      </c>
      <c r="C172" s="3" t="s">
        <v>95</v>
      </c>
      <c r="D172" s="4" t="s">
        <v>16</v>
      </c>
      <c r="E172" s="4" t="s">
        <v>9</v>
      </c>
      <c r="F172" s="3" t="s">
        <v>9</v>
      </c>
      <c r="G172" s="4" t="s">
        <v>9</v>
      </c>
      <c r="H172" s="3" t="s">
        <v>9</v>
      </c>
      <c r="I172" s="21">
        <v>45590</v>
      </c>
      <c r="J172" s="21">
        <v>22290</v>
      </c>
      <c r="K172" s="21">
        <v>23300</v>
      </c>
      <c r="L172" s="22">
        <v>0.48892300943189299</v>
      </c>
      <c r="M172" s="22">
        <v>0.51107699056810707</v>
      </c>
      <c r="N172" s="23">
        <v>1.5527950310559004</v>
      </c>
      <c r="O172" s="23">
        <v>48.893463715903245</v>
      </c>
      <c r="P172" s="23">
        <v>20.985010706638114</v>
      </c>
      <c r="Q172" s="23" t="s">
        <v>269</v>
      </c>
      <c r="R172" s="23" t="s">
        <v>269</v>
      </c>
      <c r="S172" s="25">
        <v>36.205308181618776</v>
      </c>
      <c r="T172" s="25">
        <v>65.508131654899998</v>
      </c>
      <c r="U172" s="25">
        <v>13.844978822875923</v>
      </c>
      <c r="V172" s="25">
        <v>7.34</v>
      </c>
      <c r="W172" s="21">
        <v>1265</v>
      </c>
      <c r="X172" s="25">
        <v>3.2012349428079769</v>
      </c>
      <c r="Y172" s="25">
        <v>2.7867330988667449</v>
      </c>
      <c r="Z172" s="25">
        <v>50.131463628396148</v>
      </c>
      <c r="AA172" s="25">
        <v>49.868536371603852</v>
      </c>
      <c r="AB172" s="26">
        <v>1126</v>
      </c>
      <c r="AC172" s="25">
        <v>2.7500976944118798</v>
      </c>
      <c r="AD172" s="25">
        <v>50.444049733570161</v>
      </c>
      <c r="AE172" s="25">
        <v>49.555950266429839</v>
      </c>
      <c r="AF172" s="27">
        <v>14</v>
      </c>
      <c r="AG172" s="25">
        <v>3.4193044157874164E-2</v>
      </c>
      <c r="AH172" s="28">
        <v>11</v>
      </c>
      <c r="AI172" s="28">
        <v>12</v>
      </c>
      <c r="AJ172" s="28">
        <f>VLOOKUP(A172,[1]Hoja3!$A$1:$N$215,2,FALSE)</f>
        <v>1</v>
      </c>
      <c r="AK172" s="28">
        <f>VLOOKUP(A172,[1]Hoja3!$A$1:$N$215,3,FALSE)</f>
        <v>0</v>
      </c>
      <c r="AL172" s="28">
        <f>VLOOKUP(A172,[1]Hoja3!$A$1:$N$215,4,FALSE)</f>
        <v>11</v>
      </c>
      <c r="AM172" s="28">
        <f>VLOOKUP(A172,[1]Hoja3!$A$1:$N$215,5,FALSE)</f>
        <v>4</v>
      </c>
      <c r="AN172" s="28">
        <f>VLOOKUP(A172,[1]Hoja3!$A$1:$N$215,6,FALSE)</f>
        <v>5</v>
      </c>
      <c r="AO172" s="28">
        <f>VLOOKUP(A172,[1]Hoja3!$A$1:$N$215,7,FALSE)</f>
        <v>5</v>
      </c>
      <c r="AP172" s="28">
        <f>VLOOKUP(A172,[1]Hoja3!$A$1:$N$215,8,FALSE)</f>
        <v>11</v>
      </c>
      <c r="AQ172" s="28">
        <f>VLOOKUP(A172,[1]Hoja3!$A$1:$N$215,9,FALSE)</f>
        <v>0</v>
      </c>
      <c r="AR172" s="28">
        <f>VLOOKUP(A172,[1]Hoja3!$A$1:$N$215,10,FALSE)</f>
        <v>0</v>
      </c>
      <c r="AS172" s="28">
        <f>VLOOKUP(A172,[1]Hoja3!$A$1:$N$215,11,FALSE)</f>
        <v>1</v>
      </c>
      <c r="AT172" s="28">
        <f>VLOOKUP(A172,[1]Hoja3!$A$1:$N$215,12,FALSE)</f>
        <v>1</v>
      </c>
      <c r="AU172" s="28">
        <f>VLOOKUP(A172,[1]Hoja3!$A$1:$N$215,13,FALSE)</f>
        <v>17</v>
      </c>
      <c r="AV172" s="31"/>
    </row>
    <row r="173" spans="1:48" hidden="1" x14ac:dyDescent="0.25">
      <c r="A173" s="3">
        <v>30084</v>
      </c>
      <c r="B173" s="3" t="s">
        <v>359</v>
      </c>
      <c r="C173" s="3" t="s">
        <v>102</v>
      </c>
      <c r="D173" s="4" t="s">
        <v>16</v>
      </c>
      <c r="E173" s="4" t="s">
        <v>9</v>
      </c>
      <c r="F173" s="3" t="s">
        <v>9</v>
      </c>
      <c r="G173" s="4" t="s">
        <v>9</v>
      </c>
      <c r="H173" s="3" t="s">
        <v>9</v>
      </c>
      <c r="I173" s="21">
        <v>6082</v>
      </c>
      <c r="J173" s="21">
        <v>3009</v>
      </c>
      <c r="K173" s="21">
        <v>3073</v>
      </c>
      <c r="L173" s="22">
        <v>0.49473857283788225</v>
      </c>
      <c r="M173" s="22">
        <v>0.50526142716211775</v>
      </c>
      <c r="N173" s="23">
        <v>0</v>
      </c>
      <c r="O173" s="23">
        <v>42.654028436018962</v>
      </c>
      <c r="P173" s="23">
        <v>15.254237288135593</v>
      </c>
      <c r="Q173" s="23" t="s">
        <v>268</v>
      </c>
      <c r="R173" s="23" t="s">
        <v>269</v>
      </c>
      <c r="S173" s="25">
        <v>34.1006247944755</v>
      </c>
      <c r="T173" s="25">
        <v>48.430766416700003</v>
      </c>
      <c r="U173" s="25">
        <v>6.2586685159500695</v>
      </c>
      <c r="V173" s="25">
        <v>6.95</v>
      </c>
      <c r="W173" s="21">
        <v>212</v>
      </c>
      <c r="X173" s="25">
        <v>4.0543124880474277</v>
      </c>
      <c r="Y173" s="25">
        <v>0.18625442354255914</v>
      </c>
      <c r="Z173" s="25">
        <v>30</v>
      </c>
      <c r="AA173" s="25">
        <v>70</v>
      </c>
      <c r="AB173" s="26">
        <v>10</v>
      </c>
      <c r="AC173" s="25">
        <v>0.18625442354255914</v>
      </c>
      <c r="AD173" s="25">
        <v>30</v>
      </c>
      <c r="AE173" s="25">
        <v>70</v>
      </c>
      <c r="AF173" s="27">
        <v>0</v>
      </c>
      <c r="AG173" s="25">
        <v>0</v>
      </c>
      <c r="AH173" s="28">
        <v>0</v>
      </c>
      <c r="AI173" s="28">
        <v>0</v>
      </c>
      <c r="AJ173" s="28">
        <f>VLOOKUP(A173,[1]Hoja3!$A$1:$N$215,2,FALSE)</f>
        <v>1</v>
      </c>
      <c r="AK173" s="28">
        <f>VLOOKUP(A173,[1]Hoja3!$A$1:$N$215,3,FALSE)</f>
        <v>0</v>
      </c>
      <c r="AL173" s="28">
        <f>VLOOKUP(A173,[1]Hoja3!$A$1:$N$215,4,FALSE)</f>
        <v>0</v>
      </c>
      <c r="AM173" s="28">
        <f>VLOOKUP(A173,[1]Hoja3!$A$1:$N$215,5,FALSE)</f>
        <v>0</v>
      </c>
      <c r="AN173" s="28">
        <f>VLOOKUP(A173,[1]Hoja3!$A$1:$N$215,6,FALSE)</f>
        <v>1</v>
      </c>
      <c r="AO173" s="28">
        <f>VLOOKUP(A173,[1]Hoja3!$A$1:$N$215,7,FALSE)</f>
        <v>3</v>
      </c>
      <c r="AP173" s="28">
        <f>VLOOKUP(A173,[1]Hoja3!$A$1:$N$215,8,FALSE)</f>
        <v>1</v>
      </c>
      <c r="AQ173" s="28">
        <f>VLOOKUP(A173,[1]Hoja3!$A$1:$N$215,9,FALSE)</f>
        <v>0</v>
      </c>
      <c r="AR173" s="28">
        <f>VLOOKUP(A173,[1]Hoja3!$A$1:$N$215,10,FALSE)</f>
        <v>0</v>
      </c>
      <c r="AS173" s="28">
        <f>VLOOKUP(A173,[1]Hoja3!$A$1:$N$215,11,FALSE)</f>
        <v>0</v>
      </c>
      <c r="AT173" s="28">
        <f>VLOOKUP(A173,[1]Hoja3!$A$1:$N$215,12,FALSE)</f>
        <v>0</v>
      </c>
      <c r="AU173" s="28">
        <f>VLOOKUP(A173,[1]Hoja3!$A$1:$N$215,13,FALSE)</f>
        <v>4</v>
      </c>
      <c r="AV173" s="31"/>
    </row>
    <row r="174" spans="1:48" hidden="1" x14ac:dyDescent="0.25">
      <c r="A174" s="3">
        <v>30094</v>
      </c>
      <c r="B174" s="3" t="s">
        <v>369</v>
      </c>
      <c r="C174" s="3" t="s">
        <v>112</v>
      </c>
      <c r="D174" s="4" t="s">
        <v>16</v>
      </c>
      <c r="E174" s="4" t="s">
        <v>9</v>
      </c>
      <c r="F174" s="3" t="s">
        <v>9</v>
      </c>
      <c r="G174" s="4" t="s">
        <v>9</v>
      </c>
      <c r="H174" s="30" t="s">
        <v>11</v>
      </c>
      <c r="I174" s="21">
        <v>41374</v>
      </c>
      <c r="J174" s="21">
        <v>20442</v>
      </c>
      <c r="K174" s="21">
        <v>20932</v>
      </c>
      <c r="L174" s="22">
        <v>0.49407840672886355</v>
      </c>
      <c r="M174" s="22">
        <v>0.5059215932711365</v>
      </c>
      <c r="N174" s="23">
        <v>0</v>
      </c>
      <c r="O174" s="23">
        <v>65.96614127262113</v>
      </c>
      <c r="P174" s="23">
        <v>25.858123569794049</v>
      </c>
      <c r="Q174" s="23" t="s">
        <v>268</v>
      </c>
      <c r="R174" s="23" t="s">
        <v>269</v>
      </c>
      <c r="S174" s="25">
        <v>36.863730845458498</v>
      </c>
      <c r="T174" s="25">
        <v>67.025907664299993</v>
      </c>
      <c r="U174" s="25">
        <v>15.141377572063607</v>
      </c>
      <c r="V174" s="25">
        <v>6.93</v>
      </c>
      <c r="W174" s="21">
        <v>1299</v>
      </c>
      <c r="X174" s="25">
        <v>3.6748896684395156</v>
      </c>
      <c r="Y174" s="25">
        <v>3.5567305333733068</v>
      </c>
      <c r="Z174" s="25">
        <v>47.73946360153257</v>
      </c>
      <c r="AA174" s="25">
        <v>52.26053639846743</v>
      </c>
      <c r="AB174" s="26">
        <v>1272</v>
      </c>
      <c r="AC174" s="25">
        <v>3.4667902210351311</v>
      </c>
      <c r="AD174" s="25">
        <v>48.191823899371066</v>
      </c>
      <c r="AE174" s="25">
        <v>51.808176100628934</v>
      </c>
      <c r="AF174" s="27">
        <v>29</v>
      </c>
      <c r="AG174" s="25">
        <v>7.9038456297184603E-2</v>
      </c>
      <c r="AH174" s="28">
        <v>11</v>
      </c>
      <c r="AI174" s="28">
        <v>11</v>
      </c>
      <c r="AJ174" s="28">
        <f>VLOOKUP(A174,[1]Hoja3!$A$1:$N$215,2,FALSE)</f>
        <v>1</v>
      </c>
      <c r="AK174" s="28">
        <f>VLOOKUP(A174,[1]Hoja3!$A$1:$N$215,3,FALSE)</f>
        <v>0</v>
      </c>
      <c r="AL174" s="28">
        <f>VLOOKUP(A174,[1]Hoja3!$A$1:$N$215,4,FALSE)</f>
        <v>3</v>
      </c>
      <c r="AM174" s="28">
        <f>VLOOKUP(A174,[1]Hoja3!$A$1:$N$215,5,FALSE)</f>
        <v>0</v>
      </c>
      <c r="AN174" s="28">
        <f>VLOOKUP(A174,[1]Hoja3!$A$1:$N$215,6,FALSE)</f>
        <v>1</v>
      </c>
      <c r="AO174" s="28">
        <f>VLOOKUP(A174,[1]Hoja3!$A$1:$N$215,7,FALSE)</f>
        <v>7</v>
      </c>
      <c r="AP174" s="28">
        <f>VLOOKUP(A174,[1]Hoja3!$A$1:$N$215,8,FALSE)</f>
        <v>2</v>
      </c>
      <c r="AQ174" s="28">
        <f>VLOOKUP(A174,[1]Hoja3!$A$1:$N$215,9,FALSE)</f>
        <v>0</v>
      </c>
      <c r="AR174" s="28">
        <f>VLOOKUP(A174,[1]Hoja3!$A$1:$N$215,10,FALSE)</f>
        <v>0</v>
      </c>
      <c r="AS174" s="28">
        <f>VLOOKUP(A174,[1]Hoja3!$A$1:$N$215,11,FALSE)</f>
        <v>1</v>
      </c>
      <c r="AT174" s="28">
        <f>VLOOKUP(A174,[1]Hoja3!$A$1:$N$215,12,FALSE)</f>
        <v>3</v>
      </c>
      <c r="AU174" s="28">
        <f>VLOOKUP(A174,[1]Hoja3!$A$1:$N$215,13,FALSE)</f>
        <v>12</v>
      </c>
      <c r="AV174" s="31"/>
    </row>
    <row r="175" spans="1:48" hidden="1" x14ac:dyDescent="0.25">
      <c r="A175" s="3">
        <v>30097</v>
      </c>
      <c r="B175" s="3" t="s">
        <v>372</v>
      </c>
      <c r="C175" s="3" t="s">
        <v>115</v>
      </c>
      <c r="D175" s="4" t="s">
        <v>16</v>
      </c>
      <c r="E175" s="4" t="s">
        <v>9</v>
      </c>
      <c r="F175" s="3" t="s">
        <v>9</v>
      </c>
      <c r="G175" s="4" t="s">
        <v>9</v>
      </c>
      <c r="H175" s="3" t="s">
        <v>9</v>
      </c>
      <c r="I175" s="21">
        <v>21084</v>
      </c>
      <c r="J175" s="21">
        <v>9843</v>
      </c>
      <c r="K175" s="21">
        <v>11241</v>
      </c>
      <c r="L175" s="22">
        <v>0.46684689812179853</v>
      </c>
      <c r="M175" s="22">
        <v>0.53315310187820153</v>
      </c>
      <c r="N175" s="23">
        <v>1.3037809647979139</v>
      </c>
      <c r="O175" s="23">
        <v>40.268456375838923</v>
      </c>
      <c r="P175" s="23">
        <v>15.736040609137056</v>
      </c>
      <c r="Q175" s="23" t="s">
        <v>271</v>
      </c>
      <c r="R175" s="23" t="s">
        <v>271</v>
      </c>
      <c r="S175" s="25">
        <v>20.356668563839879</v>
      </c>
      <c r="T175" s="25">
        <v>51.5839809669</v>
      </c>
      <c r="U175" s="25">
        <v>5.9568717977591357</v>
      </c>
      <c r="V175" s="25">
        <v>8.86</v>
      </c>
      <c r="W175" s="21">
        <v>401</v>
      </c>
      <c r="X175" s="25">
        <v>2.2186566338386631</v>
      </c>
      <c r="Y175" s="25">
        <v>0.21058315334773217</v>
      </c>
      <c r="Z175" s="25">
        <v>56.410256410256409</v>
      </c>
      <c r="AA175" s="25">
        <v>43.589743589743591</v>
      </c>
      <c r="AB175" s="26">
        <v>39</v>
      </c>
      <c r="AC175" s="25">
        <v>0.21058315334773217</v>
      </c>
      <c r="AD175" s="25">
        <v>56.410256410256409</v>
      </c>
      <c r="AE175" s="25">
        <v>43.589743589743591</v>
      </c>
      <c r="AF175" s="27">
        <v>0</v>
      </c>
      <c r="AG175" s="25">
        <v>0</v>
      </c>
      <c r="AH175" s="28">
        <v>5</v>
      </c>
      <c r="AI175" s="28">
        <v>3</v>
      </c>
      <c r="AJ175" s="28">
        <f>VLOOKUP(A175,[1]Hoja3!$A$1:$N$215,2,FALSE)</f>
        <v>0</v>
      </c>
      <c r="AK175" s="28">
        <f>VLOOKUP(A175,[1]Hoja3!$A$1:$N$215,3,FALSE)</f>
        <v>0</v>
      </c>
      <c r="AL175" s="28">
        <f>VLOOKUP(A175,[1]Hoja3!$A$1:$N$215,4,FALSE)</f>
        <v>0</v>
      </c>
      <c r="AM175" s="28">
        <f>VLOOKUP(A175,[1]Hoja3!$A$1:$N$215,5,FALSE)</f>
        <v>0</v>
      </c>
      <c r="AN175" s="28">
        <f>VLOOKUP(A175,[1]Hoja3!$A$1:$N$215,6,FALSE)</f>
        <v>8</v>
      </c>
      <c r="AO175" s="28">
        <f>VLOOKUP(A175,[1]Hoja3!$A$1:$N$215,7,FALSE)</f>
        <v>4</v>
      </c>
      <c r="AP175" s="28">
        <f>VLOOKUP(A175,[1]Hoja3!$A$1:$N$215,8,FALSE)</f>
        <v>1</v>
      </c>
      <c r="AQ175" s="28">
        <f>VLOOKUP(A175,[1]Hoja3!$A$1:$N$215,9,FALSE)</f>
        <v>0</v>
      </c>
      <c r="AR175" s="28">
        <f>VLOOKUP(A175,[1]Hoja3!$A$1:$N$215,10,FALSE)</f>
        <v>0</v>
      </c>
      <c r="AS175" s="28">
        <f>VLOOKUP(A175,[1]Hoja3!$A$1:$N$215,11,FALSE)</f>
        <v>0</v>
      </c>
      <c r="AT175" s="28">
        <f>VLOOKUP(A175,[1]Hoja3!$A$1:$N$215,12,FALSE)</f>
        <v>1</v>
      </c>
      <c r="AU175" s="28">
        <f>VLOOKUP(A175,[1]Hoja3!$A$1:$N$215,13,FALSE)</f>
        <v>10</v>
      </c>
      <c r="AV175" s="31"/>
    </row>
    <row r="176" spans="1:48" hidden="1" x14ac:dyDescent="0.25">
      <c r="A176" s="3">
        <v>30119</v>
      </c>
      <c r="B176" s="3" t="s">
        <v>394</v>
      </c>
      <c r="C176" s="3" t="s">
        <v>137</v>
      </c>
      <c r="D176" s="4" t="s">
        <v>16</v>
      </c>
      <c r="E176" s="4" t="s">
        <v>9</v>
      </c>
      <c r="F176" s="3" t="s">
        <v>9</v>
      </c>
      <c r="G176" s="4" t="s">
        <v>9</v>
      </c>
      <c r="H176" s="30" t="s">
        <v>11</v>
      </c>
      <c r="I176" s="21">
        <v>5998</v>
      </c>
      <c r="J176" s="21">
        <v>2869</v>
      </c>
      <c r="K176" s="21">
        <v>3129</v>
      </c>
      <c r="L176" s="22">
        <v>0.47832610870290099</v>
      </c>
      <c r="M176" s="22">
        <v>0.52167389129709907</v>
      </c>
      <c r="N176" s="23">
        <v>4.329004329004329</v>
      </c>
      <c r="O176" s="23">
        <v>61.674008810572687</v>
      </c>
      <c r="P176" s="23">
        <v>28.30188679245283</v>
      </c>
      <c r="Q176" s="23" t="s">
        <v>269</v>
      </c>
      <c r="R176" s="23" t="s">
        <v>269</v>
      </c>
      <c r="S176" s="25">
        <v>27.159053017672559</v>
      </c>
      <c r="T176" s="25">
        <v>66.260728452899997</v>
      </c>
      <c r="U176" s="25">
        <v>9.9350205198358417</v>
      </c>
      <c r="V176" s="25">
        <v>7.88</v>
      </c>
      <c r="W176" s="21">
        <v>357</v>
      </c>
      <c r="X176" s="25">
        <v>6.8377705420417545</v>
      </c>
      <c r="Y176" s="25">
        <v>2.2676579925650557</v>
      </c>
      <c r="Z176" s="25">
        <v>56.557377049180324</v>
      </c>
      <c r="AA176" s="25">
        <v>43.442622950819668</v>
      </c>
      <c r="AB176" s="26">
        <v>122</v>
      </c>
      <c r="AC176" s="25">
        <v>2.2676579925650557</v>
      </c>
      <c r="AD176" s="25">
        <v>56.557377049180324</v>
      </c>
      <c r="AE176" s="25">
        <v>43.442622950819668</v>
      </c>
      <c r="AF176" s="27">
        <v>0</v>
      </c>
      <c r="AG176" s="25">
        <v>0</v>
      </c>
      <c r="AH176" s="28">
        <v>8</v>
      </c>
      <c r="AI176" s="28">
        <v>0</v>
      </c>
      <c r="AJ176" s="28">
        <f>VLOOKUP(A176,[1]Hoja3!$A$1:$N$215,2,FALSE)</f>
        <v>0</v>
      </c>
      <c r="AK176" s="28">
        <f>VLOOKUP(A176,[1]Hoja3!$A$1:$N$215,3,FALSE)</f>
        <v>0</v>
      </c>
      <c r="AL176" s="28">
        <f>VLOOKUP(A176,[1]Hoja3!$A$1:$N$215,4,FALSE)</f>
        <v>0</v>
      </c>
      <c r="AM176" s="28">
        <f>VLOOKUP(A176,[1]Hoja3!$A$1:$N$215,5,FALSE)</f>
        <v>2</v>
      </c>
      <c r="AN176" s="28">
        <f>VLOOKUP(A176,[1]Hoja3!$A$1:$N$215,6,FALSE)</f>
        <v>0</v>
      </c>
      <c r="AO176" s="28">
        <f>VLOOKUP(A176,[1]Hoja3!$A$1:$N$215,7,FALSE)</f>
        <v>2</v>
      </c>
      <c r="AP176" s="28">
        <f>VLOOKUP(A176,[1]Hoja3!$A$1:$N$215,8,FALSE)</f>
        <v>2</v>
      </c>
      <c r="AQ176" s="28">
        <f>VLOOKUP(A176,[1]Hoja3!$A$1:$N$215,9,FALSE)</f>
        <v>0</v>
      </c>
      <c r="AR176" s="28">
        <f>VLOOKUP(A176,[1]Hoja3!$A$1:$N$215,10,FALSE)</f>
        <v>0</v>
      </c>
      <c r="AS176" s="28">
        <f>VLOOKUP(A176,[1]Hoja3!$A$1:$N$215,11,FALSE)</f>
        <v>0</v>
      </c>
      <c r="AT176" s="28">
        <f>VLOOKUP(A176,[1]Hoja3!$A$1:$N$215,12,FALSE)</f>
        <v>0</v>
      </c>
      <c r="AU176" s="28">
        <f>VLOOKUP(A176,[1]Hoja3!$A$1:$N$215,13,FALSE)</f>
        <v>3</v>
      </c>
      <c r="AV176" s="31"/>
    </row>
    <row r="177" spans="1:48" x14ac:dyDescent="0.25">
      <c r="A177" s="3">
        <v>30130</v>
      </c>
      <c r="B177" s="3" t="s">
        <v>405</v>
      </c>
      <c r="C177" s="3" t="s">
        <v>148</v>
      </c>
      <c r="D177" s="4" t="s">
        <v>16</v>
      </c>
      <c r="E177" s="4" t="s">
        <v>11</v>
      </c>
      <c r="F177" s="3" t="s">
        <v>9</v>
      </c>
      <c r="G177" s="4" t="s">
        <v>11</v>
      </c>
      <c r="H177" s="3" t="s">
        <v>9</v>
      </c>
      <c r="I177" s="21">
        <v>39642</v>
      </c>
      <c r="J177" s="21">
        <v>18992</v>
      </c>
      <c r="K177" s="21">
        <v>20650</v>
      </c>
      <c r="L177" s="22">
        <v>0.4790878361333939</v>
      </c>
      <c r="M177" s="22">
        <v>0.5209121638666061</v>
      </c>
      <c r="N177" s="23">
        <v>2.6896180742334588</v>
      </c>
      <c r="O177" s="23">
        <v>60.146149522203487</v>
      </c>
      <c r="P177" s="23">
        <v>20.550458715596331</v>
      </c>
      <c r="Q177" s="23" t="s">
        <v>268</v>
      </c>
      <c r="R177" s="23" t="s">
        <v>269</v>
      </c>
      <c r="S177" s="25">
        <v>44.314111296100094</v>
      </c>
      <c r="T177" s="25">
        <v>72.211557616700006</v>
      </c>
      <c r="U177" s="25">
        <v>20.770768641796757</v>
      </c>
      <c r="V177" s="25">
        <v>6.72</v>
      </c>
      <c r="W177" s="21">
        <v>1414</v>
      </c>
      <c r="X177" s="25">
        <v>3.9542492799015632</v>
      </c>
      <c r="Y177" s="25">
        <v>24.47603181427343</v>
      </c>
      <c r="Z177" s="25">
        <v>47.162147326819628</v>
      </c>
      <c r="AA177" s="25">
        <v>52.837852673180372</v>
      </c>
      <c r="AB177" s="26">
        <v>8753</v>
      </c>
      <c r="AC177" s="25">
        <v>23.519453998280309</v>
      </c>
      <c r="AD177" s="25">
        <v>47.97212384325374</v>
      </c>
      <c r="AE177" s="25">
        <v>52.027876156746252</v>
      </c>
      <c r="AF177" s="27">
        <v>334</v>
      </c>
      <c r="AG177" s="25">
        <v>0.8974634565778159</v>
      </c>
      <c r="AH177" s="28">
        <v>9</v>
      </c>
      <c r="AI177" s="28">
        <v>2</v>
      </c>
      <c r="AJ177" s="28">
        <f>VLOOKUP(A177,[1]Hoja3!$A$1:$N$215,2,FALSE)</f>
        <v>1</v>
      </c>
      <c r="AK177" s="28">
        <f>VLOOKUP(A177,[1]Hoja3!$A$1:$N$215,3,FALSE)</f>
        <v>0</v>
      </c>
      <c r="AL177" s="28">
        <f>VLOOKUP(A177,[1]Hoja3!$A$1:$N$215,4,FALSE)</f>
        <v>4</v>
      </c>
      <c r="AM177" s="28">
        <f>VLOOKUP(A177,[1]Hoja3!$A$1:$N$215,5,FALSE)</f>
        <v>1</v>
      </c>
      <c r="AN177" s="28">
        <f>VLOOKUP(A177,[1]Hoja3!$A$1:$N$215,6,FALSE)</f>
        <v>3</v>
      </c>
      <c r="AO177" s="28">
        <f>VLOOKUP(A177,[1]Hoja3!$A$1:$N$215,7,FALSE)</f>
        <v>12</v>
      </c>
      <c r="AP177" s="28">
        <f>VLOOKUP(A177,[1]Hoja3!$A$1:$N$215,8,FALSE)</f>
        <v>1</v>
      </c>
      <c r="AQ177" s="28">
        <f>VLOOKUP(A177,[1]Hoja3!$A$1:$N$215,9,FALSE)</f>
        <v>0</v>
      </c>
      <c r="AR177" s="28">
        <f>VLOOKUP(A177,[1]Hoja3!$A$1:$N$215,10,FALSE)</f>
        <v>0</v>
      </c>
      <c r="AS177" s="28">
        <f>VLOOKUP(A177,[1]Hoja3!$A$1:$N$215,11,FALSE)</f>
        <v>0</v>
      </c>
      <c r="AT177" s="28">
        <f>VLOOKUP(A177,[1]Hoja3!$A$1:$N$215,12,FALSE)</f>
        <v>3</v>
      </c>
      <c r="AU177" s="28">
        <f>VLOOKUP(A177,[1]Hoja3!$A$1:$N$215,13,FALSE)</f>
        <v>24</v>
      </c>
      <c r="AV177" s="31"/>
    </row>
    <row r="178" spans="1:48" hidden="1" x14ac:dyDescent="0.25">
      <c r="A178" s="3">
        <v>30139</v>
      </c>
      <c r="B178" s="3" t="s">
        <v>414</v>
      </c>
      <c r="C178" s="3" t="s">
        <v>157</v>
      </c>
      <c r="D178" s="4" t="s">
        <v>16</v>
      </c>
      <c r="E178" s="4" t="s">
        <v>9</v>
      </c>
      <c r="F178" s="3" t="s">
        <v>9</v>
      </c>
      <c r="G178" s="4" t="s">
        <v>9</v>
      </c>
      <c r="H178" s="30" t="s">
        <v>11</v>
      </c>
      <c r="I178" s="21">
        <v>6568</v>
      </c>
      <c r="J178" s="21">
        <v>3178</v>
      </c>
      <c r="K178" s="21">
        <v>3390</v>
      </c>
      <c r="L178" s="22">
        <v>0.48386114494518878</v>
      </c>
      <c r="M178" s="22">
        <v>0.51613885505481116</v>
      </c>
      <c r="N178" s="23">
        <v>4.1322314049586781</v>
      </c>
      <c r="O178" s="23">
        <v>54.621848739495796</v>
      </c>
      <c r="P178" s="23">
        <v>22.58064516129032</v>
      </c>
      <c r="Q178" s="23" t="s">
        <v>268</v>
      </c>
      <c r="R178" s="23" t="s">
        <v>269</v>
      </c>
      <c r="S178" s="25">
        <v>31.988428745432401</v>
      </c>
      <c r="T178" s="25">
        <v>54.100498338900003</v>
      </c>
      <c r="U178" s="25">
        <v>6.7192429022082019</v>
      </c>
      <c r="V178" s="25">
        <v>7.19</v>
      </c>
      <c r="W178" s="21">
        <v>177</v>
      </c>
      <c r="X178" s="25">
        <v>3.1041739740441949</v>
      </c>
      <c r="Y178" s="25">
        <v>6.7911714770797965E-2</v>
      </c>
      <c r="Z178" s="25">
        <v>50</v>
      </c>
      <c r="AA178" s="25">
        <v>50</v>
      </c>
      <c r="AB178" s="26">
        <v>4</v>
      </c>
      <c r="AC178" s="25">
        <v>6.7911714770797965E-2</v>
      </c>
      <c r="AD178" s="25">
        <v>50</v>
      </c>
      <c r="AE178" s="25">
        <v>50</v>
      </c>
      <c r="AF178" s="27">
        <v>0</v>
      </c>
      <c r="AG178" s="25">
        <v>0</v>
      </c>
      <c r="AH178" s="28">
        <v>1</v>
      </c>
      <c r="AI178" s="28">
        <v>1</v>
      </c>
      <c r="AJ178" s="28">
        <f>VLOOKUP(A178,[1]Hoja3!$A$1:$N$215,2,FALSE)</f>
        <v>0</v>
      </c>
      <c r="AK178" s="28">
        <f>VLOOKUP(A178,[1]Hoja3!$A$1:$N$215,3,FALSE)</f>
        <v>0</v>
      </c>
      <c r="AL178" s="28">
        <f>VLOOKUP(A178,[1]Hoja3!$A$1:$N$215,4,FALSE)</f>
        <v>1</v>
      </c>
      <c r="AM178" s="28">
        <f>VLOOKUP(A178,[1]Hoja3!$A$1:$N$215,5,FALSE)</f>
        <v>1</v>
      </c>
      <c r="AN178" s="28">
        <f>VLOOKUP(A178,[1]Hoja3!$A$1:$N$215,6,FALSE)</f>
        <v>0</v>
      </c>
      <c r="AO178" s="28">
        <f>VLOOKUP(A178,[1]Hoja3!$A$1:$N$215,7,FALSE)</f>
        <v>1</v>
      </c>
      <c r="AP178" s="28">
        <f>VLOOKUP(A178,[1]Hoja3!$A$1:$N$215,8,FALSE)</f>
        <v>0</v>
      </c>
      <c r="AQ178" s="28">
        <f>VLOOKUP(A178,[1]Hoja3!$A$1:$N$215,9,FALSE)</f>
        <v>0</v>
      </c>
      <c r="AR178" s="28">
        <f>VLOOKUP(A178,[1]Hoja3!$A$1:$N$215,10,FALSE)</f>
        <v>0</v>
      </c>
      <c r="AS178" s="28">
        <f>VLOOKUP(A178,[1]Hoja3!$A$1:$N$215,11,FALSE)</f>
        <v>1</v>
      </c>
      <c r="AT178" s="28">
        <f>VLOOKUP(A178,[1]Hoja3!$A$1:$N$215,12,FALSE)</f>
        <v>0</v>
      </c>
      <c r="AU178" s="28">
        <f>VLOOKUP(A178,[1]Hoja3!$A$1:$N$215,13,FALSE)</f>
        <v>4</v>
      </c>
      <c r="AV178" s="31"/>
    </row>
    <row r="179" spans="1:48" hidden="1" x14ac:dyDescent="0.25">
      <c r="A179" s="3">
        <v>30169</v>
      </c>
      <c r="B179" s="3" t="s">
        <v>444</v>
      </c>
      <c r="C179" s="3" t="s">
        <v>187</v>
      </c>
      <c r="D179" s="4" t="s">
        <v>16</v>
      </c>
      <c r="E179" s="4" t="s">
        <v>9</v>
      </c>
      <c r="F179" s="3" t="s">
        <v>9</v>
      </c>
      <c r="G179" s="4" t="s">
        <v>9</v>
      </c>
      <c r="H179" s="3" t="s">
        <v>9</v>
      </c>
      <c r="I179" s="21">
        <v>24113</v>
      </c>
      <c r="J179" s="21">
        <v>11834</v>
      </c>
      <c r="K179" s="21">
        <v>12279</v>
      </c>
      <c r="L179" s="22">
        <v>0.49077261228383029</v>
      </c>
      <c r="M179" s="22">
        <v>0.50922738771616971</v>
      </c>
      <c r="N179" s="23">
        <v>1.9980019980019981</v>
      </c>
      <c r="O179" s="23">
        <v>64.292779426310574</v>
      </c>
      <c r="P179" s="23">
        <v>27.459016393442624</v>
      </c>
      <c r="Q179" s="23" t="s">
        <v>270</v>
      </c>
      <c r="R179" s="23" t="s">
        <v>269</v>
      </c>
      <c r="S179" s="25">
        <v>36.681458134616179</v>
      </c>
      <c r="T179" s="25">
        <v>62.040210298700003</v>
      </c>
      <c r="U179" s="25">
        <v>11.022473837708011</v>
      </c>
      <c r="V179" s="25">
        <v>6.79</v>
      </c>
      <c r="W179" s="21">
        <v>515</v>
      </c>
      <c r="X179" s="25">
        <v>2.4589381207028267</v>
      </c>
      <c r="Y179" s="25">
        <v>1.9164165319787578</v>
      </c>
      <c r="Z179" s="25">
        <v>46.506024096385538</v>
      </c>
      <c r="AA179" s="25">
        <v>53.493975903614455</v>
      </c>
      <c r="AB179" s="26">
        <v>414</v>
      </c>
      <c r="AC179" s="25">
        <v>1.9117986608173634</v>
      </c>
      <c r="AD179" s="25">
        <v>46.376811594202898</v>
      </c>
      <c r="AE179" s="25">
        <v>53.623188405797109</v>
      </c>
      <c r="AF179" s="27">
        <v>1</v>
      </c>
      <c r="AG179" s="25">
        <v>4.6178711613945973E-3</v>
      </c>
      <c r="AH179" s="28">
        <v>1</v>
      </c>
      <c r="AI179" s="28">
        <v>0</v>
      </c>
      <c r="AJ179" s="28">
        <f>VLOOKUP(A179,[1]Hoja3!$A$1:$N$215,2,FALSE)</f>
        <v>0</v>
      </c>
      <c r="AK179" s="28">
        <f>VLOOKUP(A179,[1]Hoja3!$A$1:$N$215,3,FALSE)</f>
        <v>0</v>
      </c>
      <c r="AL179" s="28">
        <f>VLOOKUP(A179,[1]Hoja3!$A$1:$N$215,4,FALSE)</f>
        <v>3</v>
      </c>
      <c r="AM179" s="28">
        <f>VLOOKUP(A179,[1]Hoja3!$A$1:$N$215,5,FALSE)</f>
        <v>2</v>
      </c>
      <c r="AN179" s="28">
        <f>VLOOKUP(A179,[1]Hoja3!$A$1:$N$215,6,FALSE)</f>
        <v>0</v>
      </c>
      <c r="AO179" s="28">
        <f>VLOOKUP(A179,[1]Hoja3!$A$1:$N$215,7,FALSE)</f>
        <v>1</v>
      </c>
      <c r="AP179" s="28">
        <f>VLOOKUP(A179,[1]Hoja3!$A$1:$N$215,8,FALSE)</f>
        <v>0</v>
      </c>
      <c r="AQ179" s="28">
        <f>VLOOKUP(A179,[1]Hoja3!$A$1:$N$215,9,FALSE)</f>
        <v>0</v>
      </c>
      <c r="AR179" s="28">
        <f>VLOOKUP(A179,[1]Hoja3!$A$1:$N$215,10,FALSE)</f>
        <v>0</v>
      </c>
      <c r="AS179" s="28">
        <f>VLOOKUP(A179,[1]Hoja3!$A$1:$N$215,11,FALSE)</f>
        <v>1</v>
      </c>
      <c r="AT179" s="28">
        <f>VLOOKUP(A179,[1]Hoja3!$A$1:$N$215,12,FALSE)</f>
        <v>1</v>
      </c>
      <c r="AU179" s="28">
        <f>VLOOKUP(A179,[1]Hoja3!$A$1:$N$215,13,FALSE)</f>
        <v>5</v>
      </c>
      <c r="AV179" s="31"/>
    </row>
    <row r="180" spans="1:48" hidden="1" x14ac:dyDescent="0.25">
      <c r="A180" s="3">
        <v>30174</v>
      </c>
      <c r="B180" s="3" t="s">
        <v>449</v>
      </c>
      <c r="C180" s="3" t="s">
        <v>192</v>
      </c>
      <c r="D180" s="4" t="s">
        <v>16</v>
      </c>
      <c r="E180" s="4" t="s">
        <v>9</v>
      </c>
      <c r="F180" s="3" t="s">
        <v>9</v>
      </c>
      <c r="G180" s="4" t="s">
        <v>9</v>
      </c>
      <c r="H180" s="3" t="s">
        <v>11</v>
      </c>
      <c r="I180" s="21">
        <v>111746</v>
      </c>
      <c r="J180" s="21">
        <v>53835</v>
      </c>
      <c r="K180" s="21">
        <v>57911</v>
      </c>
      <c r="L180" s="22">
        <v>0.48176221072790076</v>
      </c>
      <c r="M180" s="22">
        <v>0.51823778927209918</v>
      </c>
      <c r="N180" s="23">
        <v>1.937046004842615</v>
      </c>
      <c r="O180" s="23">
        <v>40.426981603452191</v>
      </c>
      <c r="P180" s="23">
        <v>16.621983914209114</v>
      </c>
      <c r="Q180" s="23" t="s">
        <v>269</v>
      </c>
      <c r="R180" s="23" t="s">
        <v>269</v>
      </c>
      <c r="S180" s="25">
        <v>21.675943657938539</v>
      </c>
      <c r="T180" s="25">
        <v>53.862280048599999</v>
      </c>
      <c r="U180" s="25">
        <v>9.2471566796808702</v>
      </c>
      <c r="V180" s="25">
        <v>8.36</v>
      </c>
      <c r="W180" s="21">
        <v>2995</v>
      </c>
      <c r="X180" s="25">
        <v>3.3886990563689441</v>
      </c>
      <c r="Y180" s="25">
        <v>2.3572304458263993</v>
      </c>
      <c r="Z180" s="25">
        <v>46.864839758476542</v>
      </c>
      <c r="AA180" s="25">
        <v>53.135160241523458</v>
      </c>
      <c r="AB180" s="26">
        <v>2049</v>
      </c>
      <c r="AC180" s="25">
        <v>2.2433651572216871</v>
      </c>
      <c r="AD180" s="25">
        <v>47.632991703269887</v>
      </c>
      <c r="AE180" s="25">
        <v>52.367008296730113</v>
      </c>
      <c r="AF180" s="27">
        <v>93</v>
      </c>
      <c r="AG180" s="25">
        <v>0.10182184461767539</v>
      </c>
      <c r="AH180" s="28">
        <v>4</v>
      </c>
      <c r="AI180" s="28">
        <v>2</v>
      </c>
      <c r="AJ180" s="28">
        <f>VLOOKUP(A180,[1]Hoja3!$A$1:$N$215,2,FALSE)</f>
        <v>5</v>
      </c>
      <c r="AK180" s="28">
        <f>VLOOKUP(A180,[1]Hoja3!$A$1:$N$215,3,FALSE)</f>
        <v>1</v>
      </c>
      <c r="AL180" s="28">
        <f>VLOOKUP(A180,[1]Hoja3!$A$1:$N$215,4,FALSE)</f>
        <v>10</v>
      </c>
      <c r="AM180" s="28">
        <f>VLOOKUP(A180,[1]Hoja3!$A$1:$N$215,5,FALSE)</f>
        <v>4</v>
      </c>
      <c r="AN180" s="28">
        <f>VLOOKUP(A180,[1]Hoja3!$A$1:$N$215,6,FALSE)</f>
        <v>19</v>
      </c>
      <c r="AO180" s="28">
        <f>VLOOKUP(A180,[1]Hoja3!$A$1:$N$215,7,FALSE)</f>
        <v>29</v>
      </c>
      <c r="AP180" s="28">
        <f>VLOOKUP(A180,[1]Hoja3!$A$1:$N$215,8,FALSE)</f>
        <v>1</v>
      </c>
      <c r="AQ180" s="28">
        <f>VLOOKUP(A180,[1]Hoja3!$A$1:$N$215,9,FALSE)</f>
        <v>0</v>
      </c>
      <c r="AR180" s="28">
        <f>VLOOKUP(A180,[1]Hoja3!$A$1:$N$215,10,FALSE)</f>
        <v>0</v>
      </c>
      <c r="AS180" s="28">
        <f>VLOOKUP(A180,[1]Hoja3!$A$1:$N$215,11,FALSE)</f>
        <v>0</v>
      </c>
      <c r="AT180" s="28">
        <f>VLOOKUP(A180,[1]Hoja3!$A$1:$N$215,12,FALSE)</f>
        <v>5</v>
      </c>
      <c r="AU180" s="28">
        <f>VLOOKUP(A180,[1]Hoja3!$A$1:$N$215,13,FALSE)</f>
        <v>86</v>
      </c>
      <c r="AV180" s="31"/>
    </row>
    <row r="181" spans="1:48" hidden="1" x14ac:dyDescent="0.25">
      <c r="A181" s="3">
        <v>30176</v>
      </c>
      <c r="B181" s="3" t="s">
        <v>451</v>
      </c>
      <c r="C181" s="3" t="s">
        <v>194</v>
      </c>
      <c r="D181" s="4" t="s">
        <v>16</v>
      </c>
      <c r="E181" s="4" t="s">
        <v>9</v>
      </c>
      <c r="F181" s="3" t="s">
        <v>9</v>
      </c>
      <c r="G181" s="29" t="s">
        <v>9</v>
      </c>
      <c r="H181" s="30" t="s">
        <v>11</v>
      </c>
      <c r="I181" s="21">
        <v>5213</v>
      </c>
      <c r="J181" s="21">
        <v>2557</v>
      </c>
      <c r="K181" s="21">
        <v>2656</v>
      </c>
      <c r="L181" s="22">
        <v>0.49050450796086709</v>
      </c>
      <c r="M181" s="22">
        <v>0.50949549203913291</v>
      </c>
      <c r="N181" s="23">
        <v>0</v>
      </c>
      <c r="O181" s="23">
        <v>80.645161290322577</v>
      </c>
      <c r="P181" s="23">
        <v>27.777777777777779</v>
      </c>
      <c r="Q181" s="23" t="s">
        <v>268</v>
      </c>
      <c r="R181" s="23" t="s">
        <v>269</v>
      </c>
      <c r="S181" s="25">
        <v>25.014387109150199</v>
      </c>
      <c r="T181" s="25">
        <v>68.219568213100004</v>
      </c>
      <c r="U181" s="25">
        <v>10.891089108910892</v>
      </c>
      <c r="V181" s="25">
        <v>7.24</v>
      </c>
      <c r="W181" s="21">
        <v>219</v>
      </c>
      <c r="X181" s="25">
        <v>5.3597650513950077</v>
      </c>
      <c r="Y181" s="25">
        <v>1.7751479289940828</v>
      </c>
      <c r="Z181" s="25">
        <v>50.666666666666671</v>
      </c>
      <c r="AA181" s="25">
        <v>49.333333333333336</v>
      </c>
      <c r="AB181" s="26">
        <v>69</v>
      </c>
      <c r="AC181" s="25">
        <v>1.6331360946745563</v>
      </c>
      <c r="AD181" s="25">
        <v>50.724637681159422</v>
      </c>
      <c r="AE181" s="25">
        <v>49.275362318840585</v>
      </c>
      <c r="AF181" s="27">
        <v>6</v>
      </c>
      <c r="AG181" s="25">
        <v>0.14201183431952663</v>
      </c>
      <c r="AH181" s="28">
        <v>21</v>
      </c>
      <c r="AI181" s="28">
        <v>1</v>
      </c>
      <c r="AJ181" s="28">
        <f>VLOOKUP(A181,[1]Hoja3!$A$1:$N$215,2,FALSE)</f>
        <v>1</v>
      </c>
      <c r="AK181" s="28">
        <f>VLOOKUP(A181,[1]Hoja3!$A$1:$N$215,3,FALSE)</f>
        <v>0</v>
      </c>
      <c r="AL181" s="28">
        <f>VLOOKUP(A181,[1]Hoja3!$A$1:$N$215,4,FALSE)</f>
        <v>0</v>
      </c>
      <c r="AM181" s="28">
        <f>VLOOKUP(A181,[1]Hoja3!$A$1:$N$215,5,FALSE)</f>
        <v>0</v>
      </c>
      <c r="AN181" s="28">
        <f>VLOOKUP(A181,[1]Hoja3!$A$1:$N$215,6,FALSE)</f>
        <v>1</v>
      </c>
      <c r="AO181" s="28">
        <f>VLOOKUP(A181,[1]Hoja3!$A$1:$N$215,7,FALSE)</f>
        <v>5</v>
      </c>
      <c r="AP181" s="28">
        <f>VLOOKUP(A181,[1]Hoja3!$A$1:$N$215,8,FALSE)</f>
        <v>0</v>
      </c>
      <c r="AQ181" s="28">
        <f>VLOOKUP(A181,[1]Hoja3!$A$1:$N$215,9,FALSE)</f>
        <v>0</v>
      </c>
      <c r="AR181" s="28">
        <f>VLOOKUP(A181,[1]Hoja3!$A$1:$N$215,10,FALSE)</f>
        <v>0</v>
      </c>
      <c r="AS181" s="28">
        <f>VLOOKUP(A181,[1]Hoja3!$A$1:$N$215,11,FALSE)</f>
        <v>0</v>
      </c>
      <c r="AT181" s="28">
        <f>VLOOKUP(A181,[1]Hoja3!$A$1:$N$215,12,FALSE)</f>
        <v>1</v>
      </c>
      <c r="AU181" s="28">
        <f>VLOOKUP(A181,[1]Hoja3!$A$1:$N$215,13,FALSE)</f>
        <v>5</v>
      </c>
      <c r="AV181" s="31"/>
    </row>
    <row r="182" spans="1:48" hidden="1" x14ac:dyDescent="0.25">
      <c r="A182" s="3">
        <v>30178</v>
      </c>
      <c r="B182" s="3" t="s">
        <v>453</v>
      </c>
      <c r="C182" s="3" t="s">
        <v>196</v>
      </c>
      <c r="D182" s="4" t="s">
        <v>16</v>
      </c>
      <c r="E182" s="4" t="s">
        <v>9</v>
      </c>
      <c r="F182" s="3" t="s">
        <v>9</v>
      </c>
      <c r="G182" s="4" t="s">
        <v>9</v>
      </c>
      <c r="H182" s="3" t="s">
        <v>9</v>
      </c>
      <c r="I182" s="21">
        <v>14158</v>
      </c>
      <c r="J182" s="21">
        <v>6792</v>
      </c>
      <c r="K182" s="21">
        <v>7366</v>
      </c>
      <c r="L182" s="22">
        <v>0.47972877525074165</v>
      </c>
      <c r="M182" s="22">
        <v>0.52027122474925835</v>
      </c>
      <c r="N182" s="23">
        <v>0</v>
      </c>
      <c r="O182" s="23">
        <v>38.022813688212928</v>
      </c>
      <c r="P182" s="23">
        <v>19.047619047619047</v>
      </c>
      <c r="Q182" s="23" t="s">
        <v>268</v>
      </c>
      <c r="R182" s="23" t="s">
        <v>269</v>
      </c>
      <c r="S182" s="25">
        <v>25.236615341149882</v>
      </c>
      <c r="T182" s="25">
        <v>59.8666156719</v>
      </c>
      <c r="U182" s="25">
        <v>8.1296191017623656</v>
      </c>
      <c r="V182" s="25">
        <v>7.86</v>
      </c>
      <c r="W182" s="21">
        <v>269</v>
      </c>
      <c r="X182" s="25">
        <v>2.2154505023884039</v>
      </c>
      <c r="Y182" s="25">
        <v>0.16822879115597211</v>
      </c>
      <c r="Z182" s="25">
        <v>57.142857142857139</v>
      </c>
      <c r="AA182" s="25">
        <v>42.857142857142854</v>
      </c>
      <c r="AB182" s="26">
        <v>21</v>
      </c>
      <c r="AC182" s="25">
        <v>0.16822879115597211</v>
      </c>
      <c r="AD182" s="25">
        <v>57.142857142857139</v>
      </c>
      <c r="AE182" s="25">
        <v>42.857142857142854</v>
      </c>
      <c r="AF182" s="27">
        <v>0</v>
      </c>
      <c r="AG182" s="25">
        <v>0</v>
      </c>
      <c r="AH182" s="28">
        <v>0</v>
      </c>
      <c r="AI182" s="28">
        <v>0</v>
      </c>
      <c r="AJ182" s="28">
        <f>VLOOKUP(A182,[1]Hoja3!$A$1:$N$215,2,FALSE)</f>
        <v>1</v>
      </c>
      <c r="AK182" s="28">
        <f>VLOOKUP(A182,[1]Hoja3!$A$1:$N$215,3,FALSE)</f>
        <v>0</v>
      </c>
      <c r="AL182" s="28">
        <f>VLOOKUP(A182,[1]Hoja3!$A$1:$N$215,4,FALSE)</f>
        <v>1</v>
      </c>
      <c r="AM182" s="28">
        <f>VLOOKUP(A182,[1]Hoja3!$A$1:$N$215,5,FALSE)</f>
        <v>0</v>
      </c>
      <c r="AN182" s="28">
        <f>VLOOKUP(A182,[1]Hoja3!$A$1:$N$215,6,FALSE)</f>
        <v>0</v>
      </c>
      <c r="AO182" s="28">
        <f>VLOOKUP(A182,[1]Hoja3!$A$1:$N$215,7,FALSE)</f>
        <v>4</v>
      </c>
      <c r="AP182" s="28">
        <f>VLOOKUP(A182,[1]Hoja3!$A$1:$N$215,8,FALSE)</f>
        <v>0</v>
      </c>
      <c r="AQ182" s="28">
        <f>VLOOKUP(A182,[1]Hoja3!$A$1:$N$215,9,FALSE)</f>
        <v>0</v>
      </c>
      <c r="AR182" s="28">
        <f>VLOOKUP(A182,[1]Hoja3!$A$1:$N$215,10,FALSE)</f>
        <v>0</v>
      </c>
      <c r="AS182" s="28">
        <f>VLOOKUP(A182,[1]Hoja3!$A$1:$N$215,11,FALSE)</f>
        <v>0</v>
      </c>
      <c r="AT182" s="28">
        <f>VLOOKUP(A182,[1]Hoja3!$A$1:$N$215,12,FALSE)</f>
        <v>0</v>
      </c>
      <c r="AU182" s="28">
        <f>VLOOKUP(A182,[1]Hoja3!$A$1:$N$215,13,FALSE)</f>
        <v>3</v>
      </c>
      <c r="AV182" s="31"/>
    </row>
    <row r="183" spans="1:48" hidden="1" x14ac:dyDescent="0.25">
      <c r="A183" s="3">
        <v>30190</v>
      </c>
      <c r="B183" s="3" t="s">
        <v>465</v>
      </c>
      <c r="C183" s="3" t="s">
        <v>208</v>
      </c>
      <c r="D183" s="4" t="s">
        <v>16</v>
      </c>
      <c r="E183" s="4" t="s">
        <v>9</v>
      </c>
      <c r="F183" s="3" t="s">
        <v>9</v>
      </c>
      <c r="G183" s="4" t="s">
        <v>9</v>
      </c>
      <c r="H183" s="3" t="s">
        <v>9</v>
      </c>
      <c r="I183" s="21">
        <v>2369</v>
      </c>
      <c r="J183" s="21">
        <v>1170</v>
      </c>
      <c r="K183" s="21">
        <v>1199</v>
      </c>
      <c r="L183" s="22">
        <v>0.49387927395525538</v>
      </c>
      <c r="M183" s="22">
        <v>0.50612072604474467</v>
      </c>
      <c r="N183" s="23">
        <v>0</v>
      </c>
      <c r="O183" s="23">
        <v>27.027027027027028</v>
      </c>
      <c r="P183" s="23">
        <v>13.333333333333334</v>
      </c>
      <c r="Q183" s="23" t="s">
        <v>268</v>
      </c>
      <c r="R183" s="23" t="s">
        <v>269</v>
      </c>
      <c r="S183" s="25">
        <v>28.408611228366397</v>
      </c>
      <c r="T183" s="25">
        <v>41.839964237799997</v>
      </c>
      <c r="U183" s="25">
        <v>5.1775780915703891</v>
      </c>
      <c r="V183" s="25">
        <v>7.53</v>
      </c>
      <c r="W183" s="21">
        <v>136</v>
      </c>
      <c r="X183" s="25">
        <v>6.5196548418024927</v>
      </c>
      <c r="Y183" s="25">
        <v>0.1392757660167131</v>
      </c>
      <c r="Z183" s="25">
        <v>100</v>
      </c>
      <c r="AA183" s="25">
        <v>0</v>
      </c>
      <c r="AB183" s="26">
        <v>3</v>
      </c>
      <c r="AC183" s="25">
        <v>0.1392757660167131</v>
      </c>
      <c r="AD183" s="25">
        <v>100</v>
      </c>
      <c r="AE183" s="25">
        <v>0</v>
      </c>
      <c r="AF183" s="27">
        <v>0</v>
      </c>
      <c r="AG183" s="25">
        <v>0</v>
      </c>
      <c r="AH183" s="28">
        <v>6</v>
      </c>
      <c r="AI183" s="28">
        <v>0</v>
      </c>
      <c r="AJ183" s="28">
        <f>VLOOKUP(A183,[1]Hoja3!$A$1:$N$215,2,FALSE)</f>
        <v>1</v>
      </c>
      <c r="AK183" s="28">
        <f>VLOOKUP(A183,[1]Hoja3!$A$1:$N$215,3,FALSE)</f>
        <v>0</v>
      </c>
      <c r="AL183" s="28">
        <f>VLOOKUP(A183,[1]Hoja3!$A$1:$N$215,4,FALSE)</f>
        <v>0</v>
      </c>
      <c r="AM183" s="28">
        <f>VLOOKUP(A183,[1]Hoja3!$A$1:$N$215,5,FALSE)</f>
        <v>0</v>
      </c>
      <c r="AN183" s="28">
        <f>VLOOKUP(A183,[1]Hoja3!$A$1:$N$215,6,FALSE)</f>
        <v>0</v>
      </c>
      <c r="AO183" s="28">
        <f>VLOOKUP(A183,[1]Hoja3!$A$1:$N$215,7,FALSE)</f>
        <v>0</v>
      </c>
      <c r="AP183" s="28">
        <f>VLOOKUP(A183,[1]Hoja3!$A$1:$N$215,8,FALSE)</f>
        <v>0</v>
      </c>
      <c r="AQ183" s="28">
        <f>VLOOKUP(A183,[1]Hoja3!$A$1:$N$215,9,FALSE)</f>
        <v>0</v>
      </c>
      <c r="AR183" s="28">
        <f>VLOOKUP(A183,[1]Hoja3!$A$1:$N$215,10,FALSE)</f>
        <v>0</v>
      </c>
      <c r="AS183" s="28">
        <f>VLOOKUP(A183,[1]Hoja3!$A$1:$N$215,11,FALSE)</f>
        <v>0</v>
      </c>
      <c r="AT183" s="28">
        <f>VLOOKUP(A183,[1]Hoja3!$A$1:$N$215,12,FALSE)</f>
        <v>0</v>
      </c>
      <c r="AU183" s="28">
        <f>VLOOKUP(A183,[1]Hoja3!$A$1:$N$215,13,FALSE)</f>
        <v>0</v>
      </c>
      <c r="AV183" s="31"/>
    </row>
    <row r="184" spans="1:48" hidden="1" x14ac:dyDescent="0.25">
      <c r="A184" s="3">
        <v>30207</v>
      </c>
      <c r="B184" s="3" t="s">
        <v>482</v>
      </c>
      <c r="C184" s="3" t="s">
        <v>225</v>
      </c>
      <c r="D184" s="4" t="s">
        <v>16</v>
      </c>
      <c r="E184" s="4" t="s">
        <v>9</v>
      </c>
      <c r="F184" s="3" t="s">
        <v>9</v>
      </c>
      <c r="G184" s="4" t="s">
        <v>9</v>
      </c>
      <c r="H184" s="3" t="s">
        <v>9</v>
      </c>
      <c r="I184" s="21">
        <v>48898</v>
      </c>
      <c r="J184" s="21">
        <v>23806</v>
      </c>
      <c r="K184" s="21">
        <v>25092</v>
      </c>
      <c r="L184" s="22">
        <v>0.48685017792138735</v>
      </c>
      <c r="M184" s="22">
        <v>0.51314982207861259</v>
      </c>
      <c r="N184" s="23">
        <v>1.4925373134328359</v>
      </c>
      <c r="O184" s="23">
        <v>58.110156644770086</v>
      </c>
      <c r="P184" s="23">
        <v>25.708061002178649</v>
      </c>
      <c r="Q184" s="23" t="s">
        <v>268</v>
      </c>
      <c r="R184" s="23" t="s">
        <v>269</v>
      </c>
      <c r="S184" s="25">
        <v>30.277311955499204</v>
      </c>
      <c r="T184" s="25">
        <v>57.035277119600003</v>
      </c>
      <c r="U184" s="25">
        <v>12.145867846582927</v>
      </c>
      <c r="V184" s="25">
        <v>7.88</v>
      </c>
      <c r="W184" s="21">
        <v>2070</v>
      </c>
      <c r="X184" s="25">
        <v>4.9903567984570882</v>
      </c>
      <c r="Y184" s="25">
        <v>9.5225908519845515</v>
      </c>
      <c r="Z184" s="25">
        <v>49.205961397507942</v>
      </c>
      <c r="AA184" s="25">
        <v>50.794038602492066</v>
      </c>
      <c r="AB184" s="26">
        <v>3966</v>
      </c>
      <c r="AC184" s="25">
        <v>9.2271183286026712</v>
      </c>
      <c r="AD184" s="25">
        <v>49.672213817448316</v>
      </c>
      <c r="AE184" s="25">
        <v>50.327786182551691</v>
      </c>
      <c r="AF184" s="27">
        <v>111</v>
      </c>
      <c r="AG184" s="25">
        <v>0.25824763854636823</v>
      </c>
      <c r="AH184" s="28">
        <v>2</v>
      </c>
      <c r="AI184" s="28">
        <v>1</v>
      </c>
      <c r="AJ184" s="28">
        <f>VLOOKUP(A184,[1]Hoja3!$A$1:$N$215,2,FALSE)</f>
        <v>1</v>
      </c>
      <c r="AK184" s="28">
        <f>VLOOKUP(A184,[1]Hoja3!$A$1:$N$215,3,FALSE)</f>
        <v>0</v>
      </c>
      <c r="AL184" s="28">
        <f>VLOOKUP(A184,[1]Hoja3!$A$1:$N$215,4,FALSE)</f>
        <v>8</v>
      </c>
      <c r="AM184" s="28">
        <f>VLOOKUP(A184,[1]Hoja3!$A$1:$N$215,5,FALSE)</f>
        <v>7</v>
      </c>
      <c r="AN184" s="28">
        <f>VLOOKUP(A184,[1]Hoja3!$A$1:$N$215,6,FALSE)</f>
        <v>7</v>
      </c>
      <c r="AO184" s="28">
        <f>VLOOKUP(A184,[1]Hoja3!$A$1:$N$215,7,FALSE)</f>
        <v>11</v>
      </c>
      <c r="AP184" s="28">
        <f>VLOOKUP(A184,[1]Hoja3!$A$1:$N$215,8,FALSE)</f>
        <v>4</v>
      </c>
      <c r="AQ184" s="28">
        <f>VLOOKUP(A184,[1]Hoja3!$A$1:$N$215,9,FALSE)</f>
        <v>2</v>
      </c>
      <c r="AR184" s="28">
        <f>VLOOKUP(A184,[1]Hoja3!$A$1:$N$215,10,FALSE)</f>
        <v>0</v>
      </c>
      <c r="AS184" s="28">
        <f>VLOOKUP(A184,[1]Hoja3!$A$1:$N$215,11,FALSE)</f>
        <v>1</v>
      </c>
      <c r="AT184" s="28">
        <f>VLOOKUP(A184,[1]Hoja3!$A$1:$N$215,12,FALSE)</f>
        <v>0</v>
      </c>
      <c r="AU184" s="28">
        <f>VLOOKUP(A184,[1]Hoja3!$A$1:$N$215,13,FALSE)</f>
        <v>21</v>
      </c>
      <c r="AV184" s="31"/>
    </row>
    <row r="185" spans="1:48" hidden="1" x14ac:dyDescent="0.25">
      <c r="A185" s="3">
        <v>30208</v>
      </c>
      <c r="B185" s="3" t="s">
        <v>483</v>
      </c>
      <c r="C185" s="3" t="s">
        <v>226</v>
      </c>
      <c r="D185" s="4" t="s">
        <v>16</v>
      </c>
      <c r="E185" s="4" t="s">
        <v>9</v>
      </c>
      <c r="F185" s="3" t="s">
        <v>9</v>
      </c>
      <c r="G185" s="4" t="s">
        <v>9</v>
      </c>
      <c r="H185" s="3" t="s">
        <v>9</v>
      </c>
      <c r="I185" s="21">
        <v>26179</v>
      </c>
      <c r="J185" s="21">
        <v>12545</v>
      </c>
      <c r="K185" s="21">
        <v>13634</v>
      </c>
      <c r="L185" s="22">
        <v>0.47920088620650142</v>
      </c>
      <c r="M185" s="22">
        <v>0.52079911379349864</v>
      </c>
      <c r="N185" s="23">
        <v>1.1135857461024499</v>
      </c>
      <c r="O185" s="23">
        <v>41.807909604519772</v>
      </c>
      <c r="P185" s="23">
        <v>20.87912087912088</v>
      </c>
      <c r="Q185" s="23" t="s">
        <v>269</v>
      </c>
      <c r="R185" s="23" t="s">
        <v>269</v>
      </c>
      <c r="S185" s="25">
        <v>22.372894304595288</v>
      </c>
      <c r="T185" s="25">
        <v>39.9052906577</v>
      </c>
      <c r="U185" s="25">
        <v>4.4304415787416955</v>
      </c>
      <c r="V185" s="25">
        <v>8.0399999999999991</v>
      </c>
      <c r="W185" s="21">
        <v>1013</v>
      </c>
      <c r="X185" s="25">
        <v>4.6060110035011137</v>
      </c>
      <c r="Y185" s="25">
        <v>0.25706940874035988</v>
      </c>
      <c r="Z185" s="25">
        <v>41.379310344827587</v>
      </c>
      <c r="AA185" s="25">
        <v>58.620689655172406</v>
      </c>
      <c r="AB185" s="26">
        <v>57</v>
      </c>
      <c r="AC185" s="25">
        <v>0.25263717755518128</v>
      </c>
      <c r="AD185" s="25">
        <v>40.350877192982452</v>
      </c>
      <c r="AE185" s="25">
        <v>59.649122807017541</v>
      </c>
      <c r="AF185" s="27">
        <v>1</v>
      </c>
      <c r="AG185" s="25">
        <v>4.432231185178619E-3</v>
      </c>
      <c r="AH185" s="28">
        <v>1</v>
      </c>
      <c r="AI185" s="28">
        <v>0</v>
      </c>
      <c r="AJ185" s="28">
        <f>VLOOKUP(A185,[1]Hoja3!$A$1:$N$215,2,FALSE)</f>
        <v>0</v>
      </c>
      <c r="AK185" s="28">
        <f>VLOOKUP(A185,[1]Hoja3!$A$1:$N$215,3,FALSE)</f>
        <v>0</v>
      </c>
      <c r="AL185" s="28">
        <f>VLOOKUP(A185,[1]Hoja3!$A$1:$N$215,4,FALSE)</f>
        <v>1</v>
      </c>
      <c r="AM185" s="28">
        <f>VLOOKUP(A185,[1]Hoja3!$A$1:$N$215,5,FALSE)</f>
        <v>0</v>
      </c>
      <c r="AN185" s="28">
        <f>VLOOKUP(A185,[1]Hoja3!$A$1:$N$215,6,FALSE)</f>
        <v>2</v>
      </c>
      <c r="AO185" s="28">
        <f>VLOOKUP(A185,[1]Hoja3!$A$1:$N$215,7,FALSE)</f>
        <v>9</v>
      </c>
      <c r="AP185" s="28">
        <f>VLOOKUP(A185,[1]Hoja3!$A$1:$N$215,8,FALSE)</f>
        <v>2</v>
      </c>
      <c r="AQ185" s="28">
        <f>VLOOKUP(A185,[1]Hoja3!$A$1:$N$215,9,FALSE)</f>
        <v>0</v>
      </c>
      <c r="AR185" s="28">
        <f>VLOOKUP(A185,[1]Hoja3!$A$1:$N$215,10,FALSE)</f>
        <v>0</v>
      </c>
      <c r="AS185" s="28">
        <f>VLOOKUP(A185,[1]Hoja3!$A$1:$N$215,11,FALSE)</f>
        <v>2</v>
      </c>
      <c r="AT185" s="28">
        <f>VLOOKUP(A185,[1]Hoja3!$A$1:$N$215,12,FALSE)</f>
        <v>0</v>
      </c>
      <c r="AU185" s="28">
        <f>VLOOKUP(A185,[1]Hoja3!$A$1:$N$215,13,FALSE)</f>
        <v>27</v>
      </c>
      <c r="AV185" s="31"/>
    </row>
    <row r="186" spans="1:48" x14ac:dyDescent="0.25">
      <c r="A186" s="3">
        <v>30212</v>
      </c>
      <c r="B186" s="3" t="s">
        <v>487</v>
      </c>
      <c r="C186" s="3" t="s">
        <v>230</v>
      </c>
      <c r="D186" s="4" t="s">
        <v>16</v>
      </c>
      <c r="E186" s="4" t="s">
        <v>11</v>
      </c>
      <c r="F186" s="3" t="s">
        <v>9</v>
      </c>
      <c r="G186" s="4" t="s">
        <v>11</v>
      </c>
      <c r="H186" s="3" t="s">
        <v>9</v>
      </c>
      <c r="I186" s="21">
        <v>15107</v>
      </c>
      <c r="J186" s="21">
        <v>7315</v>
      </c>
      <c r="K186" s="21">
        <v>7792</v>
      </c>
      <c r="L186" s="22">
        <v>0.48421261666776994</v>
      </c>
      <c r="M186" s="22">
        <v>0.51578738333223006</v>
      </c>
      <c r="N186" s="23">
        <v>2.4752475247524752</v>
      </c>
      <c r="O186" s="23">
        <v>54.758800521512384</v>
      </c>
      <c r="P186" s="23">
        <v>24.175824175824175</v>
      </c>
      <c r="Q186" s="23" t="s">
        <v>270</v>
      </c>
      <c r="R186" s="23" t="s">
        <v>268</v>
      </c>
      <c r="S186" s="25">
        <v>47.838750248229303</v>
      </c>
      <c r="T186" s="25">
        <v>85.3549630925</v>
      </c>
      <c r="U186" s="25">
        <v>41.361014994232988</v>
      </c>
      <c r="V186" s="25">
        <v>5.65</v>
      </c>
      <c r="W186" s="21">
        <v>665</v>
      </c>
      <c r="X186" s="25">
        <v>5.6480380499405474</v>
      </c>
      <c r="Y186" s="25">
        <v>41.785105173393973</v>
      </c>
      <c r="Z186" s="25">
        <v>47.366375121477162</v>
      </c>
      <c r="AA186" s="25">
        <v>52.633624878522831</v>
      </c>
      <c r="AB186" s="26">
        <v>5019</v>
      </c>
      <c r="AC186" s="25">
        <v>40.761796475270039</v>
      </c>
      <c r="AD186" s="25">
        <v>47.977684797768475</v>
      </c>
      <c r="AE186" s="25">
        <v>52.022315202231518</v>
      </c>
      <c r="AF186" s="27">
        <v>122</v>
      </c>
      <c r="AG186" s="25">
        <v>0.99082270770730119</v>
      </c>
      <c r="AH186" s="28">
        <v>0</v>
      </c>
      <c r="AI186" s="28">
        <v>0</v>
      </c>
      <c r="AJ186" s="28">
        <f>VLOOKUP(A186,[1]Hoja3!$A$1:$N$215,2,FALSE)</f>
        <v>0</v>
      </c>
      <c r="AK186" s="28">
        <f>VLOOKUP(A186,[1]Hoja3!$A$1:$N$215,3,FALSE)</f>
        <v>0</v>
      </c>
      <c r="AL186" s="28">
        <f>VLOOKUP(A186,[1]Hoja3!$A$1:$N$215,4,FALSE)</f>
        <v>2</v>
      </c>
      <c r="AM186" s="28">
        <f>VLOOKUP(A186,[1]Hoja3!$A$1:$N$215,5,FALSE)</f>
        <v>1</v>
      </c>
      <c r="AN186" s="28">
        <f>VLOOKUP(A186,[1]Hoja3!$A$1:$N$215,6,FALSE)</f>
        <v>0</v>
      </c>
      <c r="AO186" s="28">
        <f>VLOOKUP(A186,[1]Hoja3!$A$1:$N$215,7,FALSE)</f>
        <v>3</v>
      </c>
      <c r="AP186" s="28">
        <f>VLOOKUP(A186,[1]Hoja3!$A$1:$N$215,8,FALSE)</f>
        <v>0</v>
      </c>
      <c r="AQ186" s="28">
        <f>VLOOKUP(A186,[1]Hoja3!$A$1:$N$215,9,FALSE)</f>
        <v>0</v>
      </c>
      <c r="AR186" s="28">
        <f>VLOOKUP(A186,[1]Hoja3!$A$1:$N$215,10,FALSE)</f>
        <v>0</v>
      </c>
      <c r="AS186" s="28">
        <f>VLOOKUP(A186,[1]Hoja3!$A$1:$N$215,11,FALSE)</f>
        <v>0</v>
      </c>
      <c r="AT186" s="28">
        <f>VLOOKUP(A186,[1]Hoja3!$A$1:$N$215,12,FALSE)</f>
        <v>1</v>
      </c>
      <c r="AU186" s="28">
        <f>VLOOKUP(A186,[1]Hoja3!$A$1:$N$215,13,FALSE)</f>
        <v>9</v>
      </c>
      <c r="AV186" s="31"/>
    </row>
    <row r="187" spans="1:48" hidden="1" x14ac:dyDescent="0.25">
      <c r="A187" s="3">
        <v>30016</v>
      </c>
      <c r="B187" s="3" t="s">
        <v>291</v>
      </c>
      <c r="C187" s="3" t="s">
        <v>29</v>
      </c>
      <c r="D187" s="4" t="s">
        <v>30</v>
      </c>
      <c r="E187" s="4" t="s">
        <v>9</v>
      </c>
      <c r="F187" s="3" t="s">
        <v>9</v>
      </c>
      <c r="G187" s="4" t="s">
        <v>9</v>
      </c>
      <c r="H187" s="3" t="s">
        <v>9</v>
      </c>
      <c r="I187" s="21">
        <v>28609</v>
      </c>
      <c r="J187" s="21">
        <v>13806</v>
      </c>
      <c r="K187" s="21">
        <v>14803</v>
      </c>
      <c r="L187" s="22">
        <v>0.48257541333146914</v>
      </c>
      <c r="M187" s="22">
        <v>0.51742458666853086</v>
      </c>
      <c r="N187" s="23">
        <v>2.8625954198473282</v>
      </c>
      <c r="O187" s="23">
        <v>39.159503342884435</v>
      </c>
      <c r="P187" s="23">
        <v>14.193548387096774</v>
      </c>
      <c r="Q187" s="23" t="s">
        <v>271</v>
      </c>
      <c r="R187" s="23" t="s">
        <v>271</v>
      </c>
      <c r="S187" s="25">
        <v>20.297808381977699</v>
      </c>
      <c r="T187" s="25">
        <v>43.9125059494</v>
      </c>
      <c r="U187" s="25">
        <v>5.5963610603631482</v>
      </c>
      <c r="V187" s="25">
        <v>9.2899999999999991</v>
      </c>
      <c r="W187" s="21">
        <v>1502</v>
      </c>
      <c r="X187" s="25">
        <v>5.6069882036732865</v>
      </c>
      <c r="Y187" s="25">
        <v>0.36968576709796674</v>
      </c>
      <c r="Z187" s="25">
        <v>54.901960784313729</v>
      </c>
      <c r="AA187" s="25">
        <v>45.098039215686278</v>
      </c>
      <c r="AB187" s="26">
        <v>101</v>
      </c>
      <c r="AC187" s="25">
        <v>0.36606139683230038</v>
      </c>
      <c r="AD187" s="25">
        <v>54.455445544554458</v>
      </c>
      <c r="AE187" s="25">
        <v>45.544554455445549</v>
      </c>
      <c r="AF187" s="27">
        <v>1</v>
      </c>
      <c r="AG187" s="25">
        <v>3.6243702656663401E-3</v>
      </c>
      <c r="AH187" s="28">
        <v>12</v>
      </c>
      <c r="AI187" s="28">
        <v>6</v>
      </c>
      <c r="AJ187" s="28">
        <f>VLOOKUP(A187,[1]Hoja3!$A$1:$N$215,2,FALSE)</f>
        <v>1</v>
      </c>
      <c r="AK187" s="28">
        <f>VLOOKUP(A187,[1]Hoja3!$A$1:$N$215,3,FALSE)</f>
        <v>0</v>
      </c>
      <c r="AL187" s="28">
        <f>VLOOKUP(A187,[1]Hoja3!$A$1:$N$215,4,FALSE)</f>
        <v>9</v>
      </c>
      <c r="AM187" s="28">
        <f>VLOOKUP(A187,[1]Hoja3!$A$1:$N$215,5,FALSE)</f>
        <v>4</v>
      </c>
      <c r="AN187" s="28">
        <f>VLOOKUP(A187,[1]Hoja3!$A$1:$N$215,6,FALSE)</f>
        <v>5</v>
      </c>
      <c r="AO187" s="28">
        <f>VLOOKUP(A187,[1]Hoja3!$A$1:$N$215,7,FALSE)</f>
        <v>8</v>
      </c>
      <c r="AP187" s="28">
        <f>VLOOKUP(A187,[1]Hoja3!$A$1:$N$215,8,FALSE)</f>
        <v>2</v>
      </c>
      <c r="AQ187" s="28">
        <f>VLOOKUP(A187,[1]Hoja3!$A$1:$N$215,9,FALSE)</f>
        <v>0</v>
      </c>
      <c r="AR187" s="28">
        <f>VLOOKUP(A187,[1]Hoja3!$A$1:$N$215,10,FALSE)</f>
        <v>0</v>
      </c>
      <c r="AS187" s="28">
        <f>VLOOKUP(A187,[1]Hoja3!$A$1:$N$215,11,FALSE)</f>
        <v>0</v>
      </c>
      <c r="AT187" s="28">
        <f>VLOOKUP(A187,[1]Hoja3!$A$1:$N$215,12,FALSE)</f>
        <v>5</v>
      </c>
      <c r="AU187" s="28">
        <f>VLOOKUP(A187,[1]Hoja3!$A$1:$N$215,13,FALSE)</f>
        <v>44</v>
      </c>
      <c r="AV187" s="31"/>
    </row>
    <row r="188" spans="1:48" x14ac:dyDescent="0.25">
      <c r="A188" s="3">
        <v>30028</v>
      </c>
      <c r="B188" s="3" t="s">
        <v>303</v>
      </c>
      <c r="C188" s="3" t="s">
        <v>44</v>
      </c>
      <c r="D188" s="4" t="s">
        <v>30</v>
      </c>
      <c r="E188" s="4" t="s">
        <v>11</v>
      </c>
      <c r="F188" s="3" t="s">
        <v>11</v>
      </c>
      <c r="G188" s="4" t="s">
        <v>9</v>
      </c>
      <c r="H188" s="3" t="s">
        <v>9</v>
      </c>
      <c r="I188" s="21">
        <v>153584</v>
      </c>
      <c r="J188" s="21">
        <v>72247</v>
      </c>
      <c r="K188" s="21">
        <v>81337</v>
      </c>
      <c r="L188" s="22">
        <v>0.47040707365350559</v>
      </c>
      <c r="M188" s="22">
        <v>0.52959292634649446</v>
      </c>
      <c r="N188" s="23">
        <v>0.85726532361765961</v>
      </c>
      <c r="O188" s="23">
        <v>22.836984775343481</v>
      </c>
      <c r="P188" s="23">
        <v>10.495867768595041</v>
      </c>
      <c r="Q188" s="23" t="s">
        <v>271</v>
      </c>
      <c r="R188" s="23" t="s">
        <v>271</v>
      </c>
      <c r="S188" s="25">
        <v>12.652359620793833</v>
      </c>
      <c r="T188" s="25">
        <v>35.0694762599</v>
      </c>
      <c r="U188" s="25">
        <v>4.0003326051296781</v>
      </c>
      <c r="V188" s="25">
        <v>11.4</v>
      </c>
      <c r="W188" s="21">
        <v>7415</v>
      </c>
      <c r="X188" s="25">
        <v>5.4275027631588575</v>
      </c>
      <c r="Y188" s="25">
        <v>0.54996464512995591</v>
      </c>
      <c r="Z188" s="25">
        <v>48.831168831168831</v>
      </c>
      <c r="AA188" s="25">
        <v>51.168831168831161</v>
      </c>
      <c r="AB188" s="26">
        <v>744</v>
      </c>
      <c r="AC188" s="25">
        <v>0.5313944103593341</v>
      </c>
      <c r="AD188" s="25">
        <v>48.387096774193552</v>
      </c>
      <c r="AE188" s="25">
        <v>51.612903225806448</v>
      </c>
      <c r="AF188" s="27">
        <v>16</v>
      </c>
      <c r="AG188" s="25">
        <v>1.1427836781921162E-2</v>
      </c>
      <c r="AH188" s="28">
        <v>65</v>
      </c>
      <c r="AI188" s="28">
        <v>3</v>
      </c>
      <c r="AJ188" s="28">
        <f>VLOOKUP(A188,[1]Hoja3!$A$1:$N$215,2,FALSE)</f>
        <v>9</v>
      </c>
      <c r="AK188" s="28">
        <f>VLOOKUP(A188,[1]Hoja3!$A$1:$N$215,3,FALSE)</f>
        <v>0</v>
      </c>
      <c r="AL188" s="28">
        <f>VLOOKUP(A188,[1]Hoja3!$A$1:$N$215,4,FALSE)</f>
        <v>5</v>
      </c>
      <c r="AM188" s="28">
        <f>VLOOKUP(A188,[1]Hoja3!$A$1:$N$215,5,FALSE)</f>
        <v>3</v>
      </c>
      <c r="AN188" s="28">
        <f>VLOOKUP(A188,[1]Hoja3!$A$1:$N$215,6,FALSE)</f>
        <v>12</v>
      </c>
      <c r="AO188" s="28">
        <f>VLOOKUP(A188,[1]Hoja3!$A$1:$N$215,7,FALSE)</f>
        <v>47</v>
      </c>
      <c r="AP188" s="28">
        <f>VLOOKUP(A188,[1]Hoja3!$A$1:$N$215,8,FALSE)</f>
        <v>19</v>
      </c>
      <c r="AQ188" s="28">
        <f>VLOOKUP(A188,[1]Hoja3!$A$1:$N$215,9,FALSE)</f>
        <v>0</v>
      </c>
      <c r="AR188" s="28">
        <f>VLOOKUP(A188,[1]Hoja3!$A$1:$N$215,10,FALSE)</f>
        <v>0</v>
      </c>
      <c r="AS188" s="28">
        <f>VLOOKUP(A188,[1]Hoja3!$A$1:$N$215,11,FALSE)</f>
        <v>3</v>
      </c>
      <c r="AT188" s="28">
        <f>VLOOKUP(A188,[1]Hoja3!$A$1:$N$215,12,FALSE)</f>
        <v>29</v>
      </c>
      <c r="AU188" s="28">
        <f>VLOOKUP(A188,[1]Hoja3!$A$1:$N$215,13,FALSE)</f>
        <v>108</v>
      </c>
      <c r="AV188" s="31"/>
    </row>
    <row r="189" spans="1:48" hidden="1" x14ac:dyDescent="0.25">
      <c r="A189" s="3">
        <v>30049</v>
      </c>
      <c r="B189" s="3" t="s">
        <v>324</v>
      </c>
      <c r="C189" s="3" t="s">
        <v>67</v>
      </c>
      <c r="D189" s="4" t="s">
        <v>30</v>
      </c>
      <c r="E189" s="4" t="s">
        <v>9</v>
      </c>
      <c r="F189" s="3" t="s">
        <v>9</v>
      </c>
      <c r="G189" s="4" t="s">
        <v>9</v>
      </c>
      <c r="H189" s="3" t="s">
        <v>9</v>
      </c>
      <c r="I189" s="21">
        <v>22069</v>
      </c>
      <c r="J189" s="21">
        <v>11022</v>
      </c>
      <c r="K189" s="21">
        <v>11047</v>
      </c>
      <c r="L189" s="22">
        <v>0.49943359463500836</v>
      </c>
      <c r="M189" s="22">
        <v>0.50056640536499164</v>
      </c>
      <c r="N189" s="23">
        <v>2.306805074971165</v>
      </c>
      <c r="O189" s="23">
        <v>46.171171171171174</v>
      </c>
      <c r="P189" s="23">
        <v>17.695473251028808</v>
      </c>
      <c r="Q189" s="23" t="s">
        <v>268</v>
      </c>
      <c r="R189" s="23" t="s">
        <v>269</v>
      </c>
      <c r="S189" s="25">
        <v>43.395713444197739</v>
      </c>
      <c r="T189" s="25">
        <v>52.364946085100009</v>
      </c>
      <c r="U189" s="25">
        <v>13.027626995057929</v>
      </c>
      <c r="V189" s="25">
        <v>6.95</v>
      </c>
      <c r="W189" s="21">
        <v>779</v>
      </c>
      <c r="X189" s="25">
        <v>3.8113410636528204</v>
      </c>
      <c r="Y189" s="25">
        <v>0.36482516819861649</v>
      </c>
      <c r="Z189" s="25">
        <v>46.753246753246749</v>
      </c>
      <c r="AA189" s="25">
        <v>53.246753246753244</v>
      </c>
      <c r="AB189" s="26">
        <v>75</v>
      </c>
      <c r="AC189" s="25">
        <v>0.35534918980384722</v>
      </c>
      <c r="AD189" s="25">
        <v>48</v>
      </c>
      <c r="AE189" s="25">
        <v>52</v>
      </c>
      <c r="AF189" s="27">
        <v>2</v>
      </c>
      <c r="AG189" s="25">
        <v>9.4759783947692602E-3</v>
      </c>
      <c r="AH189" s="28">
        <v>2</v>
      </c>
      <c r="AI189" s="28">
        <v>3</v>
      </c>
      <c r="AJ189" s="28">
        <f>VLOOKUP(A189,[1]Hoja3!$A$1:$N$215,2,FALSE)</f>
        <v>1</v>
      </c>
      <c r="AK189" s="28">
        <f>VLOOKUP(A189,[1]Hoja3!$A$1:$N$215,3,FALSE)</f>
        <v>0</v>
      </c>
      <c r="AL189" s="28">
        <f>VLOOKUP(A189,[1]Hoja3!$A$1:$N$215,4,FALSE)</f>
        <v>1</v>
      </c>
      <c r="AM189" s="28">
        <f>VLOOKUP(A189,[1]Hoja3!$A$1:$N$215,5,FALSE)</f>
        <v>2</v>
      </c>
      <c r="AN189" s="28">
        <f>VLOOKUP(A189,[1]Hoja3!$A$1:$N$215,6,FALSE)</f>
        <v>1</v>
      </c>
      <c r="AO189" s="28">
        <f>VLOOKUP(A189,[1]Hoja3!$A$1:$N$215,7,FALSE)</f>
        <v>4</v>
      </c>
      <c r="AP189" s="28">
        <f>VLOOKUP(A189,[1]Hoja3!$A$1:$N$215,8,FALSE)</f>
        <v>64</v>
      </c>
      <c r="AQ189" s="28">
        <f>VLOOKUP(A189,[1]Hoja3!$A$1:$N$215,9,FALSE)</f>
        <v>0</v>
      </c>
      <c r="AR189" s="28">
        <f>VLOOKUP(A189,[1]Hoja3!$A$1:$N$215,10,FALSE)</f>
        <v>0</v>
      </c>
      <c r="AS189" s="28">
        <f>VLOOKUP(A189,[1]Hoja3!$A$1:$N$215,11,FALSE)</f>
        <v>1</v>
      </c>
      <c r="AT189" s="28">
        <f>VLOOKUP(A189,[1]Hoja3!$A$1:$N$215,12,FALSE)</f>
        <v>2</v>
      </c>
      <c r="AU189" s="28">
        <f>VLOOKUP(A189,[1]Hoja3!$A$1:$N$215,13,FALSE)</f>
        <v>8</v>
      </c>
      <c r="AV189" s="31"/>
    </row>
    <row r="190" spans="1:48" hidden="1" x14ac:dyDescent="0.25">
      <c r="A190" s="3">
        <v>30090</v>
      </c>
      <c r="B190" s="3" t="s">
        <v>365</v>
      </c>
      <c r="C190" s="3" t="s">
        <v>108</v>
      </c>
      <c r="D190" s="4" t="s">
        <v>30</v>
      </c>
      <c r="E190" s="4" t="s">
        <v>9</v>
      </c>
      <c r="F190" s="3" t="s">
        <v>9</v>
      </c>
      <c r="G190" s="4" t="s">
        <v>9</v>
      </c>
      <c r="H190" s="3" t="s">
        <v>9</v>
      </c>
      <c r="I190" s="21">
        <v>12058</v>
      </c>
      <c r="J190" s="21">
        <v>5901</v>
      </c>
      <c r="K190" s="21">
        <v>6157</v>
      </c>
      <c r="L190" s="22">
        <v>0.48938464090230555</v>
      </c>
      <c r="M190" s="22">
        <v>0.51061535909769451</v>
      </c>
      <c r="N190" s="23">
        <v>0</v>
      </c>
      <c r="O190" s="23">
        <v>48.728813559322035</v>
      </c>
      <c r="P190" s="23">
        <v>17.692307692307693</v>
      </c>
      <c r="Q190" s="23" t="s">
        <v>268</v>
      </c>
      <c r="R190" s="23" t="s">
        <v>269</v>
      </c>
      <c r="S190" s="25">
        <v>30.743075136838616</v>
      </c>
      <c r="T190" s="25">
        <v>55.150538573600002</v>
      </c>
      <c r="U190" s="25">
        <v>10.84356951110388</v>
      </c>
      <c r="V190" s="25">
        <v>7.7</v>
      </c>
      <c r="W190" s="21">
        <v>343</v>
      </c>
      <c r="X190" s="25">
        <v>3.3356024506466984</v>
      </c>
      <c r="Y190" s="25">
        <v>0.12231840421528038</v>
      </c>
      <c r="Z190" s="25">
        <v>30.76923076923077</v>
      </c>
      <c r="AA190" s="25">
        <v>69.230769230769226</v>
      </c>
      <c r="AB190" s="26">
        <v>13</v>
      </c>
      <c r="AC190" s="25">
        <v>0.12231840421528038</v>
      </c>
      <c r="AD190" s="25">
        <v>30.76923076923077</v>
      </c>
      <c r="AE190" s="25">
        <v>69.230769230769226</v>
      </c>
      <c r="AF190" s="27">
        <v>0</v>
      </c>
      <c r="AG190" s="25">
        <v>0</v>
      </c>
      <c r="AH190" s="28">
        <v>2</v>
      </c>
      <c r="AI190" s="28">
        <v>0</v>
      </c>
      <c r="AJ190" s="28">
        <f>VLOOKUP(A190,[1]Hoja3!$A$1:$N$215,2,FALSE)</f>
        <v>1</v>
      </c>
      <c r="AK190" s="28">
        <f>VLOOKUP(A190,[1]Hoja3!$A$1:$N$215,3,FALSE)</f>
        <v>0</v>
      </c>
      <c r="AL190" s="28">
        <f>VLOOKUP(A190,[1]Hoja3!$A$1:$N$215,4,FALSE)</f>
        <v>1</v>
      </c>
      <c r="AM190" s="28">
        <f>VLOOKUP(A190,[1]Hoja3!$A$1:$N$215,5,FALSE)</f>
        <v>0</v>
      </c>
      <c r="AN190" s="28">
        <f>VLOOKUP(A190,[1]Hoja3!$A$1:$N$215,6,FALSE)</f>
        <v>1</v>
      </c>
      <c r="AO190" s="28">
        <f>VLOOKUP(A190,[1]Hoja3!$A$1:$N$215,7,FALSE)</f>
        <v>1</v>
      </c>
      <c r="AP190" s="28">
        <f>VLOOKUP(A190,[1]Hoja3!$A$1:$N$215,8,FALSE)</f>
        <v>0</v>
      </c>
      <c r="AQ190" s="28">
        <f>VLOOKUP(A190,[1]Hoja3!$A$1:$N$215,9,FALSE)</f>
        <v>0</v>
      </c>
      <c r="AR190" s="28">
        <f>VLOOKUP(A190,[1]Hoja3!$A$1:$N$215,10,FALSE)</f>
        <v>0</v>
      </c>
      <c r="AS190" s="28">
        <f>VLOOKUP(A190,[1]Hoja3!$A$1:$N$215,11,FALSE)</f>
        <v>0</v>
      </c>
      <c r="AT190" s="28">
        <f>VLOOKUP(A190,[1]Hoja3!$A$1:$N$215,12,FALSE)</f>
        <v>1</v>
      </c>
      <c r="AU190" s="28">
        <f>VLOOKUP(A190,[1]Hoja3!$A$1:$N$215,13,FALSE)</f>
        <v>4</v>
      </c>
      <c r="AV190" s="31"/>
    </row>
    <row r="191" spans="1:48" hidden="1" x14ac:dyDescent="0.25">
      <c r="A191" s="3">
        <v>30100</v>
      </c>
      <c r="B191" s="3" t="s">
        <v>375</v>
      </c>
      <c r="C191" s="3" t="s">
        <v>118</v>
      </c>
      <c r="D191" s="4" t="s">
        <v>30</v>
      </c>
      <c r="E191" s="4" t="s">
        <v>9</v>
      </c>
      <c r="F191" s="3" t="s">
        <v>9</v>
      </c>
      <c r="G191" s="4" t="s">
        <v>9</v>
      </c>
      <c r="H191" s="3" t="s">
        <v>9</v>
      </c>
      <c r="I191" s="21">
        <v>25006</v>
      </c>
      <c r="J191" s="21">
        <v>12308</v>
      </c>
      <c r="K191" s="21">
        <v>12698</v>
      </c>
      <c r="L191" s="22">
        <v>0.49220187155082779</v>
      </c>
      <c r="M191" s="22">
        <v>0.50779812844917216</v>
      </c>
      <c r="N191" s="23">
        <v>2.1367521367521372</v>
      </c>
      <c r="O191" s="23">
        <v>38.257173219978746</v>
      </c>
      <c r="P191" s="23">
        <v>16.239316239316238</v>
      </c>
      <c r="Q191" s="23" t="s">
        <v>269</v>
      </c>
      <c r="R191" s="23" t="s">
        <v>269</v>
      </c>
      <c r="S191" s="25">
        <v>34.859633687914901</v>
      </c>
      <c r="T191" s="25">
        <v>56.122404349</v>
      </c>
      <c r="U191" s="25">
        <v>12.180585852290433</v>
      </c>
      <c r="V191" s="25">
        <v>7.33</v>
      </c>
      <c r="W191" s="21">
        <v>679</v>
      </c>
      <c r="X191" s="25">
        <v>3.0243641708609861</v>
      </c>
      <c r="Y191" s="25">
        <v>0.15597920277296359</v>
      </c>
      <c r="Z191" s="25">
        <v>36.111111111111107</v>
      </c>
      <c r="AA191" s="25">
        <v>63.888888888888886</v>
      </c>
      <c r="AB191" s="26">
        <v>35</v>
      </c>
      <c r="AC191" s="25">
        <v>0.15164644714038128</v>
      </c>
      <c r="AD191" s="25">
        <v>37.142857142857146</v>
      </c>
      <c r="AE191" s="25">
        <v>62.857142857142854</v>
      </c>
      <c r="AF191" s="27">
        <v>1</v>
      </c>
      <c r="AG191" s="25">
        <v>4.3327556325823222E-3</v>
      </c>
      <c r="AH191" s="28">
        <v>1</v>
      </c>
      <c r="AI191" s="28">
        <v>0</v>
      </c>
      <c r="AJ191" s="28">
        <f>VLOOKUP(A191,[1]Hoja3!$A$1:$N$215,2,FALSE)</f>
        <v>0</v>
      </c>
      <c r="AK191" s="28">
        <f>VLOOKUP(A191,[1]Hoja3!$A$1:$N$215,3,FALSE)</f>
        <v>0</v>
      </c>
      <c r="AL191" s="28">
        <f>VLOOKUP(A191,[1]Hoja3!$A$1:$N$215,4,FALSE)</f>
        <v>2</v>
      </c>
      <c r="AM191" s="28">
        <f>VLOOKUP(A191,[1]Hoja3!$A$1:$N$215,5,FALSE)</f>
        <v>1</v>
      </c>
      <c r="AN191" s="28">
        <f>VLOOKUP(A191,[1]Hoja3!$A$1:$N$215,6,FALSE)</f>
        <v>0</v>
      </c>
      <c r="AO191" s="28">
        <f>VLOOKUP(A191,[1]Hoja3!$A$1:$N$215,7,FALSE)</f>
        <v>7</v>
      </c>
      <c r="AP191" s="28">
        <f>VLOOKUP(A191,[1]Hoja3!$A$1:$N$215,8,FALSE)</f>
        <v>0</v>
      </c>
      <c r="AQ191" s="28">
        <f>VLOOKUP(A191,[1]Hoja3!$A$1:$N$215,9,FALSE)</f>
        <v>0</v>
      </c>
      <c r="AR191" s="28">
        <f>VLOOKUP(A191,[1]Hoja3!$A$1:$N$215,10,FALSE)</f>
        <v>0</v>
      </c>
      <c r="AS191" s="28">
        <f>VLOOKUP(A191,[1]Hoja3!$A$1:$N$215,11,FALSE)</f>
        <v>0</v>
      </c>
      <c r="AT191" s="28">
        <f>VLOOKUP(A191,[1]Hoja3!$A$1:$N$215,12,FALSE)</f>
        <v>2</v>
      </c>
      <c r="AU191" s="28">
        <f>VLOOKUP(A191,[1]Hoja3!$A$1:$N$215,13,FALSE)</f>
        <v>12</v>
      </c>
      <c r="AV191" s="31"/>
    </row>
    <row r="192" spans="1:48" hidden="1" x14ac:dyDescent="0.25">
      <c r="A192" s="3">
        <v>30105</v>
      </c>
      <c r="B192" s="3" t="s">
        <v>380</v>
      </c>
      <c r="C192" s="3" t="s">
        <v>123</v>
      </c>
      <c r="D192" s="4" t="s">
        <v>30</v>
      </c>
      <c r="E192" s="4" t="s">
        <v>9</v>
      </c>
      <c r="F192" s="3" t="s">
        <v>9</v>
      </c>
      <c r="G192" s="4" t="s">
        <v>9</v>
      </c>
      <c r="H192" s="3" t="s">
        <v>9</v>
      </c>
      <c r="I192" s="21">
        <v>84763</v>
      </c>
      <c r="J192" s="21">
        <v>40726</v>
      </c>
      <c r="K192" s="21">
        <v>44037</v>
      </c>
      <c r="L192" s="22">
        <v>0.48046907259063504</v>
      </c>
      <c r="M192" s="22">
        <v>0.51953092740936491</v>
      </c>
      <c r="N192" s="23">
        <v>1.3003901170351106</v>
      </c>
      <c r="O192" s="23">
        <v>49.967762733720178</v>
      </c>
      <c r="P192" s="23">
        <v>18.883610451306414</v>
      </c>
      <c r="Q192" s="23" t="s">
        <v>271</v>
      </c>
      <c r="R192" s="23" t="s">
        <v>271</v>
      </c>
      <c r="S192" s="25">
        <v>24.051767870415159</v>
      </c>
      <c r="T192" s="25">
        <v>39.776152306699998</v>
      </c>
      <c r="U192" s="25">
        <v>7.1398196972274199</v>
      </c>
      <c r="V192" s="25">
        <v>9.8699999999999992</v>
      </c>
      <c r="W192" s="21">
        <v>8090</v>
      </c>
      <c r="X192" s="25">
        <v>9.1013410134101349</v>
      </c>
      <c r="Y192" s="25">
        <v>0.45223228393649129</v>
      </c>
      <c r="Z192" s="25">
        <v>46.746987951807228</v>
      </c>
      <c r="AA192" s="25">
        <v>53.253012048192772</v>
      </c>
      <c r="AB192" s="26">
        <v>413</v>
      </c>
      <c r="AC192" s="25">
        <v>0.45005285124282146</v>
      </c>
      <c r="AD192" s="25">
        <v>46.731234866828089</v>
      </c>
      <c r="AE192" s="25">
        <v>53.268765133171911</v>
      </c>
      <c r="AF192" s="27">
        <v>1</v>
      </c>
      <c r="AG192" s="25">
        <v>1.089716346834919E-3</v>
      </c>
      <c r="AH192" s="28">
        <v>37</v>
      </c>
      <c r="AI192" s="28">
        <v>7</v>
      </c>
      <c r="AJ192" s="28">
        <f>VLOOKUP(A192,[1]Hoja3!$A$1:$N$215,2,FALSE)</f>
        <v>2</v>
      </c>
      <c r="AK192" s="28">
        <f>VLOOKUP(A192,[1]Hoja3!$A$1:$N$215,3,FALSE)</f>
        <v>1</v>
      </c>
      <c r="AL192" s="28">
        <f>VLOOKUP(A192,[1]Hoja3!$A$1:$N$215,4,FALSE)</f>
        <v>2</v>
      </c>
      <c r="AM192" s="28">
        <f>VLOOKUP(A192,[1]Hoja3!$A$1:$N$215,5,FALSE)</f>
        <v>1</v>
      </c>
      <c r="AN192" s="28">
        <f>VLOOKUP(A192,[1]Hoja3!$A$1:$N$215,6,FALSE)</f>
        <v>4</v>
      </c>
      <c r="AO192" s="28">
        <f>VLOOKUP(A192,[1]Hoja3!$A$1:$N$215,7,FALSE)</f>
        <v>16</v>
      </c>
      <c r="AP192" s="28">
        <f>VLOOKUP(A192,[1]Hoja3!$A$1:$N$215,8,FALSE)</f>
        <v>4</v>
      </c>
      <c r="AQ192" s="28">
        <f>VLOOKUP(A192,[1]Hoja3!$A$1:$N$215,9,FALSE)</f>
        <v>4</v>
      </c>
      <c r="AR192" s="28">
        <f>VLOOKUP(A192,[1]Hoja3!$A$1:$N$215,10,FALSE)</f>
        <v>0</v>
      </c>
      <c r="AS192" s="28">
        <f>VLOOKUP(A192,[1]Hoja3!$A$1:$N$215,11,FALSE)</f>
        <v>1</v>
      </c>
      <c r="AT192" s="28">
        <f>VLOOKUP(A192,[1]Hoja3!$A$1:$N$215,12,FALSE)</f>
        <v>10</v>
      </c>
      <c r="AU192" s="28">
        <f>VLOOKUP(A192,[1]Hoja3!$A$1:$N$215,13,FALSE)</f>
        <v>75</v>
      </c>
      <c r="AV192" s="31"/>
    </row>
    <row r="193" spans="1:48" hidden="1" x14ac:dyDescent="0.25">
      <c r="A193" s="3">
        <v>30126</v>
      </c>
      <c r="B193" s="3" t="s">
        <v>401</v>
      </c>
      <c r="C193" s="3" t="s">
        <v>144</v>
      </c>
      <c r="D193" s="4" t="s">
        <v>30</v>
      </c>
      <c r="E193" s="4" t="s">
        <v>9</v>
      </c>
      <c r="F193" s="3" t="s">
        <v>9</v>
      </c>
      <c r="G193" s="4" t="s">
        <v>9</v>
      </c>
      <c r="H193" s="3" t="s">
        <v>9</v>
      </c>
      <c r="I193" s="21">
        <v>35636</v>
      </c>
      <c r="J193" s="21">
        <v>17755</v>
      </c>
      <c r="K193" s="21">
        <v>17881</v>
      </c>
      <c r="L193" s="22">
        <v>0.49823212481760015</v>
      </c>
      <c r="M193" s="22">
        <v>0.50176787518239985</v>
      </c>
      <c r="N193" s="23">
        <v>3.1128404669260701</v>
      </c>
      <c r="O193" s="23">
        <v>45.563549160671464</v>
      </c>
      <c r="P193" s="23">
        <v>18.208955223880597</v>
      </c>
      <c r="Q193" s="23" t="s">
        <v>269</v>
      </c>
      <c r="R193" s="23" t="s">
        <v>269</v>
      </c>
      <c r="S193" s="25">
        <v>26.276798742844313</v>
      </c>
      <c r="T193" s="25">
        <v>52.130730462999999</v>
      </c>
      <c r="U193" s="25">
        <v>10.569327158812312</v>
      </c>
      <c r="V193" s="25">
        <v>7.93</v>
      </c>
      <c r="W193" s="21">
        <v>852</v>
      </c>
      <c r="X193" s="25">
        <v>2.7248304976333633</v>
      </c>
      <c r="Y193" s="25">
        <v>0.29252505134748241</v>
      </c>
      <c r="Z193" s="25">
        <v>54.255319148936167</v>
      </c>
      <c r="AA193" s="25">
        <v>45.744680851063826</v>
      </c>
      <c r="AB193" s="26">
        <v>93</v>
      </c>
      <c r="AC193" s="25">
        <v>0.2894130827161262</v>
      </c>
      <c r="AD193" s="25">
        <v>54.838709677419352</v>
      </c>
      <c r="AE193" s="25">
        <v>45.161290322580641</v>
      </c>
      <c r="AF193" s="27">
        <v>1</v>
      </c>
      <c r="AG193" s="25">
        <v>3.1119686313561962E-3</v>
      </c>
      <c r="AH193" s="28">
        <v>5</v>
      </c>
      <c r="AI193" s="28">
        <v>3</v>
      </c>
      <c r="AJ193" s="28">
        <f>VLOOKUP(A193,[1]Hoja3!$A$1:$N$215,2,FALSE)</f>
        <v>0</v>
      </c>
      <c r="AK193" s="28">
        <f>VLOOKUP(A193,[1]Hoja3!$A$1:$N$215,3,FALSE)</f>
        <v>0</v>
      </c>
      <c r="AL193" s="28">
        <f>VLOOKUP(A193,[1]Hoja3!$A$1:$N$215,4,FALSE)</f>
        <v>1</v>
      </c>
      <c r="AM193" s="28">
        <f>VLOOKUP(A193,[1]Hoja3!$A$1:$N$215,5,FALSE)</f>
        <v>1</v>
      </c>
      <c r="AN193" s="28">
        <f>VLOOKUP(A193,[1]Hoja3!$A$1:$N$215,6,FALSE)</f>
        <v>0</v>
      </c>
      <c r="AO193" s="28">
        <f>VLOOKUP(A193,[1]Hoja3!$A$1:$N$215,7,FALSE)</f>
        <v>3</v>
      </c>
      <c r="AP193" s="28">
        <f>VLOOKUP(A193,[1]Hoja3!$A$1:$N$215,8,FALSE)</f>
        <v>0</v>
      </c>
      <c r="AQ193" s="28">
        <f>VLOOKUP(A193,[1]Hoja3!$A$1:$N$215,9,FALSE)</f>
        <v>0</v>
      </c>
      <c r="AR193" s="28">
        <f>VLOOKUP(A193,[1]Hoja3!$A$1:$N$215,10,FALSE)</f>
        <v>0</v>
      </c>
      <c r="AS193" s="28">
        <f>VLOOKUP(A193,[1]Hoja3!$A$1:$N$215,11,FALSE)</f>
        <v>0</v>
      </c>
      <c r="AT193" s="28">
        <f>VLOOKUP(A193,[1]Hoja3!$A$1:$N$215,12,FALSE)</f>
        <v>4</v>
      </c>
      <c r="AU193" s="28">
        <f>VLOOKUP(A193,[1]Hoja3!$A$1:$N$215,13,FALSE)</f>
        <v>23</v>
      </c>
      <c r="AV193" s="31"/>
    </row>
    <row r="194" spans="1:48" hidden="1" x14ac:dyDescent="0.25">
      <c r="A194" s="3">
        <v>30134</v>
      </c>
      <c r="B194" s="3" t="s">
        <v>409</v>
      </c>
      <c r="C194" s="3" t="s">
        <v>152</v>
      </c>
      <c r="D194" s="4" t="s">
        <v>30</v>
      </c>
      <c r="E194" s="4" t="s">
        <v>9</v>
      </c>
      <c r="F194" s="3" t="s">
        <v>9</v>
      </c>
      <c r="G194" s="4" t="s">
        <v>9</v>
      </c>
      <c r="H194" s="3" t="s">
        <v>9</v>
      </c>
      <c r="I194" s="21">
        <v>24029</v>
      </c>
      <c r="J194" s="21">
        <v>11835</v>
      </c>
      <c r="K194" s="21">
        <v>12194</v>
      </c>
      <c r="L194" s="22">
        <v>0.49252985975279873</v>
      </c>
      <c r="M194" s="22">
        <v>0.50747014024720127</v>
      </c>
      <c r="N194" s="23">
        <v>0</v>
      </c>
      <c r="O194" s="23">
        <v>35.914702581369248</v>
      </c>
      <c r="P194" s="23">
        <v>14.883720930232558</v>
      </c>
      <c r="Q194" s="23" t="s">
        <v>269</v>
      </c>
      <c r="R194" s="23" t="s">
        <v>269</v>
      </c>
      <c r="S194" s="25">
        <v>29.331224770069497</v>
      </c>
      <c r="T194" s="25">
        <v>54.247210914900002</v>
      </c>
      <c r="U194" s="25">
        <v>8.461927649886162</v>
      </c>
      <c r="V194" s="25">
        <v>8.1300000000000008</v>
      </c>
      <c r="W194" s="21">
        <v>1222</v>
      </c>
      <c r="X194" s="25">
        <v>5.5477368683887951</v>
      </c>
      <c r="Y194" s="25">
        <v>0.37959039548022599</v>
      </c>
      <c r="Z194" s="25">
        <v>74.418604651162795</v>
      </c>
      <c r="AA194" s="25">
        <v>25.581395348837212</v>
      </c>
      <c r="AB194" s="26">
        <v>84</v>
      </c>
      <c r="AC194" s="25">
        <v>0.37076271186440679</v>
      </c>
      <c r="AD194" s="25">
        <v>75</v>
      </c>
      <c r="AE194" s="25">
        <v>25</v>
      </c>
      <c r="AF194" s="27">
        <v>2</v>
      </c>
      <c r="AG194" s="25">
        <v>8.8276836158192092E-3</v>
      </c>
      <c r="AH194" s="28">
        <v>7</v>
      </c>
      <c r="AI194" s="28">
        <v>2</v>
      </c>
      <c r="AJ194" s="28">
        <f>VLOOKUP(A194,[1]Hoja3!$A$1:$N$215,2,FALSE)</f>
        <v>1</v>
      </c>
      <c r="AK194" s="28">
        <f>VLOOKUP(A194,[1]Hoja3!$A$1:$N$215,3,FALSE)</f>
        <v>0</v>
      </c>
      <c r="AL194" s="28">
        <f>VLOOKUP(A194,[1]Hoja3!$A$1:$N$215,4,FALSE)</f>
        <v>4</v>
      </c>
      <c r="AM194" s="28">
        <f>VLOOKUP(A194,[1]Hoja3!$A$1:$N$215,5,FALSE)</f>
        <v>2</v>
      </c>
      <c r="AN194" s="28">
        <f>VLOOKUP(A194,[1]Hoja3!$A$1:$N$215,6,FALSE)</f>
        <v>2</v>
      </c>
      <c r="AO194" s="28">
        <f>VLOOKUP(A194,[1]Hoja3!$A$1:$N$215,7,FALSE)</f>
        <v>3</v>
      </c>
      <c r="AP194" s="28">
        <f>VLOOKUP(A194,[1]Hoja3!$A$1:$N$215,8,FALSE)</f>
        <v>0</v>
      </c>
      <c r="AQ194" s="28">
        <f>VLOOKUP(A194,[1]Hoja3!$A$1:$N$215,9,FALSE)</f>
        <v>0</v>
      </c>
      <c r="AR194" s="28">
        <f>VLOOKUP(A194,[1]Hoja3!$A$1:$N$215,10,FALSE)</f>
        <v>0</v>
      </c>
      <c r="AS194" s="28">
        <f>VLOOKUP(A194,[1]Hoja3!$A$1:$N$215,11,FALSE)</f>
        <v>0</v>
      </c>
      <c r="AT194" s="28">
        <f>VLOOKUP(A194,[1]Hoja3!$A$1:$N$215,12,FALSE)</f>
        <v>0</v>
      </c>
      <c r="AU194" s="28">
        <f>VLOOKUP(A194,[1]Hoja3!$A$1:$N$215,13,FALSE)</f>
        <v>22</v>
      </c>
      <c r="AV194" s="31"/>
    </row>
    <row r="195" spans="1:48" hidden="1" x14ac:dyDescent="0.25">
      <c r="A195" s="3">
        <v>30148</v>
      </c>
      <c r="B195" s="3" t="s">
        <v>423</v>
      </c>
      <c r="C195" s="3" t="s">
        <v>166</v>
      </c>
      <c r="D195" s="4" t="s">
        <v>30</v>
      </c>
      <c r="E195" s="4" t="s">
        <v>9</v>
      </c>
      <c r="F195" s="3" t="s">
        <v>9</v>
      </c>
      <c r="G195" s="4" t="s">
        <v>9</v>
      </c>
      <c r="H195" s="3" t="s">
        <v>9</v>
      </c>
      <c r="I195" s="21">
        <v>29247</v>
      </c>
      <c r="J195" s="21">
        <v>14477</v>
      </c>
      <c r="K195" s="21">
        <v>14770</v>
      </c>
      <c r="L195" s="22">
        <v>0.49499093924163162</v>
      </c>
      <c r="M195" s="22">
        <v>0.50500906075836838</v>
      </c>
      <c r="N195" s="23">
        <v>1.7889087656529516</v>
      </c>
      <c r="O195" s="23">
        <v>48.068669527897001</v>
      </c>
      <c r="P195" s="23">
        <v>15.760869565217392</v>
      </c>
      <c r="Q195" s="23" t="s">
        <v>269</v>
      </c>
      <c r="R195" s="23" t="s">
        <v>269</v>
      </c>
      <c r="S195" s="25">
        <v>37.95261052415632</v>
      </c>
      <c r="T195" s="25">
        <v>67.7069615793</v>
      </c>
      <c r="U195" s="25">
        <v>17.470823341326938</v>
      </c>
      <c r="V195" s="25">
        <v>7.2</v>
      </c>
      <c r="W195" s="21">
        <v>648</v>
      </c>
      <c r="X195" s="25">
        <v>2.4718672515735269</v>
      </c>
      <c r="Y195" s="25">
        <v>0.13339756178900952</v>
      </c>
      <c r="Z195" s="25">
        <v>38.888888888888893</v>
      </c>
      <c r="AA195" s="25">
        <v>61.111111111111114</v>
      </c>
      <c r="AB195" s="26">
        <v>36</v>
      </c>
      <c r="AC195" s="25">
        <v>0.13339756178900952</v>
      </c>
      <c r="AD195" s="25">
        <v>38.888888888888893</v>
      </c>
      <c r="AE195" s="25">
        <v>61.111111111111114</v>
      </c>
      <c r="AF195" s="27">
        <v>0</v>
      </c>
      <c r="AG195" s="25">
        <v>0</v>
      </c>
      <c r="AH195" s="28">
        <v>4</v>
      </c>
      <c r="AI195" s="28">
        <v>2</v>
      </c>
      <c r="AJ195" s="28">
        <f>VLOOKUP(A195,[1]Hoja3!$A$1:$N$215,2,FALSE)</f>
        <v>2</v>
      </c>
      <c r="AK195" s="28">
        <f>VLOOKUP(A195,[1]Hoja3!$A$1:$N$215,3,FALSE)</f>
        <v>0</v>
      </c>
      <c r="AL195" s="28">
        <f>VLOOKUP(A195,[1]Hoja3!$A$1:$N$215,4,FALSE)</f>
        <v>1</v>
      </c>
      <c r="AM195" s="28">
        <f>VLOOKUP(A195,[1]Hoja3!$A$1:$N$215,5,FALSE)</f>
        <v>0</v>
      </c>
      <c r="AN195" s="28">
        <f>VLOOKUP(A195,[1]Hoja3!$A$1:$N$215,6,FALSE)</f>
        <v>0</v>
      </c>
      <c r="AO195" s="28">
        <f>VLOOKUP(A195,[1]Hoja3!$A$1:$N$215,7,FALSE)</f>
        <v>1</v>
      </c>
      <c r="AP195" s="28">
        <f>VLOOKUP(A195,[1]Hoja3!$A$1:$N$215,8,FALSE)</f>
        <v>0</v>
      </c>
      <c r="AQ195" s="28">
        <f>VLOOKUP(A195,[1]Hoja3!$A$1:$N$215,9,FALSE)</f>
        <v>0</v>
      </c>
      <c r="AR195" s="28">
        <f>VLOOKUP(A195,[1]Hoja3!$A$1:$N$215,10,FALSE)</f>
        <v>0</v>
      </c>
      <c r="AS195" s="28">
        <f>VLOOKUP(A195,[1]Hoja3!$A$1:$N$215,11,FALSE)</f>
        <v>0</v>
      </c>
      <c r="AT195" s="28">
        <f>VLOOKUP(A195,[1]Hoja3!$A$1:$N$215,12,FALSE)</f>
        <v>4</v>
      </c>
      <c r="AU195" s="28">
        <f>VLOOKUP(A195,[1]Hoja3!$A$1:$N$215,13,FALSE)</f>
        <v>12</v>
      </c>
      <c r="AV195" s="31"/>
    </row>
    <row r="196" spans="1:48" hidden="1" x14ac:dyDescent="0.25">
      <c r="A196" s="3">
        <v>30181</v>
      </c>
      <c r="B196" s="3" t="s">
        <v>456</v>
      </c>
      <c r="C196" s="3" t="s">
        <v>199</v>
      </c>
      <c r="D196" s="4" t="s">
        <v>30</v>
      </c>
      <c r="E196" s="4" t="s">
        <v>9</v>
      </c>
      <c r="F196" s="3" t="s">
        <v>9</v>
      </c>
      <c r="G196" s="4" t="s">
        <v>9</v>
      </c>
      <c r="H196" s="3" t="s">
        <v>9</v>
      </c>
      <c r="I196" s="21">
        <v>40269</v>
      </c>
      <c r="J196" s="21">
        <v>19815</v>
      </c>
      <c r="K196" s="21">
        <v>20454</v>
      </c>
      <c r="L196" s="22">
        <v>0.49206585711092898</v>
      </c>
      <c r="M196" s="22">
        <v>0.50793414288907102</v>
      </c>
      <c r="N196" s="23">
        <v>1.3531799729364007</v>
      </c>
      <c r="O196" s="23">
        <v>43.142305215711524</v>
      </c>
      <c r="P196" s="23">
        <v>17.164179104477611</v>
      </c>
      <c r="Q196" s="23" t="s">
        <v>268</v>
      </c>
      <c r="R196" s="23" t="s">
        <v>269</v>
      </c>
      <c r="S196" s="25">
        <v>31.721671757431274</v>
      </c>
      <c r="T196" s="25">
        <v>52.616899710200002</v>
      </c>
      <c r="U196" s="25">
        <v>8.876549783220506</v>
      </c>
      <c r="V196" s="25">
        <v>7.34</v>
      </c>
      <c r="W196" s="21">
        <v>1095</v>
      </c>
      <c r="X196" s="25">
        <v>3.1159296568208981</v>
      </c>
      <c r="Y196" s="25">
        <v>0.36994091988294409</v>
      </c>
      <c r="Z196" s="25">
        <v>54.477611940298509</v>
      </c>
      <c r="AA196" s="25">
        <v>45.522388059701491</v>
      </c>
      <c r="AB196" s="26">
        <v>130</v>
      </c>
      <c r="AC196" s="25">
        <v>0.3588979073491248</v>
      </c>
      <c r="AD196" s="25">
        <v>53.846153846153847</v>
      </c>
      <c r="AE196" s="25">
        <v>46.153846153846153</v>
      </c>
      <c r="AF196" s="27">
        <v>4</v>
      </c>
      <c r="AG196" s="25">
        <v>1.1043012533819226E-2</v>
      </c>
      <c r="AH196" s="28">
        <v>1</v>
      </c>
      <c r="AI196" s="28">
        <v>3</v>
      </c>
      <c r="AJ196" s="28">
        <f>VLOOKUP(A196,[1]Hoja3!$A$1:$N$215,2,FALSE)</f>
        <v>1</v>
      </c>
      <c r="AK196" s="28">
        <f>VLOOKUP(A196,[1]Hoja3!$A$1:$N$215,3,FALSE)</f>
        <v>0</v>
      </c>
      <c r="AL196" s="28">
        <f>VLOOKUP(A196,[1]Hoja3!$A$1:$N$215,4,FALSE)</f>
        <v>5</v>
      </c>
      <c r="AM196" s="28">
        <f>VLOOKUP(A196,[1]Hoja3!$A$1:$N$215,5,FALSE)</f>
        <v>1</v>
      </c>
      <c r="AN196" s="28">
        <f>VLOOKUP(A196,[1]Hoja3!$A$1:$N$215,6,FALSE)</f>
        <v>1</v>
      </c>
      <c r="AO196" s="28">
        <f>VLOOKUP(A196,[1]Hoja3!$A$1:$N$215,7,FALSE)</f>
        <v>7</v>
      </c>
      <c r="AP196" s="28">
        <f>VLOOKUP(A196,[1]Hoja3!$A$1:$N$215,8,FALSE)</f>
        <v>0</v>
      </c>
      <c r="AQ196" s="28">
        <f>VLOOKUP(A196,[1]Hoja3!$A$1:$N$215,9,FALSE)</f>
        <v>0</v>
      </c>
      <c r="AR196" s="28">
        <f>VLOOKUP(A196,[1]Hoja3!$A$1:$N$215,10,FALSE)</f>
        <v>0</v>
      </c>
      <c r="AS196" s="28">
        <f>VLOOKUP(A196,[1]Hoja3!$A$1:$N$215,11,FALSE)</f>
        <v>0</v>
      </c>
      <c r="AT196" s="28">
        <f>VLOOKUP(A196,[1]Hoja3!$A$1:$N$215,12,FALSE)</f>
        <v>2</v>
      </c>
      <c r="AU196" s="28">
        <f>VLOOKUP(A196,[1]Hoja3!$A$1:$N$215,13,FALSE)</f>
        <v>16</v>
      </c>
      <c r="AV196" s="31"/>
    </row>
    <row r="197" spans="1:48" hidden="1" x14ac:dyDescent="0.25">
      <c r="A197" s="3">
        <v>30191</v>
      </c>
      <c r="B197" s="3" t="s">
        <v>466</v>
      </c>
      <c r="C197" s="3" t="s">
        <v>209</v>
      </c>
      <c r="D197" s="4" t="s">
        <v>30</v>
      </c>
      <c r="E197" s="4" t="s">
        <v>9</v>
      </c>
      <c r="F197" s="3" t="s">
        <v>9</v>
      </c>
      <c r="G197" s="4" t="s">
        <v>9</v>
      </c>
      <c r="H197" s="3" t="s">
        <v>9</v>
      </c>
      <c r="I197" s="21">
        <v>32704</v>
      </c>
      <c r="J197" s="21">
        <v>15900</v>
      </c>
      <c r="K197" s="21">
        <v>16804</v>
      </c>
      <c r="L197" s="22">
        <v>0.48617906066536204</v>
      </c>
      <c r="M197" s="22">
        <v>0.51382093933463802</v>
      </c>
      <c r="N197" s="23">
        <v>0.91491308325709064</v>
      </c>
      <c r="O197" s="23">
        <v>35.964912280701753</v>
      </c>
      <c r="P197" s="23">
        <v>15.498154981549817</v>
      </c>
      <c r="Q197" s="23" t="s">
        <v>271</v>
      </c>
      <c r="R197" s="23" t="s">
        <v>271</v>
      </c>
      <c r="S197" s="25">
        <v>19.508317025440313</v>
      </c>
      <c r="T197" s="25">
        <v>39.360349980899997</v>
      </c>
      <c r="U197" s="25">
        <v>4.8747780073212281</v>
      </c>
      <c r="V197" s="25">
        <v>9.07</v>
      </c>
      <c r="W197" s="21">
        <v>1032</v>
      </c>
      <c r="X197" s="25">
        <v>3.6757372845134633</v>
      </c>
      <c r="Y197" s="25">
        <v>0.19718407306188812</v>
      </c>
      <c r="Z197" s="25">
        <v>57.894736842105267</v>
      </c>
      <c r="AA197" s="25">
        <v>42.105263157894733</v>
      </c>
      <c r="AB197" s="26">
        <v>57</v>
      </c>
      <c r="AC197" s="25">
        <v>0.19718407306188812</v>
      </c>
      <c r="AD197" s="25">
        <v>57.894736842105267</v>
      </c>
      <c r="AE197" s="25">
        <v>42.105263157894733</v>
      </c>
      <c r="AF197" s="27">
        <v>0</v>
      </c>
      <c r="AG197" s="25">
        <v>0</v>
      </c>
      <c r="AH197" s="28">
        <v>12</v>
      </c>
      <c r="AI197" s="28">
        <v>5</v>
      </c>
      <c r="AJ197" s="28">
        <f>VLOOKUP(A197,[1]Hoja3!$A$1:$N$215,2,FALSE)</f>
        <v>1</v>
      </c>
      <c r="AK197" s="28">
        <f>VLOOKUP(A197,[1]Hoja3!$A$1:$N$215,3,FALSE)</f>
        <v>1</v>
      </c>
      <c r="AL197" s="28">
        <f>VLOOKUP(A197,[1]Hoja3!$A$1:$N$215,4,FALSE)</f>
        <v>0</v>
      </c>
      <c r="AM197" s="28">
        <f>VLOOKUP(A197,[1]Hoja3!$A$1:$N$215,5,FALSE)</f>
        <v>0</v>
      </c>
      <c r="AN197" s="28">
        <f>VLOOKUP(A197,[1]Hoja3!$A$1:$N$215,6,FALSE)</f>
        <v>2</v>
      </c>
      <c r="AO197" s="28">
        <f>VLOOKUP(A197,[1]Hoja3!$A$1:$N$215,7,FALSE)</f>
        <v>8</v>
      </c>
      <c r="AP197" s="28">
        <f>VLOOKUP(A197,[1]Hoja3!$A$1:$N$215,8,FALSE)</f>
        <v>0</v>
      </c>
      <c r="AQ197" s="28">
        <f>VLOOKUP(A197,[1]Hoja3!$A$1:$N$215,9,FALSE)</f>
        <v>0</v>
      </c>
      <c r="AR197" s="28">
        <f>VLOOKUP(A197,[1]Hoja3!$A$1:$N$215,10,FALSE)</f>
        <v>0</v>
      </c>
      <c r="AS197" s="28">
        <f>VLOOKUP(A197,[1]Hoja3!$A$1:$N$215,11,FALSE)</f>
        <v>0</v>
      </c>
      <c r="AT197" s="28">
        <f>VLOOKUP(A197,[1]Hoja3!$A$1:$N$215,12,FALSE)</f>
        <v>5</v>
      </c>
      <c r="AU197" s="28">
        <f>VLOOKUP(A197,[1]Hoja3!$A$1:$N$215,13,FALSE)</f>
        <v>29</v>
      </c>
      <c r="AV197" s="31"/>
    </row>
    <row r="198" spans="1:48" x14ac:dyDescent="0.25">
      <c r="A198" s="3">
        <v>30193</v>
      </c>
      <c r="B198" s="3" t="s">
        <v>468</v>
      </c>
      <c r="C198" s="3" t="s">
        <v>211</v>
      </c>
      <c r="D198" s="4" t="s">
        <v>30</v>
      </c>
      <c r="E198" s="4" t="s">
        <v>11</v>
      </c>
      <c r="F198" s="3" t="s">
        <v>11</v>
      </c>
      <c r="G198" s="4" t="s">
        <v>9</v>
      </c>
      <c r="H198" s="3" t="s">
        <v>11</v>
      </c>
      <c r="I198" s="21">
        <v>631173</v>
      </c>
      <c r="J198" s="21">
        <v>303162</v>
      </c>
      <c r="K198" s="21">
        <v>328011</v>
      </c>
      <c r="L198" s="22">
        <v>0.48031522260933213</v>
      </c>
      <c r="M198" s="22">
        <v>0.51968477739066787</v>
      </c>
      <c r="N198" s="23">
        <v>1.2360351794627999</v>
      </c>
      <c r="O198" s="23">
        <v>31.082101150037744</v>
      </c>
      <c r="P198" s="23">
        <v>13.107059035927064</v>
      </c>
      <c r="Q198" s="23" t="s">
        <v>271</v>
      </c>
      <c r="R198" s="23" t="s">
        <v>271</v>
      </c>
      <c r="S198" s="25">
        <v>13.434510031322633</v>
      </c>
      <c r="T198" s="25">
        <v>40.989746870099999</v>
      </c>
      <c r="U198" s="25">
        <v>5.252848112567408</v>
      </c>
      <c r="V198" s="25">
        <v>10.6</v>
      </c>
      <c r="W198" s="21">
        <v>23011</v>
      </c>
      <c r="X198" s="25">
        <v>4.0184761538864535</v>
      </c>
      <c r="Y198" s="25">
        <v>0.70408765304682408</v>
      </c>
      <c r="Z198" s="25">
        <v>47.742091282298958</v>
      </c>
      <c r="AA198" s="25">
        <v>52.257908717701042</v>
      </c>
      <c r="AB198" s="26">
        <v>4086</v>
      </c>
      <c r="AC198" s="25">
        <v>0.69473609040070594</v>
      </c>
      <c r="AD198" s="25">
        <v>47.772883015173761</v>
      </c>
      <c r="AE198" s="25">
        <v>52.227116984826239</v>
      </c>
      <c r="AF198" s="27">
        <v>38</v>
      </c>
      <c r="AG198" s="25">
        <v>6.4610796464089149E-3</v>
      </c>
      <c r="AH198" s="28">
        <v>461</v>
      </c>
      <c r="AI198" s="28">
        <v>68</v>
      </c>
      <c r="AJ198" s="28">
        <f>VLOOKUP(A198,[1]Hoja3!$A$1:$N$215,2,FALSE)</f>
        <v>29</v>
      </c>
      <c r="AK198" s="28">
        <f>VLOOKUP(A198,[1]Hoja3!$A$1:$N$215,3,FALSE)</f>
        <v>2</v>
      </c>
      <c r="AL198" s="28">
        <f>VLOOKUP(A198,[1]Hoja3!$A$1:$N$215,4,FALSE)</f>
        <v>56</v>
      </c>
      <c r="AM198" s="28">
        <f>VLOOKUP(A198,[1]Hoja3!$A$1:$N$215,5,FALSE)</f>
        <v>16</v>
      </c>
      <c r="AN198" s="28">
        <f>VLOOKUP(A198,[1]Hoja3!$A$1:$N$215,6,FALSE)</f>
        <v>61</v>
      </c>
      <c r="AO198" s="28">
        <f>VLOOKUP(A198,[1]Hoja3!$A$1:$N$215,7,FALSE)</f>
        <v>224</v>
      </c>
      <c r="AP198" s="28">
        <f>VLOOKUP(A198,[1]Hoja3!$A$1:$N$215,8,FALSE)</f>
        <v>23</v>
      </c>
      <c r="AQ198" s="28">
        <f>VLOOKUP(A198,[1]Hoja3!$A$1:$N$215,9,FALSE)</f>
        <v>0</v>
      </c>
      <c r="AR198" s="28">
        <f>VLOOKUP(A198,[1]Hoja3!$A$1:$N$215,10,FALSE)</f>
        <v>0</v>
      </c>
      <c r="AS198" s="28">
        <f>VLOOKUP(A198,[1]Hoja3!$A$1:$N$215,11,FALSE)</f>
        <v>17</v>
      </c>
      <c r="AT198" s="28">
        <f>VLOOKUP(A198,[1]Hoja3!$A$1:$N$215,12,FALSE)</f>
        <v>134</v>
      </c>
      <c r="AU198" s="28">
        <f>VLOOKUP(A198,[1]Hoja3!$A$1:$N$215,13,FALSE)</f>
        <v>652</v>
      </c>
      <c r="AV198" s="31"/>
    </row>
    <row r="199" spans="1:48" hidden="1" x14ac:dyDescent="0.25">
      <c r="A199" s="3">
        <v>30033</v>
      </c>
      <c r="B199" s="3" t="s">
        <v>308</v>
      </c>
      <c r="C199" s="3" t="s">
        <v>50</v>
      </c>
      <c r="D199" s="4" t="s">
        <v>51</v>
      </c>
      <c r="E199" s="4" t="s">
        <v>9</v>
      </c>
      <c r="F199" s="3" t="s">
        <v>9</v>
      </c>
      <c r="G199" s="4" t="s">
        <v>9</v>
      </c>
      <c r="H199" s="30" t="s">
        <v>11</v>
      </c>
      <c r="I199" s="21">
        <v>25047</v>
      </c>
      <c r="J199" s="21">
        <v>12149</v>
      </c>
      <c r="K199" s="21">
        <v>12898</v>
      </c>
      <c r="L199" s="22">
        <v>0.48504810955403843</v>
      </c>
      <c r="M199" s="22">
        <v>0.51495189044596157</v>
      </c>
      <c r="N199" s="23">
        <v>3.4071550255536627</v>
      </c>
      <c r="O199" s="23">
        <v>66.901408450704224</v>
      </c>
      <c r="P199" s="23">
        <v>23.255813953488371</v>
      </c>
      <c r="Q199" s="23" t="s">
        <v>270</v>
      </c>
      <c r="R199" s="23" t="s">
        <v>268</v>
      </c>
      <c r="S199" s="25">
        <v>31.289176348464885</v>
      </c>
      <c r="T199" s="25">
        <v>76.868227716700005</v>
      </c>
      <c r="U199" s="25">
        <v>25.105564900957809</v>
      </c>
      <c r="V199" s="25">
        <v>7.58</v>
      </c>
      <c r="W199" s="21">
        <v>901</v>
      </c>
      <c r="X199" s="25">
        <v>4.0394530374355524</v>
      </c>
      <c r="Y199" s="25">
        <v>11.785050365310621</v>
      </c>
      <c r="Z199" s="25">
        <v>46.111518708730742</v>
      </c>
      <c r="AA199" s="25">
        <v>53.888481291269265</v>
      </c>
      <c r="AB199" s="26">
        <v>2657</v>
      </c>
      <c r="AC199" s="25">
        <v>11.486749383943625</v>
      </c>
      <c r="AD199" s="25">
        <v>46.330447873541587</v>
      </c>
      <c r="AE199" s="25">
        <v>53.669552126458406</v>
      </c>
      <c r="AF199" s="27">
        <v>60</v>
      </c>
      <c r="AG199" s="25">
        <v>0.25939215771043189</v>
      </c>
      <c r="AH199" s="28">
        <v>3</v>
      </c>
      <c r="AI199" s="28">
        <v>3</v>
      </c>
      <c r="AJ199" s="28">
        <f>VLOOKUP(A199,[1]Hoja3!$A$1:$N$215,2,FALSE)</f>
        <v>3</v>
      </c>
      <c r="AK199" s="28">
        <f>VLOOKUP(A199,[1]Hoja3!$A$1:$N$215,3,FALSE)</f>
        <v>0</v>
      </c>
      <c r="AL199" s="28">
        <f>VLOOKUP(A199,[1]Hoja3!$A$1:$N$215,4,FALSE)</f>
        <v>1</v>
      </c>
      <c r="AM199" s="28">
        <f>VLOOKUP(A199,[1]Hoja3!$A$1:$N$215,5,FALSE)</f>
        <v>2</v>
      </c>
      <c r="AN199" s="28">
        <f>VLOOKUP(A199,[1]Hoja3!$A$1:$N$215,6,FALSE)</f>
        <v>2</v>
      </c>
      <c r="AO199" s="28">
        <f>VLOOKUP(A199,[1]Hoja3!$A$1:$N$215,7,FALSE)</f>
        <v>5</v>
      </c>
      <c r="AP199" s="28">
        <f>VLOOKUP(A199,[1]Hoja3!$A$1:$N$215,8,FALSE)</f>
        <v>1</v>
      </c>
      <c r="AQ199" s="28">
        <f>VLOOKUP(A199,[1]Hoja3!$A$1:$N$215,9,FALSE)</f>
        <v>0</v>
      </c>
      <c r="AR199" s="28">
        <f>VLOOKUP(A199,[1]Hoja3!$A$1:$N$215,10,FALSE)</f>
        <v>0</v>
      </c>
      <c r="AS199" s="28">
        <f>VLOOKUP(A199,[1]Hoja3!$A$1:$N$215,11,FALSE)</f>
        <v>0</v>
      </c>
      <c r="AT199" s="28">
        <f>VLOOKUP(A199,[1]Hoja3!$A$1:$N$215,12,FALSE)</f>
        <v>5</v>
      </c>
      <c r="AU199" s="28">
        <f>VLOOKUP(A199,[1]Hoja3!$A$1:$N$215,13,FALSE)</f>
        <v>12</v>
      </c>
      <c r="AV199" s="31"/>
    </row>
    <row r="200" spans="1:48" x14ac:dyDescent="0.25">
      <c r="A200" s="3">
        <v>30037</v>
      </c>
      <c r="B200" s="3" t="s">
        <v>312</v>
      </c>
      <c r="C200" s="3" t="s">
        <v>55</v>
      </c>
      <c r="D200" s="4" t="s">
        <v>51</v>
      </c>
      <c r="E200" s="4" t="s">
        <v>11</v>
      </c>
      <c r="F200" s="3" t="s">
        <v>9</v>
      </c>
      <c r="G200" s="4" t="s">
        <v>11</v>
      </c>
      <c r="H200" s="3" t="s">
        <v>9</v>
      </c>
      <c r="I200" s="21">
        <v>8895</v>
      </c>
      <c r="J200" s="21">
        <v>4372</v>
      </c>
      <c r="K200" s="21">
        <v>4523</v>
      </c>
      <c r="L200" s="22">
        <v>0.49151208544125913</v>
      </c>
      <c r="M200" s="22">
        <v>0.50848791455874087</v>
      </c>
      <c r="N200" s="23">
        <v>0</v>
      </c>
      <c r="O200" s="23">
        <v>34.168564920273347</v>
      </c>
      <c r="P200" s="23">
        <v>14.423076923076922</v>
      </c>
      <c r="Q200" s="23" t="s">
        <v>270</v>
      </c>
      <c r="R200" s="23" t="s">
        <v>270</v>
      </c>
      <c r="S200" s="25">
        <v>35.019673974142776</v>
      </c>
      <c r="T200" s="25">
        <v>93.753126974099999</v>
      </c>
      <c r="U200" s="25">
        <v>45.207422290509399</v>
      </c>
      <c r="V200" s="25">
        <v>6.02</v>
      </c>
      <c r="W200" s="21">
        <v>168</v>
      </c>
      <c r="X200" s="25">
        <v>2.2647613912105689</v>
      </c>
      <c r="Y200" s="25">
        <v>50.245668476855442</v>
      </c>
      <c r="Z200" s="25">
        <v>47.092125579001539</v>
      </c>
      <c r="AA200" s="25">
        <v>52.907874420998461</v>
      </c>
      <c r="AB200" s="26">
        <v>3203</v>
      </c>
      <c r="AC200" s="25">
        <v>41.414533229893976</v>
      </c>
      <c r="AD200" s="25">
        <v>50.608804246019353</v>
      </c>
      <c r="AE200" s="25">
        <v>49.391195753980647</v>
      </c>
      <c r="AF200" s="27">
        <v>668</v>
      </c>
      <c r="AG200" s="25">
        <v>8.6371864494440143</v>
      </c>
      <c r="AH200" s="28">
        <v>1</v>
      </c>
      <c r="AI200" s="28">
        <v>1</v>
      </c>
      <c r="AJ200" s="28">
        <f>VLOOKUP(A200,[1]Hoja3!$A$1:$N$215,2,FALSE)</f>
        <v>1</v>
      </c>
      <c r="AK200" s="28">
        <f>VLOOKUP(A200,[1]Hoja3!$A$1:$N$215,3,FALSE)</f>
        <v>0</v>
      </c>
      <c r="AL200" s="28">
        <f>VLOOKUP(A200,[1]Hoja3!$A$1:$N$215,4,FALSE)</f>
        <v>0</v>
      </c>
      <c r="AM200" s="28">
        <f>VLOOKUP(A200,[1]Hoja3!$A$1:$N$215,5,FALSE)</f>
        <v>0</v>
      </c>
      <c r="AN200" s="28">
        <f>VLOOKUP(A200,[1]Hoja3!$A$1:$N$215,6,FALSE)</f>
        <v>0</v>
      </c>
      <c r="AO200" s="28">
        <f>VLOOKUP(A200,[1]Hoja3!$A$1:$N$215,7,FALSE)</f>
        <v>1</v>
      </c>
      <c r="AP200" s="28">
        <f>VLOOKUP(A200,[1]Hoja3!$A$1:$N$215,8,FALSE)</f>
        <v>0</v>
      </c>
      <c r="AQ200" s="28">
        <f>VLOOKUP(A200,[1]Hoja3!$A$1:$N$215,9,FALSE)</f>
        <v>0</v>
      </c>
      <c r="AR200" s="28">
        <f>VLOOKUP(A200,[1]Hoja3!$A$1:$N$215,10,FALSE)</f>
        <v>0</v>
      </c>
      <c r="AS200" s="28">
        <f>VLOOKUP(A200,[1]Hoja3!$A$1:$N$215,11,FALSE)</f>
        <v>0</v>
      </c>
      <c r="AT200" s="28">
        <f>VLOOKUP(A200,[1]Hoja3!$A$1:$N$215,12,FALSE)</f>
        <v>0</v>
      </c>
      <c r="AU200" s="28">
        <f>VLOOKUP(A200,[1]Hoja3!$A$1:$N$215,13,FALSE)</f>
        <v>1</v>
      </c>
      <c r="AV200" s="31"/>
    </row>
    <row r="201" spans="1:48" hidden="1" x14ac:dyDescent="0.25">
      <c r="A201" s="3">
        <v>30040</v>
      </c>
      <c r="B201" s="3" t="s">
        <v>315</v>
      </c>
      <c r="C201" s="3" t="s">
        <v>58</v>
      </c>
      <c r="D201" s="4" t="s">
        <v>51</v>
      </c>
      <c r="E201" s="4" t="s">
        <v>9</v>
      </c>
      <c r="F201" s="3" t="s">
        <v>9</v>
      </c>
      <c r="G201" s="4" t="s">
        <v>9</v>
      </c>
      <c r="H201" s="3" t="s">
        <v>9</v>
      </c>
      <c r="I201" s="21">
        <v>60510</v>
      </c>
      <c r="J201" s="21">
        <v>29490</v>
      </c>
      <c r="K201" s="21">
        <v>31020</v>
      </c>
      <c r="L201" s="22">
        <v>0.48735746157659893</v>
      </c>
      <c r="M201" s="22">
        <v>0.51264253842340113</v>
      </c>
      <c r="N201" s="23">
        <v>0.87950747581354449</v>
      </c>
      <c r="O201" s="23">
        <v>33.075601374570446</v>
      </c>
      <c r="P201" s="23">
        <v>14.468864468864471</v>
      </c>
      <c r="Q201" s="23" t="s">
        <v>271</v>
      </c>
      <c r="R201" s="23" t="s">
        <v>271</v>
      </c>
      <c r="S201" s="25">
        <v>15.296645182614444</v>
      </c>
      <c r="T201" s="25">
        <v>46.503655916500001</v>
      </c>
      <c r="U201" s="25">
        <v>10.311164205849961</v>
      </c>
      <c r="V201" s="25">
        <v>9.98</v>
      </c>
      <c r="W201" s="21">
        <v>2239</v>
      </c>
      <c r="X201" s="25">
        <v>4.3829770573956619</v>
      </c>
      <c r="Y201" s="25">
        <v>6.3035460992907799</v>
      </c>
      <c r="Z201" s="25">
        <v>47.674767476747675</v>
      </c>
      <c r="AA201" s="25">
        <v>52.325232523252332</v>
      </c>
      <c r="AB201" s="26">
        <v>3208</v>
      </c>
      <c r="AC201" s="25">
        <v>6.0671394799054372</v>
      </c>
      <c r="AD201" s="25">
        <v>48.410224438902745</v>
      </c>
      <c r="AE201" s="25">
        <v>51.589775561097262</v>
      </c>
      <c r="AF201" s="27">
        <v>116</v>
      </c>
      <c r="AG201" s="25">
        <v>0.21938534278959812</v>
      </c>
      <c r="AH201" s="28">
        <v>23</v>
      </c>
      <c r="AI201" s="28">
        <v>14</v>
      </c>
      <c r="AJ201" s="28">
        <f>VLOOKUP(A201,[1]Hoja3!$A$1:$N$215,2,FALSE)</f>
        <v>6</v>
      </c>
      <c r="AK201" s="28">
        <f>VLOOKUP(A201,[1]Hoja3!$A$1:$N$215,3,FALSE)</f>
        <v>1</v>
      </c>
      <c r="AL201" s="28">
        <f>VLOOKUP(A201,[1]Hoja3!$A$1:$N$215,4,FALSE)</f>
        <v>2</v>
      </c>
      <c r="AM201" s="28">
        <f>VLOOKUP(A201,[1]Hoja3!$A$1:$N$215,5,FALSE)</f>
        <v>3</v>
      </c>
      <c r="AN201" s="28">
        <f>VLOOKUP(A201,[1]Hoja3!$A$1:$N$215,6,FALSE)</f>
        <v>6</v>
      </c>
      <c r="AO201" s="28">
        <f>VLOOKUP(A201,[1]Hoja3!$A$1:$N$215,7,FALSE)</f>
        <v>16</v>
      </c>
      <c r="AP201" s="28">
        <f>VLOOKUP(A201,[1]Hoja3!$A$1:$N$215,8,FALSE)</f>
        <v>2</v>
      </c>
      <c r="AQ201" s="28">
        <f>VLOOKUP(A201,[1]Hoja3!$A$1:$N$215,9,FALSE)</f>
        <v>0</v>
      </c>
      <c r="AR201" s="28">
        <f>VLOOKUP(A201,[1]Hoja3!$A$1:$N$215,10,FALSE)</f>
        <v>0</v>
      </c>
      <c r="AS201" s="28">
        <f>VLOOKUP(A201,[1]Hoja3!$A$1:$N$215,11,FALSE)</f>
        <v>0</v>
      </c>
      <c r="AT201" s="28">
        <f>VLOOKUP(A201,[1]Hoja3!$A$1:$N$215,12,FALSE)</f>
        <v>10</v>
      </c>
      <c r="AU201" s="28">
        <f>VLOOKUP(A201,[1]Hoja3!$A$1:$N$215,13,FALSE)</f>
        <v>50</v>
      </c>
      <c r="AV201" s="31"/>
    </row>
    <row r="202" spans="1:48" x14ac:dyDescent="0.25">
      <c r="A202" s="3">
        <v>30050</v>
      </c>
      <c r="B202" s="3" t="s">
        <v>325</v>
      </c>
      <c r="C202" s="3" t="s">
        <v>68</v>
      </c>
      <c r="D202" s="4" t="s">
        <v>51</v>
      </c>
      <c r="E202" s="4" t="s">
        <v>11</v>
      </c>
      <c r="F202" s="3" t="s">
        <v>9</v>
      </c>
      <c r="G202" s="4" t="s">
        <v>11</v>
      </c>
      <c r="H202" s="3" t="s">
        <v>9</v>
      </c>
      <c r="I202" s="21">
        <v>17614</v>
      </c>
      <c r="J202" s="21">
        <v>8610</v>
      </c>
      <c r="K202" s="21">
        <v>9004</v>
      </c>
      <c r="L202" s="22">
        <v>0.4888157147723402</v>
      </c>
      <c r="M202" s="22">
        <v>0.5111842852276598</v>
      </c>
      <c r="N202" s="23">
        <v>3.3296337402885681</v>
      </c>
      <c r="O202" s="23">
        <v>36.942675159235669</v>
      </c>
      <c r="P202" s="23">
        <v>15.841584158415841</v>
      </c>
      <c r="Q202" s="23" t="s">
        <v>272</v>
      </c>
      <c r="R202" s="23" t="s">
        <v>270</v>
      </c>
      <c r="S202" s="25">
        <v>36.760531395480868</v>
      </c>
      <c r="T202" s="25">
        <v>86.928635087100005</v>
      </c>
      <c r="U202" s="25">
        <v>41.957324579400904</v>
      </c>
      <c r="V202" s="25">
        <v>6.85</v>
      </c>
      <c r="W202" s="21">
        <v>521</v>
      </c>
      <c r="X202" s="25">
        <v>3.5029919989242249</v>
      </c>
      <c r="Y202" s="25">
        <v>69.11423414130995</v>
      </c>
      <c r="Z202" s="25">
        <v>48.540248111183658</v>
      </c>
      <c r="AA202" s="25">
        <v>51.459751888816342</v>
      </c>
      <c r="AB202" s="26">
        <v>9681</v>
      </c>
      <c r="AC202" s="25">
        <v>62.409747292418771</v>
      </c>
      <c r="AD202" s="25">
        <v>50.304720586716243</v>
      </c>
      <c r="AE202" s="25">
        <v>49.69527941328375</v>
      </c>
      <c r="AF202" s="27">
        <v>1025</v>
      </c>
      <c r="AG202" s="25">
        <v>6.6077875193398654</v>
      </c>
      <c r="AH202" s="28">
        <v>0</v>
      </c>
      <c r="AI202" s="28">
        <v>1</v>
      </c>
      <c r="AJ202" s="28">
        <f>VLOOKUP(A202,[1]Hoja3!$A$1:$N$215,2,FALSE)</f>
        <v>1</v>
      </c>
      <c r="AK202" s="28">
        <f>VLOOKUP(A202,[1]Hoja3!$A$1:$N$215,3,FALSE)</f>
        <v>0</v>
      </c>
      <c r="AL202" s="28">
        <f>VLOOKUP(A202,[1]Hoja3!$A$1:$N$215,4,FALSE)</f>
        <v>1</v>
      </c>
      <c r="AM202" s="28">
        <f>VLOOKUP(A202,[1]Hoja3!$A$1:$N$215,5,FALSE)</f>
        <v>1</v>
      </c>
      <c r="AN202" s="28">
        <f>VLOOKUP(A202,[1]Hoja3!$A$1:$N$215,6,FALSE)</f>
        <v>1</v>
      </c>
      <c r="AO202" s="28">
        <f>VLOOKUP(A202,[1]Hoja3!$A$1:$N$215,7,FALSE)</f>
        <v>1</v>
      </c>
      <c r="AP202" s="28">
        <f>VLOOKUP(A202,[1]Hoja3!$A$1:$N$215,8,FALSE)</f>
        <v>1</v>
      </c>
      <c r="AQ202" s="28">
        <f>VLOOKUP(A202,[1]Hoja3!$A$1:$N$215,9,FALSE)</f>
        <v>0</v>
      </c>
      <c r="AR202" s="28">
        <f>VLOOKUP(A202,[1]Hoja3!$A$1:$N$215,10,FALSE)</f>
        <v>0</v>
      </c>
      <c r="AS202" s="28">
        <f>VLOOKUP(A202,[1]Hoja3!$A$1:$N$215,11,FALSE)</f>
        <v>1</v>
      </c>
      <c r="AT202" s="28">
        <f>VLOOKUP(A202,[1]Hoja3!$A$1:$N$215,12,FALSE)</f>
        <v>0</v>
      </c>
      <c r="AU202" s="28">
        <f>VLOOKUP(A202,[1]Hoja3!$A$1:$N$215,13,FALSE)</f>
        <v>2</v>
      </c>
      <c r="AV202" s="31"/>
    </row>
    <row r="203" spans="1:48" x14ac:dyDescent="0.25">
      <c r="A203" s="3">
        <v>30051</v>
      </c>
      <c r="B203" s="3" t="s">
        <v>326</v>
      </c>
      <c r="C203" s="3" t="s">
        <v>69</v>
      </c>
      <c r="D203" s="4" t="s">
        <v>51</v>
      </c>
      <c r="E203" s="4" t="s">
        <v>11</v>
      </c>
      <c r="F203" s="3" t="s">
        <v>9</v>
      </c>
      <c r="G203" s="4" t="s">
        <v>11</v>
      </c>
      <c r="H203" s="3" t="s">
        <v>9</v>
      </c>
      <c r="I203" s="21">
        <v>23573</v>
      </c>
      <c r="J203" s="21">
        <v>11352</v>
      </c>
      <c r="K203" s="21">
        <v>12221</v>
      </c>
      <c r="L203" s="22">
        <v>0.4815678954736351</v>
      </c>
      <c r="M203" s="22">
        <v>0.5184321045263649</v>
      </c>
      <c r="N203" s="23">
        <v>0.87489063867016625</v>
      </c>
      <c r="O203" s="23">
        <v>55.970149253731343</v>
      </c>
      <c r="P203" s="23">
        <v>16.010498687664043</v>
      </c>
      <c r="Q203" s="23" t="s">
        <v>270</v>
      </c>
      <c r="R203" s="23" t="s">
        <v>268</v>
      </c>
      <c r="S203" s="25">
        <v>38.955584779196542</v>
      </c>
      <c r="T203" s="25">
        <v>83.937297762399993</v>
      </c>
      <c r="U203" s="25">
        <v>30.022083179977916</v>
      </c>
      <c r="V203" s="25">
        <v>6.54</v>
      </c>
      <c r="W203" s="21">
        <v>715</v>
      </c>
      <c r="X203" s="25">
        <v>3.4141915767357465</v>
      </c>
      <c r="Y203" s="25">
        <v>51.939191354915515</v>
      </c>
      <c r="Z203" s="25">
        <v>47.183284845279026</v>
      </c>
      <c r="AA203" s="25">
        <v>52.816715154720974</v>
      </c>
      <c r="AB203" s="26">
        <v>10317</v>
      </c>
      <c r="AC203" s="25">
        <v>47.241174046430693</v>
      </c>
      <c r="AD203" s="25">
        <v>48.580013569836197</v>
      </c>
      <c r="AE203" s="25">
        <v>51.41998643016381</v>
      </c>
      <c r="AF203" s="27">
        <v>984</v>
      </c>
      <c r="AG203" s="25">
        <v>4.5057008104766707</v>
      </c>
      <c r="AH203" s="28">
        <v>0</v>
      </c>
      <c r="AI203" s="28">
        <v>0</v>
      </c>
      <c r="AJ203" s="28">
        <f>VLOOKUP(A203,[1]Hoja3!$A$1:$N$215,2,FALSE)</f>
        <v>1</v>
      </c>
      <c r="AK203" s="28">
        <f>VLOOKUP(A203,[1]Hoja3!$A$1:$N$215,3,FALSE)</f>
        <v>0</v>
      </c>
      <c r="AL203" s="28">
        <f>VLOOKUP(A203,[1]Hoja3!$A$1:$N$215,4,FALSE)</f>
        <v>3</v>
      </c>
      <c r="AM203" s="28">
        <f>VLOOKUP(A203,[1]Hoja3!$A$1:$N$215,5,FALSE)</f>
        <v>1</v>
      </c>
      <c r="AN203" s="28">
        <f>VLOOKUP(A203,[1]Hoja3!$A$1:$N$215,6,FALSE)</f>
        <v>0</v>
      </c>
      <c r="AO203" s="28">
        <f>VLOOKUP(A203,[1]Hoja3!$A$1:$N$215,7,FALSE)</f>
        <v>4</v>
      </c>
      <c r="AP203" s="28">
        <f>VLOOKUP(A203,[1]Hoja3!$A$1:$N$215,8,FALSE)</f>
        <v>1</v>
      </c>
      <c r="AQ203" s="28">
        <f>VLOOKUP(A203,[1]Hoja3!$A$1:$N$215,9,FALSE)</f>
        <v>0</v>
      </c>
      <c r="AR203" s="28">
        <f>VLOOKUP(A203,[1]Hoja3!$A$1:$N$215,10,FALSE)</f>
        <v>0</v>
      </c>
      <c r="AS203" s="28">
        <f>VLOOKUP(A203,[1]Hoja3!$A$1:$N$215,11,FALSE)</f>
        <v>0</v>
      </c>
      <c r="AT203" s="28">
        <f>VLOOKUP(A203,[1]Hoja3!$A$1:$N$215,12,FALSE)</f>
        <v>0</v>
      </c>
      <c r="AU203" s="28">
        <f>VLOOKUP(A203,[1]Hoja3!$A$1:$N$215,13,FALSE)</f>
        <v>5</v>
      </c>
      <c r="AV203" s="31"/>
    </row>
    <row r="204" spans="1:48" x14ac:dyDescent="0.25">
      <c r="A204" s="3">
        <v>30064</v>
      </c>
      <c r="B204" s="3" t="s">
        <v>339</v>
      </c>
      <c r="C204" s="3" t="s">
        <v>82</v>
      </c>
      <c r="D204" s="4" t="s">
        <v>51</v>
      </c>
      <c r="E204" s="4" t="s">
        <v>11</v>
      </c>
      <c r="F204" s="3" t="s">
        <v>9</v>
      </c>
      <c r="G204" s="4" t="s">
        <v>11</v>
      </c>
      <c r="H204" s="30" t="s">
        <v>11</v>
      </c>
      <c r="I204" s="21">
        <v>4112</v>
      </c>
      <c r="J204" s="21">
        <v>1998</v>
      </c>
      <c r="K204" s="21">
        <v>2114</v>
      </c>
      <c r="L204" s="22">
        <v>0.48589494163424124</v>
      </c>
      <c r="M204" s="22">
        <v>0.5141050583657587</v>
      </c>
      <c r="N204" s="23">
        <v>4.5871559633027523</v>
      </c>
      <c r="O204" s="23">
        <v>82.125603864734302</v>
      </c>
      <c r="P204" s="23">
        <v>22.784810126582279</v>
      </c>
      <c r="Q204" s="23" t="s">
        <v>272</v>
      </c>
      <c r="R204" s="23" t="s">
        <v>270</v>
      </c>
      <c r="S204" s="25">
        <v>29.815175097276263</v>
      </c>
      <c r="T204" s="25">
        <v>88.2425617751</v>
      </c>
      <c r="U204" s="25">
        <v>45.37126325940212</v>
      </c>
      <c r="V204" s="25">
        <v>6.99</v>
      </c>
      <c r="W204" s="21">
        <v>89</v>
      </c>
      <c r="X204" s="25">
        <v>2.4396929824561404</v>
      </c>
      <c r="Y204" s="25">
        <v>88.686708860759495</v>
      </c>
      <c r="Z204" s="25">
        <v>46.773713945881653</v>
      </c>
      <c r="AA204" s="25">
        <v>53.226286054118347</v>
      </c>
      <c r="AB204" s="26">
        <v>3047</v>
      </c>
      <c r="AC204" s="25">
        <v>80.353375527426167</v>
      </c>
      <c r="AD204" s="25">
        <v>48.638004594683295</v>
      </c>
      <c r="AE204" s="25">
        <v>51.361995405316705</v>
      </c>
      <c r="AF204" s="27">
        <v>311</v>
      </c>
      <c r="AG204" s="25">
        <v>8.2014767932489452</v>
      </c>
      <c r="AH204" s="28">
        <v>0</v>
      </c>
      <c r="AI204" s="28">
        <v>0</v>
      </c>
      <c r="AJ204" s="28">
        <f>VLOOKUP(A204,[1]Hoja3!$A$1:$N$215,2,FALSE)</f>
        <v>0</v>
      </c>
      <c r="AK204" s="28">
        <f>VLOOKUP(A204,[1]Hoja3!$A$1:$N$215,3,FALSE)</f>
        <v>0</v>
      </c>
      <c r="AL204" s="28">
        <f>VLOOKUP(A204,[1]Hoja3!$A$1:$N$215,4,FALSE)</f>
        <v>0</v>
      </c>
      <c r="AM204" s="28">
        <f>VLOOKUP(A204,[1]Hoja3!$A$1:$N$215,5,FALSE)</f>
        <v>0</v>
      </c>
      <c r="AN204" s="28">
        <f>VLOOKUP(A204,[1]Hoja3!$A$1:$N$215,6,FALSE)</f>
        <v>0</v>
      </c>
      <c r="AO204" s="28">
        <f>VLOOKUP(A204,[1]Hoja3!$A$1:$N$215,7,FALSE)</f>
        <v>2</v>
      </c>
      <c r="AP204" s="28">
        <f>VLOOKUP(A204,[1]Hoja3!$A$1:$N$215,8,FALSE)</f>
        <v>0</v>
      </c>
      <c r="AQ204" s="28">
        <f>VLOOKUP(A204,[1]Hoja3!$A$1:$N$215,9,FALSE)</f>
        <v>0</v>
      </c>
      <c r="AR204" s="28">
        <f>VLOOKUP(A204,[1]Hoja3!$A$1:$N$215,10,FALSE)</f>
        <v>0</v>
      </c>
      <c r="AS204" s="28">
        <f>VLOOKUP(A204,[1]Hoja3!$A$1:$N$215,11,FALSE)</f>
        <v>0</v>
      </c>
      <c r="AT204" s="28">
        <f>VLOOKUP(A204,[1]Hoja3!$A$1:$N$215,12,FALSE)</f>
        <v>0</v>
      </c>
      <c r="AU204" s="28">
        <f>VLOOKUP(A204,[1]Hoja3!$A$1:$N$215,13,FALSE)</f>
        <v>1</v>
      </c>
      <c r="AV204" s="31"/>
    </row>
    <row r="205" spans="1:48" x14ac:dyDescent="0.25">
      <c r="A205" s="3">
        <v>30066</v>
      </c>
      <c r="B205" s="3" t="s">
        <v>341</v>
      </c>
      <c r="C205" s="3" t="s">
        <v>84</v>
      </c>
      <c r="D205" s="4" t="s">
        <v>51</v>
      </c>
      <c r="E205" s="4" t="s">
        <v>11</v>
      </c>
      <c r="F205" s="3" t="s">
        <v>9</v>
      </c>
      <c r="G205" s="4" t="s">
        <v>11</v>
      </c>
      <c r="H205" s="30" t="s">
        <v>11</v>
      </c>
      <c r="I205" s="21">
        <v>28696</v>
      </c>
      <c r="J205" s="21">
        <v>14001</v>
      </c>
      <c r="K205" s="21">
        <v>14695</v>
      </c>
      <c r="L205" s="22">
        <v>0.48790772233063839</v>
      </c>
      <c r="M205" s="22">
        <v>0.51209227766936161</v>
      </c>
      <c r="N205" s="23">
        <v>5.1851851851851851</v>
      </c>
      <c r="O205" s="23">
        <v>68.006182380216387</v>
      </c>
      <c r="P205" s="23">
        <v>22.83653846153846</v>
      </c>
      <c r="Q205" s="23" t="s">
        <v>270</v>
      </c>
      <c r="R205" s="23" t="s">
        <v>268</v>
      </c>
      <c r="S205" s="25">
        <v>29.223585168664624</v>
      </c>
      <c r="T205" s="25">
        <v>77.724805924099996</v>
      </c>
      <c r="U205" s="25">
        <v>25.351433074918777</v>
      </c>
      <c r="V205" s="25">
        <v>7.5</v>
      </c>
      <c r="W205" s="21">
        <v>836</v>
      </c>
      <c r="X205" s="25">
        <v>3.4043246324876817</v>
      </c>
      <c r="Y205" s="25">
        <v>35.723240871336785</v>
      </c>
      <c r="Z205" s="25">
        <v>48.047817503838566</v>
      </c>
      <c r="AA205" s="25">
        <v>51.952182496161434</v>
      </c>
      <c r="AB205" s="26">
        <v>8688</v>
      </c>
      <c r="AC205" s="25">
        <v>34.038551951104843</v>
      </c>
      <c r="AD205" s="25">
        <v>48.964088397790057</v>
      </c>
      <c r="AE205" s="25">
        <v>51.03591160220995</v>
      </c>
      <c r="AF205" s="27">
        <v>404</v>
      </c>
      <c r="AG205" s="25">
        <v>1.5828240087760539</v>
      </c>
      <c r="AH205" s="28">
        <v>0</v>
      </c>
      <c r="AI205" s="28">
        <v>6</v>
      </c>
      <c r="AJ205" s="28">
        <f>VLOOKUP(A205,[1]Hoja3!$A$1:$N$215,2,FALSE)</f>
        <v>0</v>
      </c>
      <c r="AK205" s="28">
        <f>VLOOKUP(A205,[1]Hoja3!$A$1:$N$215,3,FALSE)</f>
        <v>0</v>
      </c>
      <c r="AL205" s="28">
        <f>VLOOKUP(A205,[1]Hoja3!$A$1:$N$215,4,FALSE)</f>
        <v>2</v>
      </c>
      <c r="AM205" s="28">
        <f>VLOOKUP(A205,[1]Hoja3!$A$1:$N$215,5,FALSE)</f>
        <v>3</v>
      </c>
      <c r="AN205" s="28">
        <f>VLOOKUP(A205,[1]Hoja3!$A$1:$N$215,6,FALSE)</f>
        <v>3</v>
      </c>
      <c r="AO205" s="28">
        <f>VLOOKUP(A205,[1]Hoja3!$A$1:$N$215,7,FALSE)</f>
        <v>11</v>
      </c>
      <c r="AP205" s="28">
        <f>VLOOKUP(A205,[1]Hoja3!$A$1:$N$215,8,FALSE)</f>
        <v>1</v>
      </c>
      <c r="AQ205" s="28">
        <f>VLOOKUP(A205,[1]Hoja3!$A$1:$N$215,9,FALSE)</f>
        <v>0</v>
      </c>
      <c r="AR205" s="28">
        <f>VLOOKUP(A205,[1]Hoja3!$A$1:$N$215,10,FALSE)</f>
        <v>0</v>
      </c>
      <c r="AS205" s="28">
        <f>VLOOKUP(A205,[1]Hoja3!$A$1:$N$215,11,FALSE)</f>
        <v>2</v>
      </c>
      <c r="AT205" s="28">
        <f>VLOOKUP(A205,[1]Hoja3!$A$1:$N$215,12,FALSE)</f>
        <v>1</v>
      </c>
      <c r="AU205" s="28">
        <f>VLOOKUP(A205,[1]Hoja3!$A$1:$N$215,13,FALSE)</f>
        <v>13</v>
      </c>
      <c r="AV205" s="31"/>
    </row>
    <row r="206" spans="1:48" x14ac:dyDescent="0.25">
      <c r="A206" s="3">
        <v>30067</v>
      </c>
      <c r="B206" s="3" t="s">
        <v>342</v>
      </c>
      <c r="C206" s="3" t="s">
        <v>85</v>
      </c>
      <c r="D206" s="4" t="s">
        <v>51</v>
      </c>
      <c r="E206" s="4" t="s">
        <v>11</v>
      </c>
      <c r="F206" s="3" t="s">
        <v>9</v>
      </c>
      <c r="G206" s="4" t="s">
        <v>11</v>
      </c>
      <c r="H206" s="30" t="s">
        <v>11</v>
      </c>
      <c r="I206" s="21">
        <v>19611</v>
      </c>
      <c r="J206" s="21">
        <v>9838</v>
      </c>
      <c r="K206" s="21">
        <v>9773</v>
      </c>
      <c r="L206" s="22">
        <v>0.50165723318545719</v>
      </c>
      <c r="M206" s="22">
        <v>0.49834276681454287</v>
      </c>
      <c r="N206" s="23">
        <v>0.78864353312302837</v>
      </c>
      <c r="O206" s="23">
        <v>68</v>
      </c>
      <c r="P206" s="23">
        <v>16.911764705882355</v>
      </c>
      <c r="Q206" s="23" t="s">
        <v>270</v>
      </c>
      <c r="R206" s="23" t="s">
        <v>270</v>
      </c>
      <c r="S206" s="25">
        <v>42.471062158992403</v>
      </c>
      <c r="T206" s="25">
        <v>94.850192411699993</v>
      </c>
      <c r="U206" s="25">
        <v>48.959118311981911</v>
      </c>
      <c r="V206" s="25">
        <v>5.6</v>
      </c>
      <c r="W206" s="21">
        <v>193</v>
      </c>
      <c r="X206" s="25">
        <v>1.1431617603506485</v>
      </c>
      <c r="Y206" s="25">
        <v>92.029433241588492</v>
      </c>
      <c r="Z206" s="25">
        <v>48.187255859375</v>
      </c>
      <c r="AA206" s="25">
        <v>51.812744140625</v>
      </c>
      <c r="AB206" s="26">
        <v>13868</v>
      </c>
      <c r="AC206" s="25">
        <v>77.896983654440263</v>
      </c>
      <c r="AD206" s="25">
        <v>50.757138736659932</v>
      </c>
      <c r="AE206" s="25">
        <v>49.242861263340068</v>
      </c>
      <c r="AF206" s="27">
        <v>2475</v>
      </c>
      <c r="AG206" s="25">
        <v>13.902151322810763</v>
      </c>
      <c r="AH206" s="28">
        <v>1</v>
      </c>
      <c r="AI206" s="28">
        <v>1</v>
      </c>
      <c r="AJ206" s="28">
        <f>VLOOKUP(A206,[1]Hoja3!$A$1:$N$215,2,FALSE)</f>
        <v>0</v>
      </c>
      <c r="AK206" s="28">
        <f>VLOOKUP(A206,[1]Hoja3!$A$1:$N$215,3,FALSE)</f>
        <v>0</v>
      </c>
      <c r="AL206" s="28">
        <f>VLOOKUP(A206,[1]Hoja3!$A$1:$N$215,4,FALSE)</f>
        <v>0</v>
      </c>
      <c r="AM206" s="28">
        <f>VLOOKUP(A206,[1]Hoja3!$A$1:$N$215,5,FALSE)</f>
        <v>0</v>
      </c>
      <c r="AN206" s="28">
        <f>VLOOKUP(A206,[1]Hoja3!$A$1:$N$215,6,FALSE)</f>
        <v>1</v>
      </c>
      <c r="AO206" s="28">
        <f>VLOOKUP(A206,[1]Hoja3!$A$1:$N$215,7,FALSE)</f>
        <v>0</v>
      </c>
      <c r="AP206" s="28">
        <f>VLOOKUP(A206,[1]Hoja3!$A$1:$N$215,8,FALSE)</f>
        <v>1</v>
      </c>
      <c r="AQ206" s="28">
        <f>VLOOKUP(A206,[1]Hoja3!$A$1:$N$215,9,FALSE)</f>
        <v>0</v>
      </c>
      <c r="AR206" s="28">
        <f>VLOOKUP(A206,[1]Hoja3!$A$1:$N$215,10,FALSE)</f>
        <v>0</v>
      </c>
      <c r="AS206" s="28">
        <f>VLOOKUP(A206,[1]Hoja3!$A$1:$N$215,11,FALSE)</f>
        <v>0</v>
      </c>
      <c r="AT206" s="28">
        <f>VLOOKUP(A206,[1]Hoja3!$A$1:$N$215,12,FALSE)</f>
        <v>0</v>
      </c>
      <c r="AU206" s="28">
        <f>VLOOKUP(A206,[1]Hoja3!$A$1:$N$215,13,FALSE)</f>
        <v>1</v>
      </c>
      <c r="AV206" s="31"/>
    </row>
    <row r="207" spans="1:48" hidden="1" x14ac:dyDescent="0.25">
      <c r="A207" s="3">
        <v>30069</v>
      </c>
      <c r="B207" s="3" t="s">
        <v>344</v>
      </c>
      <c r="C207" s="3" t="s">
        <v>87</v>
      </c>
      <c r="D207" s="4" t="s">
        <v>51</v>
      </c>
      <c r="E207" s="4" t="s">
        <v>9</v>
      </c>
      <c r="F207" s="3" t="s">
        <v>9</v>
      </c>
      <c r="G207" s="4" t="s">
        <v>9</v>
      </c>
      <c r="H207" s="3" t="s">
        <v>9</v>
      </c>
      <c r="I207" s="21">
        <v>25952</v>
      </c>
      <c r="J207" s="21">
        <v>12201</v>
      </c>
      <c r="K207" s="21">
        <v>13751</v>
      </c>
      <c r="L207" s="22">
        <v>0.47013717632552404</v>
      </c>
      <c r="M207" s="22">
        <v>0.5298628236744759</v>
      </c>
      <c r="N207" s="23">
        <v>2.9702970297029703</v>
      </c>
      <c r="O207" s="23">
        <v>43</v>
      </c>
      <c r="P207" s="23">
        <v>20.627802690582961</v>
      </c>
      <c r="Q207" s="23" t="s">
        <v>269</v>
      </c>
      <c r="R207" s="23" t="s">
        <v>269</v>
      </c>
      <c r="S207" s="25">
        <v>22.067663378545006</v>
      </c>
      <c r="T207" s="25">
        <v>57.78615363530001</v>
      </c>
      <c r="U207" s="25">
        <v>10.149253731343283</v>
      </c>
      <c r="V207" s="25">
        <v>8.68</v>
      </c>
      <c r="W207" s="21">
        <v>1141</v>
      </c>
      <c r="X207" s="25">
        <v>5.0661575348548089</v>
      </c>
      <c r="Y207" s="25">
        <v>2.5931022619764343</v>
      </c>
      <c r="Z207" s="25">
        <v>47.097844112769486</v>
      </c>
      <c r="AA207" s="25">
        <v>52.902155887230521</v>
      </c>
      <c r="AB207" s="26">
        <v>591</v>
      </c>
      <c r="AC207" s="25">
        <v>2.5414982368624752</v>
      </c>
      <c r="AD207" s="25">
        <v>47.208121827411169</v>
      </c>
      <c r="AE207" s="25">
        <v>52.791878172588838</v>
      </c>
      <c r="AF207" s="27">
        <v>11</v>
      </c>
      <c r="AG207" s="25">
        <v>4.730368968779565E-2</v>
      </c>
      <c r="AH207" s="28">
        <v>5</v>
      </c>
      <c r="AI207" s="28">
        <v>6</v>
      </c>
      <c r="AJ207" s="28">
        <f>VLOOKUP(A207,[1]Hoja3!$A$1:$N$215,2,FALSE)</f>
        <v>1</v>
      </c>
      <c r="AK207" s="28">
        <f>VLOOKUP(A207,[1]Hoja3!$A$1:$N$215,3,FALSE)</f>
        <v>0</v>
      </c>
      <c r="AL207" s="28">
        <f>VLOOKUP(A207,[1]Hoja3!$A$1:$N$215,4,FALSE)</f>
        <v>0</v>
      </c>
      <c r="AM207" s="28">
        <f>VLOOKUP(A207,[1]Hoja3!$A$1:$N$215,5,FALSE)</f>
        <v>6</v>
      </c>
      <c r="AN207" s="28">
        <f>VLOOKUP(A207,[1]Hoja3!$A$1:$N$215,6,FALSE)</f>
        <v>7</v>
      </c>
      <c r="AO207" s="28">
        <f>VLOOKUP(A207,[1]Hoja3!$A$1:$N$215,7,FALSE)</f>
        <v>7</v>
      </c>
      <c r="AP207" s="28">
        <f>VLOOKUP(A207,[1]Hoja3!$A$1:$N$215,8,FALSE)</f>
        <v>6</v>
      </c>
      <c r="AQ207" s="28">
        <f>VLOOKUP(A207,[1]Hoja3!$A$1:$N$215,9,FALSE)</f>
        <v>0</v>
      </c>
      <c r="AR207" s="28">
        <f>VLOOKUP(A207,[1]Hoja3!$A$1:$N$215,10,FALSE)</f>
        <v>0</v>
      </c>
      <c r="AS207" s="28">
        <f>VLOOKUP(A207,[1]Hoja3!$A$1:$N$215,11,FALSE)</f>
        <v>0</v>
      </c>
      <c r="AT207" s="28">
        <f>VLOOKUP(A207,[1]Hoja3!$A$1:$N$215,12,FALSE)</f>
        <v>5</v>
      </c>
      <c r="AU207" s="28">
        <f>VLOOKUP(A207,[1]Hoja3!$A$1:$N$215,13,FALSE)</f>
        <v>9</v>
      </c>
      <c r="AV207" s="31"/>
    </row>
    <row r="208" spans="1:48" x14ac:dyDescent="0.25">
      <c r="A208" s="3">
        <v>30103</v>
      </c>
      <c r="B208" s="3" t="s">
        <v>378</v>
      </c>
      <c r="C208" s="3" t="s">
        <v>121</v>
      </c>
      <c r="D208" s="4" t="s">
        <v>51</v>
      </c>
      <c r="E208" s="4" t="s">
        <v>11</v>
      </c>
      <c r="F208" s="3" t="s">
        <v>9</v>
      </c>
      <c r="G208" s="4" t="s">
        <v>11</v>
      </c>
      <c r="H208" s="3" t="s">
        <v>9</v>
      </c>
      <c r="I208" s="21">
        <v>13001</v>
      </c>
      <c r="J208" s="21">
        <v>6408</v>
      </c>
      <c r="K208" s="21">
        <v>6593</v>
      </c>
      <c r="L208" s="22">
        <v>0.49288516267979388</v>
      </c>
      <c r="M208" s="22">
        <v>0.50711483732020612</v>
      </c>
      <c r="N208" s="23">
        <v>0</v>
      </c>
      <c r="O208" s="23">
        <v>45.813586097946285</v>
      </c>
      <c r="P208" s="23">
        <v>15.934065934065933</v>
      </c>
      <c r="Q208" s="23" t="s">
        <v>272</v>
      </c>
      <c r="R208" s="23" t="s">
        <v>270</v>
      </c>
      <c r="S208" s="25">
        <v>40.473809706945616</v>
      </c>
      <c r="T208" s="25">
        <v>94.662003003699994</v>
      </c>
      <c r="U208" s="25">
        <v>50.113241733353462</v>
      </c>
      <c r="V208" s="25">
        <v>5.75</v>
      </c>
      <c r="W208" s="21">
        <v>218</v>
      </c>
      <c r="X208" s="25">
        <v>1.8856500302741979</v>
      </c>
      <c r="Y208" s="25">
        <v>88.077273857889054</v>
      </c>
      <c r="Z208" s="25">
        <v>48.931563588440177</v>
      </c>
      <c r="AA208" s="25">
        <v>51.068436411559823</v>
      </c>
      <c r="AB208" s="26">
        <v>9189</v>
      </c>
      <c r="AC208" s="25">
        <v>76.187712461653263</v>
      </c>
      <c r="AD208" s="25">
        <v>50.919577756012622</v>
      </c>
      <c r="AE208" s="25">
        <v>49.080422243987378</v>
      </c>
      <c r="AF208" s="27">
        <v>1413</v>
      </c>
      <c r="AG208" s="25">
        <v>11.715446480391343</v>
      </c>
      <c r="AH208" s="28">
        <v>1</v>
      </c>
      <c r="AI208" s="28">
        <v>1</v>
      </c>
      <c r="AJ208" s="28">
        <f>VLOOKUP(A208,[1]Hoja3!$A$1:$N$215,2,FALSE)</f>
        <v>0</v>
      </c>
      <c r="AK208" s="28">
        <f>VLOOKUP(A208,[1]Hoja3!$A$1:$N$215,3,FALSE)</f>
        <v>0</v>
      </c>
      <c r="AL208" s="28">
        <f>VLOOKUP(A208,[1]Hoja3!$A$1:$N$215,4,FALSE)</f>
        <v>0</v>
      </c>
      <c r="AM208" s="28">
        <f>VLOOKUP(A208,[1]Hoja3!$A$1:$N$215,5,FALSE)</f>
        <v>0</v>
      </c>
      <c r="AN208" s="28">
        <f>VLOOKUP(A208,[1]Hoja3!$A$1:$N$215,6,FALSE)</f>
        <v>0</v>
      </c>
      <c r="AO208" s="28">
        <f>VLOOKUP(A208,[1]Hoja3!$A$1:$N$215,7,FALSE)</f>
        <v>0</v>
      </c>
      <c r="AP208" s="28">
        <f>VLOOKUP(A208,[1]Hoja3!$A$1:$N$215,8,FALSE)</f>
        <v>1</v>
      </c>
      <c r="AQ208" s="28">
        <f>VLOOKUP(A208,[1]Hoja3!$A$1:$N$215,9,FALSE)</f>
        <v>0</v>
      </c>
      <c r="AR208" s="28">
        <f>VLOOKUP(A208,[1]Hoja3!$A$1:$N$215,10,FALSE)</f>
        <v>0</v>
      </c>
      <c r="AS208" s="28">
        <f>VLOOKUP(A208,[1]Hoja3!$A$1:$N$215,11,FALSE)</f>
        <v>0</v>
      </c>
      <c r="AT208" s="28">
        <f>VLOOKUP(A208,[1]Hoja3!$A$1:$N$215,12,FALSE)</f>
        <v>0</v>
      </c>
      <c r="AU208" s="28">
        <f>VLOOKUP(A208,[1]Hoja3!$A$1:$N$215,13,FALSE)</f>
        <v>4</v>
      </c>
      <c r="AV208" s="31"/>
    </row>
    <row r="209" spans="1:48" x14ac:dyDescent="0.25">
      <c r="A209" s="3">
        <v>30124</v>
      </c>
      <c r="B209" s="3" t="s">
        <v>399</v>
      </c>
      <c r="C209" s="5" t="s">
        <v>142</v>
      </c>
      <c r="D209" s="4" t="s">
        <v>51</v>
      </c>
      <c r="E209" s="4" t="s">
        <v>11</v>
      </c>
      <c r="F209" s="3" t="s">
        <v>9</v>
      </c>
      <c r="G209" s="4" t="s">
        <v>11</v>
      </c>
      <c r="H209" s="3" t="s">
        <v>11</v>
      </c>
      <c r="I209" s="21">
        <v>166691</v>
      </c>
      <c r="J209" s="21">
        <v>82566</v>
      </c>
      <c r="K209" s="21">
        <v>84125</v>
      </c>
      <c r="L209" s="22">
        <v>0.49532368274231964</v>
      </c>
      <c r="M209" s="22">
        <v>0.50467631725768036</v>
      </c>
      <c r="N209" s="23">
        <v>1.9765850691804772</v>
      </c>
      <c r="O209" s="23">
        <v>51.312124321946925</v>
      </c>
      <c r="P209" s="23">
        <v>19.155672823218996</v>
      </c>
      <c r="Q209" s="23" t="s">
        <v>270</v>
      </c>
      <c r="R209" s="23" t="s">
        <v>268</v>
      </c>
      <c r="S209" s="25">
        <v>26.613314456089409</v>
      </c>
      <c r="T209" s="25">
        <v>69.670523336700001</v>
      </c>
      <c r="U209" s="25">
        <v>21.605397125737714</v>
      </c>
      <c r="V209" s="25">
        <v>8.32</v>
      </c>
      <c r="W209" s="21">
        <v>3911</v>
      </c>
      <c r="X209" s="25">
        <v>2.6260835700232996</v>
      </c>
      <c r="Y209" s="25">
        <v>19.844829045086794</v>
      </c>
      <c r="Z209" s="25">
        <v>48.161632064023088</v>
      </c>
      <c r="AA209" s="25">
        <v>51.838367935976912</v>
      </c>
      <c r="AB209" s="26">
        <v>29469</v>
      </c>
      <c r="AC209" s="25">
        <v>19.180926469535333</v>
      </c>
      <c r="AD209" s="25">
        <v>48.349112626828195</v>
      </c>
      <c r="AE209" s="25">
        <v>51.650887373171805</v>
      </c>
      <c r="AF209" s="27">
        <v>758</v>
      </c>
      <c r="AG209" s="25">
        <v>0.49337073751765531</v>
      </c>
      <c r="AH209" s="28">
        <v>20</v>
      </c>
      <c r="AI209" s="28">
        <v>22</v>
      </c>
      <c r="AJ209" s="28">
        <f>VLOOKUP(A209,[1]Hoja3!$A$1:$N$215,2,FALSE)</f>
        <v>11</v>
      </c>
      <c r="AK209" s="28">
        <f>VLOOKUP(A209,[1]Hoja3!$A$1:$N$215,3,FALSE)</f>
        <v>1</v>
      </c>
      <c r="AL209" s="28">
        <f>VLOOKUP(A209,[1]Hoja3!$A$1:$N$215,4,FALSE)</f>
        <v>2</v>
      </c>
      <c r="AM209" s="28">
        <f>VLOOKUP(A209,[1]Hoja3!$A$1:$N$215,5,FALSE)</f>
        <v>9</v>
      </c>
      <c r="AN209" s="28">
        <f>VLOOKUP(A209,[1]Hoja3!$A$1:$N$215,6,FALSE)</f>
        <v>14</v>
      </c>
      <c r="AO209" s="28">
        <f>VLOOKUP(A209,[1]Hoja3!$A$1:$N$215,7,FALSE)</f>
        <v>50</v>
      </c>
      <c r="AP209" s="28">
        <f>VLOOKUP(A209,[1]Hoja3!$A$1:$N$215,8,FALSE)</f>
        <v>26</v>
      </c>
      <c r="AQ209" s="28">
        <f>VLOOKUP(A209,[1]Hoja3!$A$1:$N$215,9,FALSE)</f>
        <v>0</v>
      </c>
      <c r="AR209" s="28">
        <f>VLOOKUP(A209,[1]Hoja3!$A$1:$N$215,10,FALSE)</f>
        <v>0</v>
      </c>
      <c r="AS209" s="28">
        <f>VLOOKUP(A209,[1]Hoja3!$A$1:$N$215,11,FALSE)</f>
        <v>5</v>
      </c>
      <c r="AT209" s="28">
        <f>VLOOKUP(A209,[1]Hoja3!$A$1:$N$215,12,FALSE)</f>
        <v>9</v>
      </c>
      <c r="AU209" s="28">
        <f>VLOOKUP(A209,[1]Hoja3!$A$1:$N$215,13,FALSE)</f>
        <v>100</v>
      </c>
      <c r="AV209" s="31"/>
    </row>
    <row r="210" spans="1:48" x14ac:dyDescent="0.25">
      <c r="A210" s="3">
        <v>30131</v>
      </c>
      <c r="B210" s="3" t="s">
        <v>406</v>
      </c>
      <c r="C210" s="3" t="s">
        <v>149</v>
      </c>
      <c r="D210" s="4" t="s">
        <v>51</v>
      </c>
      <c r="E210" s="4" t="s">
        <v>11</v>
      </c>
      <c r="F210" s="3" t="s">
        <v>11</v>
      </c>
      <c r="G210" s="4" t="s">
        <v>9</v>
      </c>
      <c r="H210" s="3" t="s">
        <v>11</v>
      </c>
      <c r="I210" s="21">
        <v>219503</v>
      </c>
      <c r="J210" s="21">
        <v>104196</v>
      </c>
      <c r="K210" s="21">
        <v>115307</v>
      </c>
      <c r="L210" s="22">
        <v>0.47469055092641105</v>
      </c>
      <c r="M210" s="22">
        <v>0.52530944907358901</v>
      </c>
      <c r="N210" s="23">
        <v>0.94238018309100702</v>
      </c>
      <c r="O210" s="23">
        <v>23.935826109457889</v>
      </c>
      <c r="P210" s="23">
        <v>11.247803163444638</v>
      </c>
      <c r="Q210" s="23" t="s">
        <v>271</v>
      </c>
      <c r="R210" s="23" t="s">
        <v>271</v>
      </c>
      <c r="S210" s="25">
        <v>12.065438741156157</v>
      </c>
      <c r="T210" s="25">
        <v>49.830161980900002</v>
      </c>
      <c r="U210" s="25">
        <v>10.404246587178157</v>
      </c>
      <c r="V210" s="25">
        <v>10.84</v>
      </c>
      <c r="W210" s="21">
        <v>5614</v>
      </c>
      <c r="X210" s="25">
        <v>3.1625140127424416</v>
      </c>
      <c r="Y210" s="25">
        <v>1.8732942083759494</v>
      </c>
      <c r="Z210" s="25">
        <v>42.978102189781019</v>
      </c>
      <c r="AA210" s="25">
        <v>57.021897810218981</v>
      </c>
      <c r="AB210" s="26">
        <v>3359</v>
      </c>
      <c r="AC210" s="25">
        <v>1.8371956922437416</v>
      </c>
      <c r="AD210" s="25">
        <v>42.691277165823159</v>
      </c>
      <c r="AE210" s="25">
        <v>57.308722834176841</v>
      </c>
      <c r="AF210" s="27">
        <v>26</v>
      </c>
      <c r="AG210" s="25">
        <v>1.4220627567233487E-2</v>
      </c>
      <c r="AH210" s="28">
        <v>43</v>
      </c>
      <c r="AI210" s="28">
        <v>45</v>
      </c>
      <c r="AJ210" s="28">
        <f>VLOOKUP(A210,[1]Hoja3!$A$1:$N$215,2,FALSE)</f>
        <v>20</v>
      </c>
      <c r="AK210" s="28">
        <f>VLOOKUP(A210,[1]Hoja3!$A$1:$N$215,3,FALSE)</f>
        <v>0</v>
      </c>
      <c r="AL210" s="28">
        <f>VLOOKUP(A210,[1]Hoja3!$A$1:$N$215,4,FALSE)</f>
        <v>7</v>
      </c>
      <c r="AM210" s="28">
        <f>VLOOKUP(A210,[1]Hoja3!$A$1:$N$215,5,FALSE)</f>
        <v>6</v>
      </c>
      <c r="AN210" s="28">
        <f>VLOOKUP(A210,[1]Hoja3!$A$1:$N$215,6,FALSE)</f>
        <v>27</v>
      </c>
      <c r="AO210" s="28">
        <f>VLOOKUP(A210,[1]Hoja3!$A$1:$N$215,7,FALSE)</f>
        <v>59</v>
      </c>
      <c r="AP210" s="28">
        <f>VLOOKUP(A210,[1]Hoja3!$A$1:$N$215,8,FALSE)</f>
        <v>11</v>
      </c>
      <c r="AQ210" s="28">
        <f>VLOOKUP(A210,[1]Hoja3!$A$1:$N$215,9,FALSE)</f>
        <v>0</v>
      </c>
      <c r="AR210" s="28">
        <f>VLOOKUP(A210,[1]Hoja3!$A$1:$N$215,10,FALSE)</f>
        <v>0</v>
      </c>
      <c r="AS210" s="28">
        <f>VLOOKUP(A210,[1]Hoja3!$A$1:$N$215,11,FALSE)</f>
        <v>5</v>
      </c>
      <c r="AT210" s="28">
        <f>VLOOKUP(A210,[1]Hoja3!$A$1:$N$215,12,FALSE)</f>
        <v>34</v>
      </c>
      <c r="AU210" s="28">
        <f>VLOOKUP(A210,[1]Hoja3!$A$1:$N$215,13,FALSE)</f>
        <v>181</v>
      </c>
      <c r="AV210" s="31"/>
    </row>
    <row r="211" spans="1:48" hidden="1" x14ac:dyDescent="0.25">
      <c r="A211" s="3">
        <v>30158</v>
      </c>
      <c r="B211" s="3" t="s">
        <v>433</v>
      </c>
      <c r="C211" s="3" t="s">
        <v>176</v>
      </c>
      <c r="D211" s="4" t="s">
        <v>51</v>
      </c>
      <c r="E211" s="4" t="s">
        <v>9</v>
      </c>
      <c r="F211" s="3" t="s">
        <v>9</v>
      </c>
      <c r="G211" s="4" t="s">
        <v>9</v>
      </c>
      <c r="H211" s="30" t="s">
        <v>11</v>
      </c>
      <c r="I211" s="21">
        <v>25383</v>
      </c>
      <c r="J211" s="21">
        <v>12498</v>
      </c>
      <c r="K211" s="21">
        <v>12885</v>
      </c>
      <c r="L211" s="22">
        <v>0.49237678761375725</v>
      </c>
      <c r="M211" s="22">
        <v>0.50762321238624275</v>
      </c>
      <c r="N211" s="23">
        <v>1.9569471624266144</v>
      </c>
      <c r="O211" s="23">
        <v>77</v>
      </c>
      <c r="P211" s="23">
        <v>25.320512820512818</v>
      </c>
      <c r="Q211" s="23" t="s">
        <v>270</v>
      </c>
      <c r="R211" s="23" t="s">
        <v>269</v>
      </c>
      <c r="S211" s="25">
        <v>32.801481306386165</v>
      </c>
      <c r="T211" s="25">
        <v>66.007190882900005</v>
      </c>
      <c r="U211" s="25">
        <v>14.668386145910095</v>
      </c>
      <c r="V211" s="25">
        <v>7.61</v>
      </c>
      <c r="W211" s="21">
        <v>1453</v>
      </c>
      <c r="X211" s="25">
        <v>6.3524679753421065</v>
      </c>
      <c r="Y211" s="25">
        <v>3.6269430051813467</v>
      </c>
      <c r="Z211" s="25">
        <v>50.11709601873536</v>
      </c>
      <c r="AA211" s="25">
        <v>49.88290398126464</v>
      </c>
      <c r="AB211" s="26">
        <v>845</v>
      </c>
      <c r="AC211" s="25">
        <v>3.588719952433534</v>
      </c>
      <c r="AD211" s="25">
        <v>50.059171597633132</v>
      </c>
      <c r="AE211" s="25">
        <v>49.940828402366868</v>
      </c>
      <c r="AF211" s="27">
        <v>6</v>
      </c>
      <c r="AG211" s="25">
        <v>2.5482035165208528E-2</v>
      </c>
      <c r="AH211" s="28">
        <v>4</v>
      </c>
      <c r="AI211" s="28">
        <v>6</v>
      </c>
      <c r="AJ211" s="28">
        <f>VLOOKUP(A211,[1]Hoja3!$A$1:$N$215,2,FALSE)</f>
        <v>2</v>
      </c>
      <c r="AK211" s="28">
        <f>VLOOKUP(A211,[1]Hoja3!$A$1:$N$215,3,FALSE)</f>
        <v>0</v>
      </c>
      <c r="AL211" s="28">
        <f>VLOOKUP(A211,[1]Hoja3!$A$1:$N$215,4,FALSE)</f>
        <v>2</v>
      </c>
      <c r="AM211" s="28">
        <f>VLOOKUP(A211,[1]Hoja3!$A$1:$N$215,5,FALSE)</f>
        <v>4</v>
      </c>
      <c r="AN211" s="28">
        <f>VLOOKUP(A211,[1]Hoja3!$A$1:$N$215,6,FALSE)</f>
        <v>3</v>
      </c>
      <c r="AO211" s="28">
        <f>VLOOKUP(A211,[1]Hoja3!$A$1:$N$215,7,FALSE)</f>
        <v>4</v>
      </c>
      <c r="AP211" s="28">
        <f>VLOOKUP(A211,[1]Hoja3!$A$1:$N$215,8,FALSE)</f>
        <v>5</v>
      </c>
      <c r="AQ211" s="28">
        <f>VLOOKUP(A211,[1]Hoja3!$A$1:$N$215,9,FALSE)</f>
        <v>0</v>
      </c>
      <c r="AR211" s="28">
        <f>VLOOKUP(A211,[1]Hoja3!$A$1:$N$215,10,FALSE)</f>
        <v>0</v>
      </c>
      <c r="AS211" s="28">
        <f>VLOOKUP(A211,[1]Hoja3!$A$1:$N$215,11,FALSE)</f>
        <v>1</v>
      </c>
      <c r="AT211" s="28">
        <f>VLOOKUP(A211,[1]Hoja3!$A$1:$N$215,12,FALSE)</f>
        <v>3</v>
      </c>
      <c r="AU211" s="28">
        <f>VLOOKUP(A211,[1]Hoja3!$A$1:$N$215,13,FALSE)</f>
        <v>14</v>
      </c>
      <c r="AV211" s="31"/>
    </row>
    <row r="212" spans="1:48" hidden="1" x14ac:dyDescent="0.25">
      <c r="A212" s="3">
        <v>30175</v>
      </c>
      <c r="B212" s="3" t="s">
        <v>450</v>
      </c>
      <c r="C212" s="3" t="s">
        <v>193</v>
      </c>
      <c r="D212" s="4" t="s">
        <v>51</v>
      </c>
      <c r="E212" s="4" t="s">
        <v>9</v>
      </c>
      <c r="F212" s="3" t="s">
        <v>9</v>
      </c>
      <c r="G212" s="4" t="s">
        <v>9</v>
      </c>
      <c r="H212" s="3" t="s">
        <v>9</v>
      </c>
      <c r="I212" s="21">
        <v>101652</v>
      </c>
      <c r="J212" s="21">
        <v>49851</v>
      </c>
      <c r="K212" s="21">
        <v>51801</v>
      </c>
      <c r="L212" s="22">
        <v>0.49040845236689884</v>
      </c>
      <c r="M212" s="22">
        <v>0.50959154763310122</v>
      </c>
      <c r="N212" s="23">
        <v>0.67370312149112954</v>
      </c>
      <c r="O212" s="23">
        <v>37.323623122439692</v>
      </c>
      <c r="P212" s="23">
        <v>15.209471766848818</v>
      </c>
      <c r="Q212" s="23" t="s">
        <v>268</v>
      </c>
      <c r="R212" s="23" t="s">
        <v>269</v>
      </c>
      <c r="S212" s="25">
        <v>22.198284342659271</v>
      </c>
      <c r="T212" s="25">
        <v>68.725103645700003</v>
      </c>
      <c r="U212" s="25">
        <v>18.309578485889428</v>
      </c>
      <c r="V212" s="25">
        <v>8.4700000000000006</v>
      </c>
      <c r="W212" s="21">
        <v>2709</v>
      </c>
      <c r="X212" s="25">
        <v>3.1686804767641794</v>
      </c>
      <c r="Y212" s="25">
        <v>2.6387727899148272</v>
      </c>
      <c r="Z212" s="25">
        <v>49.657534246575338</v>
      </c>
      <c r="AA212" s="25">
        <v>50.342465753424662</v>
      </c>
      <c r="AB212" s="26">
        <v>2290</v>
      </c>
      <c r="AC212" s="25">
        <v>2.586810654496984</v>
      </c>
      <c r="AD212" s="25">
        <v>49.650655021834062</v>
      </c>
      <c r="AE212" s="25">
        <v>50.349344978165945</v>
      </c>
      <c r="AF212" s="27">
        <v>38</v>
      </c>
      <c r="AG212" s="25">
        <v>4.2925242301696677E-2</v>
      </c>
      <c r="AH212" s="28">
        <v>29</v>
      </c>
      <c r="AI212" s="28">
        <v>46</v>
      </c>
      <c r="AJ212" s="28">
        <f>VLOOKUP(A212,[1]Hoja3!$A$1:$N$215,2,FALSE)</f>
        <v>4</v>
      </c>
      <c r="AK212" s="28">
        <f>VLOOKUP(A212,[1]Hoja3!$A$1:$N$215,3,FALSE)</f>
        <v>0</v>
      </c>
      <c r="AL212" s="28">
        <f>VLOOKUP(A212,[1]Hoja3!$A$1:$N$215,4,FALSE)</f>
        <v>7</v>
      </c>
      <c r="AM212" s="28">
        <f>VLOOKUP(A212,[1]Hoja3!$A$1:$N$215,5,FALSE)</f>
        <v>4</v>
      </c>
      <c r="AN212" s="28">
        <f>VLOOKUP(A212,[1]Hoja3!$A$1:$N$215,6,FALSE)</f>
        <v>11</v>
      </c>
      <c r="AO212" s="28">
        <f>VLOOKUP(A212,[1]Hoja3!$A$1:$N$215,7,FALSE)</f>
        <v>27</v>
      </c>
      <c r="AP212" s="28">
        <f>VLOOKUP(A212,[1]Hoja3!$A$1:$N$215,8,FALSE)</f>
        <v>8</v>
      </c>
      <c r="AQ212" s="28">
        <f>VLOOKUP(A212,[1]Hoja3!$A$1:$N$215,9,FALSE)</f>
        <v>0</v>
      </c>
      <c r="AR212" s="28">
        <f>VLOOKUP(A212,[1]Hoja3!$A$1:$N$215,10,FALSE)</f>
        <v>0</v>
      </c>
      <c r="AS212" s="28">
        <f>VLOOKUP(A212,[1]Hoja3!$A$1:$N$215,11,FALSE)</f>
        <v>3</v>
      </c>
      <c r="AT212" s="28">
        <f>VLOOKUP(A212,[1]Hoja3!$A$1:$N$215,12,FALSE)</f>
        <v>9</v>
      </c>
      <c r="AU212" s="28">
        <f>VLOOKUP(A212,[1]Hoja3!$A$1:$N$215,13,FALSE)</f>
        <v>65</v>
      </c>
      <c r="AV212" s="31"/>
    </row>
    <row r="213" spans="1:48" x14ac:dyDescent="0.25">
      <c r="A213" s="32">
        <v>30203</v>
      </c>
      <c r="B213" s="3" t="s">
        <v>478</v>
      </c>
      <c r="C213" s="32" t="s">
        <v>221</v>
      </c>
      <c r="D213" s="33" t="s">
        <v>51</v>
      </c>
      <c r="E213" s="33" t="s">
        <v>11</v>
      </c>
      <c r="F213" s="32" t="s">
        <v>9</v>
      </c>
      <c r="G213" s="33" t="s">
        <v>11</v>
      </c>
      <c r="H213" s="32" t="s">
        <v>9</v>
      </c>
      <c r="I213" s="21">
        <v>15836</v>
      </c>
      <c r="J213" s="21">
        <v>7757</v>
      </c>
      <c r="K213" s="21">
        <v>8079</v>
      </c>
      <c r="L213" s="22">
        <v>0.4898332912351604</v>
      </c>
      <c r="M213" s="22">
        <v>0.5101667087648396</v>
      </c>
      <c r="N213" s="23">
        <v>2.4154589371980677</v>
      </c>
      <c r="O213" s="23">
        <v>49.635036496350367</v>
      </c>
      <c r="P213" s="23">
        <v>16.822429906542055</v>
      </c>
      <c r="Q213" s="23" t="s">
        <v>272</v>
      </c>
      <c r="R213" s="23" t="s">
        <v>270</v>
      </c>
      <c r="S213" s="25">
        <v>35.400353624652695</v>
      </c>
      <c r="T213" s="25">
        <v>88.603012599400003</v>
      </c>
      <c r="U213" s="25">
        <v>48.060674605814654</v>
      </c>
      <c r="V213" s="25">
        <v>6.42</v>
      </c>
      <c r="W213" s="21">
        <v>562</v>
      </c>
      <c r="X213" s="25">
        <v>4.2367131549189603</v>
      </c>
      <c r="Y213" s="25">
        <v>72.716729486807779</v>
      </c>
      <c r="Z213" s="25">
        <v>47.826953748006382</v>
      </c>
      <c r="AA213" s="25">
        <v>52.173046251993618</v>
      </c>
      <c r="AB213" s="26">
        <v>8761</v>
      </c>
      <c r="AC213" s="25">
        <v>63.503914178022612</v>
      </c>
      <c r="AD213" s="25">
        <v>49.85732222349047</v>
      </c>
      <c r="AE213" s="25">
        <v>50.142677776509522</v>
      </c>
      <c r="AF213" s="27">
        <v>1263</v>
      </c>
      <c r="AG213" s="25">
        <v>9.1548274862278927</v>
      </c>
      <c r="AH213" s="28">
        <v>0</v>
      </c>
      <c r="AI213" s="28">
        <v>0</v>
      </c>
      <c r="AJ213" s="28">
        <f>VLOOKUP(A213,[1]Hoja3!$A$1:$N$215,2,FALSE)</f>
        <v>2</v>
      </c>
      <c r="AK213" s="28">
        <f>VLOOKUP(A213,[1]Hoja3!$A$1:$N$215,3,FALSE)</f>
        <v>0</v>
      </c>
      <c r="AL213" s="28">
        <f>VLOOKUP(A213,[1]Hoja3!$A$1:$N$215,4,FALSE)</f>
        <v>0</v>
      </c>
      <c r="AM213" s="28">
        <f>VLOOKUP(A213,[1]Hoja3!$A$1:$N$215,5,FALSE)</f>
        <v>1</v>
      </c>
      <c r="AN213" s="28">
        <f>VLOOKUP(A213,[1]Hoja3!$A$1:$N$215,6,FALSE)</f>
        <v>0</v>
      </c>
      <c r="AO213" s="28">
        <f>VLOOKUP(A213,[1]Hoja3!$A$1:$N$215,7,FALSE)</f>
        <v>1</v>
      </c>
      <c r="AP213" s="28">
        <f>VLOOKUP(A213,[1]Hoja3!$A$1:$N$215,8,FALSE)</f>
        <v>4</v>
      </c>
      <c r="AQ213" s="28">
        <f>VLOOKUP(A213,[1]Hoja3!$A$1:$N$215,9,FALSE)</f>
        <v>0</v>
      </c>
      <c r="AR213" s="28">
        <f>VLOOKUP(A213,[1]Hoja3!$A$1:$N$215,10,FALSE)</f>
        <v>0</v>
      </c>
      <c r="AS213" s="28">
        <f>VLOOKUP(A213,[1]Hoja3!$A$1:$N$215,11,FALSE)</f>
        <v>1</v>
      </c>
      <c r="AT213" s="28">
        <f>VLOOKUP(A213,[1]Hoja3!$A$1:$N$215,12,FALSE)</f>
        <v>0</v>
      </c>
      <c r="AU213" s="28">
        <f>VLOOKUP(A213,[1]Hoja3!$A$1:$N$215,13,FALSE)</f>
        <v>8</v>
      </c>
      <c r="AV213" s="31"/>
    </row>
    <row r="214" spans="1:48" x14ac:dyDescent="0.25">
      <c r="AV214" s="31"/>
    </row>
    <row r="215" spans="1:48" x14ac:dyDescent="0.25">
      <c r="AV215" s="31"/>
    </row>
  </sheetData>
  <autoFilter ref="A1:AU213" xr:uid="{B436DB92-8D59-FE4C-96B5-6E09FE83F4B9}">
    <filterColumn colId="4">
      <filters>
        <filter val="SI"/>
      </filters>
    </filterColumn>
  </autoFilter>
  <sortState ref="A2:AU213">
    <sortCondition ref="D2:D213"/>
  </sortState>
  <conditionalFormatting sqref="E2:E212">
    <cfRule type="cellIs" dxfId="330" priority="216" operator="equal">
      <formula>"si"</formula>
    </cfRule>
  </conditionalFormatting>
  <conditionalFormatting sqref="F2:F212">
    <cfRule type="cellIs" dxfId="329" priority="215" operator="equal">
      <formula>"SI"</formula>
    </cfRule>
  </conditionalFormatting>
  <conditionalFormatting sqref="G2:G212">
    <cfRule type="cellIs" dxfId="328" priority="214" operator="equal">
      <formula>"si"</formula>
    </cfRule>
  </conditionalFormatting>
  <conditionalFormatting sqref="N2:N213">
    <cfRule type="cellIs" dxfId="327" priority="209" operator="between">
      <formula>0</formula>
      <formula>0.94</formula>
    </cfRule>
    <cfRule type="cellIs" dxfId="326" priority="210" operator="between">
      <formula>0.94</formula>
      <formula>2.33</formula>
    </cfRule>
    <cfRule type="cellIs" dxfId="325" priority="211" operator="between">
      <formula>2.33</formula>
      <formula>3.77</formula>
    </cfRule>
    <cfRule type="cellIs" dxfId="324" priority="212" operator="between">
      <formula>3.77</formula>
      <formula>7</formula>
    </cfRule>
    <cfRule type="cellIs" dxfId="323" priority="213" operator="between">
      <formula>7</formula>
      <formula>12.83</formula>
    </cfRule>
  </conditionalFormatting>
  <conditionalFormatting sqref="O2:O213">
    <cfRule type="cellIs" dxfId="322" priority="181" operator="between">
      <formula>14.84</formula>
      <formula>39.16</formula>
    </cfRule>
    <cfRule type="cellIs" dxfId="321" priority="182" operator="between">
      <formula>39.16</formula>
      <formula>56.23</formula>
    </cfRule>
    <cfRule type="cellIs" dxfId="320" priority="183" operator="between">
      <formula>56.23</formula>
      <formula>77</formula>
    </cfRule>
    <cfRule type="cellIs" dxfId="319" priority="184" operator="between">
      <formula>77</formula>
      <formula>100.78</formula>
    </cfRule>
    <cfRule type="cellIs" dxfId="318" priority="185" operator="between">
      <formula>100.78</formula>
      <formula>163.27</formula>
    </cfRule>
  </conditionalFormatting>
  <conditionalFormatting sqref="P2:P213">
    <cfRule type="cellIs" dxfId="317" priority="176" operator="between">
      <formula>9.375</formula>
      <formula>16.01</formula>
    </cfRule>
    <cfRule type="cellIs" dxfId="316" priority="177" operator="between">
      <formula>16.01</formula>
      <formula>19.811</formula>
    </cfRule>
    <cfRule type="cellIs" dxfId="315" priority="178" operator="between">
      <formula>19.811</formula>
      <formula>23.664</formula>
    </cfRule>
    <cfRule type="cellIs" dxfId="314" priority="179" operator="between">
      <formula>23.664</formula>
      <formula>30.337</formula>
    </cfRule>
    <cfRule type="cellIs" dxfId="313" priority="180" operator="between">
      <formula>30.337</formula>
      <formula>39.241</formula>
    </cfRule>
  </conditionalFormatting>
  <conditionalFormatting sqref="Q2:Q213">
    <cfRule type="cellIs" dxfId="312" priority="166" operator="equal">
      <formula>"Muy bajo"</formula>
    </cfRule>
    <cfRule type="cellIs" dxfId="311" priority="167" operator="equal">
      <formula>"Bajo"</formula>
    </cfRule>
    <cfRule type="cellIs" dxfId="310" priority="168" operator="equal">
      <formula>"Medio"</formula>
    </cfRule>
    <cfRule type="cellIs" dxfId="309" priority="169" operator="equal">
      <formula>"Alto"</formula>
    </cfRule>
    <cfRule type="cellIs" dxfId="308" priority="170" operator="equal">
      <formula>"Muy alto"</formula>
    </cfRule>
  </conditionalFormatting>
  <conditionalFormatting sqref="S2:S213">
    <cfRule type="cellIs" dxfId="307" priority="156" operator="between">
      <formula>7.33</formula>
      <formula>18.079</formula>
    </cfRule>
    <cfRule type="cellIs" dxfId="306" priority="157" operator="between">
      <formula>18.079</formula>
      <formula>27.419</formula>
    </cfRule>
    <cfRule type="cellIs" dxfId="305" priority="158" operator="between">
      <formula>27.419</formula>
      <formula>34.725</formula>
    </cfRule>
    <cfRule type="cellIs" dxfId="304" priority="159" operator="between">
      <formula>34.725</formula>
      <formula>42.471</formula>
    </cfRule>
    <cfRule type="cellIs" dxfId="303" priority="160" operator="between">
      <formula>42.471</formula>
      <formula>59.084</formula>
    </cfRule>
  </conditionalFormatting>
  <conditionalFormatting sqref="R2:R213">
    <cfRule type="cellIs" dxfId="302" priority="151" operator="equal">
      <formula>"Muy bajo"</formula>
    </cfRule>
    <cfRule type="cellIs" dxfId="301" priority="152" operator="equal">
      <formula>"Bajo"</formula>
    </cfRule>
    <cfRule type="cellIs" dxfId="300" priority="153" operator="equal">
      <formula>"Medio"</formula>
    </cfRule>
    <cfRule type="cellIs" dxfId="299" priority="154" operator="equal">
      <formula>"Alto"</formula>
    </cfRule>
    <cfRule type="cellIs" dxfId="298" priority="155" operator="equal">
      <formula>"Muy alto"</formula>
    </cfRule>
  </conditionalFormatting>
  <conditionalFormatting sqref="T2:T213">
    <cfRule type="cellIs" dxfId="297" priority="141" operator="between">
      <formula>29</formula>
      <formula>48.87</formula>
    </cfRule>
    <cfRule type="cellIs" dxfId="296" priority="142" operator="between">
      <formula>48.87</formula>
      <formula>60.76</formula>
    </cfRule>
    <cfRule type="cellIs" dxfId="295" priority="143" operator="between">
      <formula>60.76</formula>
      <formula>73.19</formula>
    </cfRule>
    <cfRule type="cellIs" dxfId="294" priority="144" operator="between">
      <formula>73.19</formula>
      <formula>84.35</formula>
    </cfRule>
    <cfRule type="cellIs" dxfId="293" priority="145" operator="between">
      <formula>84.35</formula>
      <formula>97.13</formula>
    </cfRule>
  </conditionalFormatting>
  <conditionalFormatting sqref="Y2:Y213">
    <cfRule type="cellIs" dxfId="292" priority="126" operator="between">
      <formula>0</formula>
      <formula>10.25</formula>
    </cfRule>
    <cfRule type="cellIs" dxfId="291" priority="127" operator="between">
      <formula>10.25</formula>
      <formula>28.68</formula>
    </cfRule>
    <cfRule type="cellIs" dxfId="290" priority="128" operator="between">
      <formula>28.68</formula>
      <formula>51.94</formula>
    </cfRule>
    <cfRule type="cellIs" dxfId="289" priority="129" operator="between">
      <formula>51.94</formula>
      <formula>78.22</formula>
    </cfRule>
    <cfRule type="cellIs" dxfId="288" priority="130" operator="between">
      <formula>78.22</formula>
      <formula>97.13</formula>
    </cfRule>
  </conditionalFormatting>
  <conditionalFormatting sqref="U2:U213">
    <cfRule type="cellIs" dxfId="287" priority="121" operator="between">
      <formula>3.3</formula>
      <formula>13.112</formula>
    </cfRule>
    <cfRule type="cellIs" dxfId="286" priority="122" operator="between">
      <formula>13.112</formula>
      <formula>22.391</formula>
    </cfRule>
    <cfRule type="cellIs" dxfId="285" priority="123" operator="between">
      <formula>22.391</formula>
      <formula>33.802</formula>
    </cfRule>
    <cfRule type="cellIs" dxfId="284" priority="124" operator="between">
      <formula>33.802</formula>
      <formula>50.113</formula>
    </cfRule>
    <cfRule type="cellIs" dxfId="283" priority="125" operator="between">
      <formula>50.113</formula>
      <formula>64.849</formula>
    </cfRule>
  </conditionalFormatting>
  <conditionalFormatting sqref="V2:V213">
    <cfRule type="cellIs" dxfId="282" priority="116" operator="between">
      <formula>9.2</formula>
      <formula>11.4</formula>
    </cfRule>
    <cfRule type="cellIs" dxfId="281" priority="117" operator="between">
      <formula>7.96</formula>
      <formula>9.29</formula>
    </cfRule>
    <cfRule type="cellIs" dxfId="280" priority="118" operator="between">
      <formula>7.09</formula>
      <formula>7.96</formula>
    </cfRule>
    <cfRule type="cellIs" dxfId="279" priority="119" operator="between">
      <formula>6.12</formula>
      <formula>7.09</formula>
    </cfRule>
    <cfRule type="cellIs" dxfId="278" priority="120" operator="between">
      <formula>4.3</formula>
      <formula>6.13</formula>
    </cfRule>
  </conditionalFormatting>
  <conditionalFormatting sqref="X2:X213">
    <cfRule type="cellIs" dxfId="277" priority="111" operator="between">
      <formula>1.1</formula>
      <formula>2.979</formula>
    </cfRule>
    <cfRule type="cellIs" dxfId="276" priority="112" operator="between">
      <formula>2.979</formula>
      <formula>4.297</formula>
    </cfRule>
    <cfRule type="cellIs" dxfId="275" priority="113" operator="between">
      <formula>4.297</formula>
      <formula>5.723</formula>
    </cfRule>
    <cfRule type="cellIs" dxfId="274" priority="114" operator="between">
      <formula>5.723</formula>
      <formula>8.664</formula>
    </cfRule>
    <cfRule type="cellIs" dxfId="273" priority="115" operator="between">
      <formula>8.664</formula>
      <formula>12.97</formula>
    </cfRule>
  </conditionalFormatting>
  <conditionalFormatting sqref="Z2:Z213">
    <cfRule type="cellIs" dxfId="272" priority="106" operator="between">
      <formula>16.6</formula>
      <formula>38.889</formula>
    </cfRule>
    <cfRule type="cellIs" dxfId="271" priority="107" operator="between">
      <formula>38.889</formula>
      <formula>50.317</formula>
    </cfRule>
    <cfRule type="cellIs" dxfId="270" priority="108" operator="between">
      <formula>50.317</formula>
      <formula>60</formula>
    </cfRule>
    <cfRule type="cellIs" dxfId="269" priority="109" operator="between">
      <formula>60</formula>
      <formula>77.778</formula>
    </cfRule>
    <cfRule type="cellIs" dxfId="268" priority="110" operator="between">
      <formula>77.778</formula>
      <formula>100.1</formula>
    </cfRule>
  </conditionalFormatting>
  <conditionalFormatting sqref="AA2:AA213">
    <cfRule type="cellIs" dxfId="267" priority="101" operator="between">
      <formula>0</formula>
      <formula>0</formula>
    </cfRule>
    <cfRule type="cellIs" dxfId="266" priority="102" operator="between">
      <formula>0</formula>
      <formula>38</formula>
    </cfRule>
    <cfRule type="cellIs" dxfId="265" priority="103" operator="between">
      <formula>38</formula>
      <formula>49</formula>
    </cfRule>
    <cfRule type="cellIs" dxfId="264" priority="104" operator="between">
      <formula>49</formula>
      <formula>60</formula>
    </cfRule>
    <cfRule type="cellIs" dxfId="263" priority="105" operator="between">
      <formula>60</formula>
      <formula>83</formula>
    </cfRule>
  </conditionalFormatting>
  <conditionalFormatting sqref="AB2:AB213">
    <cfRule type="cellIs" dxfId="262" priority="96" operator="between">
      <formula>3</formula>
      <formula>2147</formula>
    </cfRule>
    <cfRule type="cellIs" dxfId="261" priority="97" operator="between">
      <formula>2147</formula>
      <formula>6295</formula>
    </cfRule>
    <cfRule type="cellIs" dxfId="260" priority="98" operator="between">
      <formula>6295</formula>
      <formula>11582</formula>
    </cfRule>
    <cfRule type="cellIs" dxfId="259" priority="99" operator="between">
      <formula>11582</formula>
      <formula>17908</formula>
    </cfRule>
    <cfRule type="cellIs" dxfId="258" priority="100" operator="between">
      <formula>17908</formula>
      <formula>39930</formula>
    </cfRule>
  </conditionalFormatting>
  <conditionalFormatting sqref="AC2:AC213">
    <cfRule type="cellIs" dxfId="257" priority="91" operator="between">
      <formula>0.06</formula>
      <formula>9.227</formula>
    </cfRule>
    <cfRule type="cellIs" dxfId="256" priority="92" operator="between">
      <formula>9.227</formula>
      <formula>26.874</formula>
    </cfRule>
    <cfRule type="cellIs" dxfId="255" priority="93" operator="between">
      <formula>26.874</formula>
      <formula>48.317</formula>
    </cfRule>
    <cfRule type="cellIs" dxfId="254" priority="94" operator="between">
      <formula>48.317</formula>
      <formula>69.144</formula>
    </cfRule>
    <cfRule type="cellIs" dxfId="253" priority="95" operator="between">
      <formula>69.144</formula>
      <formula>86.23</formula>
    </cfRule>
  </conditionalFormatting>
  <conditionalFormatting sqref="AF2:AF213">
    <cfRule type="cellIs" dxfId="252" priority="86" operator="between">
      <formula>0</formula>
      <formula>167</formula>
    </cfRule>
    <cfRule type="cellIs" dxfId="251" priority="87" operator="between">
      <formula>167</formula>
      <formula>758</formula>
    </cfRule>
    <cfRule type="cellIs" dxfId="250" priority="88" operator="between">
      <formula>758</formula>
      <formula>1605</formula>
    </cfRule>
    <cfRule type="cellIs" dxfId="249" priority="89" operator="between">
      <formula>1605</formula>
      <formula>4623</formula>
    </cfRule>
    <cfRule type="cellIs" dxfId="248" priority="90" operator="between">
      <formula>4623</formula>
      <formula>8334</formula>
    </cfRule>
  </conditionalFormatting>
  <conditionalFormatting sqref="AD2:AD213">
    <cfRule type="cellIs" dxfId="247" priority="81" operator="between">
      <formula>9</formula>
      <formula>34.38</formula>
    </cfRule>
    <cfRule type="cellIs" dxfId="246" priority="82" operator="between">
      <formula>34.38</formula>
      <formula>47.33</formula>
    </cfRule>
    <cfRule type="cellIs" dxfId="245" priority="83" operator="between">
      <formula>47.33</formula>
      <formula>58.82</formula>
    </cfRule>
    <cfRule type="cellIs" dxfId="244" priority="84" operator="between">
      <formula>58.82</formula>
      <formula>77.78</formula>
    </cfRule>
    <cfRule type="cellIs" dxfId="243" priority="85" operator="between">
      <formula>77.78</formula>
      <formula>100.1</formula>
    </cfRule>
  </conditionalFormatting>
  <conditionalFormatting sqref="AE2:AE213">
    <cfRule type="cellIs" dxfId="242" priority="76" operator="between">
      <formula>0</formula>
      <formula>0</formula>
    </cfRule>
    <cfRule type="cellIs" dxfId="241" priority="77" operator="between">
      <formula>0</formula>
      <formula>40</formula>
    </cfRule>
    <cfRule type="cellIs" dxfId="240" priority="78" operator="between">
      <formula>40</formula>
      <formula>52.23</formula>
    </cfRule>
    <cfRule type="cellIs" dxfId="239" priority="79" operator="between">
      <formula>52.23</formula>
      <formula>62.86</formula>
    </cfRule>
    <cfRule type="cellIs" dxfId="238" priority="80" operator="between">
      <formula>62.86</formula>
      <formula>90.92</formula>
    </cfRule>
  </conditionalFormatting>
  <conditionalFormatting sqref="AG2:AG213">
    <cfRule type="cellIs" dxfId="237" priority="71" operator="between">
      <formula>0</formula>
      <formula>1.4</formula>
    </cfRule>
    <cfRule type="cellIs" dxfId="236" priority="72" operator="between">
      <formula>1.4</formula>
      <formula>5</formula>
    </cfRule>
    <cfRule type="cellIs" dxfId="235" priority="73" operator="between">
      <formula>5</formula>
      <formula>13.9</formula>
    </cfRule>
    <cfRule type="cellIs" dxfId="234" priority="74" operator="between">
      <formula>13.9</formula>
      <formula>22.5</formula>
    </cfRule>
    <cfRule type="cellIs" dxfId="233" priority="75" operator="between">
      <formula>22.5</formula>
      <formula>30.4</formula>
    </cfRule>
  </conditionalFormatting>
  <conditionalFormatting sqref="AJ2:AJ213">
    <cfRule type="cellIs" dxfId="232" priority="66" operator="between">
      <formula>0</formula>
      <formula>1</formula>
    </cfRule>
    <cfRule type="cellIs" dxfId="231" priority="67" operator="between">
      <formula>1</formula>
      <formula>4</formula>
    </cfRule>
    <cfRule type="cellIs" dxfId="230" priority="68" operator="between">
      <formula>4</formula>
      <formula>11</formula>
    </cfRule>
    <cfRule type="cellIs" dxfId="229" priority="69" operator="between">
      <formula>11</formula>
      <formula>29</formula>
    </cfRule>
    <cfRule type="cellIs" dxfId="228" priority="70" operator="between">
      <formula>29</formula>
      <formula>49</formula>
    </cfRule>
  </conditionalFormatting>
  <conditionalFormatting sqref="AK2:AK213">
    <cfRule type="cellIs" dxfId="227" priority="61" operator="between">
      <formula>0</formula>
      <formula>0</formula>
    </cfRule>
    <cfRule type="cellIs" dxfId="226" priority="62" operator="between">
      <formula>0</formula>
      <formula>0</formula>
    </cfRule>
    <cfRule type="cellIs" dxfId="225" priority="63" operator="between">
      <formula>0</formula>
      <formula>0</formula>
    </cfRule>
    <cfRule type="cellIs" dxfId="224" priority="64" operator="between">
      <formula>0</formula>
      <formula>1</formula>
    </cfRule>
    <cfRule type="cellIs" dxfId="223" priority="65" operator="between">
      <formula>1</formula>
      <formula>2</formula>
    </cfRule>
  </conditionalFormatting>
  <conditionalFormatting sqref="AL2:AL213">
    <cfRule type="cellIs" dxfId="222" priority="56" operator="between">
      <formula>0</formula>
      <formula>0</formula>
    </cfRule>
    <cfRule type="cellIs" dxfId="221" priority="57" operator="between">
      <formula>1</formula>
      <formula>4</formula>
    </cfRule>
    <cfRule type="cellIs" dxfId="220" priority="58" operator="between">
      <formula>4</formula>
      <formula>8</formula>
    </cfRule>
    <cfRule type="cellIs" dxfId="219" priority="59" operator="between">
      <formula>8</formula>
      <formula>15</formula>
    </cfRule>
    <cfRule type="cellIs" dxfId="218" priority="60" operator="between">
      <formula>15</formula>
      <formula>56</formula>
    </cfRule>
  </conditionalFormatting>
  <conditionalFormatting sqref="AM2:AM213">
    <cfRule type="cellIs" dxfId="217" priority="51" operator="between">
      <formula>0</formula>
      <formula>0</formula>
    </cfRule>
    <cfRule type="cellIs" dxfId="216" priority="52" operator="between">
      <formula>0</formula>
      <formula>2</formula>
    </cfRule>
    <cfRule type="cellIs" dxfId="215" priority="53" operator="between">
      <formula>2</formula>
      <formula>5</formula>
    </cfRule>
    <cfRule type="cellIs" dxfId="214" priority="54" operator="between">
      <formula>5</formula>
      <formula>9</formula>
    </cfRule>
    <cfRule type="cellIs" dxfId="213" priority="55" operator="between">
      <formula>9</formula>
      <formula>17</formula>
    </cfRule>
  </conditionalFormatting>
  <conditionalFormatting sqref="AN2:AN213">
    <cfRule type="cellIs" dxfId="212" priority="46" operator="between">
      <formula>0</formula>
      <formula>3</formula>
    </cfRule>
    <cfRule type="cellIs" dxfId="211" priority="47" operator="between">
      <formula>3</formula>
      <formula>9</formula>
    </cfRule>
    <cfRule type="cellIs" dxfId="210" priority="48" operator="between">
      <formula>9</formula>
      <formula>21</formula>
    </cfRule>
    <cfRule type="cellIs" dxfId="209" priority="49" operator="between">
      <formula>21</formula>
      <formula>47</formula>
    </cfRule>
    <cfRule type="cellIs" dxfId="208" priority="50" operator="between">
      <formula>47</formula>
      <formula>77</formula>
    </cfRule>
  </conditionalFormatting>
  <conditionalFormatting sqref="AO2:AO213">
    <cfRule type="cellIs" dxfId="207" priority="41" operator="between">
      <formula>0</formula>
      <formula>10</formula>
    </cfRule>
    <cfRule type="cellIs" dxfId="206" priority="42" operator="between">
      <formula>10</formula>
      <formula>31</formula>
    </cfRule>
    <cfRule type="cellIs" dxfId="205" priority="43" operator="between">
      <formula>31</formula>
      <formula>59</formula>
    </cfRule>
    <cfRule type="cellIs" dxfId="204" priority="44" operator="between">
      <formula>59</formula>
      <formula>161</formula>
    </cfRule>
    <cfRule type="cellIs" dxfId="203" priority="45" operator="between">
      <formula>161</formula>
      <formula>285</formula>
    </cfRule>
  </conditionalFormatting>
  <conditionalFormatting sqref="AP2:AP213">
    <cfRule type="cellIs" dxfId="202" priority="36" operator="between">
      <formula>0</formula>
      <formula>3</formula>
    </cfRule>
    <cfRule type="cellIs" dxfId="201" priority="37" operator="between">
      <formula>3</formula>
      <formula>11</formula>
    </cfRule>
    <cfRule type="cellIs" dxfId="200" priority="38" operator="between">
      <formula>11</formula>
      <formula>26</formula>
    </cfRule>
    <cfRule type="cellIs" dxfId="199" priority="39" operator="between">
      <formula>26</formula>
      <formula>64</formula>
    </cfRule>
    <cfRule type="cellIs" dxfId="198" priority="40" operator="between">
      <formula>64</formula>
      <formula>80</formula>
    </cfRule>
  </conditionalFormatting>
  <conditionalFormatting sqref="AQ2:AQ213">
    <cfRule type="cellIs" dxfId="197" priority="31" operator="between">
      <formula>0</formula>
      <formula>0</formula>
    </cfRule>
    <cfRule type="cellIs" dxfId="196" priority="32" operator="between">
      <formula>0</formula>
      <formula>0</formula>
    </cfRule>
    <cfRule type="cellIs" dxfId="195" priority="33" operator="between">
      <formula>0</formula>
      <formula>1</formula>
    </cfRule>
    <cfRule type="cellIs" dxfId="194" priority="34" operator="between">
      <formula>1</formula>
      <formula>2</formula>
    </cfRule>
    <cfRule type="cellIs" dxfId="193" priority="35" operator="between">
      <formula>2</formula>
      <formula>4</formula>
    </cfRule>
  </conditionalFormatting>
  <conditionalFormatting sqref="AR2:AR213">
    <cfRule type="cellIs" dxfId="192" priority="26" operator="between">
      <formula>0</formula>
      <formula>0</formula>
    </cfRule>
    <cfRule type="cellIs" dxfId="191" priority="27" operator="between">
      <formula>0</formula>
      <formula>0</formula>
    </cfRule>
    <cfRule type="cellIs" dxfId="190" priority="28" operator="between">
      <formula>0</formula>
      <formula>0</formula>
    </cfRule>
    <cfRule type="cellIs" dxfId="189" priority="29" operator="between">
      <formula>0</formula>
      <formula>0</formula>
    </cfRule>
    <cfRule type="cellIs" dxfId="188" priority="30" operator="between">
      <formula>0</formula>
      <formula>1</formula>
    </cfRule>
  </conditionalFormatting>
  <conditionalFormatting sqref="AS2:AS213">
    <cfRule type="cellIs" dxfId="187" priority="21" operator="between">
      <formula>0</formula>
      <formula>0</formula>
    </cfRule>
    <cfRule type="cellIs" dxfId="186" priority="22" operator="between">
      <formula>0</formula>
      <formula>2</formula>
    </cfRule>
    <cfRule type="cellIs" dxfId="185" priority="23" operator="between">
      <formula>2</formula>
      <formula>6</formula>
    </cfRule>
    <cfRule type="cellIs" dxfId="184" priority="24" operator="between">
      <formula>6</formula>
      <formula>17</formula>
    </cfRule>
    <cfRule type="cellIs" dxfId="183" priority="25" operator="between">
      <formula>17</formula>
      <formula>26</formula>
    </cfRule>
  </conditionalFormatting>
  <conditionalFormatting sqref="AT2:AT213">
    <cfRule type="cellIs" dxfId="182" priority="16" operator="between">
      <formula>0</formula>
      <formula>3</formula>
    </cfRule>
    <cfRule type="cellIs" dxfId="181" priority="17" operator="between">
      <formula>3</formula>
      <formula>12</formula>
    </cfRule>
    <cfRule type="cellIs" dxfId="180" priority="18" operator="between">
      <formula>12</formula>
      <formula>34</formula>
    </cfRule>
    <cfRule type="cellIs" dxfId="179" priority="19" operator="between">
      <formula>34</formula>
      <formula>78</formula>
    </cfRule>
    <cfRule type="cellIs" dxfId="178" priority="20" operator="between">
      <formula>78</formula>
      <formula>134</formula>
    </cfRule>
  </conditionalFormatting>
  <conditionalFormatting sqref="AU2:AU213">
    <cfRule type="cellIs" dxfId="177" priority="11" operator="between">
      <formula>0</formula>
      <formula>18</formula>
    </cfRule>
    <cfRule type="cellIs" dxfId="176" priority="12" operator="between">
      <formula>18</formula>
      <formula>57</formula>
    </cfRule>
    <cfRule type="cellIs" dxfId="175" priority="13" operator="between">
      <formula>57</formula>
      <formula>121</formula>
    </cfRule>
    <cfRule type="cellIs" dxfId="174" priority="14" operator="between">
      <formula>121</formula>
      <formula>440</formula>
    </cfRule>
    <cfRule type="cellIs" dxfId="173" priority="15" operator="between">
      <formula>440</formula>
      <formula>652</formula>
    </cfRule>
  </conditionalFormatting>
  <conditionalFormatting sqref="AH2:AH213">
    <cfRule type="cellIs" dxfId="172" priority="6" operator="between">
      <formula>0</formula>
      <formula>5</formula>
    </cfRule>
    <cfRule type="cellIs" dxfId="171" priority="7" operator="between">
      <formula>5</formula>
      <formula>16</formula>
    </cfRule>
    <cfRule type="cellIs" dxfId="170" priority="8" operator="between">
      <formula>16</formula>
      <formula>37</formula>
    </cfRule>
    <cfRule type="cellIs" dxfId="169" priority="9" operator="between">
      <formula>37</formula>
      <formula>232</formula>
    </cfRule>
    <cfRule type="cellIs" dxfId="168" priority="10" operator="between">
      <formula>232</formula>
      <formula>512</formula>
    </cfRule>
  </conditionalFormatting>
  <conditionalFormatting sqref="AI2:AI213">
    <cfRule type="cellIs" dxfId="167" priority="1" operator="between">
      <formula>0</formula>
      <formula>4</formula>
    </cfRule>
    <cfRule type="cellIs" dxfId="166" priority="2" operator="between">
      <formula>4</formula>
      <formula>17</formula>
    </cfRule>
    <cfRule type="cellIs" dxfId="165" priority="3" operator="between">
      <formula>17</formula>
      <formula>46</formula>
    </cfRule>
    <cfRule type="cellIs" dxfId="164" priority="4" operator="between">
      <formula>46</formula>
      <formula>100</formula>
    </cfRule>
    <cfRule type="cellIs" dxfId="163" priority="5" operator="between">
      <formula>100</formula>
      <formula>250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DA24-F5DA-9E47-B70F-3AB5AF0E4923}">
  <dimension ref="A1:AW24"/>
  <sheetViews>
    <sheetView tabSelected="1" topLeftCell="AL1" zoomScale="112" zoomScaleNormal="112" workbookViewId="0">
      <selection activeCell="AJ13" sqref="AJ13:AW13"/>
    </sheetView>
  </sheetViews>
  <sheetFormatPr baseColWidth="10" defaultRowHeight="15.75" x14ac:dyDescent="0.25"/>
  <cols>
    <col min="7" max="15" width="0" hidden="1" customWidth="1"/>
    <col min="21" max="21" width="10.875" style="22"/>
  </cols>
  <sheetData>
    <row r="1" spans="1:49" ht="32.25" thickBot="1" x14ac:dyDescent="0.3">
      <c r="A1" t="s">
        <v>490</v>
      </c>
      <c r="B1" s="1" t="s">
        <v>0</v>
      </c>
      <c r="C1" s="1" t="s">
        <v>275</v>
      </c>
      <c r="D1" s="1" t="s">
        <v>491</v>
      </c>
      <c r="E1" s="1" t="s">
        <v>2</v>
      </c>
      <c r="F1" s="1" t="s">
        <v>488</v>
      </c>
      <c r="G1" s="2" t="s">
        <v>3</v>
      </c>
      <c r="H1" s="2" t="s">
        <v>4</v>
      </c>
      <c r="I1" s="2" t="s">
        <v>5</v>
      </c>
      <c r="J1" s="2" t="s">
        <v>6</v>
      </c>
      <c r="K1" s="6" t="s">
        <v>231</v>
      </c>
      <c r="L1" s="6" t="s">
        <v>232</v>
      </c>
      <c r="M1" s="6" t="s">
        <v>233</v>
      </c>
      <c r="N1" s="7" t="s">
        <v>234</v>
      </c>
      <c r="O1" s="7" t="s">
        <v>235</v>
      </c>
      <c r="P1" s="8" t="s">
        <v>236</v>
      </c>
      <c r="Q1" s="8" t="s">
        <v>237</v>
      </c>
      <c r="R1" s="9" t="s">
        <v>238</v>
      </c>
      <c r="S1" s="10" t="s">
        <v>239</v>
      </c>
      <c r="T1" s="2" t="s">
        <v>240</v>
      </c>
      <c r="U1" s="24" t="s">
        <v>241</v>
      </c>
      <c r="V1" s="11" t="s">
        <v>242</v>
      </c>
      <c r="W1" s="11" t="s">
        <v>243</v>
      </c>
      <c r="X1" s="12" t="s">
        <v>244</v>
      </c>
      <c r="Y1" s="13" t="s">
        <v>245</v>
      </c>
      <c r="Z1" s="14" t="s">
        <v>246</v>
      </c>
      <c r="AA1" s="15" t="s">
        <v>247</v>
      </c>
      <c r="AB1" s="15" t="s">
        <v>248</v>
      </c>
      <c r="AC1" s="15" t="s">
        <v>249</v>
      </c>
      <c r="AD1" s="16" t="s">
        <v>250</v>
      </c>
      <c r="AE1" s="16" t="s">
        <v>251</v>
      </c>
      <c r="AF1" s="16" t="s">
        <v>252</v>
      </c>
      <c r="AG1" s="16" t="s">
        <v>253</v>
      </c>
      <c r="AH1" s="16" t="s">
        <v>254</v>
      </c>
      <c r="AI1" s="16" t="s">
        <v>255</v>
      </c>
      <c r="AJ1" s="18" t="s">
        <v>273</v>
      </c>
      <c r="AK1" s="19" t="s">
        <v>274</v>
      </c>
      <c r="AL1" s="20" t="s">
        <v>492</v>
      </c>
      <c r="AM1" s="20" t="s">
        <v>257</v>
      </c>
      <c r="AN1" s="20" t="s">
        <v>493</v>
      </c>
      <c r="AO1" s="20" t="s">
        <v>494</v>
      </c>
      <c r="AP1" s="20" t="s">
        <v>502</v>
      </c>
      <c r="AQ1" s="20" t="s">
        <v>495</v>
      </c>
      <c r="AR1" s="20" t="s">
        <v>496</v>
      </c>
      <c r="AS1" s="20" t="s">
        <v>497</v>
      </c>
      <c r="AT1" s="20" t="s">
        <v>498</v>
      </c>
      <c r="AU1" s="20" t="s">
        <v>499</v>
      </c>
      <c r="AV1" s="20" t="s">
        <v>500</v>
      </c>
      <c r="AW1" s="20" t="s">
        <v>501</v>
      </c>
    </row>
    <row r="2" spans="1:49" ht="16.5" thickBot="1" x14ac:dyDescent="0.3">
      <c r="A2" s="35" t="s">
        <v>276</v>
      </c>
      <c r="B2" s="3">
        <v>30087</v>
      </c>
      <c r="C2" s="3" t="s">
        <v>362</v>
      </c>
      <c r="D2" s="3" t="s">
        <v>105</v>
      </c>
      <c r="E2" s="4" t="s">
        <v>8</v>
      </c>
      <c r="F2" s="34" t="s">
        <v>489</v>
      </c>
      <c r="G2" s="4" t="s">
        <v>11</v>
      </c>
      <c r="H2" s="3" t="s">
        <v>11</v>
      </c>
      <c r="I2" s="4" t="s">
        <v>9</v>
      </c>
      <c r="J2" s="3" t="s">
        <v>11</v>
      </c>
      <c r="K2" s="21">
        <v>516265</v>
      </c>
      <c r="L2" s="21">
        <v>243338</v>
      </c>
      <c r="M2" s="21">
        <v>272927</v>
      </c>
      <c r="N2" s="22">
        <v>0.47134320552429471</v>
      </c>
      <c r="O2" s="22">
        <v>0.52865679447570535</v>
      </c>
      <c r="P2" s="23">
        <v>0.89</v>
      </c>
      <c r="Q2" s="23">
        <v>26.761117670208581</v>
      </c>
      <c r="R2" s="23">
        <v>12.727272727272727</v>
      </c>
      <c r="S2" s="23" t="s">
        <v>271</v>
      </c>
      <c r="T2" s="23" t="s">
        <v>271</v>
      </c>
      <c r="U2" s="25">
        <v>12.053887054129179</v>
      </c>
      <c r="V2" s="25">
        <v>38.282227554199999</v>
      </c>
      <c r="W2" s="25">
        <v>4.50813437474193</v>
      </c>
      <c r="X2" s="25">
        <v>11.27</v>
      </c>
      <c r="Y2" s="21">
        <v>23681</v>
      </c>
      <c r="Z2" s="25">
        <v>5.1670154109327511</v>
      </c>
      <c r="AA2" s="25">
        <v>0.56641076116875988</v>
      </c>
      <c r="AB2" s="25">
        <v>49.195660306771416</v>
      </c>
      <c r="AC2" s="25">
        <v>50.804339693228584</v>
      </c>
      <c r="AD2" s="26">
        <v>2646</v>
      </c>
      <c r="AE2" s="25">
        <v>0.56068944034887336</v>
      </c>
      <c r="AF2" s="25">
        <v>49.319727891156461</v>
      </c>
      <c r="AG2" s="25">
        <v>50.680272108843539</v>
      </c>
      <c r="AH2" s="27">
        <v>12</v>
      </c>
      <c r="AI2" s="25">
        <v>2.5428092532828726E-3</v>
      </c>
      <c r="AJ2" s="28">
        <v>512</v>
      </c>
      <c r="AK2" s="28">
        <v>250</v>
      </c>
      <c r="AL2" s="28">
        <v>49</v>
      </c>
      <c r="AM2" s="28">
        <v>2</v>
      </c>
      <c r="AN2" s="28">
        <v>15</v>
      </c>
      <c r="AO2" s="28">
        <v>16</v>
      </c>
      <c r="AP2" s="28">
        <v>77</v>
      </c>
      <c r="AQ2" s="28">
        <v>285</v>
      </c>
      <c r="AR2" s="28">
        <v>80</v>
      </c>
      <c r="AS2" s="28">
        <v>0</v>
      </c>
      <c r="AT2" s="28">
        <v>1</v>
      </c>
      <c r="AU2" s="28">
        <v>26</v>
      </c>
      <c r="AV2" s="28">
        <v>61</v>
      </c>
      <c r="AW2" s="28">
        <v>440</v>
      </c>
    </row>
    <row r="3" spans="1:49" ht="16.5" thickBot="1" x14ac:dyDescent="0.3">
      <c r="A3" s="35" t="s">
        <v>277</v>
      </c>
      <c r="B3" s="3">
        <v>30189</v>
      </c>
      <c r="C3" s="3" t="s">
        <v>464</v>
      </c>
      <c r="D3" s="3" t="s">
        <v>207</v>
      </c>
      <c r="E3" s="4" t="s">
        <v>43</v>
      </c>
      <c r="F3" s="34" t="s">
        <v>489</v>
      </c>
      <c r="G3" s="4" t="s">
        <v>11</v>
      </c>
      <c r="H3" s="3" t="s">
        <v>11</v>
      </c>
      <c r="I3" s="4" t="s">
        <v>9</v>
      </c>
      <c r="J3" s="3" t="s">
        <v>11</v>
      </c>
      <c r="K3" s="21">
        <v>171137</v>
      </c>
      <c r="L3" s="21">
        <v>83506</v>
      </c>
      <c r="M3" s="21">
        <v>87631</v>
      </c>
      <c r="N3" s="22">
        <v>0.4879482519852516</v>
      </c>
      <c r="O3" s="22">
        <v>0.5120517480147484</v>
      </c>
      <c r="P3" s="23">
        <v>1.41</v>
      </c>
      <c r="Q3" s="23">
        <v>29.850746268656717</v>
      </c>
      <c r="R3" s="23">
        <v>12.365591397849462</v>
      </c>
      <c r="S3" s="23" t="s">
        <v>271</v>
      </c>
      <c r="T3" s="23" t="s">
        <v>271</v>
      </c>
      <c r="U3" s="25">
        <v>14.826717775817036</v>
      </c>
      <c r="V3" s="25">
        <v>45.255951643400003</v>
      </c>
      <c r="W3" s="25">
        <v>7.1346917686569578</v>
      </c>
      <c r="X3" s="25">
        <v>9.8699999999999992</v>
      </c>
      <c r="Y3" s="21">
        <v>7688</v>
      </c>
      <c r="Z3" s="25">
        <v>5.3426732824639673</v>
      </c>
      <c r="AA3" s="25">
        <v>1.3693468182032285</v>
      </c>
      <c r="AB3" s="25">
        <v>54.004914004914006</v>
      </c>
      <c r="AC3" s="25">
        <v>45.995085995085994</v>
      </c>
      <c r="AD3" s="26">
        <v>1980</v>
      </c>
      <c r="AE3" s="25">
        <v>1.3323374447382765</v>
      </c>
      <c r="AF3" s="25">
        <v>53.585858585858581</v>
      </c>
      <c r="AG3" s="25">
        <v>46.414141414141412</v>
      </c>
      <c r="AH3" s="27">
        <v>9</v>
      </c>
      <c r="AI3" s="25">
        <v>6.0560792942648926E-3</v>
      </c>
      <c r="AJ3" s="28">
        <v>26</v>
      </c>
      <c r="AK3" s="28">
        <v>5</v>
      </c>
      <c r="AL3" s="28">
        <v>15</v>
      </c>
      <c r="AM3" s="28">
        <v>0</v>
      </c>
      <c r="AN3" s="28">
        <v>13</v>
      </c>
      <c r="AO3" s="28">
        <v>3</v>
      </c>
      <c r="AP3" s="28">
        <v>26</v>
      </c>
      <c r="AQ3" s="28">
        <v>73</v>
      </c>
      <c r="AR3" s="28">
        <v>9</v>
      </c>
      <c r="AS3" s="28">
        <v>1</v>
      </c>
      <c r="AT3" s="28">
        <v>0</v>
      </c>
      <c r="AU3" s="28">
        <v>5</v>
      </c>
      <c r="AV3" s="28">
        <v>29</v>
      </c>
      <c r="AW3" s="28">
        <v>121</v>
      </c>
    </row>
    <row r="4" spans="1:49" ht="16.5" thickBot="1" x14ac:dyDescent="0.3">
      <c r="A4" s="36" t="s">
        <v>278</v>
      </c>
      <c r="B4" s="3">
        <v>30044</v>
      </c>
      <c r="C4" s="3" t="s">
        <v>319</v>
      </c>
      <c r="D4" s="3" t="s">
        <v>62</v>
      </c>
      <c r="E4" s="4" t="s">
        <v>18</v>
      </c>
      <c r="F4" s="34" t="s">
        <v>489</v>
      </c>
      <c r="G4" s="4" t="s">
        <v>11</v>
      </c>
      <c r="H4" s="3" t="s">
        <v>11</v>
      </c>
      <c r="I4" s="4" t="s">
        <v>9</v>
      </c>
      <c r="J4" s="3" t="s">
        <v>11</v>
      </c>
      <c r="K4" s="21">
        <v>230144</v>
      </c>
      <c r="L4" s="21">
        <v>108297</v>
      </c>
      <c r="M4" s="21">
        <v>121847</v>
      </c>
      <c r="N4" s="22">
        <v>0.4705619090656285</v>
      </c>
      <c r="O4" s="22">
        <v>0.52943809093437155</v>
      </c>
      <c r="P4" s="23">
        <v>1.76</v>
      </c>
      <c r="Q4" s="23">
        <v>37.424140256237358</v>
      </c>
      <c r="R4" s="23">
        <v>15.405046480743692</v>
      </c>
      <c r="S4" s="23" t="s">
        <v>271</v>
      </c>
      <c r="T4" s="23" t="s">
        <v>271</v>
      </c>
      <c r="U4" s="25">
        <v>15.423821607341489</v>
      </c>
      <c r="V4" s="25">
        <v>47.359143038500001</v>
      </c>
      <c r="W4" s="25">
        <v>6.3684276888160376</v>
      </c>
      <c r="X4" s="25">
        <v>9.9600000000000009</v>
      </c>
      <c r="Y4" s="21">
        <v>6303</v>
      </c>
      <c r="Z4" s="25">
        <v>3.3157105657697463</v>
      </c>
      <c r="AA4" s="25">
        <v>1.5419454975700364</v>
      </c>
      <c r="AB4" s="25">
        <v>44.422442244224428</v>
      </c>
      <c r="AC4" s="25">
        <v>55.577557755775572</v>
      </c>
      <c r="AD4" s="26">
        <v>2957</v>
      </c>
      <c r="AE4" s="25">
        <v>1.5047963156153787</v>
      </c>
      <c r="AF4" s="25">
        <v>44.53838349678729</v>
      </c>
      <c r="AG4" s="25">
        <v>55.461616503212717</v>
      </c>
      <c r="AH4" s="27">
        <v>55</v>
      </c>
      <c r="AI4" s="25">
        <v>2.7989109691865348E-2</v>
      </c>
      <c r="AJ4" s="28">
        <v>54</v>
      </c>
      <c r="AK4" s="28">
        <v>72</v>
      </c>
      <c r="AL4" s="28">
        <v>10</v>
      </c>
      <c r="AM4" s="28">
        <v>1</v>
      </c>
      <c r="AN4" s="28">
        <v>7</v>
      </c>
      <c r="AO4" s="28">
        <v>15</v>
      </c>
      <c r="AP4" s="28">
        <v>47</v>
      </c>
      <c r="AQ4" s="28">
        <v>125</v>
      </c>
      <c r="AR4" s="28">
        <v>53</v>
      </c>
      <c r="AS4" s="28">
        <v>0</v>
      </c>
      <c r="AT4" s="28">
        <v>0</v>
      </c>
      <c r="AU4" s="28">
        <v>6</v>
      </c>
      <c r="AV4" s="28">
        <v>3</v>
      </c>
      <c r="AW4" s="28">
        <v>203</v>
      </c>
    </row>
    <row r="5" spans="1:49" ht="16.5" thickBot="1" x14ac:dyDescent="0.3">
      <c r="A5" s="36" t="s">
        <v>279</v>
      </c>
      <c r="B5" s="3">
        <v>30118</v>
      </c>
      <c r="C5" s="3" t="s">
        <v>393</v>
      </c>
      <c r="D5" s="3" t="s">
        <v>136</v>
      </c>
      <c r="E5" s="4" t="s">
        <v>18</v>
      </c>
      <c r="F5" s="34" t="s">
        <v>489</v>
      </c>
      <c r="G5" s="4" t="s">
        <v>11</v>
      </c>
      <c r="H5" s="3" t="s">
        <v>11</v>
      </c>
      <c r="I5" s="4" t="s">
        <v>9</v>
      </c>
      <c r="J5" s="3" t="s">
        <v>11</v>
      </c>
      <c r="K5" s="21">
        <v>135192</v>
      </c>
      <c r="L5" s="21">
        <v>62239</v>
      </c>
      <c r="M5" s="21">
        <v>72953</v>
      </c>
      <c r="N5" s="22">
        <v>0.4603748742529144</v>
      </c>
      <c r="O5" s="22">
        <v>0.53962512574708565</v>
      </c>
      <c r="P5" s="23">
        <v>0.45</v>
      </c>
      <c r="Q5" s="23">
        <v>26.626583637534896</v>
      </c>
      <c r="R5" s="23">
        <v>10.606060606060606</v>
      </c>
      <c r="S5" s="23" t="s">
        <v>271</v>
      </c>
      <c r="T5" s="23" t="s">
        <v>271</v>
      </c>
      <c r="U5" s="25">
        <v>7.3332741582342154</v>
      </c>
      <c r="V5" s="25">
        <v>32.178694940900002</v>
      </c>
      <c r="W5" s="25">
        <v>3.3943692552652531</v>
      </c>
      <c r="X5" s="25">
        <v>11.35</v>
      </c>
      <c r="Y5" s="21">
        <v>5650</v>
      </c>
      <c r="Z5" s="25">
        <v>4.8802397795686385</v>
      </c>
      <c r="AA5" s="25">
        <v>1.5838569397831552</v>
      </c>
      <c r="AB5" s="25">
        <v>39.723844928305894</v>
      </c>
      <c r="AC5" s="25">
        <v>60.276155071694106</v>
      </c>
      <c r="AD5" s="26">
        <v>1861</v>
      </c>
      <c r="AE5" s="25">
        <v>1.5653519728818122</v>
      </c>
      <c r="AF5" s="25">
        <v>39.709833422890917</v>
      </c>
      <c r="AG5" s="25">
        <v>60.290166577109083</v>
      </c>
      <c r="AH5" s="27">
        <v>15</v>
      </c>
      <c r="AI5" s="25">
        <v>1.2617022887279516E-2</v>
      </c>
      <c r="AJ5" s="28">
        <v>41</v>
      </c>
      <c r="AK5" s="28">
        <v>32</v>
      </c>
      <c r="AL5" s="28">
        <v>8</v>
      </c>
      <c r="AM5" s="28">
        <v>0</v>
      </c>
      <c r="AN5" s="28">
        <v>5</v>
      </c>
      <c r="AO5" s="28">
        <v>4</v>
      </c>
      <c r="AP5" s="28">
        <v>21</v>
      </c>
      <c r="AQ5" s="28">
        <v>78</v>
      </c>
      <c r="AR5" s="28">
        <v>4</v>
      </c>
      <c r="AS5" s="28">
        <v>0</v>
      </c>
      <c r="AT5" s="28">
        <v>0</v>
      </c>
      <c r="AU5" s="28">
        <v>5</v>
      </c>
      <c r="AV5" s="28">
        <v>3</v>
      </c>
      <c r="AW5" s="28">
        <v>110</v>
      </c>
    </row>
    <row r="6" spans="1:49" ht="16.5" thickBot="1" x14ac:dyDescent="0.3">
      <c r="A6" s="35" t="s">
        <v>280</v>
      </c>
      <c r="B6" s="3">
        <v>30102</v>
      </c>
      <c r="C6" s="3" t="s">
        <v>377</v>
      </c>
      <c r="D6" s="3" t="s">
        <v>120</v>
      </c>
      <c r="E6" s="4" t="s">
        <v>38</v>
      </c>
      <c r="F6" s="34" t="s">
        <v>489</v>
      </c>
      <c r="G6" s="4" t="s">
        <v>11</v>
      </c>
      <c r="H6" s="3" t="s">
        <v>11</v>
      </c>
      <c r="I6" s="4" t="s">
        <v>9</v>
      </c>
      <c r="J6" s="3" t="s">
        <v>11</v>
      </c>
      <c r="K6" s="21">
        <v>111293</v>
      </c>
      <c r="L6" s="21">
        <v>53364</v>
      </c>
      <c r="M6" s="21">
        <v>57929</v>
      </c>
      <c r="N6" s="22">
        <v>0.47949107311331352</v>
      </c>
      <c r="O6" s="22">
        <v>0.52050892688668648</v>
      </c>
      <c r="P6" s="23">
        <v>1.32</v>
      </c>
      <c r="Q6" s="23">
        <v>46.665199207572087</v>
      </c>
      <c r="R6" s="23">
        <v>15.298245614035089</v>
      </c>
      <c r="S6" s="23" t="s">
        <v>269</v>
      </c>
      <c r="T6" s="23" t="s">
        <v>269</v>
      </c>
      <c r="U6" s="25">
        <v>22.657309983556917</v>
      </c>
      <c r="V6" s="25">
        <v>55.496487882300002</v>
      </c>
      <c r="W6" s="25">
        <v>10.603015520279065</v>
      </c>
      <c r="X6" s="25">
        <v>8.99</v>
      </c>
      <c r="Y6" s="21">
        <v>4224</v>
      </c>
      <c r="Z6" s="25">
        <v>4.2370926161840083</v>
      </c>
      <c r="AA6" s="25">
        <v>0.81559289931679591</v>
      </c>
      <c r="AB6" s="25">
        <v>52.606635071090047</v>
      </c>
      <c r="AC6" s="25">
        <v>47.393364928909953</v>
      </c>
      <c r="AD6" s="26">
        <v>832</v>
      </c>
      <c r="AE6" s="25">
        <v>0.80399679174357142</v>
      </c>
      <c r="AF6" s="25">
        <v>52.764423076923073</v>
      </c>
      <c r="AG6" s="25">
        <v>47.23557692307692</v>
      </c>
      <c r="AH6" s="27">
        <v>9</v>
      </c>
      <c r="AI6" s="25">
        <v>8.6970806799184404E-3</v>
      </c>
      <c r="AJ6" s="28">
        <v>34</v>
      </c>
      <c r="AK6" s="28">
        <v>26</v>
      </c>
      <c r="AL6" s="28">
        <v>7</v>
      </c>
      <c r="AM6" s="28">
        <v>0</v>
      </c>
      <c r="AN6" s="28">
        <v>9</v>
      </c>
      <c r="AO6" s="28">
        <v>8</v>
      </c>
      <c r="AP6" s="28">
        <v>39</v>
      </c>
      <c r="AQ6" s="28">
        <v>83</v>
      </c>
      <c r="AR6" s="28">
        <v>18</v>
      </c>
      <c r="AS6" s="28">
        <v>0</v>
      </c>
      <c r="AT6" s="28">
        <v>0</v>
      </c>
      <c r="AU6" s="28">
        <v>1</v>
      </c>
      <c r="AV6" s="28">
        <v>4</v>
      </c>
      <c r="AW6" s="28">
        <v>73</v>
      </c>
    </row>
    <row r="7" spans="1:49" ht="16.5" thickBot="1" x14ac:dyDescent="0.3">
      <c r="A7" s="36" t="s">
        <v>281</v>
      </c>
      <c r="B7" s="3">
        <v>30039</v>
      </c>
      <c r="C7" s="3" t="s">
        <v>314</v>
      </c>
      <c r="D7" s="3" t="s">
        <v>57</v>
      </c>
      <c r="E7" s="4" t="s">
        <v>13</v>
      </c>
      <c r="F7" s="34" t="s">
        <v>489</v>
      </c>
      <c r="G7" s="4" t="s">
        <v>11</v>
      </c>
      <c r="H7" s="3" t="s">
        <v>11</v>
      </c>
      <c r="I7" s="4" t="s">
        <v>9</v>
      </c>
      <c r="J7" s="3" t="s">
        <v>11</v>
      </c>
      <c r="K7" s="21">
        <v>340936</v>
      </c>
      <c r="L7" s="21">
        <v>165315</v>
      </c>
      <c r="M7" s="21">
        <v>175621</v>
      </c>
      <c r="N7" s="22">
        <v>0.48488572635333316</v>
      </c>
      <c r="O7" s="22">
        <v>0.51511427364666684</v>
      </c>
      <c r="P7" s="23">
        <v>1.18</v>
      </c>
      <c r="Q7" s="23">
        <v>26.127167630057805</v>
      </c>
      <c r="R7" s="23">
        <v>12.256944444444445</v>
      </c>
      <c r="S7" s="23" t="s">
        <v>271</v>
      </c>
      <c r="T7" s="23" t="s">
        <v>271</v>
      </c>
      <c r="U7" s="25">
        <v>12.067954102822817</v>
      </c>
      <c r="V7" s="25">
        <v>43.488900644200001</v>
      </c>
      <c r="W7" s="25">
        <v>6.1220038899376465</v>
      </c>
      <c r="X7" s="25">
        <v>10.34</v>
      </c>
      <c r="Y7" s="21">
        <v>12217</v>
      </c>
      <c r="Z7" s="25">
        <v>4.2385406403086359</v>
      </c>
      <c r="AA7" s="25">
        <v>1.9803972870167246</v>
      </c>
      <c r="AB7" s="25">
        <v>45.968834688346881</v>
      </c>
      <c r="AC7" s="25">
        <v>54.031165311653119</v>
      </c>
      <c r="AD7" s="26">
        <v>5805</v>
      </c>
      <c r="AE7" s="25">
        <v>1.947189405679554</v>
      </c>
      <c r="AF7" s="25">
        <v>45.770887166236001</v>
      </c>
      <c r="AG7" s="25">
        <v>54.229112833763992</v>
      </c>
      <c r="AH7" s="27">
        <v>30</v>
      </c>
      <c r="AI7" s="25">
        <v>1.0062994344597178E-2</v>
      </c>
      <c r="AJ7" s="28">
        <v>232</v>
      </c>
      <c r="AK7" s="28">
        <v>52</v>
      </c>
      <c r="AL7" s="28">
        <v>16</v>
      </c>
      <c r="AM7" s="28">
        <v>2</v>
      </c>
      <c r="AN7" s="28">
        <v>15</v>
      </c>
      <c r="AO7" s="28">
        <v>17</v>
      </c>
      <c r="AP7" s="28">
        <v>33</v>
      </c>
      <c r="AQ7" s="28">
        <v>161</v>
      </c>
      <c r="AR7" s="28">
        <v>19</v>
      </c>
      <c r="AS7" s="28">
        <v>2</v>
      </c>
      <c r="AT7" s="28">
        <v>0</v>
      </c>
      <c r="AU7" s="28">
        <v>12</v>
      </c>
      <c r="AV7" s="28">
        <v>78</v>
      </c>
      <c r="AW7" s="28">
        <v>220</v>
      </c>
    </row>
    <row r="8" spans="1:49" ht="16.5" thickBot="1" x14ac:dyDescent="0.3">
      <c r="A8" s="35" t="s">
        <v>282</v>
      </c>
      <c r="B8" s="3">
        <v>30061</v>
      </c>
      <c r="C8" s="3" t="s">
        <v>336</v>
      </c>
      <c r="D8" s="3" t="s">
        <v>79</v>
      </c>
      <c r="E8" s="4" t="s">
        <v>13</v>
      </c>
      <c r="F8" s="34" t="s">
        <v>489</v>
      </c>
      <c r="G8" s="4" t="s">
        <v>11</v>
      </c>
      <c r="H8" s="3" t="s">
        <v>11</v>
      </c>
      <c r="I8" s="4" t="s">
        <v>9</v>
      </c>
      <c r="J8" s="3" t="s">
        <v>11</v>
      </c>
      <c r="K8" s="21">
        <v>85668</v>
      </c>
      <c r="L8" s="21">
        <v>42077</v>
      </c>
      <c r="M8" s="21">
        <v>43591</v>
      </c>
      <c r="N8" s="22">
        <v>0.49116356165662789</v>
      </c>
      <c r="O8" s="22">
        <v>0.50883643834337211</v>
      </c>
      <c r="P8" s="23">
        <v>5.66</v>
      </c>
      <c r="Q8" s="23">
        <v>64.635045465716402</v>
      </c>
      <c r="R8" s="23">
        <v>24.301439458086367</v>
      </c>
      <c r="S8" s="23" t="s">
        <v>270</v>
      </c>
      <c r="T8" s="23" t="s">
        <v>269</v>
      </c>
      <c r="U8" s="25">
        <v>33.89013400569641</v>
      </c>
      <c r="V8" s="25">
        <v>74.0041398945</v>
      </c>
      <c r="W8" s="25">
        <v>25.322276144036877</v>
      </c>
      <c r="X8" s="25">
        <v>7.52</v>
      </c>
      <c r="Y8" s="21">
        <v>2427</v>
      </c>
      <c r="Z8" s="25">
        <v>3.3399848620381203</v>
      </c>
      <c r="AA8" s="25">
        <v>4.4265937446590327</v>
      </c>
      <c r="AB8" s="25">
        <v>49.420849420849422</v>
      </c>
      <c r="AC8" s="25">
        <v>50.579150579150578</v>
      </c>
      <c r="AD8" s="26">
        <v>3297</v>
      </c>
      <c r="AE8" s="25">
        <v>4.3345647686785957</v>
      </c>
      <c r="AF8" s="25">
        <v>49.681528662420384</v>
      </c>
      <c r="AG8" s="25">
        <v>50.318471337579616</v>
      </c>
      <c r="AH8" s="27">
        <v>66</v>
      </c>
      <c r="AI8" s="25">
        <v>8.6770177352983716E-2</v>
      </c>
      <c r="AJ8" s="28">
        <v>8</v>
      </c>
      <c r="AK8" s="28">
        <v>6</v>
      </c>
      <c r="AL8" s="28">
        <v>6</v>
      </c>
      <c r="AM8" s="28">
        <v>0</v>
      </c>
      <c r="AN8" s="28">
        <v>11</v>
      </c>
      <c r="AO8" s="28">
        <v>5</v>
      </c>
      <c r="AP8" s="28">
        <v>11</v>
      </c>
      <c r="AQ8" s="28">
        <v>42</v>
      </c>
      <c r="AR8" s="28">
        <v>2</v>
      </c>
      <c r="AS8" s="28">
        <v>0</v>
      </c>
      <c r="AT8" s="28">
        <v>0</v>
      </c>
      <c r="AU8" s="28">
        <v>3</v>
      </c>
      <c r="AV8" s="28">
        <v>5</v>
      </c>
      <c r="AW8" s="28">
        <v>66</v>
      </c>
    </row>
    <row r="9" spans="1:49" ht="16.5" thickBot="1" x14ac:dyDescent="0.3">
      <c r="A9" s="35" t="s">
        <v>283</v>
      </c>
      <c r="B9" s="3">
        <v>30108</v>
      </c>
      <c r="C9" s="3" t="s">
        <v>383</v>
      </c>
      <c r="D9" s="3" t="s">
        <v>126</v>
      </c>
      <c r="E9" s="4" t="s">
        <v>13</v>
      </c>
      <c r="F9" s="34" t="s">
        <v>489</v>
      </c>
      <c r="G9" s="4" t="s">
        <v>11</v>
      </c>
      <c r="H9" s="3" t="s">
        <v>11</v>
      </c>
      <c r="I9" s="4" t="s">
        <v>9</v>
      </c>
      <c r="J9" s="3" t="s">
        <v>11</v>
      </c>
      <c r="K9" s="21">
        <v>165064</v>
      </c>
      <c r="L9" s="21">
        <v>79948</v>
      </c>
      <c r="M9" s="21">
        <v>85116</v>
      </c>
      <c r="N9" s="22">
        <v>0.48434546600106626</v>
      </c>
      <c r="O9" s="22">
        <v>0.5156545339989338</v>
      </c>
      <c r="P9" s="23">
        <v>1.75</v>
      </c>
      <c r="Q9" s="23">
        <v>30.95017022593624</v>
      </c>
      <c r="R9" s="23">
        <v>14.094856379425519</v>
      </c>
      <c r="S9" s="23" t="s">
        <v>271</v>
      </c>
      <c r="T9" s="23" t="s">
        <v>269</v>
      </c>
      <c r="U9" s="25">
        <v>18.079048126787185</v>
      </c>
      <c r="V9" s="25">
        <v>43.882201381900003</v>
      </c>
      <c r="W9" s="25">
        <v>9.8347986386840613</v>
      </c>
      <c r="X9" s="25">
        <v>9.64</v>
      </c>
      <c r="Y9" s="21">
        <v>3819</v>
      </c>
      <c r="Z9" s="25">
        <v>2.8323086393200678</v>
      </c>
      <c r="AA9" s="25">
        <v>2.8626897534906046</v>
      </c>
      <c r="AB9" s="25">
        <v>46.021021021021021</v>
      </c>
      <c r="AC9" s="25">
        <v>53.978978978978972</v>
      </c>
      <c r="AD9" s="26">
        <v>3926</v>
      </c>
      <c r="AE9" s="25">
        <v>2.8125425355866152</v>
      </c>
      <c r="AF9" s="25">
        <v>46.255731023942943</v>
      </c>
      <c r="AG9" s="25">
        <v>53.74426897605705</v>
      </c>
      <c r="AH9" s="27">
        <v>48</v>
      </c>
      <c r="AI9" s="25">
        <v>3.4386663705592846E-2</v>
      </c>
      <c r="AJ9" s="28">
        <v>22</v>
      </c>
      <c r="AK9" s="28">
        <v>12</v>
      </c>
      <c r="AL9" s="28">
        <v>6</v>
      </c>
      <c r="AM9" s="28">
        <v>0</v>
      </c>
      <c r="AN9" s="28">
        <v>9</v>
      </c>
      <c r="AO9" s="28">
        <v>7</v>
      </c>
      <c r="AP9" s="28">
        <v>17</v>
      </c>
      <c r="AQ9" s="28">
        <v>55</v>
      </c>
      <c r="AR9" s="28">
        <v>8</v>
      </c>
      <c r="AS9" s="28">
        <v>1</v>
      </c>
      <c r="AT9" s="28">
        <v>0</v>
      </c>
      <c r="AU9" s="28">
        <v>5</v>
      </c>
      <c r="AV9" s="28">
        <v>12</v>
      </c>
      <c r="AW9" s="28">
        <v>89</v>
      </c>
    </row>
    <row r="10" spans="1:49" ht="16.5" thickBot="1" x14ac:dyDescent="0.3">
      <c r="A10" s="35" t="s">
        <v>284</v>
      </c>
      <c r="B10" s="3">
        <v>30028</v>
      </c>
      <c r="C10" s="3" t="s">
        <v>303</v>
      </c>
      <c r="D10" s="3" t="s">
        <v>44</v>
      </c>
      <c r="E10" s="4" t="s">
        <v>30</v>
      </c>
      <c r="F10" s="34" t="s">
        <v>489</v>
      </c>
      <c r="G10" s="4" t="s">
        <v>11</v>
      </c>
      <c r="H10" s="3" t="s">
        <v>11</v>
      </c>
      <c r="I10" s="4" t="s">
        <v>9</v>
      </c>
      <c r="J10" s="3" t="s">
        <v>9</v>
      </c>
      <c r="K10" s="21">
        <v>153584</v>
      </c>
      <c r="L10" s="21">
        <v>72247</v>
      </c>
      <c r="M10" s="21">
        <v>81337</v>
      </c>
      <c r="N10" s="22">
        <v>0.47040707365350559</v>
      </c>
      <c r="O10" s="22">
        <v>0.52959292634649446</v>
      </c>
      <c r="P10" s="23">
        <v>0.86</v>
      </c>
      <c r="Q10" s="23">
        <v>22.836984775343481</v>
      </c>
      <c r="R10" s="23">
        <v>10.495867768595041</v>
      </c>
      <c r="S10" s="23" t="s">
        <v>271</v>
      </c>
      <c r="T10" s="23" t="s">
        <v>271</v>
      </c>
      <c r="U10" s="25">
        <v>12.652359620793833</v>
      </c>
      <c r="V10" s="25">
        <v>35.0694762599</v>
      </c>
      <c r="W10" s="25">
        <v>4.0003326051296781</v>
      </c>
      <c r="X10" s="25">
        <v>11.4</v>
      </c>
      <c r="Y10" s="21">
        <v>7415</v>
      </c>
      <c r="Z10" s="25">
        <v>5.4275027631588575</v>
      </c>
      <c r="AA10" s="25">
        <v>0.54996464512995591</v>
      </c>
      <c r="AB10" s="25">
        <v>48.831168831168831</v>
      </c>
      <c r="AC10" s="25">
        <v>51.168831168831161</v>
      </c>
      <c r="AD10" s="26">
        <v>744</v>
      </c>
      <c r="AE10" s="25">
        <v>0.5313944103593341</v>
      </c>
      <c r="AF10" s="25">
        <v>48.387096774193552</v>
      </c>
      <c r="AG10" s="25">
        <v>51.612903225806448</v>
      </c>
      <c r="AH10" s="27">
        <v>16</v>
      </c>
      <c r="AI10" s="25">
        <v>1.1427836781921162E-2</v>
      </c>
      <c r="AJ10" s="28">
        <v>65</v>
      </c>
      <c r="AK10" s="28">
        <v>3</v>
      </c>
      <c r="AL10" s="28">
        <v>9</v>
      </c>
      <c r="AM10" s="28">
        <v>0</v>
      </c>
      <c r="AN10" s="28">
        <v>5</v>
      </c>
      <c r="AO10" s="28">
        <v>3</v>
      </c>
      <c r="AP10" s="28">
        <v>12</v>
      </c>
      <c r="AQ10" s="28">
        <v>47</v>
      </c>
      <c r="AR10" s="28">
        <v>19</v>
      </c>
      <c r="AS10" s="28">
        <v>0</v>
      </c>
      <c r="AT10" s="28">
        <v>0</v>
      </c>
      <c r="AU10" s="28">
        <v>3</v>
      </c>
      <c r="AV10" s="28">
        <v>29</v>
      </c>
      <c r="AW10" s="28">
        <v>108</v>
      </c>
    </row>
    <row r="11" spans="1:49" ht="16.5" thickBot="1" x14ac:dyDescent="0.3">
      <c r="A11" s="36" t="s">
        <v>285</v>
      </c>
      <c r="B11" s="3">
        <v>30193</v>
      </c>
      <c r="C11" s="3" t="s">
        <v>468</v>
      </c>
      <c r="D11" s="3" t="s">
        <v>211</v>
      </c>
      <c r="E11" s="4" t="s">
        <v>30</v>
      </c>
      <c r="F11" s="34" t="s">
        <v>489</v>
      </c>
      <c r="G11" s="4" t="s">
        <v>11</v>
      </c>
      <c r="H11" s="3" t="s">
        <v>11</v>
      </c>
      <c r="I11" s="4" t="s">
        <v>9</v>
      </c>
      <c r="J11" s="3" t="s">
        <v>11</v>
      </c>
      <c r="K11" s="21">
        <v>631173</v>
      </c>
      <c r="L11" s="21">
        <v>303162</v>
      </c>
      <c r="M11" s="21">
        <v>328011</v>
      </c>
      <c r="N11" s="22">
        <v>0.48031522260933213</v>
      </c>
      <c r="O11" s="22">
        <v>0.51968477739066787</v>
      </c>
      <c r="P11" s="23">
        <v>1.24</v>
      </c>
      <c r="Q11" s="23">
        <v>31.082101150037744</v>
      </c>
      <c r="R11" s="23">
        <v>13.107059035927064</v>
      </c>
      <c r="S11" s="23" t="s">
        <v>271</v>
      </c>
      <c r="T11" s="23" t="s">
        <v>271</v>
      </c>
      <c r="U11" s="25">
        <v>13.434510031322633</v>
      </c>
      <c r="V11" s="25">
        <v>40.989746870099999</v>
      </c>
      <c r="W11" s="25">
        <v>5.252848112567408</v>
      </c>
      <c r="X11" s="25">
        <v>10.6</v>
      </c>
      <c r="Y11" s="21">
        <v>23011</v>
      </c>
      <c r="Z11" s="25">
        <v>4.0184761538864535</v>
      </c>
      <c r="AA11" s="25">
        <v>0.70408765304682408</v>
      </c>
      <c r="AB11" s="25">
        <v>47.742091282298958</v>
      </c>
      <c r="AC11" s="25">
        <v>52.257908717701042</v>
      </c>
      <c r="AD11" s="26">
        <v>4086</v>
      </c>
      <c r="AE11" s="25">
        <v>0.69473609040070594</v>
      </c>
      <c r="AF11" s="25">
        <v>47.772883015173761</v>
      </c>
      <c r="AG11" s="25">
        <v>52.227116984826239</v>
      </c>
      <c r="AH11" s="27">
        <v>38</v>
      </c>
      <c r="AI11" s="25">
        <v>6.4610796464089149E-3</v>
      </c>
      <c r="AJ11" s="28">
        <v>461</v>
      </c>
      <c r="AK11" s="28">
        <v>68</v>
      </c>
      <c r="AL11" s="28">
        <v>29</v>
      </c>
      <c r="AM11" s="28">
        <v>2</v>
      </c>
      <c r="AN11" s="28">
        <v>56</v>
      </c>
      <c r="AO11" s="28">
        <v>16</v>
      </c>
      <c r="AP11" s="28">
        <v>61</v>
      </c>
      <c r="AQ11" s="28">
        <v>224</v>
      </c>
      <c r="AR11" s="28">
        <v>23</v>
      </c>
      <c r="AS11" s="28">
        <v>0</v>
      </c>
      <c r="AT11" s="28">
        <v>0</v>
      </c>
      <c r="AU11" s="28">
        <v>17</v>
      </c>
      <c r="AV11" s="28">
        <v>134</v>
      </c>
      <c r="AW11" s="28">
        <v>652</v>
      </c>
    </row>
    <row r="12" spans="1:49" x14ac:dyDescent="0.25">
      <c r="A12" s="35" t="s">
        <v>286</v>
      </c>
      <c r="B12" s="3">
        <v>30131</v>
      </c>
      <c r="C12" s="3" t="s">
        <v>406</v>
      </c>
      <c r="D12" s="3" t="s">
        <v>149</v>
      </c>
      <c r="E12" s="4" t="s">
        <v>51</v>
      </c>
      <c r="F12" s="34" t="s">
        <v>489</v>
      </c>
      <c r="G12" s="4" t="s">
        <v>11</v>
      </c>
      <c r="H12" s="3" t="s">
        <v>11</v>
      </c>
      <c r="I12" s="4" t="s">
        <v>9</v>
      </c>
      <c r="J12" s="3" t="s">
        <v>11</v>
      </c>
      <c r="K12" s="21">
        <v>219503</v>
      </c>
      <c r="L12" s="21">
        <v>104196</v>
      </c>
      <c r="M12" s="21">
        <v>115307</v>
      </c>
      <c r="N12" s="22">
        <v>0.47469055092641105</v>
      </c>
      <c r="O12" s="22">
        <v>0.52530944907358901</v>
      </c>
      <c r="P12" s="23">
        <v>0.94</v>
      </c>
      <c r="Q12" s="23">
        <v>23.935826109457889</v>
      </c>
      <c r="R12" s="23">
        <v>11.247803163444638</v>
      </c>
      <c r="S12" s="23" t="s">
        <v>271</v>
      </c>
      <c r="T12" s="23" t="s">
        <v>271</v>
      </c>
      <c r="U12" s="25">
        <v>12.065438741156157</v>
      </c>
      <c r="V12" s="25">
        <v>49.830161980900002</v>
      </c>
      <c r="W12" s="25">
        <v>10.404246587178157</v>
      </c>
      <c r="X12" s="25">
        <v>10.84</v>
      </c>
      <c r="Y12" s="21">
        <v>5614</v>
      </c>
      <c r="Z12" s="25">
        <v>3.1625140127424416</v>
      </c>
      <c r="AA12" s="25">
        <v>1.8732942083759494</v>
      </c>
      <c r="AB12" s="25">
        <v>42.978102189781019</v>
      </c>
      <c r="AC12" s="25">
        <v>57.021897810218981</v>
      </c>
      <c r="AD12" s="26">
        <v>3359</v>
      </c>
      <c r="AE12" s="25">
        <v>1.8371956922437416</v>
      </c>
      <c r="AF12" s="25">
        <v>42.691277165823159</v>
      </c>
      <c r="AG12" s="25">
        <v>57.308722834176841</v>
      </c>
      <c r="AH12" s="27">
        <v>26</v>
      </c>
      <c r="AI12" s="25">
        <v>1.4220627567233487E-2</v>
      </c>
      <c r="AJ12" s="28">
        <v>43</v>
      </c>
      <c r="AK12" s="28">
        <v>45</v>
      </c>
      <c r="AL12" s="28">
        <v>20</v>
      </c>
      <c r="AM12" s="28">
        <v>0</v>
      </c>
      <c r="AN12" s="28">
        <v>7</v>
      </c>
      <c r="AO12" s="28">
        <v>6</v>
      </c>
      <c r="AP12" s="28">
        <v>27</v>
      </c>
      <c r="AQ12" s="28">
        <v>59</v>
      </c>
      <c r="AR12" s="28">
        <v>11</v>
      </c>
      <c r="AS12" s="28">
        <v>0</v>
      </c>
      <c r="AT12" s="28">
        <v>0</v>
      </c>
      <c r="AU12" s="28">
        <v>5</v>
      </c>
      <c r="AV12" s="28">
        <v>34</v>
      </c>
      <c r="AW12" s="28">
        <v>181</v>
      </c>
    </row>
    <row r="13" spans="1:49" x14ac:dyDescent="0.25">
      <c r="AJ13" t="s">
        <v>503</v>
      </c>
      <c r="AK13" t="s">
        <v>503</v>
      </c>
      <c r="AL13" t="s">
        <v>503</v>
      </c>
      <c r="AM13" t="s">
        <v>503</v>
      </c>
      <c r="AN13" t="s">
        <v>503</v>
      </c>
      <c r="AO13" t="s">
        <v>503</v>
      </c>
      <c r="AP13" t="s">
        <v>503</v>
      </c>
      <c r="AQ13" t="s">
        <v>503</v>
      </c>
      <c r="AR13" t="s">
        <v>503</v>
      </c>
      <c r="AS13" t="s">
        <v>503</v>
      </c>
      <c r="AT13" t="s">
        <v>503</v>
      </c>
      <c r="AU13" t="s">
        <v>503</v>
      </c>
      <c r="AV13" t="s">
        <v>503</v>
      </c>
      <c r="AW13" t="s">
        <v>503</v>
      </c>
    </row>
    <row r="14" spans="1:49" x14ac:dyDescent="0.25">
      <c r="F14" s="37">
        <v>0.89</v>
      </c>
    </row>
    <row r="15" spans="1:49" x14ac:dyDescent="0.25">
      <c r="F15" s="37">
        <v>1.41</v>
      </c>
    </row>
    <row r="16" spans="1:49" x14ac:dyDescent="0.25">
      <c r="F16" s="37">
        <v>1.76</v>
      </c>
    </row>
    <row r="17" spans="6:6" x14ac:dyDescent="0.25">
      <c r="F17" s="37">
        <v>0.45</v>
      </c>
    </row>
    <row r="18" spans="6:6" x14ac:dyDescent="0.25">
      <c r="F18" s="37">
        <v>1.32</v>
      </c>
    </row>
    <row r="19" spans="6:6" x14ac:dyDescent="0.25">
      <c r="F19" s="37">
        <v>1.18</v>
      </c>
    </row>
    <row r="20" spans="6:6" x14ac:dyDescent="0.25">
      <c r="F20" s="37">
        <v>5.66</v>
      </c>
    </row>
    <row r="21" spans="6:6" x14ac:dyDescent="0.25">
      <c r="F21" s="37">
        <v>1.75</v>
      </c>
    </row>
    <row r="22" spans="6:6" x14ac:dyDescent="0.25">
      <c r="F22" s="37">
        <v>0.86</v>
      </c>
    </row>
    <row r="23" spans="6:6" x14ac:dyDescent="0.25">
      <c r="F23" s="37">
        <v>1.24</v>
      </c>
    </row>
    <row r="24" spans="6:6" x14ac:dyDescent="0.25">
      <c r="F24" s="37">
        <v>0.94</v>
      </c>
    </row>
  </sheetData>
  <autoFilter ref="A1:AW12" xr:uid="{DAC7DA24-F5DA-9E47-B70F-3AB5AF0E4923}"/>
  <conditionalFormatting sqref="G2:G12">
    <cfRule type="cellIs" dxfId="162" priority="168" operator="equal">
      <formula>"si"</formula>
    </cfRule>
  </conditionalFormatting>
  <conditionalFormatting sqref="H2:H12">
    <cfRule type="cellIs" dxfId="161" priority="167" operator="equal">
      <formula>"SI"</formula>
    </cfRule>
  </conditionalFormatting>
  <conditionalFormatting sqref="I2:I12">
    <cfRule type="cellIs" dxfId="160" priority="166" operator="equal">
      <formula>"si"</formula>
    </cfRule>
  </conditionalFormatting>
  <conditionalFormatting sqref="P2:P12">
    <cfRule type="cellIs" dxfId="159" priority="161" operator="between">
      <formula>0</formula>
      <formula>0.94</formula>
    </cfRule>
    <cfRule type="cellIs" dxfId="158" priority="162" operator="between">
      <formula>0.94</formula>
      <formula>2.33</formula>
    </cfRule>
    <cfRule type="cellIs" dxfId="157" priority="163" operator="between">
      <formula>2.33</formula>
      <formula>3.77</formula>
    </cfRule>
    <cfRule type="cellIs" dxfId="156" priority="164" operator="between">
      <formula>3.77</formula>
      <formula>7</formula>
    </cfRule>
    <cfRule type="cellIs" dxfId="155" priority="165" operator="between">
      <formula>7</formula>
      <formula>12.83</formula>
    </cfRule>
  </conditionalFormatting>
  <conditionalFormatting sqref="Q2:Q12">
    <cfRule type="cellIs" dxfId="154" priority="156" operator="between">
      <formula>14.84</formula>
      <formula>39.16</formula>
    </cfRule>
    <cfRule type="cellIs" dxfId="153" priority="157" operator="between">
      <formula>39.16</formula>
      <formula>56.23</formula>
    </cfRule>
    <cfRule type="cellIs" dxfId="152" priority="158" operator="between">
      <formula>56.23</formula>
      <formula>77</formula>
    </cfRule>
    <cfRule type="cellIs" dxfId="151" priority="159" operator="between">
      <formula>77</formula>
      <formula>100.78</formula>
    </cfRule>
    <cfRule type="cellIs" dxfId="150" priority="160" operator="between">
      <formula>100.78</formula>
      <formula>163.27</formula>
    </cfRule>
  </conditionalFormatting>
  <conditionalFormatting sqref="R2:R12">
    <cfRule type="cellIs" dxfId="149" priority="151" operator="between">
      <formula>9.375</formula>
      <formula>16.01</formula>
    </cfRule>
    <cfRule type="cellIs" dxfId="148" priority="152" operator="between">
      <formula>16.01</formula>
      <formula>19.811</formula>
    </cfRule>
    <cfRule type="cellIs" dxfId="147" priority="153" operator="between">
      <formula>19.811</formula>
      <formula>23.664</formula>
    </cfRule>
    <cfRule type="cellIs" dxfId="146" priority="154" operator="between">
      <formula>23.664</formula>
      <formula>30.337</formula>
    </cfRule>
    <cfRule type="cellIs" dxfId="145" priority="155" operator="between">
      <formula>30.337</formula>
      <formula>39.241</formula>
    </cfRule>
  </conditionalFormatting>
  <conditionalFormatting sqref="S2:T12">
    <cfRule type="cellIs" dxfId="144" priority="146" operator="equal">
      <formula>"Muy bajo"</formula>
    </cfRule>
    <cfRule type="cellIs" dxfId="143" priority="147" operator="equal">
      <formula>"Bajo"</formula>
    </cfRule>
    <cfRule type="cellIs" dxfId="142" priority="148" operator="equal">
      <formula>"Medio"</formula>
    </cfRule>
    <cfRule type="cellIs" dxfId="141" priority="149" operator="equal">
      <formula>"Alto"</formula>
    </cfRule>
    <cfRule type="cellIs" dxfId="140" priority="150" operator="equal">
      <formula>"Muy alto"</formula>
    </cfRule>
  </conditionalFormatting>
  <conditionalFormatting sqref="U2:U12">
    <cfRule type="cellIs" dxfId="139" priority="141" operator="between">
      <formula>7.33</formula>
      <formula>18.079</formula>
    </cfRule>
    <cfRule type="cellIs" dxfId="138" priority="142" operator="between">
      <formula>18.079</formula>
      <formula>27.419</formula>
    </cfRule>
    <cfRule type="cellIs" dxfId="137" priority="143" operator="between">
      <formula>27.419</formula>
      <formula>34.725</formula>
    </cfRule>
    <cfRule type="cellIs" dxfId="136" priority="144" operator="between">
      <formula>34.725</formula>
      <formula>42.471</formula>
    </cfRule>
    <cfRule type="cellIs" dxfId="135" priority="145" operator="between">
      <formula>42.471</formula>
      <formula>59.084</formula>
    </cfRule>
  </conditionalFormatting>
  <conditionalFormatting sqref="V2:V12">
    <cfRule type="cellIs" dxfId="134" priority="131" operator="between">
      <formula>29</formula>
      <formula>48.87</formula>
    </cfRule>
    <cfRule type="cellIs" dxfId="133" priority="132" operator="between">
      <formula>48.87</formula>
      <formula>60.76</formula>
    </cfRule>
    <cfRule type="cellIs" dxfId="132" priority="133" operator="between">
      <formula>60.76</formula>
      <formula>73.19</formula>
    </cfRule>
    <cfRule type="cellIs" dxfId="131" priority="134" operator="between">
      <formula>73.19</formula>
      <formula>84.35</formula>
    </cfRule>
    <cfRule type="cellIs" dxfId="130" priority="135" operator="between">
      <formula>84.35</formula>
      <formula>97.13</formula>
    </cfRule>
  </conditionalFormatting>
  <conditionalFormatting sqref="AA2:AA12">
    <cfRule type="cellIs" dxfId="129" priority="126" operator="between">
      <formula>0</formula>
      <formula>10.25</formula>
    </cfRule>
    <cfRule type="cellIs" dxfId="128" priority="127" operator="between">
      <formula>10.25</formula>
      <formula>28.68</formula>
    </cfRule>
    <cfRule type="cellIs" dxfId="127" priority="128" operator="between">
      <formula>28.68</formula>
      <formula>51.94</formula>
    </cfRule>
    <cfRule type="cellIs" dxfId="126" priority="129" operator="between">
      <formula>51.94</formula>
      <formula>78.22</formula>
    </cfRule>
    <cfRule type="cellIs" dxfId="125" priority="130" operator="between">
      <formula>78.22</formula>
      <formula>97.13</formula>
    </cfRule>
  </conditionalFormatting>
  <conditionalFormatting sqref="W2:W12">
    <cfRule type="cellIs" dxfId="124" priority="121" operator="between">
      <formula>3.3</formula>
      <formula>13.112</formula>
    </cfRule>
    <cfRule type="cellIs" dxfId="123" priority="122" operator="between">
      <formula>13.112</formula>
      <formula>22.391</formula>
    </cfRule>
    <cfRule type="cellIs" dxfId="122" priority="123" operator="between">
      <formula>22.391</formula>
      <formula>33.802</formula>
    </cfRule>
    <cfRule type="cellIs" dxfId="121" priority="124" operator="between">
      <formula>33.802</formula>
      <formula>50.113</formula>
    </cfRule>
    <cfRule type="cellIs" dxfId="120" priority="125" operator="between">
      <formula>50.113</formula>
      <formula>64.849</formula>
    </cfRule>
  </conditionalFormatting>
  <conditionalFormatting sqref="X2:X12">
    <cfRule type="cellIs" dxfId="119" priority="116" operator="between">
      <formula>9.2</formula>
      <formula>11.4</formula>
    </cfRule>
    <cfRule type="cellIs" dxfId="118" priority="117" operator="between">
      <formula>7.96</formula>
      <formula>9.29</formula>
    </cfRule>
    <cfRule type="cellIs" dxfId="117" priority="118" operator="between">
      <formula>7.09</formula>
      <formula>7.96</formula>
    </cfRule>
    <cfRule type="cellIs" dxfId="116" priority="119" operator="between">
      <formula>6.12</formula>
      <formula>7.09</formula>
    </cfRule>
    <cfRule type="cellIs" dxfId="115" priority="120" operator="between">
      <formula>4.3</formula>
      <formula>6.13</formula>
    </cfRule>
  </conditionalFormatting>
  <conditionalFormatting sqref="Z2:Z12">
    <cfRule type="cellIs" dxfId="114" priority="111" operator="between">
      <formula>1.1</formula>
      <formula>2.979</formula>
    </cfRule>
    <cfRule type="cellIs" dxfId="113" priority="112" operator="between">
      <formula>2.979</formula>
      <formula>4.297</formula>
    </cfRule>
    <cfRule type="cellIs" dxfId="112" priority="113" operator="between">
      <formula>4.297</formula>
      <formula>5.723</formula>
    </cfRule>
    <cfRule type="cellIs" dxfId="111" priority="114" operator="between">
      <formula>5.723</formula>
      <formula>8.664</formula>
    </cfRule>
    <cfRule type="cellIs" dxfId="110" priority="115" operator="between">
      <formula>8.664</formula>
      <formula>12.97</formula>
    </cfRule>
  </conditionalFormatting>
  <conditionalFormatting sqref="AB2:AB12">
    <cfRule type="cellIs" dxfId="109" priority="106" operator="between">
      <formula>16.6</formula>
      <formula>38.889</formula>
    </cfRule>
    <cfRule type="cellIs" dxfId="108" priority="107" operator="between">
      <formula>38.889</formula>
      <formula>50.317</formula>
    </cfRule>
    <cfRule type="cellIs" dxfId="107" priority="108" operator="between">
      <formula>50.317</formula>
      <formula>60</formula>
    </cfRule>
    <cfRule type="cellIs" dxfId="106" priority="109" operator="between">
      <formula>60</formula>
      <formula>77.778</formula>
    </cfRule>
    <cfRule type="cellIs" dxfId="105" priority="110" operator="between">
      <formula>77.778</formula>
      <formula>100.1</formula>
    </cfRule>
  </conditionalFormatting>
  <conditionalFormatting sqref="AC2:AC12">
    <cfRule type="cellIs" dxfId="104" priority="101" operator="between">
      <formula>0</formula>
      <formula>0</formula>
    </cfRule>
    <cfRule type="cellIs" dxfId="103" priority="102" operator="between">
      <formula>0</formula>
      <formula>38</formula>
    </cfRule>
    <cfRule type="cellIs" dxfId="102" priority="103" operator="between">
      <formula>38</formula>
      <formula>49</formula>
    </cfRule>
    <cfRule type="cellIs" dxfId="101" priority="104" operator="between">
      <formula>49</formula>
      <formula>60</formula>
    </cfRule>
    <cfRule type="cellIs" dxfId="100" priority="105" operator="between">
      <formula>60</formula>
      <formula>83</formula>
    </cfRule>
  </conditionalFormatting>
  <conditionalFormatting sqref="AD2:AD12">
    <cfRule type="cellIs" dxfId="99" priority="96" operator="between">
      <formula>3</formula>
      <formula>2147</formula>
    </cfRule>
    <cfRule type="cellIs" dxfId="98" priority="97" operator="between">
      <formula>2147</formula>
      <formula>6295</formula>
    </cfRule>
    <cfRule type="cellIs" dxfId="97" priority="98" operator="between">
      <formula>6295</formula>
      <formula>11582</formula>
    </cfRule>
    <cfRule type="cellIs" dxfId="96" priority="99" operator="between">
      <formula>11582</formula>
      <formula>17908</formula>
    </cfRule>
    <cfRule type="cellIs" dxfId="95" priority="100" operator="between">
      <formula>17908</formula>
      <formula>39930</formula>
    </cfRule>
  </conditionalFormatting>
  <conditionalFormatting sqref="AE2:AE12">
    <cfRule type="cellIs" dxfId="94" priority="91" operator="between">
      <formula>0.06</formula>
      <formula>9.227</formula>
    </cfRule>
    <cfRule type="cellIs" dxfId="93" priority="92" operator="between">
      <formula>9.227</formula>
      <formula>26.874</formula>
    </cfRule>
    <cfRule type="cellIs" dxfId="92" priority="93" operator="between">
      <formula>26.874</formula>
      <formula>48.317</formula>
    </cfRule>
    <cfRule type="cellIs" dxfId="91" priority="94" operator="between">
      <formula>48.317</formula>
      <formula>69.144</formula>
    </cfRule>
    <cfRule type="cellIs" dxfId="90" priority="95" operator="between">
      <formula>69.144</formula>
      <formula>86.23</formula>
    </cfRule>
  </conditionalFormatting>
  <conditionalFormatting sqref="AH2:AH12">
    <cfRule type="cellIs" dxfId="89" priority="86" operator="between">
      <formula>0</formula>
      <formula>167</formula>
    </cfRule>
    <cfRule type="cellIs" dxfId="88" priority="87" operator="between">
      <formula>167</formula>
      <formula>758</formula>
    </cfRule>
    <cfRule type="cellIs" dxfId="87" priority="88" operator="between">
      <formula>758</formula>
      <formula>1605</formula>
    </cfRule>
    <cfRule type="cellIs" dxfId="86" priority="89" operator="between">
      <formula>1605</formula>
      <formula>4623</formula>
    </cfRule>
    <cfRule type="cellIs" dxfId="85" priority="90" operator="between">
      <formula>4623</formula>
      <formula>8334</formula>
    </cfRule>
  </conditionalFormatting>
  <conditionalFormatting sqref="AF2:AF12">
    <cfRule type="cellIs" dxfId="84" priority="81" operator="between">
      <formula>9</formula>
      <formula>34.38</formula>
    </cfRule>
    <cfRule type="cellIs" dxfId="83" priority="82" operator="between">
      <formula>34.38</formula>
      <formula>47.33</formula>
    </cfRule>
    <cfRule type="cellIs" dxfId="82" priority="83" operator="between">
      <formula>47.33</formula>
      <formula>58.82</formula>
    </cfRule>
    <cfRule type="cellIs" dxfId="81" priority="84" operator="between">
      <formula>58.82</formula>
      <formula>77.78</formula>
    </cfRule>
    <cfRule type="cellIs" dxfId="80" priority="85" operator="between">
      <formula>77.78</formula>
      <formula>100.1</formula>
    </cfRule>
  </conditionalFormatting>
  <conditionalFormatting sqref="AG2:AG12">
    <cfRule type="cellIs" dxfId="79" priority="76" operator="between">
      <formula>0</formula>
      <formula>0</formula>
    </cfRule>
    <cfRule type="cellIs" dxfId="78" priority="77" operator="between">
      <formula>0</formula>
      <formula>40</formula>
    </cfRule>
    <cfRule type="cellIs" dxfId="77" priority="78" operator="between">
      <formula>40</formula>
      <formula>52.23</formula>
    </cfRule>
    <cfRule type="cellIs" dxfId="76" priority="79" operator="between">
      <formula>52.23</formula>
      <formula>62.86</formula>
    </cfRule>
    <cfRule type="cellIs" dxfId="75" priority="80" operator="between">
      <formula>62.86</formula>
      <formula>90.92</formula>
    </cfRule>
  </conditionalFormatting>
  <conditionalFormatting sqref="AI2:AI12">
    <cfRule type="cellIs" dxfId="74" priority="71" operator="between">
      <formula>0</formula>
      <formula>1.4</formula>
    </cfRule>
    <cfRule type="cellIs" dxfId="73" priority="72" operator="between">
      <formula>1.4</formula>
      <formula>5</formula>
    </cfRule>
    <cfRule type="cellIs" dxfId="72" priority="73" operator="between">
      <formula>5</formula>
      <formula>13.9</formula>
    </cfRule>
    <cfRule type="cellIs" dxfId="71" priority="74" operator="between">
      <formula>13.9</formula>
      <formula>22.5</formula>
    </cfRule>
    <cfRule type="cellIs" dxfId="70" priority="75" operator="between">
      <formula>22.5</formula>
      <formula>30.4</formula>
    </cfRule>
  </conditionalFormatting>
  <conditionalFormatting sqref="AL2:AL12">
    <cfRule type="cellIs" dxfId="69" priority="66" operator="between">
      <formula>0</formula>
      <formula>1</formula>
    </cfRule>
    <cfRule type="cellIs" dxfId="68" priority="67" operator="between">
      <formula>1</formula>
      <formula>4</formula>
    </cfRule>
    <cfRule type="cellIs" dxfId="67" priority="68" operator="between">
      <formula>4</formula>
      <formula>11</formula>
    </cfRule>
    <cfRule type="cellIs" dxfId="66" priority="69" operator="between">
      <formula>11</formula>
      <formula>29</formula>
    </cfRule>
    <cfRule type="cellIs" dxfId="65" priority="70" operator="between">
      <formula>29</formula>
      <formula>49</formula>
    </cfRule>
  </conditionalFormatting>
  <conditionalFormatting sqref="AM2:AM12">
    <cfRule type="cellIs" dxfId="64" priority="61" operator="between">
      <formula>0</formula>
      <formula>0</formula>
    </cfRule>
    <cfRule type="cellIs" dxfId="63" priority="62" operator="between">
      <formula>0</formula>
      <formula>0</formula>
    </cfRule>
    <cfRule type="cellIs" dxfId="62" priority="63" operator="between">
      <formula>0</formula>
      <formula>0</formula>
    </cfRule>
    <cfRule type="cellIs" dxfId="61" priority="64" operator="between">
      <formula>0</formula>
      <formula>1</formula>
    </cfRule>
    <cfRule type="cellIs" dxfId="60" priority="65" operator="between">
      <formula>1</formula>
      <formula>2</formula>
    </cfRule>
  </conditionalFormatting>
  <conditionalFormatting sqref="AN2:AN12">
    <cfRule type="cellIs" dxfId="59" priority="56" operator="between">
      <formula>0</formula>
      <formula>0</formula>
    </cfRule>
    <cfRule type="cellIs" dxfId="58" priority="57" operator="between">
      <formula>1</formula>
      <formula>4</formula>
    </cfRule>
    <cfRule type="cellIs" dxfId="57" priority="58" operator="between">
      <formula>4</formula>
      <formula>8</formula>
    </cfRule>
    <cfRule type="cellIs" dxfId="56" priority="59" operator="between">
      <formula>8</formula>
      <formula>15</formula>
    </cfRule>
    <cfRule type="cellIs" dxfId="55" priority="60" operator="between">
      <formula>15</formula>
      <formula>56</formula>
    </cfRule>
  </conditionalFormatting>
  <conditionalFormatting sqref="AO2:AO12">
    <cfRule type="cellIs" dxfId="54" priority="51" operator="between">
      <formula>0</formula>
      <formula>0</formula>
    </cfRule>
    <cfRule type="cellIs" dxfId="53" priority="52" operator="between">
      <formula>0</formula>
      <formula>2</formula>
    </cfRule>
    <cfRule type="cellIs" dxfId="52" priority="53" operator="between">
      <formula>2</formula>
      <formula>5</formula>
    </cfRule>
    <cfRule type="cellIs" dxfId="51" priority="54" operator="between">
      <formula>5</formula>
      <formula>9</formula>
    </cfRule>
    <cfRule type="cellIs" dxfId="50" priority="55" operator="between">
      <formula>9</formula>
      <formula>17</formula>
    </cfRule>
  </conditionalFormatting>
  <conditionalFormatting sqref="AP2:AP12">
    <cfRule type="cellIs" dxfId="49" priority="46" operator="between">
      <formula>0</formula>
      <formula>3</formula>
    </cfRule>
    <cfRule type="cellIs" dxfId="48" priority="47" operator="between">
      <formula>3</formula>
      <formula>9</formula>
    </cfRule>
    <cfRule type="cellIs" dxfId="47" priority="48" operator="between">
      <formula>9</formula>
      <formula>21</formula>
    </cfRule>
    <cfRule type="cellIs" dxfId="46" priority="49" operator="between">
      <formula>21</formula>
      <formula>47</formula>
    </cfRule>
    <cfRule type="cellIs" dxfId="45" priority="50" operator="between">
      <formula>47</formula>
      <formula>77</formula>
    </cfRule>
  </conditionalFormatting>
  <conditionalFormatting sqref="AQ2:AQ12">
    <cfRule type="cellIs" dxfId="44" priority="41" operator="between">
      <formula>0</formula>
      <formula>10</formula>
    </cfRule>
    <cfRule type="cellIs" dxfId="43" priority="42" operator="between">
      <formula>10</formula>
      <formula>31</formula>
    </cfRule>
    <cfRule type="cellIs" dxfId="42" priority="43" operator="between">
      <formula>31</formula>
      <formula>59</formula>
    </cfRule>
    <cfRule type="cellIs" dxfId="41" priority="44" operator="between">
      <formula>59</formula>
      <formula>161</formula>
    </cfRule>
    <cfRule type="cellIs" dxfId="40" priority="45" operator="between">
      <formula>161</formula>
      <formula>285</formula>
    </cfRule>
  </conditionalFormatting>
  <conditionalFormatting sqref="AR2:AR12">
    <cfRule type="cellIs" dxfId="39" priority="36" operator="between">
      <formula>0</formula>
      <formula>3</formula>
    </cfRule>
    <cfRule type="cellIs" dxfId="38" priority="37" operator="between">
      <formula>3</formula>
      <formula>11</formula>
    </cfRule>
    <cfRule type="cellIs" dxfId="37" priority="38" operator="between">
      <formula>11</formula>
      <formula>26</formula>
    </cfRule>
    <cfRule type="cellIs" dxfId="36" priority="39" operator="between">
      <formula>26</formula>
      <formula>64</formula>
    </cfRule>
    <cfRule type="cellIs" dxfId="35" priority="40" operator="between">
      <formula>64</formula>
      <formula>80</formula>
    </cfRule>
  </conditionalFormatting>
  <conditionalFormatting sqref="AS2:AS12">
    <cfRule type="cellIs" dxfId="34" priority="31" operator="between">
      <formula>0</formula>
      <formula>0</formula>
    </cfRule>
    <cfRule type="cellIs" dxfId="33" priority="32" operator="between">
      <formula>0</formula>
      <formula>0</formula>
    </cfRule>
    <cfRule type="cellIs" dxfId="32" priority="33" operator="between">
      <formula>0</formula>
      <formula>1</formula>
    </cfRule>
    <cfRule type="cellIs" dxfId="31" priority="34" operator="between">
      <formula>1</formula>
      <formula>2</formula>
    </cfRule>
    <cfRule type="cellIs" dxfId="30" priority="35" operator="between">
      <formula>2</formula>
      <formula>4</formula>
    </cfRule>
  </conditionalFormatting>
  <conditionalFormatting sqref="AT2:AT12">
    <cfRule type="cellIs" dxfId="29" priority="26" operator="between">
      <formula>0</formula>
      <formula>0</formula>
    </cfRule>
    <cfRule type="cellIs" dxfId="28" priority="27" operator="between">
      <formula>0</formula>
      <formula>0</formula>
    </cfRule>
    <cfRule type="cellIs" dxfId="27" priority="28" operator="between">
      <formula>0</formula>
      <formula>0</formula>
    </cfRule>
    <cfRule type="cellIs" dxfId="26" priority="29" operator="between">
      <formula>0</formula>
      <formula>0</formula>
    </cfRule>
    <cfRule type="cellIs" dxfId="25" priority="30" operator="between">
      <formula>0</formula>
      <formula>1</formula>
    </cfRule>
  </conditionalFormatting>
  <conditionalFormatting sqref="AU2:AU12">
    <cfRule type="cellIs" dxfId="24" priority="21" operator="between">
      <formula>0</formula>
      <formula>0</formula>
    </cfRule>
    <cfRule type="cellIs" dxfId="23" priority="22" operator="between">
      <formula>0</formula>
      <formula>2</formula>
    </cfRule>
    <cfRule type="cellIs" dxfId="22" priority="23" operator="between">
      <formula>2</formula>
      <formula>6</formula>
    </cfRule>
    <cfRule type="cellIs" dxfId="21" priority="24" operator="between">
      <formula>6</formula>
      <formula>17</formula>
    </cfRule>
    <cfRule type="cellIs" dxfId="20" priority="25" operator="between">
      <formula>17</formula>
      <formula>26</formula>
    </cfRule>
  </conditionalFormatting>
  <conditionalFormatting sqref="AV2:AV12">
    <cfRule type="cellIs" dxfId="19" priority="16" operator="between">
      <formula>0</formula>
      <formula>3</formula>
    </cfRule>
    <cfRule type="cellIs" dxfId="18" priority="17" operator="between">
      <formula>3</formula>
      <formula>12</formula>
    </cfRule>
    <cfRule type="cellIs" dxfId="17" priority="18" operator="between">
      <formula>12</formula>
      <formula>34</formula>
    </cfRule>
    <cfRule type="cellIs" dxfId="16" priority="19" operator="between">
      <formula>34</formula>
      <formula>78</formula>
    </cfRule>
    <cfRule type="cellIs" dxfId="15" priority="20" operator="between">
      <formula>78</formula>
      <formula>134</formula>
    </cfRule>
  </conditionalFormatting>
  <conditionalFormatting sqref="AW2:AW12">
    <cfRule type="cellIs" dxfId="14" priority="11" operator="between">
      <formula>0</formula>
      <formula>18</formula>
    </cfRule>
    <cfRule type="cellIs" dxfId="13" priority="12" operator="between">
      <formula>18</formula>
      <formula>57</formula>
    </cfRule>
    <cfRule type="cellIs" dxfId="12" priority="13" operator="between">
      <formula>57</formula>
      <formula>121</formula>
    </cfRule>
    <cfRule type="cellIs" dxfId="11" priority="14" operator="between">
      <formula>121</formula>
      <formula>440</formula>
    </cfRule>
    <cfRule type="cellIs" dxfId="10" priority="15" operator="between">
      <formula>440</formula>
      <formula>652</formula>
    </cfRule>
  </conditionalFormatting>
  <conditionalFormatting sqref="AJ2:AJ12">
    <cfRule type="cellIs" dxfId="9" priority="6" operator="between">
      <formula>0</formula>
      <formula>5</formula>
    </cfRule>
    <cfRule type="cellIs" dxfId="8" priority="7" operator="between">
      <formula>5</formula>
      <formula>16</formula>
    </cfRule>
    <cfRule type="cellIs" dxfId="7" priority="8" operator="between">
      <formula>16</formula>
      <formula>37</formula>
    </cfRule>
    <cfRule type="cellIs" dxfId="6" priority="9" operator="between">
      <formula>37</formula>
      <formula>232</formula>
    </cfRule>
    <cfRule type="cellIs" dxfId="5" priority="10" operator="between">
      <formula>232</formula>
      <formula>512</formula>
    </cfRule>
  </conditionalFormatting>
  <conditionalFormatting sqref="AK2:AK12">
    <cfRule type="cellIs" dxfId="4" priority="1" operator="between">
      <formula>0</formula>
      <formula>4</formula>
    </cfRule>
    <cfRule type="cellIs" dxfId="3" priority="2" operator="between">
      <formula>4</formula>
      <formula>17</formula>
    </cfRule>
    <cfRule type="cellIs" dxfId="2" priority="3" operator="between">
      <formula>17</formula>
      <formula>46</formula>
    </cfRule>
    <cfRule type="cellIs" dxfId="1" priority="4" operator="between">
      <formula>46</formula>
      <formula>100</formula>
    </cfRule>
    <cfRule type="cellIs" dxfId="0" priority="5" operator="between">
      <formula>100</formula>
      <formula>250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Xohua Chacon Antonio</dc:creator>
  <cp:lastModifiedBy>Daniel Carmona</cp:lastModifiedBy>
  <dcterms:created xsi:type="dcterms:W3CDTF">2022-05-24T15:49:46Z</dcterms:created>
  <dcterms:modified xsi:type="dcterms:W3CDTF">2022-06-29T00:09:56Z</dcterms:modified>
</cp:coreProperties>
</file>