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 1" sheetId="1" r:id="rId4"/>
    <sheet state="visible" name="Task 2" sheetId="2" r:id="rId5"/>
  </sheets>
  <definedNames/>
  <calcPr/>
</workbook>
</file>

<file path=xl/sharedStrings.xml><?xml version="1.0" encoding="utf-8"?>
<sst xmlns="http://schemas.openxmlformats.org/spreadsheetml/2006/main" count="95" uniqueCount="33">
  <si>
    <t>ID</t>
  </si>
  <si>
    <t>Actual</t>
  </si>
  <si>
    <t>Predicted 1.a</t>
  </si>
  <si>
    <t>Predicted 1.b</t>
  </si>
  <si>
    <t>N</t>
  </si>
  <si>
    <t>Y</t>
  </si>
  <si>
    <t>Y Count</t>
  </si>
  <si>
    <t>N Count</t>
  </si>
  <si>
    <t>Y Diff</t>
  </si>
  <si>
    <t>N Diff</t>
  </si>
  <si>
    <t>Total Diff</t>
  </si>
  <si>
    <t>ERR</t>
  </si>
  <si>
    <t>CASE 1</t>
  </si>
  <si>
    <t>Data points</t>
  </si>
  <si>
    <t>Distance From</t>
  </si>
  <si>
    <t>Assigned</t>
  </si>
  <si>
    <t>Distance from assigned</t>
  </si>
  <si>
    <t>X</t>
  </si>
  <si>
    <t>C0</t>
  </si>
  <si>
    <t>C1</t>
  </si>
  <si>
    <t>C1-C0</t>
  </si>
  <si>
    <t>Belongs to</t>
  </si>
  <si>
    <t>it1 Distance</t>
  </si>
  <si>
    <t>c=cluster</t>
  </si>
  <si>
    <t>i=iteration</t>
  </si>
  <si>
    <t>c0it0</t>
  </si>
  <si>
    <t>SSE it0</t>
  </si>
  <si>
    <t>c0it1</t>
  </si>
  <si>
    <t>SSE it1</t>
  </si>
  <si>
    <t>c1it0</t>
  </si>
  <si>
    <t>c1it1</t>
  </si>
  <si>
    <t>Dist</t>
  </si>
  <si>
    <t>CASE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</si>
</sst>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  <font>
      <sz val="11.0"/>
      <color rgb="FF1155CC"/>
      <name val="Inconsolata"/>
    </font>
    <font/>
    <font>
      <sz val="12.0"/>
      <color rgb="FFDCDDDE"/>
      <name val="Whitney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6393F"/>
        <bgColor rgb="FF36393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Fill="1" applyFont="1"/>
    <xf borderId="0" fillId="2" fontId="3" numFmtId="0" xfId="0" applyFont="1"/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4" numFmtId="0" xfId="0" applyBorder="1" applyFont="1"/>
    <xf borderId="3" fillId="0" fontId="1" numFmtId="0" xfId="0" applyAlignment="1" applyBorder="1" applyFont="1">
      <alignment readingOrder="0"/>
    </xf>
    <xf borderId="3" fillId="0" fontId="1" numFmtId="0" xfId="0" applyBorder="1" applyFont="1"/>
    <xf borderId="3" fillId="0" fontId="4" numFmtId="0" xfId="0" applyAlignment="1" applyBorder="1" applyFont="1">
      <alignment readingOrder="0"/>
    </xf>
    <xf borderId="4" fillId="0" fontId="4" numFmtId="0" xfId="0" applyAlignment="1" applyBorder="1" applyFont="1">
      <alignment readingOrder="0"/>
    </xf>
    <xf borderId="5" fillId="0" fontId="4" numFmtId="0" xfId="0" applyBorder="1" applyFont="1"/>
    <xf borderId="6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6" fillId="0" fontId="1" numFmtId="0" xfId="0" applyBorder="1" applyFont="1"/>
    <xf borderId="6" fillId="2" fontId="2" numFmtId="0" xfId="0" applyBorder="1" applyFont="1"/>
    <xf borderId="6" fillId="2" fontId="2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5" fillId="0" fontId="1" numFmtId="0" xfId="0" applyBorder="1" applyFont="1"/>
    <xf borderId="6" fillId="3" fontId="5" numFmtId="0" xfId="0" applyBorder="1" applyFill="1" applyFont="1"/>
    <xf borderId="7" fillId="0" fontId="1" numFmtId="0" xfId="0" applyBorder="1" applyFont="1"/>
    <xf borderId="7" fillId="0" fontId="4" numFmtId="0" xfId="0" applyBorder="1" applyFont="1"/>
    <xf borderId="4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1" t="s">
        <v>4</v>
      </c>
      <c r="C2" s="1" t="s">
        <v>4</v>
      </c>
      <c r="D2" s="1" t="s">
        <v>4</v>
      </c>
    </row>
    <row r="3">
      <c r="A3" s="2">
        <f t="shared" ref="A3:A17" si="1"> A2 + 1</f>
        <v>2</v>
      </c>
      <c r="B3" s="1" t="s">
        <v>5</v>
      </c>
      <c r="C3" s="1" t="s">
        <v>5</v>
      </c>
      <c r="D3" s="1" t="s">
        <v>5</v>
      </c>
    </row>
    <row r="4">
      <c r="A4" s="2">
        <f t="shared" si="1"/>
        <v>3</v>
      </c>
      <c r="B4" s="1" t="s">
        <v>4</v>
      </c>
      <c r="C4" s="1" t="s">
        <v>4</v>
      </c>
      <c r="D4" s="1" t="s">
        <v>4</v>
      </c>
    </row>
    <row r="5">
      <c r="A5" s="2">
        <f t="shared" si="1"/>
        <v>4</v>
      </c>
      <c r="B5" s="1" t="s">
        <v>4</v>
      </c>
      <c r="C5" s="1" t="s">
        <v>4</v>
      </c>
      <c r="D5" s="1" t="s">
        <v>4</v>
      </c>
    </row>
    <row r="6">
      <c r="A6" s="2">
        <f t="shared" si="1"/>
        <v>5</v>
      </c>
      <c r="B6" s="1" t="s">
        <v>4</v>
      </c>
      <c r="C6" s="1" t="s">
        <v>5</v>
      </c>
      <c r="D6" s="1" t="s">
        <v>4</v>
      </c>
    </row>
    <row r="7">
      <c r="A7" s="2">
        <f t="shared" si="1"/>
        <v>6</v>
      </c>
      <c r="B7" s="1" t="s">
        <v>5</v>
      </c>
      <c r="C7" s="1" t="s">
        <v>5</v>
      </c>
      <c r="D7" s="1" t="s">
        <v>5</v>
      </c>
    </row>
    <row r="8">
      <c r="A8" s="2">
        <f t="shared" si="1"/>
        <v>7</v>
      </c>
      <c r="B8" s="1" t="s">
        <v>5</v>
      </c>
      <c r="C8" s="1" t="s">
        <v>4</v>
      </c>
      <c r="D8" s="1" t="s">
        <v>4</v>
      </c>
    </row>
    <row r="9">
      <c r="A9" s="2">
        <f t="shared" si="1"/>
        <v>8</v>
      </c>
      <c r="B9" s="1" t="s">
        <v>4</v>
      </c>
      <c r="C9" s="1" t="s">
        <v>5</v>
      </c>
      <c r="D9" s="1" t="s">
        <v>4</v>
      </c>
    </row>
    <row r="10">
      <c r="A10" s="2">
        <f t="shared" si="1"/>
        <v>9</v>
      </c>
      <c r="B10" s="1" t="s">
        <v>4</v>
      </c>
      <c r="C10" s="1" t="s">
        <v>5</v>
      </c>
      <c r="D10" s="1" t="s">
        <v>4</v>
      </c>
    </row>
    <row r="11">
      <c r="A11" s="2">
        <f t="shared" si="1"/>
        <v>10</v>
      </c>
      <c r="B11" s="1" t="s">
        <v>4</v>
      </c>
      <c r="C11" s="1" t="s">
        <v>4</v>
      </c>
      <c r="D11" s="1" t="s">
        <v>4</v>
      </c>
    </row>
    <row r="12">
      <c r="A12" s="2">
        <f t="shared" si="1"/>
        <v>11</v>
      </c>
      <c r="B12" s="1" t="s">
        <v>5</v>
      </c>
      <c r="C12" s="1" t="s">
        <v>5</v>
      </c>
      <c r="D12" s="1" t="s">
        <v>5</v>
      </c>
    </row>
    <row r="13">
      <c r="A13" s="2">
        <f t="shared" si="1"/>
        <v>12</v>
      </c>
      <c r="B13" s="1" t="s">
        <v>4</v>
      </c>
      <c r="C13" s="1" t="s">
        <v>4</v>
      </c>
      <c r="D13" s="1" t="s">
        <v>4</v>
      </c>
    </row>
    <row r="14">
      <c r="A14" s="2">
        <f t="shared" si="1"/>
        <v>13</v>
      </c>
      <c r="B14" s="1" t="s">
        <v>5</v>
      </c>
      <c r="C14" s="1" t="s">
        <v>5</v>
      </c>
      <c r="D14" s="1" t="s">
        <v>5</v>
      </c>
    </row>
    <row r="15">
      <c r="A15" s="2">
        <f t="shared" si="1"/>
        <v>14</v>
      </c>
      <c r="B15" s="1" t="s">
        <v>4</v>
      </c>
      <c r="C15" s="1" t="s">
        <v>4</v>
      </c>
      <c r="D15" s="1" t="s">
        <v>4</v>
      </c>
    </row>
    <row r="16">
      <c r="A16" s="2">
        <f t="shared" si="1"/>
        <v>15</v>
      </c>
      <c r="B16" s="1" t="s">
        <v>5</v>
      </c>
      <c r="C16" s="1" t="s">
        <v>5</v>
      </c>
      <c r="D16" s="1" t="s">
        <v>4</v>
      </c>
    </row>
    <row r="17">
      <c r="A17" s="2">
        <f t="shared" si="1"/>
        <v>16</v>
      </c>
      <c r="B17" s="1" t="s">
        <v>4</v>
      </c>
      <c r="C17" s="1" t="s">
        <v>4</v>
      </c>
      <c r="D17" s="1" t="s">
        <v>4</v>
      </c>
    </row>
    <row r="18">
      <c r="A18" s="1" t="s">
        <v>6</v>
      </c>
      <c r="B18" s="2">
        <f t="shared" ref="B18:D18" si="2">COUNTIF(B2:B17, "=Y")</f>
        <v>6</v>
      </c>
      <c r="C18" s="2">
        <f t="shared" si="2"/>
        <v>8</v>
      </c>
      <c r="D18" s="2">
        <f t="shared" si="2"/>
        <v>4</v>
      </c>
    </row>
    <row r="19">
      <c r="A19" s="1" t="s">
        <v>7</v>
      </c>
      <c r="B19" s="3">
        <f t="shared" ref="B19:D19" si="3">COUNTIF(B2:B17, "=N")</f>
        <v>10</v>
      </c>
      <c r="C19" s="3">
        <f t="shared" si="3"/>
        <v>8</v>
      </c>
      <c r="D19" s="3">
        <f t="shared" si="3"/>
        <v>12</v>
      </c>
    </row>
    <row r="20">
      <c r="A20" s="1" t="s">
        <v>8</v>
      </c>
      <c r="C20" s="2">
        <f t="shared" ref="C20:E20" si="4">ABS(C18-B18)</f>
        <v>2</v>
      </c>
      <c r="D20" s="2">
        <f t="shared" si="4"/>
        <v>4</v>
      </c>
      <c r="E20" s="2">
        <f t="shared" si="4"/>
        <v>4</v>
      </c>
    </row>
    <row r="21">
      <c r="A21" s="1" t="s">
        <v>9</v>
      </c>
      <c r="C21" s="2">
        <f t="shared" ref="C21:D21" si="5">ABS(C19-B19)</f>
        <v>2</v>
      </c>
      <c r="D21" s="2">
        <f t="shared" si="5"/>
        <v>4</v>
      </c>
    </row>
    <row r="22">
      <c r="A22" s="1" t="s">
        <v>10</v>
      </c>
      <c r="B22" s="1">
        <v>16.0</v>
      </c>
      <c r="C22" s="2">
        <f t="shared" ref="C22:D22" si="6">C21+C20</f>
        <v>4</v>
      </c>
      <c r="D22" s="2">
        <f t="shared" si="6"/>
        <v>8</v>
      </c>
    </row>
    <row r="23">
      <c r="C23" s="1">
        <v>0.25</v>
      </c>
      <c r="D23" s="1">
        <v>0.5</v>
      </c>
    </row>
    <row r="24">
      <c r="A24" s="1" t="s">
        <v>11</v>
      </c>
      <c r="B24" s="1">
        <v>0.9</v>
      </c>
    </row>
    <row r="25">
      <c r="C25" s="2">
        <f>(4 + 2*0.9)/16</f>
        <v>0.3625</v>
      </c>
      <c r="D25" s="4">
        <f>(8 + 4*0.9)/16</f>
        <v>0.725</v>
      </c>
    </row>
    <row r="27">
      <c r="B27" s="4">
        <f>(4 + 2*B28)/16</f>
        <v>0.5</v>
      </c>
    </row>
    <row r="28">
      <c r="B28" s="1">
        <v>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11.86"/>
    <col customWidth="1" min="9" max="9" width="21.29"/>
  </cols>
  <sheetData>
    <row r="4">
      <c r="A4" s="5" t="s">
        <v>12</v>
      </c>
      <c r="B4" s="6" t="s">
        <v>13</v>
      </c>
      <c r="C4" s="7"/>
      <c r="D4" s="7"/>
      <c r="E4" s="8" t="s">
        <v>14</v>
      </c>
      <c r="F4" s="7"/>
      <c r="G4" s="9"/>
      <c r="H4" s="10" t="s">
        <v>15</v>
      </c>
      <c r="I4" s="11" t="s">
        <v>16</v>
      </c>
    </row>
    <row r="5">
      <c r="A5" s="12"/>
      <c r="B5" s="13" t="s">
        <v>0</v>
      </c>
      <c r="C5" s="13" t="s">
        <v>17</v>
      </c>
      <c r="D5" s="13" t="s">
        <v>5</v>
      </c>
      <c r="E5" s="13" t="s">
        <v>18</v>
      </c>
      <c r="F5" s="13" t="s">
        <v>19</v>
      </c>
      <c r="G5" s="13" t="s">
        <v>20</v>
      </c>
      <c r="H5" s="13" t="s">
        <v>21</v>
      </c>
      <c r="I5" s="13" t="s">
        <v>22</v>
      </c>
      <c r="K5" s="14" t="s">
        <v>23</v>
      </c>
    </row>
    <row r="6">
      <c r="A6" s="12"/>
      <c r="B6" s="13">
        <v>0.0</v>
      </c>
      <c r="C6" s="13">
        <v>0.2</v>
      </c>
      <c r="D6" s="13">
        <v>0.3</v>
      </c>
      <c r="E6" s="15">
        <f t="shared" ref="E6:E11" si="1">SQRT((C6-$C$14)^2 + (D6-$D$14)^2)</f>
        <v>0.7</v>
      </c>
      <c r="F6" s="16">
        <f t="shared" ref="F6:F11" si="2">SQRT((C6-$C$17)^2 + (D6-$D$17)^2)</f>
        <v>0.7615773106</v>
      </c>
      <c r="G6" s="15">
        <f t="shared" ref="G6:G11" si="3">F6-E6</f>
        <v>0.06157731059</v>
      </c>
      <c r="H6" s="13">
        <v>0.0</v>
      </c>
      <c r="I6" s="17">
        <f t="shared" ref="I6:I7" si="4">SQRT((C6-$C$15)^2 + (D6-$D$15)^2)</f>
        <v>0.1</v>
      </c>
      <c r="K6" s="1" t="s">
        <v>24</v>
      </c>
    </row>
    <row r="7">
      <c r="A7" s="12"/>
      <c r="B7" s="13">
        <v>1.0</v>
      </c>
      <c r="C7" s="13">
        <v>0.2</v>
      </c>
      <c r="D7" s="13">
        <v>0.5</v>
      </c>
      <c r="E7" s="15">
        <f t="shared" si="1"/>
        <v>0.5</v>
      </c>
      <c r="F7" s="16">
        <f t="shared" si="2"/>
        <v>0.5830951895</v>
      </c>
      <c r="G7" s="15">
        <f t="shared" si="3"/>
        <v>0.08309518948</v>
      </c>
      <c r="H7" s="13">
        <v>0.0</v>
      </c>
      <c r="I7" s="17">
        <f t="shared" si="4"/>
        <v>0.1</v>
      </c>
    </row>
    <row r="8">
      <c r="A8" s="12"/>
      <c r="B8" s="13">
        <v>2.0</v>
      </c>
      <c r="C8" s="13">
        <v>0.4</v>
      </c>
      <c r="D8" s="13">
        <v>0.4</v>
      </c>
      <c r="E8" s="15">
        <f t="shared" si="1"/>
        <v>0.632455532</v>
      </c>
      <c r="F8" s="16">
        <f t="shared" si="2"/>
        <v>0.608276253</v>
      </c>
      <c r="G8" s="15">
        <f t="shared" si="3"/>
        <v>-0.024179279</v>
      </c>
      <c r="H8" s="13">
        <v>1.0</v>
      </c>
      <c r="I8" s="17">
        <f t="shared" ref="I8:I11" si="5">SQRT((C8-$C$18)^2 + (D8-$D$18)^2)</f>
        <v>0.175</v>
      </c>
    </row>
    <row r="9">
      <c r="A9" s="12"/>
      <c r="B9" s="18">
        <v>3.0</v>
      </c>
      <c r="C9" s="18">
        <v>0.6</v>
      </c>
      <c r="D9" s="18">
        <v>0.4</v>
      </c>
      <c r="E9" s="15">
        <f t="shared" si="1"/>
        <v>0.7211102551</v>
      </c>
      <c r="F9" s="16">
        <f t="shared" si="2"/>
        <v>0.608276253</v>
      </c>
      <c r="G9" s="15">
        <f t="shared" si="3"/>
        <v>-0.1128340021</v>
      </c>
      <c r="H9" s="18">
        <v>1.0</v>
      </c>
      <c r="I9" s="17">
        <f t="shared" si="5"/>
        <v>0.025</v>
      </c>
    </row>
    <row r="10">
      <c r="A10" s="12"/>
      <c r="B10" s="18">
        <v>4.0</v>
      </c>
      <c r="C10" s="18">
        <v>0.65</v>
      </c>
      <c r="D10" s="18">
        <v>0.3</v>
      </c>
      <c r="E10" s="15">
        <f t="shared" si="1"/>
        <v>0.8321658489</v>
      </c>
      <c r="F10" s="16">
        <f t="shared" si="2"/>
        <v>0.7158910532</v>
      </c>
      <c r="G10" s="15">
        <f t="shared" si="3"/>
        <v>-0.1162747957</v>
      </c>
      <c r="H10" s="18">
        <v>1.0</v>
      </c>
      <c r="I10" s="17">
        <f t="shared" si="5"/>
        <v>0.125</v>
      </c>
    </row>
    <row r="11">
      <c r="A11" s="12"/>
      <c r="B11" s="13">
        <v>5.0</v>
      </c>
      <c r="C11" s="13">
        <v>0.65</v>
      </c>
      <c r="D11" s="18">
        <v>0.5</v>
      </c>
      <c r="E11" s="15">
        <f t="shared" si="1"/>
        <v>0.6726812024</v>
      </c>
      <c r="F11" s="16">
        <f t="shared" si="2"/>
        <v>0.5220153254</v>
      </c>
      <c r="G11" s="15">
        <f t="shared" si="3"/>
        <v>-0.1506658769</v>
      </c>
      <c r="H11" s="18">
        <v>1.0</v>
      </c>
      <c r="I11" s="17">
        <f t="shared" si="5"/>
        <v>0.125</v>
      </c>
    </row>
    <row r="12">
      <c r="A12" s="12"/>
      <c r="I12" s="19"/>
    </row>
    <row r="13">
      <c r="A13" s="12"/>
      <c r="I13" s="19"/>
    </row>
    <row r="14">
      <c r="A14" s="12"/>
      <c r="B14" s="13" t="s">
        <v>25</v>
      </c>
      <c r="C14" s="13">
        <v>0.2</v>
      </c>
      <c r="D14" s="18">
        <v>1.0</v>
      </c>
      <c r="F14" s="18" t="s">
        <v>26</v>
      </c>
      <c r="G14" s="20">
        <f>SUMSQ(E6:E7,F8:F11)</f>
        <v>2.265</v>
      </c>
      <c r="I14" s="19"/>
    </row>
    <row r="15">
      <c r="A15" s="12"/>
      <c r="B15" s="13" t="s">
        <v>27</v>
      </c>
      <c r="C15" s="15">
        <f t="shared" ref="C15:D15" si="6">SUM(C6:C7)/2</f>
        <v>0.2</v>
      </c>
      <c r="D15" s="15">
        <f t="shared" si="6"/>
        <v>0.4</v>
      </c>
      <c r="F15" s="18" t="s">
        <v>28</v>
      </c>
      <c r="G15" s="15">
        <f>SUMSQ(I6:I11)</f>
        <v>0.0825</v>
      </c>
      <c r="I15" s="19"/>
    </row>
    <row r="16">
      <c r="A16" s="12"/>
      <c r="I16" s="19"/>
    </row>
    <row r="17">
      <c r="A17" s="12"/>
      <c r="B17" s="13" t="s">
        <v>29</v>
      </c>
      <c r="C17" s="13">
        <v>0.5</v>
      </c>
      <c r="D17" s="13">
        <v>1.0</v>
      </c>
      <c r="I17" s="21"/>
    </row>
    <row r="18">
      <c r="A18" s="22"/>
      <c r="B18" s="13" t="s">
        <v>30</v>
      </c>
      <c r="C18" s="15">
        <f t="shared" ref="C18:D18" si="7">SUM(C8:C11)/4</f>
        <v>0.575</v>
      </c>
      <c r="D18" s="15">
        <f t="shared" si="7"/>
        <v>0.4</v>
      </c>
      <c r="E18" s="9"/>
      <c r="F18" s="9"/>
      <c r="G18" s="9"/>
      <c r="H18" s="9"/>
      <c r="I18" s="23"/>
    </row>
    <row r="19">
      <c r="E19" s="14" t="s">
        <v>31</v>
      </c>
    </row>
    <row r="20">
      <c r="A20" s="5" t="s">
        <v>32</v>
      </c>
      <c r="B20" s="13" t="s">
        <v>0</v>
      </c>
      <c r="C20" s="13" t="s">
        <v>17</v>
      </c>
      <c r="D20" s="13" t="s">
        <v>5</v>
      </c>
      <c r="E20" s="13" t="s">
        <v>18</v>
      </c>
      <c r="F20" s="13" t="s">
        <v>19</v>
      </c>
      <c r="G20" s="13" t="s">
        <v>20</v>
      </c>
      <c r="H20" s="13" t="s">
        <v>21</v>
      </c>
      <c r="I20" s="13" t="s">
        <v>22</v>
      </c>
    </row>
    <row r="21">
      <c r="A21" s="12"/>
      <c r="B21" s="13">
        <v>0.0</v>
      </c>
      <c r="C21" s="13">
        <v>0.2</v>
      </c>
      <c r="D21" s="13">
        <v>0.3</v>
      </c>
      <c r="E21" s="15">
        <f t="shared" ref="E21:E26" si="8">SQRT((C21-$C$29)^2 + (D21-$D$29)^2)</f>
        <v>0.7071067812</v>
      </c>
      <c r="F21" s="16">
        <f t="shared" ref="F21:F26" si="9">SQRT((C21-$C$32)^2 + (D21-$D$32)^2)</f>
        <v>0.8062257748</v>
      </c>
      <c r="G21" s="15">
        <f t="shared" ref="G21:G26" si="10">F21-E21</f>
        <v>0.09911899364</v>
      </c>
      <c r="H21" s="13">
        <v>0.0</v>
      </c>
      <c r="I21" s="17">
        <f t="shared" ref="I21:I23" si="11">SQRT((C21-$C$30)^2 + (D21-$D$30)^2)</f>
        <v>0.1201850425</v>
      </c>
    </row>
    <row r="22">
      <c r="A22" s="12"/>
      <c r="B22" s="13">
        <v>1.0</v>
      </c>
      <c r="C22" s="13">
        <v>0.2</v>
      </c>
      <c r="D22" s="13">
        <v>0.5</v>
      </c>
      <c r="E22" s="15">
        <f t="shared" si="8"/>
        <v>0.5099019514</v>
      </c>
      <c r="F22" s="16">
        <f t="shared" si="9"/>
        <v>0.6403124237</v>
      </c>
      <c r="G22" s="15">
        <f t="shared" si="10"/>
        <v>0.1304104724</v>
      </c>
      <c r="H22" s="13">
        <v>0.0</v>
      </c>
      <c r="I22" s="17">
        <f t="shared" si="11"/>
        <v>0.1201850425</v>
      </c>
    </row>
    <row r="23">
      <c r="A23" s="12"/>
      <c r="B23" s="13">
        <v>2.0</v>
      </c>
      <c r="C23" s="13">
        <v>0.4</v>
      </c>
      <c r="D23" s="13">
        <v>0.4</v>
      </c>
      <c r="E23" s="15">
        <f t="shared" si="8"/>
        <v>0.608276253</v>
      </c>
      <c r="F23" s="16">
        <f t="shared" si="9"/>
        <v>0.632455532</v>
      </c>
      <c r="G23" s="15">
        <f t="shared" si="10"/>
        <v>0.024179279</v>
      </c>
      <c r="H23" s="13">
        <v>0.0</v>
      </c>
      <c r="I23" s="17">
        <f t="shared" si="11"/>
        <v>0.1333333333</v>
      </c>
    </row>
    <row r="24">
      <c r="A24" s="12"/>
      <c r="B24" s="18">
        <v>3.0</v>
      </c>
      <c r="C24" s="18">
        <v>0.6</v>
      </c>
      <c r="D24" s="18">
        <v>0.4</v>
      </c>
      <c r="E24" s="15">
        <f t="shared" si="8"/>
        <v>0.6708203932</v>
      </c>
      <c r="F24" s="16">
        <f t="shared" si="9"/>
        <v>0.6</v>
      </c>
      <c r="G24" s="15">
        <f t="shared" si="10"/>
        <v>-0.07082039325</v>
      </c>
      <c r="H24" s="18">
        <v>1.0</v>
      </c>
      <c r="I24" s="17">
        <f t="shared" ref="I24:I26" si="12">SQRT((C24-$C$33)^2 + (D24-$D$33)^2)</f>
        <v>0.03333333333</v>
      </c>
    </row>
    <row r="25">
      <c r="A25" s="12"/>
      <c r="B25" s="18">
        <v>4.0</v>
      </c>
      <c r="C25" s="18">
        <v>0.65</v>
      </c>
      <c r="D25" s="18">
        <v>0.3</v>
      </c>
      <c r="E25" s="15">
        <f t="shared" si="8"/>
        <v>0.7826237921</v>
      </c>
      <c r="F25" s="16">
        <f t="shared" si="9"/>
        <v>0.7017834424</v>
      </c>
      <c r="G25" s="15">
        <f t="shared" si="10"/>
        <v>-0.08084034974</v>
      </c>
      <c r="H25" s="18">
        <v>1.0</v>
      </c>
      <c r="I25" s="17">
        <f t="shared" si="12"/>
        <v>0.1013793755</v>
      </c>
    </row>
    <row r="26">
      <c r="A26" s="12"/>
      <c r="B26" s="13">
        <v>5.0</v>
      </c>
      <c r="C26" s="13">
        <v>0.65</v>
      </c>
      <c r="D26" s="18">
        <v>0.5</v>
      </c>
      <c r="E26" s="15">
        <f t="shared" si="8"/>
        <v>0.6103277808</v>
      </c>
      <c r="F26" s="16">
        <f t="shared" si="9"/>
        <v>0.5024937811</v>
      </c>
      <c r="G26" s="15">
        <f t="shared" si="10"/>
        <v>-0.1078339997</v>
      </c>
      <c r="H26" s="18">
        <v>1.0</v>
      </c>
      <c r="I26" s="17">
        <f t="shared" si="12"/>
        <v>0.1013793755</v>
      </c>
    </row>
    <row r="27">
      <c r="A27" s="12"/>
      <c r="I27" s="24"/>
    </row>
    <row r="28">
      <c r="A28" s="12"/>
      <c r="I28" s="24"/>
    </row>
    <row r="29">
      <c r="A29" s="12"/>
      <c r="B29" s="13" t="s">
        <v>25</v>
      </c>
      <c r="C29" s="13">
        <v>0.3</v>
      </c>
      <c r="D29" s="18">
        <v>1.0</v>
      </c>
      <c r="F29" s="18" t="s">
        <v>26</v>
      </c>
      <c r="G29" s="20">
        <f>SUMSQ(E21:E23,F24:F26)</f>
        <v>2.235</v>
      </c>
      <c r="I29" s="24"/>
    </row>
    <row r="30">
      <c r="A30" s="12"/>
      <c r="B30" s="13" t="s">
        <v>27</v>
      </c>
      <c r="C30" s="15">
        <f t="shared" ref="C30:D30" si="13">SUM(C21:C23)/3</f>
        <v>0.2666666667</v>
      </c>
      <c r="D30" s="15">
        <f t="shared" si="13"/>
        <v>0.4</v>
      </c>
      <c r="F30" s="18" t="s">
        <v>28</v>
      </c>
      <c r="G30" s="15">
        <f>SUMSQ(I21:I26)</f>
        <v>0.06833333333</v>
      </c>
      <c r="I30" s="24"/>
    </row>
    <row r="31">
      <c r="A31" s="12"/>
      <c r="I31" s="24"/>
    </row>
    <row r="32">
      <c r="A32" s="12"/>
      <c r="B32" s="18" t="s">
        <v>29</v>
      </c>
      <c r="C32" s="18">
        <v>0.6</v>
      </c>
      <c r="D32" s="18">
        <v>1.0</v>
      </c>
      <c r="I32" s="24"/>
    </row>
    <row r="33">
      <c r="A33" s="22"/>
      <c r="B33" s="13" t="s">
        <v>30</v>
      </c>
      <c r="C33" s="15">
        <f t="shared" ref="C33:D33" si="14">SUM(C24:C26)/3</f>
        <v>0.6333333333</v>
      </c>
      <c r="D33" s="15">
        <f t="shared" si="14"/>
        <v>0.4</v>
      </c>
      <c r="E33" s="25"/>
      <c r="F33" s="25"/>
      <c r="G33" s="25"/>
      <c r="H33" s="25"/>
      <c r="I33" s="26"/>
    </row>
  </sheetData>
  <mergeCells count="4">
    <mergeCell ref="B4:D4"/>
    <mergeCell ref="E4:F4"/>
    <mergeCell ref="A4:A18"/>
    <mergeCell ref="A20:A33"/>
  </mergeCells>
  <drawing r:id="rId1"/>
</worksheet>
</file>