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e.sobral\Desktop\TMS LRV\"/>
    </mc:Choice>
  </mc:AlternateContent>
  <bookViews>
    <workbookView xWindow="0" yWindow="0" windowWidth="23040" windowHeight="9192"/>
  </bookViews>
  <sheets>
    <sheet name="BASE" sheetId="19" r:id="rId1"/>
    <sheet name="CELSO MARRERO." sheetId="1" r:id="rId2"/>
    <sheet name="CLAUDINEI VIEIRA." sheetId="20" r:id="rId3"/>
    <sheet name="DAIANE APARECIDA." sheetId="22" r:id="rId4"/>
    <sheet name="DANIEL MARIANO." sheetId="23" r:id="rId5"/>
    <sheet name="EDEMILSON BERALDO." sheetId="24" r:id="rId6"/>
    <sheet name="EDILSON MINEIRO." sheetId="25" r:id="rId7"/>
    <sheet name="ELBER ROMARIO." sheetId="26" r:id="rId8"/>
    <sheet name="GERSON GOMES." sheetId="27" r:id="rId9"/>
    <sheet name="ILZA FERREIRA." sheetId="29" r:id="rId10"/>
    <sheet name="JANESLEIA SANTIAGO." sheetId="28" r:id="rId11"/>
    <sheet name="LUCIANO MENDES." sheetId="30" r:id="rId12"/>
    <sheet name="ODIR DE JESUS." sheetId="31" r:id="rId13"/>
    <sheet name="PAULO CESAR." sheetId="32" r:id="rId14"/>
    <sheet name="ROGERIO DONIZETE." sheetId="21" r:id="rId15"/>
    <sheet name="ROSANGELA PATRICIA." sheetId="33" r:id="rId16"/>
    <sheet name="VALCINEI ADAO." sheetId="34" r:id="rId17"/>
    <sheet name="WAGNER APARECIDO." sheetId="35" r:id="rId18"/>
  </sheets>
  <definedNames>
    <definedName name="_xlnm._FilterDatabase" localSheetId="0" hidden="1">BASE!$B$7:$N$34</definedName>
    <definedName name="_xlnm._FilterDatabase" localSheetId="1" hidden="1">'CELSO MARRERO.'!$B$7:$N$34</definedName>
    <definedName name="_xlnm._FilterDatabase" localSheetId="2" hidden="1">'CLAUDINEI VIEIRA.'!$B$7:$N$34</definedName>
    <definedName name="_xlnm._FilterDatabase" localSheetId="3" hidden="1">'DAIANE APARECIDA.'!$B$7:$N$34</definedName>
    <definedName name="_xlnm._FilterDatabase" localSheetId="4" hidden="1">'DANIEL MARIANO.'!$B$7:$N$34</definedName>
    <definedName name="_xlnm._FilterDatabase" localSheetId="5" hidden="1">'EDEMILSON BERALDO.'!$B$7:$N$34</definedName>
    <definedName name="_xlnm._FilterDatabase" localSheetId="6" hidden="1">'EDILSON MINEIRO.'!$B$7:$N$34</definedName>
    <definedName name="_xlnm._FilterDatabase" localSheetId="7" hidden="1">'ELBER ROMARIO.'!$B$7:$N$34</definedName>
    <definedName name="_xlnm._FilterDatabase" localSheetId="8" hidden="1">'GERSON GOMES.'!$B$7:$N$34</definedName>
    <definedName name="_xlnm._FilterDatabase" localSheetId="9" hidden="1">'ILZA FERREIRA.'!$B$7:$N$34</definedName>
    <definedName name="_xlnm._FilterDatabase" localSheetId="10" hidden="1">'JANESLEIA SANTIAGO.'!$B$7:$N$34</definedName>
    <definedName name="_xlnm._FilterDatabase" localSheetId="11" hidden="1">'LUCIANO MENDES.'!$B$7:$N$34</definedName>
    <definedName name="_xlnm._FilterDatabase" localSheetId="12" hidden="1">'ODIR DE JESUS.'!$B$7:$N$34</definedName>
    <definedName name="_xlnm._FilterDatabase" localSheetId="13" hidden="1">'PAULO CESAR.'!$B$7:$N$34</definedName>
    <definedName name="_xlnm._FilterDatabase" localSheetId="14" hidden="1">'ROGERIO DONIZETE.'!$B$7:$N$34</definedName>
    <definedName name="_xlnm._FilterDatabase" localSheetId="15" hidden="1">'ROSANGELA PATRICIA.'!$B$7:$N$34</definedName>
    <definedName name="_xlnm._FilterDatabase" localSheetId="16" hidden="1">'VALCINEI ADAO.'!$B$7:$N$34</definedName>
    <definedName name="_xlnm._FilterDatabase" localSheetId="17" hidden="1">'WAGNER APARECIDO.'!$B$7:$N$34</definedName>
  </definedNames>
  <calcPr calcId="162913"/>
</workbook>
</file>

<file path=xl/calcChain.xml><?xml version="1.0" encoding="utf-8"?>
<calcChain xmlns="http://schemas.openxmlformats.org/spreadsheetml/2006/main">
  <c r="N34" i="35" l="1"/>
  <c r="M34" i="35"/>
  <c r="D34" i="35"/>
  <c r="G33" i="35"/>
  <c r="G32" i="35"/>
  <c r="K31" i="35"/>
  <c r="G31" i="35"/>
  <c r="H31" i="35" s="1"/>
  <c r="G30" i="35"/>
  <c r="G29" i="35"/>
  <c r="G28" i="35"/>
  <c r="G27" i="35"/>
  <c r="G26" i="35"/>
  <c r="G25" i="35"/>
  <c r="H25" i="35" s="1"/>
  <c r="J25" i="35" s="1"/>
  <c r="L24" i="35"/>
  <c r="H24" i="35"/>
  <c r="G24" i="35"/>
  <c r="K24" i="35" s="1"/>
  <c r="G23" i="35"/>
  <c r="I23" i="35" s="1"/>
  <c r="H22" i="35"/>
  <c r="G22" i="35"/>
  <c r="G21" i="35"/>
  <c r="G20" i="35"/>
  <c r="H20" i="35" s="1"/>
  <c r="G19" i="35"/>
  <c r="H19" i="35" s="1"/>
  <c r="Q18" i="35"/>
  <c r="G18" i="35"/>
  <c r="H17" i="35"/>
  <c r="G17" i="35"/>
  <c r="K17" i="35" s="1"/>
  <c r="H16" i="35"/>
  <c r="G16" i="35"/>
  <c r="G15" i="35"/>
  <c r="G14" i="35"/>
  <c r="H14" i="35" s="1"/>
  <c r="G13" i="35"/>
  <c r="H13" i="35" s="1"/>
  <c r="G12" i="35"/>
  <c r="I12" i="35" s="1"/>
  <c r="G11" i="35"/>
  <c r="K10" i="35"/>
  <c r="G10" i="35"/>
  <c r="H10" i="35" s="1"/>
  <c r="G9" i="35"/>
  <c r="H9" i="35" s="1"/>
  <c r="G8" i="35"/>
  <c r="N34" i="34"/>
  <c r="M34" i="34"/>
  <c r="D34" i="34"/>
  <c r="G33" i="34"/>
  <c r="G32" i="34"/>
  <c r="G31" i="34"/>
  <c r="K31" i="34" s="1"/>
  <c r="G30" i="34"/>
  <c r="H30" i="34" s="1"/>
  <c r="J30" i="34" s="1"/>
  <c r="G29" i="34"/>
  <c r="H28" i="34"/>
  <c r="G28" i="34"/>
  <c r="G27" i="34"/>
  <c r="G26" i="34"/>
  <c r="H26" i="34" s="1"/>
  <c r="J26" i="34" s="1"/>
  <c r="L25" i="34"/>
  <c r="G25" i="34"/>
  <c r="G24" i="34"/>
  <c r="K24" i="34" s="1"/>
  <c r="G23" i="34"/>
  <c r="G22" i="34"/>
  <c r="G21" i="34"/>
  <c r="H21" i="34" s="1"/>
  <c r="J21" i="34" s="1"/>
  <c r="L20" i="34"/>
  <c r="G20" i="34"/>
  <c r="G19" i="34"/>
  <c r="Q18" i="34"/>
  <c r="G18" i="34"/>
  <c r="H18" i="34" s="1"/>
  <c r="J18" i="34" s="1"/>
  <c r="H17" i="34"/>
  <c r="G17" i="34"/>
  <c r="K17" i="34" s="1"/>
  <c r="G16" i="34"/>
  <c r="H15" i="34"/>
  <c r="G15" i="34"/>
  <c r="L14" i="34"/>
  <c r="H14" i="34"/>
  <c r="G14" i="34"/>
  <c r="K14" i="34" s="1"/>
  <c r="G13" i="34"/>
  <c r="G12" i="34"/>
  <c r="L11" i="34"/>
  <c r="G11" i="34"/>
  <c r="G10" i="34"/>
  <c r="K10" i="34" s="1"/>
  <c r="H9" i="34"/>
  <c r="G9" i="34"/>
  <c r="I8" i="34"/>
  <c r="G8" i="34"/>
  <c r="N34" i="33"/>
  <c r="M34" i="33"/>
  <c r="D34" i="33"/>
  <c r="G33" i="33"/>
  <c r="G32" i="33"/>
  <c r="G31" i="33"/>
  <c r="K31" i="33" s="1"/>
  <c r="G30" i="33"/>
  <c r="H30" i="33" s="1"/>
  <c r="J30" i="33" s="1"/>
  <c r="G29" i="33"/>
  <c r="L28" i="33"/>
  <c r="G28" i="33"/>
  <c r="H28" i="33" s="1"/>
  <c r="J28" i="33" s="1"/>
  <c r="G27" i="33"/>
  <c r="H26" i="33"/>
  <c r="G26" i="33"/>
  <c r="L25" i="33"/>
  <c r="H25" i="33"/>
  <c r="G25" i="33"/>
  <c r="J25" i="33" s="1"/>
  <c r="K24" i="33"/>
  <c r="H24" i="33"/>
  <c r="G24" i="33"/>
  <c r="H23" i="33"/>
  <c r="G23" i="33"/>
  <c r="J23" i="33" s="1"/>
  <c r="L22" i="33"/>
  <c r="G22" i="33"/>
  <c r="G21" i="33"/>
  <c r="H21" i="33" s="1"/>
  <c r="G20" i="33"/>
  <c r="H20" i="33" s="1"/>
  <c r="J20" i="33" s="1"/>
  <c r="H19" i="33"/>
  <c r="G19" i="33"/>
  <c r="J19" i="33" s="1"/>
  <c r="Q18" i="33"/>
  <c r="H18" i="33"/>
  <c r="G18" i="33"/>
  <c r="G17" i="33"/>
  <c r="K17" i="33" s="1"/>
  <c r="H16" i="33"/>
  <c r="G16" i="33"/>
  <c r="L15" i="33"/>
  <c r="G15" i="33"/>
  <c r="L14" i="33"/>
  <c r="K14" i="33"/>
  <c r="H14" i="33"/>
  <c r="G14" i="33"/>
  <c r="G13" i="33"/>
  <c r="J12" i="33"/>
  <c r="H12" i="33"/>
  <c r="G12" i="33"/>
  <c r="G11" i="33"/>
  <c r="K10" i="33"/>
  <c r="G10" i="33"/>
  <c r="H10" i="33" s="1"/>
  <c r="G9" i="33"/>
  <c r="I9" i="33" s="1"/>
  <c r="G8" i="33"/>
  <c r="N34" i="32"/>
  <c r="M34" i="32"/>
  <c r="D34" i="32"/>
  <c r="G33" i="32"/>
  <c r="G32" i="32"/>
  <c r="K31" i="32"/>
  <c r="H31" i="32"/>
  <c r="G31" i="32"/>
  <c r="G30" i="32"/>
  <c r="L29" i="32"/>
  <c r="I29" i="32"/>
  <c r="H29" i="32"/>
  <c r="G29" i="32"/>
  <c r="G28" i="32"/>
  <c r="G27" i="32"/>
  <c r="I27" i="32" s="1"/>
  <c r="I26" i="32"/>
  <c r="G26" i="32"/>
  <c r="H26" i="32" s="1"/>
  <c r="G25" i="32"/>
  <c r="G24" i="32"/>
  <c r="K24" i="32" s="1"/>
  <c r="G23" i="32"/>
  <c r="G22" i="32"/>
  <c r="G21" i="32"/>
  <c r="H21" i="32" s="1"/>
  <c r="J21" i="32" s="1"/>
  <c r="G20" i="32"/>
  <c r="L19" i="32"/>
  <c r="G19" i="32"/>
  <c r="Q18" i="32"/>
  <c r="G18" i="32"/>
  <c r="H18" i="32" s="1"/>
  <c r="J18" i="32" s="1"/>
  <c r="K17" i="32"/>
  <c r="G17" i="32"/>
  <c r="H17" i="32" s="1"/>
  <c r="I16" i="32"/>
  <c r="H16" i="32"/>
  <c r="J16" i="32" s="1"/>
  <c r="G16" i="32"/>
  <c r="H15" i="32"/>
  <c r="G15" i="32"/>
  <c r="H14" i="32"/>
  <c r="G14" i="32"/>
  <c r="K14" i="32" s="1"/>
  <c r="H13" i="32"/>
  <c r="G13" i="32"/>
  <c r="G12" i="32"/>
  <c r="J11" i="32"/>
  <c r="H11" i="32"/>
  <c r="G11" i="32"/>
  <c r="G10" i="32"/>
  <c r="K10" i="32" s="1"/>
  <c r="G9" i="32"/>
  <c r="G8" i="32"/>
  <c r="N34" i="31"/>
  <c r="M34" i="31"/>
  <c r="D34" i="31"/>
  <c r="G33" i="31"/>
  <c r="G32" i="31"/>
  <c r="G31" i="31"/>
  <c r="H31" i="31" s="1"/>
  <c r="H30" i="31"/>
  <c r="J30" i="31" s="1"/>
  <c r="G30" i="31"/>
  <c r="H29" i="31"/>
  <c r="G29" i="31"/>
  <c r="G28" i="31"/>
  <c r="G27" i="31"/>
  <c r="G26" i="31"/>
  <c r="G25" i="31"/>
  <c r="H24" i="31"/>
  <c r="G24" i="31"/>
  <c r="K24" i="31" s="1"/>
  <c r="H23" i="31"/>
  <c r="G23" i="31"/>
  <c r="G22" i="31"/>
  <c r="G21" i="31"/>
  <c r="G20" i="31"/>
  <c r="G19" i="31"/>
  <c r="Q18" i="31"/>
  <c r="G18" i="31"/>
  <c r="H17" i="31"/>
  <c r="G17" i="31"/>
  <c r="K17" i="31" s="1"/>
  <c r="H16" i="31"/>
  <c r="G16" i="31"/>
  <c r="J15" i="31"/>
  <c r="H15" i="31"/>
  <c r="G15" i="31"/>
  <c r="H14" i="31"/>
  <c r="G14" i="31"/>
  <c r="K14" i="31" s="1"/>
  <c r="H13" i="31"/>
  <c r="J13" i="31" s="1"/>
  <c r="G13" i="31"/>
  <c r="G12" i="31"/>
  <c r="H11" i="31"/>
  <c r="G11" i="31"/>
  <c r="G10" i="31"/>
  <c r="H10" i="31" s="1"/>
  <c r="I9" i="31"/>
  <c r="H9" i="31"/>
  <c r="G9" i="31"/>
  <c r="I8" i="31"/>
  <c r="H8" i="31"/>
  <c r="J8" i="31" s="1"/>
  <c r="G8" i="31"/>
  <c r="N34" i="30"/>
  <c r="M34" i="30"/>
  <c r="D34" i="30"/>
  <c r="G33" i="30"/>
  <c r="G32" i="30"/>
  <c r="H32" i="30" s="1"/>
  <c r="K31" i="30"/>
  <c r="H31" i="30"/>
  <c r="G31" i="30"/>
  <c r="G30" i="30"/>
  <c r="G29" i="30"/>
  <c r="G28" i="30"/>
  <c r="G27" i="30"/>
  <c r="H27" i="30" s="1"/>
  <c r="G26" i="30"/>
  <c r="G25" i="30"/>
  <c r="G24" i="30"/>
  <c r="K24" i="30" s="1"/>
  <c r="G23" i="30"/>
  <c r="G22" i="30"/>
  <c r="H22" i="30" s="1"/>
  <c r="G21" i="30"/>
  <c r="G20" i="30"/>
  <c r="H19" i="30"/>
  <c r="G19" i="30"/>
  <c r="Q18" i="30"/>
  <c r="G18" i="30"/>
  <c r="L17" i="30"/>
  <c r="K17" i="30"/>
  <c r="G17" i="30"/>
  <c r="H17" i="30" s="1"/>
  <c r="G16" i="30"/>
  <c r="G15" i="30"/>
  <c r="K14" i="30"/>
  <c r="H14" i="30"/>
  <c r="G14" i="30"/>
  <c r="L13" i="30"/>
  <c r="I13" i="30"/>
  <c r="H13" i="30"/>
  <c r="G13" i="30"/>
  <c r="I12" i="30"/>
  <c r="H12" i="30"/>
  <c r="J12" i="30" s="1"/>
  <c r="G12" i="30"/>
  <c r="G11" i="30"/>
  <c r="I11" i="30" s="1"/>
  <c r="G10" i="30"/>
  <c r="H10" i="30" s="1"/>
  <c r="G9" i="30"/>
  <c r="I8" i="30"/>
  <c r="G8" i="30"/>
  <c r="N34" i="29"/>
  <c r="M34" i="29"/>
  <c r="D34" i="29"/>
  <c r="G33" i="29"/>
  <c r="I33" i="29" s="1"/>
  <c r="G32" i="29"/>
  <c r="G31" i="29"/>
  <c r="K31" i="29" s="1"/>
  <c r="G30" i="29"/>
  <c r="H30" i="29" s="1"/>
  <c r="J30" i="29" s="1"/>
  <c r="G29" i="29"/>
  <c r="G28" i="29"/>
  <c r="G27" i="29"/>
  <c r="G26" i="29"/>
  <c r="G25" i="29"/>
  <c r="G24" i="29"/>
  <c r="K24" i="29" s="1"/>
  <c r="G23" i="29"/>
  <c r="H23" i="29" s="1"/>
  <c r="J23" i="29" s="1"/>
  <c r="G22" i="29"/>
  <c r="G21" i="29"/>
  <c r="G20" i="29"/>
  <c r="G19" i="29"/>
  <c r="H19" i="29" s="1"/>
  <c r="Q18" i="29"/>
  <c r="L32" i="29" s="1"/>
  <c r="G18" i="29"/>
  <c r="H18" i="29" s="1"/>
  <c r="J18" i="29" s="1"/>
  <c r="G17" i="29"/>
  <c r="H17" i="29" s="1"/>
  <c r="G16" i="29"/>
  <c r="G15" i="29"/>
  <c r="G14" i="29"/>
  <c r="H14" i="29" s="1"/>
  <c r="G13" i="29"/>
  <c r="H13" i="29" s="1"/>
  <c r="J13" i="29" s="1"/>
  <c r="G12" i="29"/>
  <c r="H12" i="29" s="1"/>
  <c r="G11" i="29"/>
  <c r="G10" i="29"/>
  <c r="K10" i="29" s="1"/>
  <c r="G9" i="29"/>
  <c r="H9" i="29" s="1"/>
  <c r="G8" i="29"/>
  <c r="N34" i="28"/>
  <c r="M34" i="28"/>
  <c r="D34" i="28"/>
  <c r="G33" i="28"/>
  <c r="G32" i="28"/>
  <c r="G31" i="28"/>
  <c r="H31" i="28" s="1"/>
  <c r="H30" i="28"/>
  <c r="J30" i="28" s="1"/>
  <c r="G30" i="28"/>
  <c r="G29" i="28"/>
  <c r="H29" i="28" s="1"/>
  <c r="J29" i="28" s="1"/>
  <c r="G28" i="28"/>
  <c r="G27" i="28"/>
  <c r="G26" i="28"/>
  <c r="H26" i="28" s="1"/>
  <c r="J26" i="28" s="1"/>
  <c r="G25" i="28"/>
  <c r="H25" i="28" s="1"/>
  <c r="J25" i="28" s="1"/>
  <c r="K24" i="28"/>
  <c r="G24" i="28"/>
  <c r="H24" i="28" s="1"/>
  <c r="G23" i="28"/>
  <c r="I23" i="28" s="1"/>
  <c r="G22" i="28"/>
  <c r="I21" i="28"/>
  <c r="H21" i="28"/>
  <c r="J21" i="28" s="1"/>
  <c r="G21" i="28"/>
  <c r="G20" i="28"/>
  <c r="H20" i="28" s="1"/>
  <c r="J20" i="28" s="1"/>
  <c r="G19" i="28"/>
  <c r="H19" i="28" s="1"/>
  <c r="Q18" i="28"/>
  <c r="G18" i="28"/>
  <c r="I18" i="28" s="1"/>
  <c r="G17" i="28"/>
  <c r="K17" i="28" s="1"/>
  <c r="G16" i="28"/>
  <c r="I16" i="28" s="1"/>
  <c r="G15" i="28"/>
  <c r="I15" i="28" s="1"/>
  <c r="G14" i="28"/>
  <c r="K14" i="28" s="1"/>
  <c r="G13" i="28"/>
  <c r="H12" i="28"/>
  <c r="J12" i="28" s="1"/>
  <c r="G12" i="28"/>
  <c r="I12" i="28" s="1"/>
  <c r="G11" i="28"/>
  <c r="I11" i="28" s="1"/>
  <c r="G10" i="28"/>
  <c r="H10" i="28" s="1"/>
  <c r="G9" i="28"/>
  <c r="H9" i="28" s="1"/>
  <c r="G8" i="28"/>
  <c r="N34" i="27"/>
  <c r="M34" i="27"/>
  <c r="D34" i="27"/>
  <c r="G33" i="27"/>
  <c r="G32" i="27"/>
  <c r="G31" i="27"/>
  <c r="K31" i="27" s="1"/>
  <c r="G30" i="27"/>
  <c r="G29" i="27"/>
  <c r="H29" i="27" s="1"/>
  <c r="J29" i="27" s="1"/>
  <c r="G28" i="27"/>
  <c r="H28" i="27" s="1"/>
  <c r="H27" i="27"/>
  <c r="G27" i="27"/>
  <c r="J27" i="27" s="1"/>
  <c r="G26" i="27"/>
  <c r="H26" i="27" s="1"/>
  <c r="J26" i="27" s="1"/>
  <c r="H25" i="27"/>
  <c r="G25" i="27"/>
  <c r="G24" i="27"/>
  <c r="H24" i="27" s="1"/>
  <c r="G23" i="27"/>
  <c r="H22" i="27"/>
  <c r="J22" i="27" s="1"/>
  <c r="G22" i="27"/>
  <c r="G21" i="27"/>
  <c r="H20" i="27"/>
  <c r="G20" i="27"/>
  <c r="G19" i="27"/>
  <c r="Q18" i="27"/>
  <c r="G18" i="27"/>
  <c r="L17" i="27"/>
  <c r="G17" i="27"/>
  <c r="K17" i="27" s="1"/>
  <c r="G16" i="27"/>
  <c r="H16" i="27" s="1"/>
  <c r="J16" i="27" s="1"/>
  <c r="G15" i="27"/>
  <c r="G14" i="27"/>
  <c r="K14" i="27" s="1"/>
  <c r="L13" i="27"/>
  <c r="G13" i="27"/>
  <c r="G12" i="27"/>
  <c r="G11" i="27"/>
  <c r="H11" i="27" s="1"/>
  <c r="J11" i="27" s="1"/>
  <c r="G10" i="27"/>
  <c r="K10" i="27" s="1"/>
  <c r="H9" i="27"/>
  <c r="J9" i="27" s="1"/>
  <c r="G9" i="27"/>
  <c r="I9" i="27" s="1"/>
  <c r="G8" i="27"/>
  <c r="N34" i="26"/>
  <c r="M34" i="26"/>
  <c r="D34" i="26"/>
  <c r="G33" i="26"/>
  <c r="H32" i="26"/>
  <c r="J32" i="26" s="1"/>
  <c r="G32" i="26"/>
  <c r="G31" i="26"/>
  <c r="K31" i="26" s="1"/>
  <c r="G30" i="26"/>
  <c r="G29" i="26"/>
  <c r="H29" i="26" s="1"/>
  <c r="J29" i="26" s="1"/>
  <c r="G28" i="26"/>
  <c r="G27" i="26"/>
  <c r="G26" i="26"/>
  <c r="G25" i="26"/>
  <c r="K24" i="26"/>
  <c r="G24" i="26"/>
  <c r="H24" i="26" s="1"/>
  <c r="G23" i="26"/>
  <c r="H22" i="26"/>
  <c r="J22" i="26" s="1"/>
  <c r="G22" i="26"/>
  <c r="G21" i="26"/>
  <c r="G20" i="26"/>
  <c r="H20" i="26" s="1"/>
  <c r="G19" i="26"/>
  <c r="Q18" i="26"/>
  <c r="H18" i="26"/>
  <c r="G18" i="26"/>
  <c r="G17" i="26"/>
  <c r="K17" i="26" s="1"/>
  <c r="G16" i="26"/>
  <c r="G15" i="26"/>
  <c r="G14" i="26"/>
  <c r="K14" i="26" s="1"/>
  <c r="G13" i="26"/>
  <c r="G12" i="26"/>
  <c r="G11" i="26"/>
  <c r="G10" i="26"/>
  <c r="K10" i="26" s="1"/>
  <c r="G9" i="26"/>
  <c r="G8" i="26"/>
  <c r="N34" i="25"/>
  <c r="M34" i="25"/>
  <c r="D34" i="25"/>
  <c r="G33" i="25"/>
  <c r="G32" i="25"/>
  <c r="G31" i="25"/>
  <c r="K31" i="25" s="1"/>
  <c r="G30" i="25"/>
  <c r="G29" i="25"/>
  <c r="G28" i="25"/>
  <c r="G27" i="25"/>
  <c r="G26" i="25"/>
  <c r="G25" i="25"/>
  <c r="H25" i="25" s="1"/>
  <c r="J25" i="25" s="1"/>
  <c r="G24" i="25"/>
  <c r="K24" i="25" s="1"/>
  <c r="G23" i="25"/>
  <c r="G22" i="25"/>
  <c r="I22" i="25" s="1"/>
  <c r="G21" i="25"/>
  <c r="I20" i="25"/>
  <c r="G20" i="25"/>
  <c r="H20" i="25" s="1"/>
  <c r="J20" i="25" s="1"/>
  <c r="G19" i="25"/>
  <c r="I19" i="25" s="1"/>
  <c r="Q18" i="25"/>
  <c r="L31" i="25" s="1"/>
  <c r="G18" i="25"/>
  <c r="K17" i="25"/>
  <c r="H17" i="25"/>
  <c r="G17" i="25"/>
  <c r="G16" i="25"/>
  <c r="H16" i="25" s="1"/>
  <c r="G15" i="25"/>
  <c r="I15" i="25" s="1"/>
  <c r="G14" i="25"/>
  <c r="K14" i="25" s="1"/>
  <c r="G13" i="25"/>
  <c r="G12" i="25"/>
  <c r="G11" i="25"/>
  <c r="H11" i="25" s="1"/>
  <c r="G10" i="25"/>
  <c r="H10" i="25" s="1"/>
  <c r="G9" i="25"/>
  <c r="H9" i="25" s="1"/>
  <c r="G8" i="25"/>
  <c r="N34" i="24"/>
  <c r="M34" i="24"/>
  <c r="D34" i="24"/>
  <c r="G33" i="24"/>
  <c r="G32" i="24"/>
  <c r="G31" i="24"/>
  <c r="H31" i="24" s="1"/>
  <c r="G30" i="24"/>
  <c r="G29" i="24"/>
  <c r="H29" i="24" s="1"/>
  <c r="G28" i="24"/>
  <c r="G27" i="24"/>
  <c r="G26" i="24"/>
  <c r="G25" i="24"/>
  <c r="G24" i="24"/>
  <c r="H24" i="24" s="1"/>
  <c r="H23" i="24"/>
  <c r="J23" i="24" s="1"/>
  <c r="G23" i="24"/>
  <c r="L22" i="24"/>
  <c r="G22" i="24"/>
  <c r="I22" i="24" s="1"/>
  <c r="G21" i="24"/>
  <c r="G20" i="24"/>
  <c r="G19" i="24"/>
  <c r="Q18" i="24"/>
  <c r="J18" i="24"/>
  <c r="I18" i="24"/>
  <c r="H18" i="24"/>
  <c r="G18" i="24"/>
  <c r="G17" i="24"/>
  <c r="K17" i="24" s="1"/>
  <c r="L16" i="24"/>
  <c r="G16" i="24"/>
  <c r="H16" i="24" s="1"/>
  <c r="J16" i="24" s="1"/>
  <c r="H15" i="24"/>
  <c r="G15" i="24"/>
  <c r="L14" i="24"/>
  <c r="G14" i="24"/>
  <c r="K14" i="24" s="1"/>
  <c r="G13" i="24"/>
  <c r="G12" i="24"/>
  <c r="L11" i="24"/>
  <c r="G11" i="24"/>
  <c r="H11" i="24" s="1"/>
  <c r="J11" i="24" s="1"/>
  <c r="G10" i="24"/>
  <c r="H10" i="24" s="1"/>
  <c r="G9" i="24"/>
  <c r="G8" i="24"/>
  <c r="N34" i="23"/>
  <c r="M34" i="23"/>
  <c r="D34" i="23"/>
  <c r="G33" i="23"/>
  <c r="H32" i="23"/>
  <c r="G32" i="23"/>
  <c r="G31" i="23"/>
  <c r="K31" i="23" s="1"/>
  <c r="G30" i="23"/>
  <c r="H30" i="23" s="1"/>
  <c r="J30" i="23" s="1"/>
  <c r="G29" i="23"/>
  <c r="H28" i="23"/>
  <c r="G28" i="23"/>
  <c r="G27" i="23"/>
  <c r="H26" i="23"/>
  <c r="J26" i="23" s="1"/>
  <c r="G26" i="23"/>
  <c r="L25" i="23"/>
  <c r="G25" i="23"/>
  <c r="G24" i="23"/>
  <c r="K24" i="23" s="1"/>
  <c r="H23" i="23"/>
  <c r="G23" i="23"/>
  <c r="G22" i="23"/>
  <c r="H21" i="23"/>
  <c r="J21" i="23" s="1"/>
  <c r="G21" i="23"/>
  <c r="I21" i="23" s="1"/>
  <c r="G20" i="23"/>
  <c r="I20" i="23" s="1"/>
  <c r="G19" i="23"/>
  <c r="H19" i="23" s="1"/>
  <c r="Q18" i="23"/>
  <c r="G18" i="23"/>
  <c r="H18" i="23" s="1"/>
  <c r="J18" i="23" s="1"/>
  <c r="K17" i="23"/>
  <c r="G17" i="23"/>
  <c r="H17" i="23" s="1"/>
  <c r="G16" i="23"/>
  <c r="G15" i="23"/>
  <c r="I15" i="23" s="1"/>
  <c r="G14" i="23"/>
  <c r="K14" i="23" s="1"/>
  <c r="G13" i="23"/>
  <c r="G12" i="23"/>
  <c r="H12" i="23" s="1"/>
  <c r="J12" i="23" s="1"/>
  <c r="G11" i="23"/>
  <c r="H10" i="23"/>
  <c r="G10" i="23"/>
  <c r="K10" i="23" s="1"/>
  <c r="G9" i="23"/>
  <c r="H9" i="23" s="1"/>
  <c r="G8" i="23"/>
  <c r="I8" i="23" s="1"/>
  <c r="N34" i="22"/>
  <c r="M34" i="22"/>
  <c r="D34" i="22"/>
  <c r="G33" i="22"/>
  <c r="H32" i="22"/>
  <c r="J32" i="22" s="1"/>
  <c r="G32" i="22"/>
  <c r="G31" i="22"/>
  <c r="K31" i="22" s="1"/>
  <c r="L30" i="22"/>
  <c r="G30" i="22"/>
  <c r="L29" i="22"/>
  <c r="G29" i="22"/>
  <c r="G28" i="22"/>
  <c r="H28" i="22" s="1"/>
  <c r="G27" i="22"/>
  <c r="H27" i="22" s="1"/>
  <c r="J27" i="22" s="1"/>
  <c r="L26" i="22"/>
  <c r="G26" i="22"/>
  <c r="H26" i="22" s="1"/>
  <c r="J26" i="22" s="1"/>
  <c r="G25" i="22"/>
  <c r="K24" i="22"/>
  <c r="G24" i="22"/>
  <c r="H24" i="22" s="1"/>
  <c r="G23" i="22"/>
  <c r="G22" i="22"/>
  <c r="G21" i="22"/>
  <c r="H21" i="22" s="1"/>
  <c r="J21" i="22" s="1"/>
  <c r="G20" i="22"/>
  <c r="G19" i="22"/>
  <c r="H19" i="22" s="1"/>
  <c r="J19" i="22" s="1"/>
  <c r="Q18" i="22"/>
  <c r="G18" i="22"/>
  <c r="H18" i="22" s="1"/>
  <c r="J18" i="22" s="1"/>
  <c r="G17" i="22"/>
  <c r="K17" i="22" s="1"/>
  <c r="G16" i="22"/>
  <c r="G15" i="22"/>
  <c r="L14" i="22"/>
  <c r="G14" i="22"/>
  <c r="K14" i="22" s="1"/>
  <c r="G13" i="22"/>
  <c r="H13" i="22" s="1"/>
  <c r="J13" i="22" s="1"/>
  <c r="G12" i="22"/>
  <c r="H11" i="22"/>
  <c r="G11" i="22"/>
  <c r="J11" i="22" s="1"/>
  <c r="G10" i="22"/>
  <c r="K10" i="22" s="1"/>
  <c r="G9" i="22"/>
  <c r="H9" i="22" s="1"/>
  <c r="J9" i="22" s="1"/>
  <c r="I8" i="22"/>
  <c r="G8" i="22"/>
  <c r="H8" i="22" s="1"/>
  <c r="J8" i="22" s="1"/>
  <c r="N34" i="21"/>
  <c r="M34" i="21"/>
  <c r="D34" i="21"/>
  <c r="G33" i="21"/>
  <c r="G32" i="21"/>
  <c r="G31" i="21"/>
  <c r="K31" i="21" s="1"/>
  <c r="G30" i="21"/>
  <c r="H29" i="21"/>
  <c r="G29" i="21"/>
  <c r="G28" i="21"/>
  <c r="H27" i="21"/>
  <c r="J27" i="21" s="1"/>
  <c r="G27" i="21"/>
  <c r="L26" i="21"/>
  <c r="G26" i="21"/>
  <c r="G25" i="21"/>
  <c r="K24" i="21"/>
  <c r="H24" i="21"/>
  <c r="G24" i="21"/>
  <c r="G23" i="21"/>
  <c r="H22" i="21"/>
  <c r="J22" i="21" s="1"/>
  <c r="G22" i="21"/>
  <c r="I22" i="21" s="1"/>
  <c r="G21" i="21"/>
  <c r="G20" i="21"/>
  <c r="I20" i="21" s="1"/>
  <c r="G19" i="21"/>
  <c r="H19" i="21" s="1"/>
  <c r="Q18" i="21"/>
  <c r="H18" i="21"/>
  <c r="G18" i="21"/>
  <c r="J18" i="21" s="1"/>
  <c r="G17" i="21"/>
  <c r="H17" i="21" s="1"/>
  <c r="I16" i="21"/>
  <c r="G16" i="21"/>
  <c r="H16" i="21" s="1"/>
  <c r="J16" i="21" s="1"/>
  <c r="G15" i="21"/>
  <c r="G14" i="21"/>
  <c r="H14" i="21" s="1"/>
  <c r="I13" i="21"/>
  <c r="H13" i="21"/>
  <c r="J13" i="21" s="1"/>
  <c r="G13" i="21"/>
  <c r="G12" i="21"/>
  <c r="I11" i="21"/>
  <c r="G11" i="21"/>
  <c r="H11" i="21" s="1"/>
  <c r="J11" i="21" s="1"/>
  <c r="G10" i="21"/>
  <c r="K10" i="21" s="1"/>
  <c r="G9" i="21"/>
  <c r="H9" i="21" s="1"/>
  <c r="H8" i="21"/>
  <c r="G8" i="21"/>
  <c r="N34" i="20"/>
  <c r="M34" i="20"/>
  <c r="D34" i="20"/>
  <c r="G33" i="20"/>
  <c r="G32" i="20"/>
  <c r="G31" i="20"/>
  <c r="K31" i="20" s="1"/>
  <c r="G30" i="20"/>
  <c r="G29" i="20"/>
  <c r="G28" i="20"/>
  <c r="G27" i="20"/>
  <c r="G26" i="20"/>
  <c r="G25" i="20"/>
  <c r="K24" i="20"/>
  <c r="G24" i="20"/>
  <c r="H24" i="20" s="1"/>
  <c r="G23" i="20"/>
  <c r="H22" i="20"/>
  <c r="J22" i="20" s="1"/>
  <c r="G22" i="20"/>
  <c r="I22" i="20" s="1"/>
  <c r="G21" i="20"/>
  <c r="G20" i="20"/>
  <c r="I20" i="20" s="1"/>
  <c r="G19" i="20"/>
  <c r="H19" i="20" s="1"/>
  <c r="J19" i="20" s="1"/>
  <c r="Q18" i="20"/>
  <c r="L25" i="20" s="1"/>
  <c r="G18" i="20"/>
  <c r="G17" i="20"/>
  <c r="H17" i="20" s="1"/>
  <c r="I16" i="20"/>
  <c r="H16" i="20"/>
  <c r="J16" i="20" s="1"/>
  <c r="G16" i="20"/>
  <c r="G15" i="20"/>
  <c r="G14" i="20"/>
  <c r="H14" i="20" s="1"/>
  <c r="G13" i="20"/>
  <c r="G12" i="20"/>
  <c r="I12" i="20" s="1"/>
  <c r="G11" i="20"/>
  <c r="I11" i="20" s="1"/>
  <c r="G10" i="20"/>
  <c r="K10" i="20" s="1"/>
  <c r="G9" i="20"/>
  <c r="H9" i="20" s="1"/>
  <c r="G8" i="20"/>
  <c r="G33" i="19"/>
  <c r="H33" i="19" s="1"/>
  <c r="G32" i="19"/>
  <c r="H32" i="19" s="1"/>
  <c r="G30" i="19"/>
  <c r="H30" i="19" s="1"/>
  <c r="G29" i="19"/>
  <c r="I29" i="19" s="1"/>
  <c r="G28" i="19"/>
  <c r="I28" i="19" s="1"/>
  <c r="G27" i="19"/>
  <c r="I27" i="19" s="1"/>
  <c r="G26" i="19"/>
  <c r="I26" i="19" s="1"/>
  <c r="G25" i="19"/>
  <c r="H25" i="19" s="1"/>
  <c r="G23" i="19"/>
  <c r="H23" i="19" s="1"/>
  <c r="G22" i="19"/>
  <c r="H22" i="19" s="1"/>
  <c r="G21" i="19"/>
  <c r="H21" i="19" s="1"/>
  <c r="G20" i="19"/>
  <c r="I20" i="19" s="1"/>
  <c r="G19" i="19"/>
  <c r="I19" i="19" s="1"/>
  <c r="G18" i="19"/>
  <c r="I18" i="19" s="1"/>
  <c r="G16" i="19"/>
  <c r="I16" i="19" s="1"/>
  <c r="G15" i="19"/>
  <c r="H15" i="19" s="1"/>
  <c r="G13" i="19"/>
  <c r="G12" i="19"/>
  <c r="H12" i="19" s="1"/>
  <c r="G11" i="19"/>
  <c r="H11" i="19" s="1"/>
  <c r="G9" i="19"/>
  <c r="I9" i="19" s="1"/>
  <c r="G8" i="19"/>
  <c r="H8" i="19" s="1"/>
  <c r="N34" i="19"/>
  <c r="M34" i="19"/>
  <c r="D34" i="19"/>
  <c r="G31" i="19"/>
  <c r="H31" i="19" s="1"/>
  <c r="G24" i="19"/>
  <c r="K24" i="19" s="1"/>
  <c r="Q18" i="19"/>
  <c r="L33" i="19" s="1"/>
  <c r="G17" i="19"/>
  <c r="H17" i="19" s="1"/>
  <c r="G14" i="19"/>
  <c r="H14" i="19" s="1"/>
  <c r="G10" i="19"/>
  <c r="K10" i="19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8" i="1"/>
  <c r="I28" i="1"/>
  <c r="I29" i="1"/>
  <c r="I8" i="1"/>
  <c r="G10" i="1"/>
  <c r="M34" i="1"/>
  <c r="N34" i="1"/>
  <c r="G33" i="1"/>
  <c r="G32" i="1"/>
  <c r="G30" i="1"/>
  <c r="G29" i="1"/>
  <c r="G28" i="1"/>
  <c r="G27" i="1"/>
  <c r="G26" i="1"/>
  <c r="G25" i="1"/>
  <c r="G23" i="1"/>
  <c r="J23" i="1" s="1"/>
  <c r="G22" i="1"/>
  <c r="G21" i="1"/>
  <c r="G20" i="1"/>
  <c r="G19" i="1"/>
  <c r="G18" i="1"/>
  <c r="G16" i="1"/>
  <c r="G15" i="1"/>
  <c r="G13" i="1"/>
  <c r="J13" i="1" s="1"/>
  <c r="G12" i="1"/>
  <c r="G11" i="1"/>
  <c r="G9" i="1"/>
  <c r="J13" i="35" l="1"/>
  <c r="J11" i="35"/>
  <c r="I13" i="35"/>
  <c r="H29" i="35"/>
  <c r="J29" i="35" s="1"/>
  <c r="H32" i="35"/>
  <c r="H8" i="35"/>
  <c r="J8" i="35" s="1"/>
  <c r="H11" i="35"/>
  <c r="I8" i="35"/>
  <c r="H30" i="35"/>
  <c r="J30" i="35" s="1"/>
  <c r="H12" i="35"/>
  <c r="J12" i="35" s="1"/>
  <c r="J22" i="35"/>
  <c r="H27" i="35"/>
  <c r="J27" i="35" s="1"/>
  <c r="J16" i="35"/>
  <c r="I9" i="35"/>
  <c r="K14" i="35"/>
  <c r="K34" i="35" s="1"/>
  <c r="G34" i="35"/>
  <c r="J9" i="35"/>
  <c r="I11" i="35"/>
  <c r="H18" i="35"/>
  <c r="J18" i="35" s="1"/>
  <c r="J19" i="35"/>
  <c r="H21" i="35"/>
  <c r="J21" i="35" s="1"/>
  <c r="L22" i="35"/>
  <c r="H26" i="35"/>
  <c r="H15" i="35"/>
  <c r="J15" i="35" s="1"/>
  <c r="L16" i="35"/>
  <c r="H23" i="35"/>
  <c r="J23" i="35" s="1"/>
  <c r="H28" i="35"/>
  <c r="J28" i="35" s="1"/>
  <c r="H33" i="35"/>
  <c r="J33" i="35" s="1"/>
  <c r="L31" i="35"/>
  <c r="L34" i="35"/>
  <c r="H22" i="34"/>
  <c r="J22" i="34" s="1"/>
  <c r="H32" i="34"/>
  <c r="J32" i="34" s="1"/>
  <c r="J9" i="34"/>
  <c r="H12" i="34"/>
  <c r="H19" i="34"/>
  <c r="J19" i="34" s="1"/>
  <c r="H23" i="34"/>
  <c r="J23" i="34" s="1"/>
  <c r="H33" i="34"/>
  <c r="J33" i="34" s="1"/>
  <c r="J15" i="34"/>
  <c r="H27" i="34"/>
  <c r="J27" i="34" s="1"/>
  <c r="J8" i="34"/>
  <c r="H31" i="34"/>
  <c r="H8" i="34"/>
  <c r="H13" i="34"/>
  <c r="J13" i="34" s="1"/>
  <c r="J28" i="34"/>
  <c r="J16" i="34"/>
  <c r="K34" i="34"/>
  <c r="I9" i="34"/>
  <c r="H11" i="34"/>
  <c r="J11" i="34" s="1"/>
  <c r="H16" i="34"/>
  <c r="H24" i="34"/>
  <c r="H29" i="34"/>
  <c r="J29" i="34" s="1"/>
  <c r="G34" i="34"/>
  <c r="H10" i="34"/>
  <c r="H34" i="34" s="1"/>
  <c r="L18" i="34"/>
  <c r="H20" i="34"/>
  <c r="J20" i="34" s="1"/>
  <c r="L21" i="34"/>
  <c r="H25" i="34"/>
  <c r="J25" i="34" s="1"/>
  <c r="L28" i="34"/>
  <c r="H27" i="33"/>
  <c r="J27" i="33" s="1"/>
  <c r="H33" i="33"/>
  <c r="J33" i="33" s="1"/>
  <c r="H15" i="33"/>
  <c r="J15" i="33" s="1"/>
  <c r="H17" i="33"/>
  <c r="H29" i="33"/>
  <c r="J11" i="33"/>
  <c r="H32" i="33"/>
  <c r="J32" i="33" s="1"/>
  <c r="J29" i="33"/>
  <c r="H9" i="33"/>
  <c r="J9" i="33" s="1"/>
  <c r="H11" i="33"/>
  <c r="H22" i="33"/>
  <c r="J22" i="33" s="1"/>
  <c r="K34" i="33"/>
  <c r="J18" i="33"/>
  <c r="J26" i="33"/>
  <c r="J21" i="33"/>
  <c r="J16" i="33"/>
  <c r="G34" i="33"/>
  <c r="H8" i="33"/>
  <c r="H13" i="33"/>
  <c r="J13" i="33" s="1"/>
  <c r="L24" i="33"/>
  <c r="H31" i="33"/>
  <c r="I8" i="33"/>
  <c r="L16" i="33"/>
  <c r="L21" i="33"/>
  <c r="H9" i="32"/>
  <c r="J9" i="32" s="1"/>
  <c r="H19" i="32"/>
  <c r="J19" i="32" s="1"/>
  <c r="J23" i="32"/>
  <c r="J33" i="32"/>
  <c r="H12" i="32"/>
  <c r="J12" i="32" s="1"/>
  <c r="I19" i="32"/>
  <c r="H23" i="32"/>
  <c r="H33" i="32"/>
  <c r="H8" i="32"/>
  <c r="K34" i="32"/>
  <c r="J15" i="32"/>
  <c r="H30" i="32"/>
  <c r="J30" i="32" s="1"/>
  <c r="I8" i="32"/>
  <c r="J13" i="32"/>
  <c r="H24" i="32"/>
  <c r="H28" i="32"/>
  <c r="J28" i="32" s="1"/>
  <c r="G34" i="32"/>
  <c r="H10" i="32"/>
  <c r="H34" i="32" s="1"/>
  <c r="L18" i="32"/>
  <c r="H20" i="32"/>
  <c r="J20" i="32" s="1"/>
  <c r="H25" i="32"/>
  <c r="J25" i="32" s="1"/>
  <c r="L26" i="32"/>
  <c r="I28" i="32"/>
  <c r="L10" i="32"/>
  <c r="H22" i="32"/>
  <c r="J22" i="32" s="1"/>
  <c r="H27" i="32"/>
  <c r="H32" i="32"/>
  <c r="J32" i="32" s="1"/>
  <c r="L33" i="32"/>
  <c r="J11" i="31"/>
  <c r="K31" i="31"/>
  <c r="J29" i="31"/>
  <c r="J9" i="31"/>
  <c r="H12" i="31"/>
  <c r="J12" i="31" s="1"/>
  <c r="H33" i="31"/>
  <c r="J33" i="31"/>
  <c r="K10" i="31"/>
  <c r="J16" i="31"/>
  <c r="H19" i="31"/>
  <c r="J19" i="31" s="1"/>
  <c r="J23" i="31"/>
  <c r="H28" i="31"/>
  <c r="J28" i="31" s="1"/>
  <c r="G34" i="31"/>
  <c r="I11" i="31"/>
  <c r="H18" i="31"/>
  <c r="J18" i="31" s="1"/>
  <c r="H21" i="31"/>
  <c r="J21" i="31" s="1"/>
  <c r="L22" i="31"/>
  <c r="H26" i="31"/>
  <c r="J26" i="31" s="1"/>
  <c r="L29" i="31"/>
  <c r="H20" i="31"/>
  <c r="J20" i="31" s="1"/>
  <c r="H25" i="31"/>
  <c r="J25" i="31" s="1"/>
  <c r="L26" i="31"/>
  <c r="H22" i="31"/>
  <c r="J22" i="31" s="1"/>
  <c r="H27" i="31"/>
  <c r="J27" i="31" s="1"/>
  <c r="H32" i="31"/>
  <c r="J30" i="30"/>
  <c r="H9" i="30"/>
  <c r="J9" i="30" s="1"/>
  <c r="J19" i="30"/>
  <c r="H30" i="30"/>
  <c r="I9" i="30"/>
  <c r="J8" i="30"/>
  <c r="H8" i="30"/>
  <c r="K10" i="30"/>
  <c r="J25" i="30"/>
  <c r="K34" i="30"/>
  <c r="J15" i="30"/>
  <c r="J23" i="30"/>
  <c r="H11" i="30"/>
  <c r="J11" i="30" s="1"/>
  <c r="H16" i="30"/>
  <c r="J16" i="30" s="1"/>
  <c r="J22" i="30"/>
  <c r="H24" i="30"/>
  <c r="J27" i="30"/>
  <c r="H29" i="30"/>
  <c r="J29" i="30" s="1"/>
  <c r="G34" i="30"/>
  <c r="H18" i="30"/>
  <c r="J18" i="30" s="1"/>
  <c r="H21" i="30"/>
  <c r="J21" i="30" s="1"/>
  <c r="H26" i="30"/>
  <c r="J26" i="30" s="1"/>
  <c r="H15" i="30"/>
  <c r="H23" i="30"/>
  <c r="H28" i="30"/>
  <c r="J28" i="30" s="1"/>
  <c r="H33" i="30"/>
  <c r="J33" i="30" s="1"/>
  <c r="I15" i="30"/>
  <c r="H20" i="30"/>
  <c r="J20" i="30" s="1"/>
  <c r="H25" i="30"/>
  <c r="I34" i="30"/>
  <c r="L31" i="30"/>
  <c r="K17" i="29"/>
  <c r="L22" i="29"/>
  <c r="L19" i="29"/>
  <c r="J12" i="29"/>
  <c r="L34" i="29"/>
  <c r="G34" i="29"/>
  <c r="H22" i="29"/>
  <c r="H8" i="29"/>
  <c r="J8" i="29" s="1"/>
  <c r="H28" i="29"/>
  <c r="J28" i="29" s="1"/>
  <c r="H33" i="29"/>
  <c r="J33" i="29" s="1"/>
  <c r="I8" i="29"/>
  <c r="H26" i="29"/>
  <c r="J26" i="29" s="1"/>
  <c r="H31" i="29"/>
  <c r="H15" i="29"/>
  <c r="J15" i="29" s="1"/>
  <c r="H21" i="29"/>
  <c r="J21" i="29" s="1"/>
  <c r="J22" i="29"/>
  <c r="H27" i="29"/>
  <c r="J27" i="29" s="1"/>
  <c r="H32" i="29"/>
  <c r="J32" i="29" s="1"/>
  <c r="I9" i="29"/>
  <c r="H11" i="29"/>
  <c r="J11" i="29" s="1"/>
  <c r="K14" i="29"/>
  <c r="K34" i="29" s="1"/>
  <c r="H16" i="29"/>
  <c r="J16" i="29" s="1"/>
  <c r="H24" i="29"/>
  <c r="H29" i="29"/>
  <c r="J29" i="29" s="1"/>
  <c r="J9" i="29"/>
  <c r="I11" i="29"/>
  <c r="J19" i="29"/>
  <c r="H10" i="29"/>
  <c r="H20" i="29"/>
  <c r="J20" i="29" s="1"/>
  <c r="H25" i="29"/>
  <c r="J25" i="29" s="1"/>
  <c r="H18" i="28"/>
  <c r="J18" i="28" s="1"/>
  <c r="K10" i="28"/>
  <c r="H17" i="28"/>
  <c r="I20" i="28"/>
  <c r="K34" i="28"/>
  <c r="H22" i="28"/>
  <c r="J22" i="28" s="1"/>
  <c r="H27" i="28"/>
  <c r="J27" i="28" s="1"/>
  <c r="H32" i="28"/>
  <c r="J32" i="28" s="1"/>
  <c r="H14" i="28"/>
  <c r="I22" i="28"/>
  <c r="I9" i="28"/>
  <c r="H11" i="28"/>
  <c r="J11" i="28" s="1"/>
  <c r="H16" i="28"/>
  <c r="J16" i="28" s="1"/>
  <c r="I19" i="28"/>
  <c r="G34" i="28"/>
  <c r="J9" i="28"/>
  <c r="J19" i="28"/>
  <c r="I8" i="28"/>
  <c r="I13" i="28"/>
  <c r="H15" i="28"/>
  <c r="J15" i="28" s="1"/>
  <c r="H23" i="28"/>
  <c r="J23" i="28" s="1"/>
  <c r="H28" i="28"/>
  <c r="J28" i="28" s="1"/>
  <c r="K31" i="28"/>
  <c r="H33" i="28"/>
  <c r="J33" i="28" s="1"/>
  <c r="H8" i="28"/>
  <c r="H13" i="28"/>
  <c r="J13" i="28" s="1"/>
  <c r="H14" i="27"/>
  <c r="K24" i="27"/>
  <c r="J28" i="27"/>
  <c r="G34" i="27"/>
  <c r="H31" i="27"/>
  <c r="H8" i="27"/>
  <c r="J8" i="27" s="1"/>
  <c r="H19" i="27"/>
  <c r="J19" i="27" s="1"/>
  <c r="H21" i="27"/>
  <c r="J21" i="27" s="1"/>
  <c r="J25" i="27"/>
  <c r="H33" i="27"/>
  <c r="I8" i="27"/>
  <c r="H10" i="27"/>
  <c r="H13" i="27"/>
  <c r="J13" i="27" s="1"/>
  <c r="H15" i="27"/>
  <c r="J15" i="27" s="1"/>
  <c r="J23" i="27"/>
  <c r="I15" i="27"/>
  <c r="H18" i="27"/>
  <c r="J18" i="27" s="1"/>
  <c r="H23" i="27"/>
  <c r="H32" i="27"/>
  <c r="J32" i="27" s="1"/>
  <c r="I11" i="27"/>
  <c r="K34" i="27"/>
  <c r="L34" i="27"/>
  <c r="J30" i="27"/>
  <c r="H12" i="27"/>
  <c r="J12" i="27" s="1"/>
  <c r="H17" i="27"/>
  <c r="H30" i="27"/>
  <c r="I12" i="27"/>
  <c r="H16" i="26"/>
  <c r="H27" i="26"/>
  <c r="J27" i="26" s="1"/>
  <c r="H11" i="26"/>
  <c r="J11" i="26" s="1"/>
  <c r="H9" i="26"/>
  <c r="J9" i="26" s="1"/>
  <c r="H14" i="26"/>
  <c r="I9" i="26"/>
  <c r="H21" i="26"/>
  <c r="J21" i="26" s="1"/>
  <c r="H19" i="26"/>
  <c r="J19" i="26" s="1"/>
  <c r="H26" i="26"/>
  <c r="J26" i="26" s="1"/>
  <c r="J18" i="26"/>
  <c r="J30" i="26"/>
  <c r="K34" i="26"/>
  <c r="H8" i="26"/>
  <c r="H31" i="26"/>
  <c r="G34" i="26"/>
  <c r="H13" i="26"/>
  <c r="J13" i="26" s="1"/>
  <c r="I8" i="26"/>
  <c r="H15" i="26"/>
  <c r="J15" i="26" s="1"/>
  <c r="H23" i="26"/>
  <c r="J23" i="26" s="1"/>
  <c r="H33" i="26"/>
  <c r="J33" i="26" s="1"/>
  <c r="H10" i="26"/>
  <c r="H12" i="26"/>
  <c r="H17" i="26"/>
  <c r="H30" i="26"/>
  <c r="H28" i="26"/>
  <c r="H25" i="26"/>
  <c r="J25" i="26" s="1"/>
  <c r="I12" i="26"/>
  <c r="J20" i="26"/>
  <c r="L34" i="26"/>
  <c r="K10" i="25"/>
  <c r="H32" i="25"/>
  <c r="J32" i="25" s="1"/>
  <c r="J8" i="25"/>
  <c r="H22" i="25"/>
  <c r="H30" i="25"/>
  <c r="J30" i="25" s="1"/>
  <c r="H8" i="25"/>
  <c r="H12" i="25"/>
  <c r="J12" i="25" s="1"/>
  <c r="J27" i="25"/>
  <c r="I12" i="25"/>
  <c r="H19" i="25"/>
  <c r="J19" i="25" s="1"/>
  <c r="H27" i="25"/>
  <c r="K34" i="25"/>
  <c r="H29" i="25"/>
  <c r="J29" i="25" s="1"/>
  <c r="G34" i="25"/>
  <c r="H14" i="25"/>
  <c r="H24" i="25"/>
  <c r="J9" i="25"/>
  <c r="I11" i="25"/>
  <c r="I16" i="25"/>
  <c r="H18" i="25"/>
  <c r="J18" i="25" s="1"/>
  <c r="H21" i="25"/>
  <c r="J21" i="25" s="1"/>
  <c r="L22" i="25"/>
  <c r="H26" i="25"/>
  <c r="J26" i="25" s="1"/>
  <c r="L34" i="25"/>
  <c r="J11" i="25"/>
  <c r="H13" i="25"/>
  <c r="J13" i="25" s="1"/>
  <c r="J16" i="25"/>
  <c r="I18" i="25"/>
  <c r="I21" i="25"/>
  <c r="L24" i="25"/>
  <c r="H31" i="25"/>
  <c r="I8" i="25"/>
  <c r="I13" i="25"/>
  <c r="H15" i="25"/>
  <c r="J15" i="25" s="1"/>
  <c r="H23" i="25"/>
  <c r="J23" i="25" s="1"/>
  <c r="H28" i="25"/>
  <c r="J28" i="25" s="1"/>
  <c r="H33" i="25"/>
  <c r="J33" i="25" s="1"/>
  <c r="I9" i="25"/>
  <c r="H21" i="24"/>
  <c r="K24" i="24"/>
  <c r="H28" i="24"/>
  <c r="J28" i="24" s="1"/>
  <c r="K31" i="24"/>
  <c r="I21" i="24"/>
  <c r="H14" i="24"/>
  <c r="I29" i="24"/>
  <c r="J33" i="24"/>
  <c r="H9" i="24"/>
  <c r="J9" i="24" s="1"/>
  <c r="H17" i="24"/>
  <c r="H19" i="24"/>
  <c r="J19" i="24" s="1"/>
  <c r="H26" i="24"/>
  <c r="J26" i="24" s="1"/>
  <c r="H33" i="24"/>
  <c r="H12" i="24"/>
  <c r="J12" i="24" s="1"/>
  <c r="J15" i="24"/>
  <c r="H30" i="24"/>
  <c r="J30" i="24" s="1"/>
  <c r="I8" i="24"/>
  <c r="K10" i="24"/>
  <c r="K34" i="24" s="1"/>
  <c r="G34" i="24"/>
  <c r="H8" i="24"/>
  <c r="J8" i="24" s="1"/>
  <c r="H13" i="24"/>
  <c r="J13" i="24" s="1"/>
  <c r="H20" i="24"/>
  <c r="H25" i="24"/>
  <c r="J25" i="24" s="1"/>
  <c r="L15" i="24"/>
  <c r="J20" i="24"/>
  <c r="H22" i="24"/>
  <c r="J22" i="24" s="1"/>
  <c r="L23" i="24"/>
  <c r="H27" i="24"/>
  <c r="J27" i="24" s="1"/>
  <c r="L28" i="24"/>
  <c r="H32" i="24"/>
  <c r="J32" i="24" s="1"/>
  <c r="L20" i="24"/>
  <c r="H15" i="23"/>
  <c r="J15" i="23" s="1"/>
  <c r="H25" i="23"/>
  <c r="I18" i="23"/>
  <c r="J23" i="23"/>
  <c r="J28" i="23"/>
  <c r="H22" i="23"/>
  <c r="J22" i="23" s="1"/>
  <c r="H27" i="23"/>
  <c r="J27" i="23" s="1"/>
  <c r="H20" i="23"/>
  <c r="J20" i="23" s="1"/>
  <c r="I22" i="23"/>
  <c r="I12" i="23"/>
  <c r="J25" i="23"/>
  <c r="K34" i="23"/>
  <c r="J32" i="23"/>
  <c r="H14" i="23"/>
  <c r="I9" i="23"/>
  <c r="H11" i="23"/>
  <c r="J11" i="23" s="1"/>
  <c r="H16" i="23"/>
  <c r="J16" i="23" s="1"/>
  <c r="I19" i="23"/>
  <c r="H24" i="23"/>
  <c r="H29" i="23"/>
  <c r="J29" i="23" s="1"/>
  <c r="G34" i="23"/>
  <c r="J9" i="23"/>
  <c r="I11" i="23"/>
  <c r="I16" i="23"/>
  <c r="J19" i="23"/>
  <c r="H8" i="23"/>
  <c r="H13" i="23"/>
  <c r="J13" i="23" s="1"/>
  <c r="L34" i="23"/>
  <c r="H31" i="23"/>
  <c r="I13" i="23"/>
  <c r="H33" i="23"/>
  <c r="J33" i="23" s="1"/>
  <c r="K34" i="22"/>
  <c r="H22" i="22"/>
  <c r="H16" i="22"/>
  <c r="J16" i="22" s="1"/>
  <c r="H31" i="22"/>
  <c r="H29" i="22"/>
  <c r="I9" i="22"/>
  <c r="H14" i="22"/>
  <c r="G34" i="22"/>
  <c r="H33" i="22"/>
  <c r="H10" i="22"/>
  <c r="H12" i="22"/>
  <c r="J12" i="22" s="1"/>
  <c r="H17" i="22"/>
  <c r="J28" i="22"/>
  <c r="H30" i="22"/>
  <c r="J30" i="22" s="1"/>
  <c r="J33" i="22"/>
  <c r="H15" i="22"/>
  <c r="J15" i="22" s="1"/>
  <c r="H23" i="22"/>
  <c r="J23" i="22" s="1"/>
  <c r="H20" i="22"/>
  <c r="J20" i="22" s="1"/>
  <c r="H25" i="22"/>
  <c r="J25" i="22" s="1"/>
  <c r="G34" i="21"/>
  <c r="H32" i="21"/>
  <c r="J32" i="21" s="1"/>
  <c r="I8" i="21"/>
  <c r="I18" i="21"/>
  <c r="H21" i="21"/>
  <c r="J21" i="21" s="1"/>
  <c r="H26" i="21"/>
  <c r="J26" i="21" s="1"/>
  <c r="H31" i="21"/>
  <c r="I21" i="21"/>
  <c r="I26" i="21"/>
  <c r="H15" i="21"/>
  <c r="J15" i="21" s="1"/>
  <c r="J8" i="21"/>
  <c r="I12" i="21"/>
  <c r="I9" i="21"/>
  <c r="K14" i="21"/>
  <c r="K34" i="21" s="1"/>
  <c r="I19" i="21"/>
  <c r="H23" i="21"/>
  <c r="J23" i="21" s="1"/>
  <c r="H10" i="21"/>
  <c r="H34" i="21" s="1"/>
  <c r="K17" i="21"/>
  <c r="J9" i="21"/>
  <c r="J19" i="21"/>
  <c r="H28" i="21"/>
  <c r="H33" i="21"/>
  <c r="J33" i="21" s="1"/>
  <c r="I15" i="21"/>
  <c r="H20" i="21"/>
  <c r="J20" i="21" s="1"/>
  <c r="I23" i="21"/>
  <c r="H25" i="21"/>
  <c r="J25" i="21" s="1"/>
  <c r="H12" i="21"/>
  <c r="J12" i="21" s="1"/>
  <c r="I25" i="21"/>
  <c r="H30" i="21"/>
  <c r="J30" i="21" s="1"/>
  <c r="L34" i="21"/>
  <c r="H11" i="20"/>
  <c r="J11" i="20" s="1"/>
  <c r="I19" i="20"/>
  <c r="I9" i="20"/>
  <c r="K14" i="20"/>
  <c r="K34" i="20" s="1"/>
  <c r="H25" i="20"/>
  <c r="H32" i="20"/>
  <c r="J32" i="20" s="1"/>
  <c r="K17" i="20"/>
  <c r="J25" i="20"/>
  <c r="H29" i="20"/>
  <c r="J29" i="20" s="1"/>
  <c r="H20" i="20"/>
  <c r="H10" i="20"/>
  <c r="J20" i="20"/>
  <c r="H27" i="20"/>
  <c r="J27" i="20" s="1"/>
  <c r="J21" i="20"/>
  <c r="G34" i="20"/>
  <c r="J9" i="20"/>
  <c r="H18" i="20"/>
  <c r="J18" i="20" s="1"/>
  <c r="H21" i="20"/>
  <c r="H26" i="20"/>
  <c r="J26" i="20" s="1"/>
  <c r="H8" i="20"/>
  <c r="H13" i="20"/>
  <c r="J13" i="20" s="1"/>
  <c r="I18" i="20"/>
  <c r="I21" i="20"/>
  <c r="H31" i="20"/>
  <c r="I8" i="20"/>
  <c r="I13" i="20"/>
  <c r="H15" i="20"/>
  <c r="J15" i="20" s="1"/>
  <c r="H23" i="20"/>
  <c r="J23" i="20" s="1"/>
  <c r="H28" i="20"/>
  <c r="J28" i="20" s="1"/>
  <c r="H33" i="20"/>
  <c r="J33" i="20" s="1"/>
  <c r="I15" i="20"/>
  <c r="H12" i="20"/>
  <c r="J12" i="20" s="1"/>
  <c r="H30" i="20"/>
  <c r="J30" i="20" s="1"/>
  <c r="L28" i="20"/>
  <c r="I21" i="19"/>
  <c r="I30" i="19"/>
  <c r="L15" i="19"/>
  <c r="H16" i="19"/>
  <c r="J16" i="19" s="1"/>
  <c r="L25" i="19"/>
  <c r="H18" i="19"/>
  <c r="J18" i="19" s="1"/>
  <c r="L14" i="19"/>
  <c r="L10" i="19"/>
  <c r="H26" i="19"/>
  <c r="J26" i="19" s="1"/>
  <c r="L17" i="19"/>
  <c r="H27" i="19"/>
  <c r="J27" i="19" s="1"/>
  <c r="L24" i="19"/>
  <c r="I11" i="19"/>
  <c r="L31" i="19"/>
  <c r="I12" i="19"/>
  <c r="I22" i="19"/>
  <c r="I32" i="19"/>
  <c r="L16" i="19"/>
  <c r="L26" i="19"/>
  <c r="H19" i="19"/>
  <c r="J19" i="19" s="1"/>
  <c r="H28" i="19"/>
  <c r="J28" i="19" s="1"/>
  <c r="I13" i="19"/>
  <c r="I23" i="19"/>
  <c r="I33" i="19"/>
  <c r="L18" i="19"/>
  <c r="L27" i="19"/>
  <c r="H9" i="19"/>
  <c r="J9" i="19" s="1"/>
  <c r="H20" i="19"/>
  <c r="J20" i="19" s="1"/>
  <c r="H29" i="19"/>
  <c r="J29" i="19" s="1"/>
  <c r="I15" i="19"/>
  <c r="I25" i="19"/>
  <c r="L8" i="19"/>
  <c r="L19" i="19"/>
  <c r="L28" i="19"/>
  <c r="L9" i="19"/>
  <c r="L20" i="19"/>
  <c r="L29" i="19"/>
  <c r="L11" i="19"/>
  <c r="L21" i="19"/>
  <c r="L30" i="19"/>
  <c r="H13" i="19"/>
  <c r="J13" i="19" s="1"/>
  <c r="L12" i="19"/>
  <c r="L22" i="19"/>
  <c r="L32" i="19"/>
  <c r="L13" i="19"/>
  <c r="L23" i="19"/>
  <c r="J12" i="19"/>
  <c r="J33" i="19"/>
  <c r="J15" i="19"/>
  <c r="J11" i="19"/>
  <c r="J30" i="19"/>
  <c r="J8" i="19"/>
  <c r="I8" i="19"/>
  <c r="K14" i="19"/>
  <c r="H24" i="19"/>
  <c r="K31" i="19"/>
  <c r="J25" i="19"/>
  <c r="H10" i="19"/>
  <c r="K17" i="19"/>
  <c r="J22" i="19"/>
  <c r="J32" i="19"/>
  <c r="G34" i="19"/>
  <c r="J23" i="19"/>
  <c r="J21" i="19"/>
  <c r="J20" i="1"/>
  <c r="J18" i="1"/>
  <c r="J11" i="1"/>
  <c r="J33" i="1"/>
  <c r="J16" i="1"/>
  <c r="J26" i="1"/>
  <c r="J12" i="1"/>
  <c r="J22" i="1"/>
  <c r="J32" i="1"/>
  <c r="J21" i="1"/>
  <c r="J15" i="1"/>
  <c r="J25" i="1"/>
  <c r="J30" i="1"/>
  <c r="H34" i="1"/>
  <c r="Q18" i="1"/>
  <c r="L10" i="1" s="1"/>
  <c r="D34" i="1"/>
  <c r="H34" i="35" l="1"/>
  <c r="J34" i="35"/>
  <c r="I34" i="35"/>
  <c r="L34" i="34"/>
  <c r="I34" i="34"/>
  <c r="J34" i="34"/>
  <c r="L34" i="33"/>
  <c r="I34" i="33"/>
  <c r="H34" i="33"/>
  <c r="J8" i="33"/>
  <c r="J34" i="33" s="1"/>
  <c r="L34" i="32"/>
  <c r="I34" i="32"/>
  <c r="J34" i="32"/>
  <c r="L34" i="31"/>
  <c r="J34" i="31"/>
  <c r="H34" i="31"/>
  <c r="I34" i="31"/>
  <c r="K34" i="31"/>
  <c r="L34" i="30"/>
  <c r="J34" i="30"/>
  <c r="H34" i="30"/>
  <c r="J34" i="29"/>
  <c r="I34" i="29"/>
  <c r="H34" i="29"/>
  <c r="L34" i="28"/>
  <c r="H34" i="28"/>
  <c r="J8" i="28"/>
  <c r="J34" i="28" s="1"/>
  <c r="I34" i="28"/>
  <c r="I34" i="27"/>
  <c r="J34" i="27"/>
  <c r="H34" i="27"/>
  <c r="H34" i="26"/>
  <c r="J8" i="26"/>
  <c r="J34" i="26" s="1"/>
  <c r="I34" i="26"/>
  <c r="J34" i="25"/>
  <c r="H34" i="25"/>
  <c r="I34" i="25"/>
  <c r="L34" i="24"/>
  <c r="I34" i="24"/>
  <c r="J34" i="24"/>
  <c r="H34" i="24"/>
  <c r="I34" i="23"/>
  <c r="J8" i="23"/>
  <c r="J34" i="23" s="1"/>
  <c r="H34" i="23"/>
  <c r="I34" i="19"/>
  <c r="H34" i="22"/>
  <c r="L34" i="22"/>
  <c r="I34" i="22"/>
  <c r="J34" i="22"/>
  <c r="I34" i="21"/>
  <c r="J34" i="21"/>
  <c r="L34" i="20"/>
  <c r="H34" i="20"/>
  <c r="J8" i="20"/>
  <c r="J34" i="20" s="1"/>
  <c r="I34" i="20"/>
  <c r="L34" i="19"/>
  <c r="K34" i="19"/>
  <c r="H34" i="19"/>
  <c r="J34" i="19"/>
  <c r="L21" i="1"/>
  <c r="L29" i="1"/>
  <c r="L18" i="1"/>
  <c r="L26" i="1"/>
  <c r="L24" i="1"/>
  <c r="L14" i="1"/>
  <c r="G14" i="1"/>
  <c r="K14" i="1" s="1"/>
  <c r="G17" i="1"/>
  <c r="K17" i="1" s="1"/>
  <c r="G24" i="1"/>
  <c r="K24" i="1" s="1"/>
  <c r="G31" i="1"/>
  <c r="K31" i="1" s="1"/>
  <c r="G8" i="1"/>
  <c r="J9" i="1"/>
  <c r="K10" i="1"/>
  <c r="L34" i="1" l="1"/>
  <c r="I34" i="1"/>
  <c r="G34" i="1"/>
  <c r="K34" i="1"/>
  <c r="J34" i="1" l="1"/>
</calcChain>
</file>

<file path=xl/sharedStrings.xml><?xml version="1.0" encoding="utf-8"?>
<sst xmlns="http://schemas.openxmlformats.org/spreadsheetml/2006/main" count="1494" uniqueCount="93">
  <si>
    <t>Data</t>
  </si>
  <si>
    <t>Dia Útil</t>
  </si>
  <si>
    <t>Hora Total</t>
  </si>
  <si>
    <t>Hora Normal</t>
  </si>
  <si>
    <t>Hora Faltante</t>
  </si>
  <si>
    <t>Hora Refeição</t>
  </si>
  <si>
    <t>Descanso</t>
  </si>
  <si>
    <t>01-09-2023 - Sex</t>
  </si>
  <si>
    <t>Sim</t>
  </si>
  <si>
    <t>02-09-2023 - Sáb</t>
  </si>
  <si>
    <t>03-09-2023 - Dom</t>
  </si>
  <si>
    <t>04-09-2023 - Seg</t>
  </si>
  <si>
    <t>05-09-2023 - Ter</t>
  </si>
  <si>
    <t>06-09-2023 - Qua</t>
  </si>
  <si>
    <t>07-09-2023 - Qui</t>
  </si>
  <si>
    <t>08-09-2023 - Sex</t>
  </si>
  <si>
    <t>09-09-2023 - Sáb</t>
  </si>
  <si>
    <t>10-09-2023 - Dom</t>
  </si>
  <si>
    <t>11-09-2023 - Seg</t>
  </si>
  <si>
    <t>12-09-2023 - Ter</t>
  </si>
  <si>
    <t>13-09-2023 - Qua</t>
  </si>
  <si>
    <t>14-09-2023 - Qui</t>
  </si>
  <si>
    <t>15-09-2023 - Sex</t>
  </si>
  <si>
    <t>16-09-2023 - Sáb</t>
  </si>
  <si>
    <t>17-09-2023 - Dom</t>
  </si>
  <si>
    <t>18-09-2023 - Seg</t>
  </si>
  <si>
    <t>19-09-2023 - Ter</t>
  </si>
  <si>
    <t>20-09-2023 - Qua</t>
  </si>
  <si>
    <t>21-09-2023 - Qui</t>
  </si>
  <si>
    <t>22-09-2023 - Sex</t>
  </si>
  <si>
    <t>23-09-2023 - Sáb</t>
  </si>
  <si>
    <t>24-09-2023 - Dom</t>
  </si>
  <si>
    <t>25-09-2023 - Seg</t>
  </si>
  <si>
    <t>26-09-2023 - Ter</t>
  </si>
  <si>
    <t>Total</t>
  </si>
  <si>
    <t>Fim de Jornada</t>
  </si>
  <si>
    <t>Início de Jornada</t>
  </si>
  <si>
    <t>Feriado</t>
  </si>
  <si>
    <t>Folga</t>
  </si>
  <si>
    <t>Adicional Noturno</t>
  </si>
  <si>
    <t>Carga Horária</t>
  </si>
  <si>
    <t>H.E. 50%</t>
  </si>
  <si>
    <t>H.E.  100%</t>
  </si>
  <si>
    <t>Estou de pleno acordo com o que demonstram as marcações acima, sendo que representam o ocorrido nesse período.</t>
  </si>
  <si>
    <t>Assinatura Colaborador</t>
  </si>
  <si>
    <t xml:space="preserve">  Assinatura Empregador</t>
  </si>
  <si>
    <t>Emissão: 27/09/2023</t>
  </si>
  <si>
    <t>Razão Social: CAGT SERVICOS ADMINISTRATIVOS E LOGISTICOS LTDA</t>
  </si>
  <si>
    <t>De 01/09/2023 à 26/09/2023</t>
  </si>
  <si>
    <t>CNPJ: 03.031.773/0001-23</t>
  </si>
  <si>
    <t>Colaborador: CELSO MARRERO</t>
  </si>
  <si>
    <t>CPF: 007.205.669-08</t>
  </si>
  <si>
    <t>Cargo: Motorista Carreteiro</t>
  </si>
  <si>
    <r>
      <t xml:space="preserve">Observação: </t>
    </r>
    <r>
      <rPr>
        <sz val="10"/>
        <rFont val="Calibri"/>
        <family val="2"/>
        <scheme val="minor"/>
      </rPr>
      <t>Todos os cálculos e apurações acima foram realizados com base nas conﬁgurações feitas pelo cliente.</t>
    </r>
  </si>
  <si>
    <t>Espelho de Ponto</t>
  </si>
  <si>
    <t>-</t>
  </si>
  <si>
    <t/>
  </si>
  <si>
    <t xml:space="preserve">Colaborador: </t>
  </si>
  <si>
    <t>Data de Admissão: 25/08/2023</t>
  </si>
  <si>
    <t>Colaborador: CLAUDINEI VIEIRA</t>
  </si>
  <si>
    <t>CPF: 076.568.059-90</t>
  </si>
  <si>
    <t>Colaborador: ROGERIO DONIZETI DA ROCHA</t>
  </si>
  <si>
    <t>CPF: 138.110.998-50</t>
  </si>
  <si>
    <t xml:space="preserve">CPF: </t>
  </si>
  <si>
    <t>Colaborador: DAIANE APARECIDA FERRAZ</t>
  </si>
  <si>
    <t>CPF: 044.973.079-48</t>
  </si>
  <si>
    <t>Colaborador: DANIEL MARIANO DE OLIVEIRA</t>
  </si>
  <si>
    <t>Data de Admissão: 28/08/2023</t>
  </si>
  <si>
    <t>CPF: 017.749.499-97</t>
  </si>
  <si>
    <t>Colaborador: EDEMILSON BERALDO DA ROSA</t>
  </si>
  <si>
    <t>CPF: 838.326.299-04</t>
  </si>
  <si>
    <t>Colaborador: EDILSON MINEIRO ALVES</t>
  </si>
  <si>
    <t>CPF: 054.031.839-65</t>
  </si>
  <si>
    <t>Colaborador: ELBER ROMARIO MEDEIROS DE OLIVEIRA</t>
  </si>
  <si>
    <t>CPF: 990.388.203-30</t>
  </si>
  <si>
    <t>Colaborador: GERSON GOMES PEREIRA</t>
  </si>
  <si>
    <t>CPF: 082.865.649-52</t>
  </si>
  <si>
    <t>Colaborador: JANESLEIA TEREZINHA LACERDA SANTIAGO</t>
  </si>
  <si>
    <t>CPF: 025.085.859-20</t>
  </si>
  <si>
    <t>Colaborador: LUCIANO MENDES SANSANA</t>
  </si>
  <si>
    <t>CPF: 759.704.579-49</t>
  </si>
  <si>
    <t>Colaborador: ILZA FERREIRA DA SILVA</t>
  </si>
  <si>
    <t>CPF: 025.548.589-18</t>
  </si>
  <si>
    <t>Colaborador: ODIR DE JESUS MERETT MINEIRO</t>
  </si>
  <si>
    <t>CPF: 597.779.159-34</t>
  </si>
  <si>
    <t>Colaborador: ROSANGELA PATRICIA RODRIGUES DE SOUZA</t>
  </si>
  <si>
    <t>CPF: 037.866.079-90</t>
  </si>
  <si>
    <t>Colaborador: WAGNER APARECIDO GONCALVES</t>
  </si>
  <si>
    <t>CPF: 765.185.079-34</t>
  </si>
  <si>
    <t>Colaborador: VALCINEI ADAO RIBEIRO</t>
  </si>
  <si>
    <t>CPF: 035.469.909-19</t>
  </si>
  <si>
    <t>Colaborador: PAULO CESAR MOREIRA DA CUNHA</t>
  </si>
  <si>
    <t>CPF: 562.980.139-20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</si>
</sst>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h:mm;@"/>
    <numFmt numFmtId="166" formatCode="[h]:mm;@"/>
  </numFmts>
  <fonts count="5" x14ac:knownFonts="1">
    <font>
      <sz val="10"/>
      <color rgb="FF000000"/>
      <name val="Times New Roman"/>
      <charset val="204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20" fontId="2" fillId="0" borderId="0" xfId="0" applyNumberFormat="1" applyFont="1" applyFill="1" applyBorder="1" applyAlignment="1">
      <alignment horizontal="left" vertical="center"/>
    </xf>
    <xf numFmtId="2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left" vertical="center"/>
    </xf>
    <xf numFmtId="9" fontId="1" fillId="0" borderId="1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showGridLines="0" tabSelected="1" workbookViewId="0">
      <pane ySplit="7" topLeftCell="A8" activePane="bottomLeft" state="frozen"/>
      <selection pane="bottomLeft" activeCell="M7" sqref="M7:N7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57</v>
      </c>
    </row>
    <row r="3" spans="2:17" x14ac:dyDescent="0.25">
      <c r="B3" s="9" t="s">
        <v>48</v>
      </c>
      <c r="J3" s="9"/>
      <c r="K3" s="13" t="s">
        <v>63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33" si="2">D8-G8</f>
        <v>0.33333333333333331</v>
      </c>
      <c r="J8" s="2">
        <f>G8-H8-M8-N8</f>
        <v>0</v>
      </c>
      <c r="K8" s="2">
        <v>0</v>
      </c>
      <c r="L8" s="2">
        <f t="shared" ref="L8:L33" si="3">IF(E8&lt;$P$12,(($P$12-E8)*$Q$18+(F8-$P$10)*$Q$18),(F8-$P$10)*$Q$18)</f>
        <v>-0.77981651376146788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f t="shared" si="3"/>
        <v>-0.77981651376146788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f>IF(E10&lt;$P$12,(($P$12-E10)*$Q$18+(F10-$P$10)*$Q$18),(F10-$P$10)*$Q$18)</f>
        <v>-0.77981651376146788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</v>
      </c>
      <c r="F11" s="2">
        <v>0</v>
      </c>
      <c r="G11" s="2">
        <f t="shared" si="0"/>
        <v>0</v>
      </c>
      <c r="H11" s="2">
        <f t="shared" si="1"/>
        <v>0</v>
      </c>
      <c r="I11" s="2">
        <f t="shared" si="2"/>
        <v>0.33333333333333331</v>
      </c>
      <c r="J11" s="2">
        <f t="shared" ref="J11:J13" si="4">G11-H11-M11-N11</f>
        <v>0</v>
      </c>
      <c r="K11" s="2">
        <v>0</v>
      </c>
      <c r="L11" s="2">
        <f t="shared" si="3"/>
        <v>-0.77981651376146788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</v>
      </c>
      <c r="F12" s="2">
        <v>0</v>
      </c>
      <c r="G12" s="2">
        <f t="shared" si="0"/>
        <v>0</v>
      </c>
      <c r="H12" s="2">
        <f t="shared" si="1"/>
        <v>0</v>
      </c>
      <c r="I12" s="2">
        <f t="shared" si="2"/>
        <v>0.33333333333333331</v>
      </c>
      <c r="J12" s="2">
        <f t="shared" si="4"/>
        <v>0</v>
      </c>
      <c r="K12" s="2">
        <v>0</v>
      </c>
      <c r="L12" s="2">
        <f t="shared" si="3"/>
        <v>-0.77981651376146788</v>
      </c>
      <c r="M12" s="2">
        <v>0</v>
      </c>
      <c r="N12" s="2">
        <v>0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</v>
      </c>
      <c r="F13" s="2">
        <v>0</v>
      </c>
      <c r="G13" s="2">
        <f t="shared" si="0"/>
        <v>0</v>
      </c>
      <c r="H13" s="2">
        <f t="shared" si="1"/>
        <v>0</v>
      </c>
      <c r="I13" s="2">
        <f t="shared" si="2"/>
        <v>0.33333333333333331</v>
      </c>
      <c r="J13" s="2">
        <f t="shared" si="4"/>
        <v>0</v>
      </c>
      <c r="K13" s="2">
        <v>0</v>
      </c>
      <c r="L13" s="2">
        <f t="shared" si="3"/>
        <v>-0.77981651376146788</v>
      </c>
      <c r="M13" s="2">
        <v>0</v>
      </c>
      <c r="N13" s="2">
        <v>0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</v>
      </c>
      <c r="F14" s="3">
        <v>0</v>
      </c>
      <c r="G14" s="3">
        <f t="shared" si="0"/>
        <v>0</v>
      </c>
      <c r="H14" s="3">
        <f t="shared" si="1"/>
        <v>0</v>
      </c>
      <c r="I14" s="3">
        <v>0</v>
      </c>
      <c r="J14" s="3">
        <v>0</v>
      </c>
      <c r="K14" s="3">
        <f>G14-M14-N14</f>
        <v>0</v>
      </c>
      <c r="L14" s="3">
        <f>IF(E14&lt;$P$12,(($P$12-E14)*$Q$18+(F14-$P$10)*$Q$18),(F14-$P$10)*$Q$18)</f>
        <v>-0.77981651376146788</v>
      </c>
      <c r="M14" s="3">
        <v>0</v>
      </c>
      <c r="N14" s="3">
        <v>0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</v>
      </c>
      <c r="F15" s="2">
        <v>0</v>
      </c>
      <c r="G15" s="2">
        <f t="shared" si="0"/>
        <v>0</v>
      </c>
      <c r="H15" s="2">
        <f t="shared" si="1"/>
        <v>0</v>
      </c>
      <c r="I15" s="2">
        <f t="shared" si="2"/>
        <v>0.33333333333333331</v>
      </c>
      <c r="J15" s="2">
        <f t="shared" ref="J15:J16" si="5">G15-H15-M15-N15</f>
        <v>0</v>
      </c>
      <c r="K15" s="2">
        <v>0</v>
      </c>
      <c r="L15" s="2">
        <f t="shared" si="3"/>
        <v>-0.77981651376146788</v>
      </c>
      <c r="M15" s="2">
        <v>0</v>
      </c>
      <c r="N15" s="2">
        <v>0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</v>
      </c>
      <c r="F16" s="2">
        <v>0</v>
      </c>
      <c r="G16" s="2">
        <f t="shared" si="0"/>
        <v>0</v>
      </c>
      <c r="H16" s="2">
        <f t="shared" si="1"/>
        <v>0</v>
      </c>
      <c r="I16" s="2">
        <f t="shared" si="2"/>
        <v>0.16666666666666666</v>
      </c>
      <c r="J16" s="2">
        <f t="shared" si="5"/>
        <v>0</v>
      </c>
      <c r="K16" s="2">
        <v>0</v>
      </c>
      <c r="L16" s="2">
        <f t="shared" si="3"/>
        <v>-0.77981651376146788</v>
      </c>
      <c r="M16" s="2">
        <v>0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</v>
      </c>
      <c r="F17" s="3">
        <v>0</v>
      </c>
      <c r="G17" s="3">
        <f t="shared" si="0"/>
        <v>0</v>
      </c>
      <c r="H17" s="3">
        <f t="shared" si="1"/>
        <v>0</v>
      </c>
      <c r="I17" s="3">
        <v>0</v>
      </c>
      <c r="J17" s="3">
        <v>0</v>
      </c>
      <c r="K17" s="3">
        <f>G17-M17-N17</f>
        <v>0</v>
      </c>
      <c r="L17" s="3">
        <f>IF(E17&lt;$P$12,(($P$12-E17)*$Q$18+(F17-$P$10)*$Q$18),(F17-$P$10)*$Q$18)</f>
        <v>-0.77981651376146788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</v>
      </c>
      <c r="F18" s="2">
        <v>0</v>
      </c>
      <c r="G18" s="2">
        <f t="shared" si="0"/>
        <v>0</v>
      </c>
      <c r="H18" s="2">
        <f t="shared" si="1"/>
        <v>0</v>
      </c>
      <c r="I18" s="2">
        <f t="shared" si="2"/>
        <v>0.33333333333333331</v>
      </c>
      <c r="J18" s="2">
        <f t="shared" ref="J18:J23" si="6">G18-H18-M18-N18</f>
        <v>0</v>
      </c>
      <c r="K18" s="2">
        <v>0</v>
      </c>
      <c r="L18" s="2">
        <f t="shared" si="3"/>
        <v>-0.77981651376146788</v>
      </c>
      <c r="M18" s="2">
        <v>0</v>
      </c>
      <c r="N18" s="2">
        <v>0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</v>
      </c>
      <c r="F19" s="2">
        <v>0</v>
      </c>
      <c r="G19" s="2">
        <f t="shared" si="0"/>
        <v>0</v>
      </c>
      <c r="H19" s="2">
        <f t="shared" si="1"/>
        <v>0</v>
      </c>
      <c r="I19" s="2">
        <f t="shared" si="2"/>
        <v>0.33333333333333331</v>
      </c>
      <c r="J19" s="2">
        <f t="shared" si="6"/>
        <v>0</v>
      </c>
      <c r="K19" s="2">
        <v>0</v>
      </c>
      <c r="L19" s="2">
        <f t="shared" si="3"/>
        <v>-0.77981651376146788</v>
      </c>
      <c r="M19" s="2">
        <v>0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</v>
      </c>
      <c r="F20" s="2">
        <v>0</v>
      </c>
      <c r="G20" s="2">
        <f t="shared" si="0"/>
        <v>0</v>
      </c>
      <c r="H20" s="2">
        <f t="shared" si="1"/>
        <v>0</v>
      </c>
      <c r="I20" s="2">
        <f t="shared" si="2"/>
        <v>0.33333333333333331</v>
      </c>
      <c r="J20" s="2">
        <f t="shared" si="6"/>
        <v>0</v>
      </c>
      <c r="K20" s="2">
        <v>0</v>
      </c>
      <c r="L20" s="2">
        <f t="shared" si="3"/>
        <v>-0.77981651376146788</v>
      </c>
      <c r="M20" s="2">
        <v>0</v>
      </c>
      <c r="N20" s="2">
        <v>0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</v>
      </c>
      <c r="F21" s="2">
        <v>0</v>
      </c>
      <c r="G21" s="2">
        <f t="shared" si="0"/>
        <v>0</v>
      </c>
      <c r="H21" s="2">
        <f t="shared" si="1"/>
        <v>0</v>
      </c>
      <c r="I21" s="2">
        <f t="shared" si="2"/>
        <v>0.33333333333333331</v>
      </c>
      <c r="J21" s="2">
        <f t="shared" si="6"/>
        <v>0</v>
      </c>
      <c r="K21" s="2">
        <v>0</v>
      </c>
      <c r="L21" s="2">
        <f t="shared" si="3"/>
        <v>-0.77981651376146788</v>
      </c>
      <c r="M21" s="2">
        <v>0</v>
      </c>
      <c r="N21" s="2">
        <v>0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</v>
      </c>
      <c r="F22" s="2">
        <v>0</v>
      </c>
      <c r="G22" s="2">
        <f t="shared" si="0"/>
        <v>0</v>
      </c>
      <c r="H22" s="2">
        <f t="shared" si="1"/>
        <v>0</v>
      </c>
      <c r="I22" s="2">
        <f t="shared" si="2"/>
        <v>0.33333333333333331</v>
      </c>
      <c r="J22" s="2">
        <f t="shared" si="6"/>
        <v>0</v>
      </c>
      <c r="K22" s="2">
        <v>0</v>
      </c>
      <c r="L22" s="2">
        <f t="shared" si="3"/>
        <v>-0.77981651376146788</v>
      </c>
      <c r="M22" s="2">
        <v>0</v>
      </c>
      <c r="N22" s="2">
        <v>0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</v>
      </c>
      <c r="F23" s="2">
        <v>0</v>
      </c>
      <c r="G23" s="2">
        <f t="shared" si="0"/>
        <v>0</v>
      </c>
      <c r="H23" s="2">
        <f t="shared" si="1"/>
        <v>0</v>
      </c>
      <c r="I23" s="2">
        <f t="shared" si="2"/>
        <v>0.16666666666666666</v>
      </c>
      <c r="J23" s="2">
        <f t="shared" si="6"/>
        <v>0</v>
      </c>
      <c r="K23" s="2">
        <v>0</v>
      </c>
      <c r="L23" s="2">
        <f t="shared" si="3"/>
        <v>-0.77981651376146788</v>
      </c>
      <c r="M23" s="2">
        <v>0</v>
      </c>
      <c r="N23" s="2">
        <v>0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</v>
      </c>
      <c r="F24" s="3">
        <v>0</v>
      </c>
      <c r="G24" s="3">
        <f t="shared" si="0"/>
        <v>0</v>
      </c>
      <c r="H24" s="3">
        <f t="shared" si="1"/>
        <v>0</v>
      </c>
      <c r="I24" s="3">
        <v>0</v>
      </c>
      <c r="J24" s="3">
        <v>0</v>
      </c>
      <c r="K24" s="3">
        <f>G24-M24-N24</f>
        <v>0</v>
      </c>
      <c r="L24" s="3">
        <f>IF(E24&lt;$P$12,(($P$12-E24)*$Q$18+(F24-$P$10)*$Q$18),(F24-$P$10)*$Q$18)</f>
        <v>-0.77981651376146788</v>
      </c>
      <c r="M24" s="3">
        <v>0</v>
      </c>
      <c r="N24" s="3">
        <v>0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</v>
      </c>
      <c r="F25" s="2">
        <v>0</v>
      </c>
      <c r="G25" s="2">
        <f t="shared" si="0"/>
        <v>0</v>
      </c>
      <c r="H25" s="2">
        <f t="shared" si="1"/>
        <v>0</v>
      </c>
      <c r="I25" s="2">
        <f t="shared" si="2"/>
        <v>0.33333333333333331</v>
      </c>
      <c r="J25" s="2">
        <f t="shared" ref="J25:J30" si="7">G25-H25-M25-N25</f>
        <v>0</v>
      </c>
      <c r="K25" s="2">
        <v>0</v>
      </c>
      <c r="L25" s="2">
        <f t="shared" si="3"/>
        <v>-0.77981651376146788</v>
      </c>
      <c r="M25" s="2">
        <v>0</v>
      </c>
      <c r="N25" s="2">
        <v>0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</v>
      </c>
      <c r="F26" s="2">
        <v>0</v>
      </c>
      <c r="G26" s="2">
        <f t="shared" si="0"/>
        <v>0</v>
      </c>
      <c r="H26" s="2">
        <f t="shared" si="1"/>
        <v>0</v>
      </c>
      <c r="I26" s="2">
        <f t="shared" si="2"/>
        <v>0.33333333333333331</v>
      </c>
      <c r="J26" s="2">
        <f t="shared" si="7"/>
        <v>0</v>
      </c>
      <c r="K26" s="2">
        <v>0</v>
      </c>
      <c r="L26" s="2">
        <f t="shared" si="3"/>
        <v>-0.77981651376146788</v>
      </c>
      <c r="M26" s="2">
        <v>0</v>
      </c>
      <c r="N26" s="2">
        <v>0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</v>
      </c>
      <c r="F27" s="2">
        <v>0</v>
      </c>
      <c r="G27" s="2">
        <f t="shared" si="0"/>
        <v>0</v>
      </c>
      <c r="H27" s="2">
        <f t="shared" si="1"/>
        <v>0</v>
      </c>
      <c r="I27" s="2">
        <f t="shared" si="2"/>
        <v>0.33333333333333331</v>
      </c>
      <c r="J27" s="2">
        <f t="shared" si="7"/>
        <v>0</v>
      </c>
      <c r="K27" s="2">
        <v>0</v>
      </c>
      <c r="L27" s="2">
        <f t="shared" si="3"/>
        <v>-0.77981651376146788</v>
      </c>
      <c r="M27" s="2">
        <v>0</v>
      </c>
      <c r="N27" s="2">
        <v>0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</v>
      </c>
      <c r="F28" s="2">
        <v>0</v>
      </c>
      <c r="G28" s="2">
        <f t="shared" si="0"/>
        <v>0</v>
      </c>
      <c r="H28" s="2">
        <f t="shared" si="1"/>
        <v>0</v>
      </c>
      <c r="I28" s="2">
        <f t="shared" si="2"/>
        <v>0.33333333333333331</v>
      </c>
      <c r="J28" s="2">
        <f t="shared" si="7"/>
        <v>0</v>
      </c>
      <c r="K28" s="2">
        <v>0</v>
      </c>
      <c r="L28" s="2">
        <f t="shared" si="3"/>
        <v>-0.77981651376146788</v>
      </c>
      <c r="M28" s="2">
        <v>0</v>
      </c>
      <c r="N28" s="2">
        <v>0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</v>
      </c>
      <c r="F29" s="2">
        <v>0</v>
      </c>
      <c r="G29" s="2">
        <f t="shared" si="0"/>
        <v>0</v>
      </c>
      <c r="H29" s="2">
        <f t="shared" si="1"/>
        <v>0</v>
      </c>
      <c r="I29" s="2">
        <f t="shared" si="2"/>
        <v>0.33333333333333331</v>
      </c>
      <c r="J29" s="2">
        <f t="shared" si="7"/>
        <v>0</v>
      </c>
      <c r="K29" s="2">
        <v>0</v>
      </c>
      <c r="L29" s="2">
        <f t="shared" si="3"/>
        <v>-0.77981651376146788</v>
      </c>
      <c r="M29" s="2">
        <v>0</v>
      </c>
      <c r="N29" s="2">
        <v>0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</v>
      </c>
      <c r="F30" s="2">
        <v>0</v>
      </c>
      <c r="G30" s="2">
        <f t="shared" si="0"/>
        <v>0</v>
      </c>
      <c r="H30" s="2">
        <f t="shared" si="1"/>
        <v>0</v>
      </c>
      <c r="I30" s="2">
        <f t="shared" si="2"/>
        <v>0.16666666666666666</v>
      </c>
      <c r="J30" s="2">
        <f t="shared" si="7"/>
        <v>0</v>
      </c>
      <c r="K30" s="2">
        <v>0</v>
      </c>
      <c r="L30" s="2">
        <f t="shared" si="3"/>
        <v>-0.77981651376146788</v>
      </c>
      <c r="M30" s="2">
        <v>0</v>
      </c>
      <c r="N30" s="2">
        <v>0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</v>
      </c>
      <c r="F31" s="3">
        <v>0</v>
      </c>
      <c r="G31" s="3">
        <f t="shared" si="0"/>
        <v>0</v>
      </c>
      <c r="H31" s="3">
        <f t="shared" si="1"/>
        <v>0</v>
      </c>
      <c r="I31" s="3">
        <v>0</v>
      </c>
      <c r="J31" s="3">
        <v>0</v>
      </c>
      <c r="K31" s="3">
        <f>G31-M31-N31</f>
        <v>0</v>
      </c>
      <c r="L31" s="3">
        <f>IF(E31&lt;$P$12,(($P$12-E31)*$Q$18+(F31-$P$10)*$Q$18),(F31-$P$10)*$Q$18)</f>
        <v>-0.77981651376146788</v>
      </c>
      <c r="M31" s="3">
        <v>0</v>
      </c>
      <c r="N31" s="3">
        <v>0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</v>
      </c>
      <c r="F32" s="2">
        <v>0</v>
      </c>
      <c r="G32" s="2">
        <f t="shared" si="0"/>
        <v>0</v>
      </c>
      <c r="H32" s="2">
        <f t="shared" si="1"/>
        <v>0</v>
      </c>
      <c r="I32" s="2">
        <f t="shared" si="2"/>
        <v>0.33333333333333331</v>
      </c>
      <c r="J32" s="2">
        <f t="shared" ref="J32:J33" si="8">G32-H32-M32-N32</f>
        <v>0</v>
      </c>
      <c r="K32" s="2">
        <v>0</v>
      </c>
      <c r="L32" s="2">
        <f t="shared" si="3"/>
        <v>-0.77981651376146788</v>
      </c>
      <c r="M32" s="2">
        <v>0</v>
      </c>
      <c r="N32" s="2">
        <v>0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</v>
      </c>
      <c r="F33" s="2">
        <v>0</v>
      </c>
      <c r="G33" s="2">
        <f t="shared" si="0"/>
        <v>0</v>
      </c>
      <c r="H33" s="2">
        <f t="shared" si="1"/>
        <v>0</v>
      </c>
      <c r="I33" s="2">
        <f t="shared" si="2"/>
        <v>0.33333333333333331</v>
      </c>
      <c r="J33" s="2">
        <f t="shared" si="8"/>
        <v>0</v>
      </c>
      <c r="K33" s="2">
        <v>0</v>
      </c>
      <c r="L33" s="2">
        <f t="shared" si="3"/>
        <v>-0.77981651376146788</v>
      </c>
      <c r="M33" s="2">
        <v>0</v>
      </c>
      <c r="N33" s="2">
        <v>0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0</v>
      </c>
      <c r="H34" s="4">
        <f t="shared" si="9"/>
        <v>0</v>
      </c>
      <c r="I34" s="4">
        <f t="shared" si="9"/>
        <v>6.3333333333333321</v>
      </c>
      <c r="J34" s="4">
        <f t="shared" si="9"/>
        <v>0</v>
      </c>
      <c r="K34" s="4">
        <f t="shared" si="9"/>
        <v>0</v>
      </c>
      <c r="L34" s="4">
        <f t="shared" si="9"/>
        <v>-20.275229357798157</v>
      </c>
      <c r="M34" s="4">
        <f>SUM(M8:M33)</f>
        <v>0</v>
      </c>
      <c r="N34" s="4">
        <f>SUM(N8:N33)</f>
        <v>0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2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1" width="11.44140625" style="9"/>
    <col min="12" max="12" width="12.5546875" style="9" customWidth="1"/>
    <col min="13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81</v>
      </c>
    </row>
    <row r="3" spans="2:17" x14ac:dyDescent="0.25">
      <c r="B3" s="9" t="s">
        <v>48</v>
      </c>
      <c r="J3" s="9"/>
      <c r="K3" s="13" t="s">
        <v>82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33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0.64513888888888882</v>
      </c>
      <c r="F11" s="2">
        <v>0.77638888888888891</v>
      </c>
      <c r="G11" s="2">
        <f t="shared" si="0"/>
        <v>0.13125000000000009</v>
      </c>
      <c r="H11" s="2">
        <f t="shared" si="1"/>
        <v>0.13125000000000009</v>
      </c>
      <c r="I11" s="2">
        <f t="shared" si="2"/>
        <v>0.20208333333333323</v>
      </c>
      <c r="J11" s="2">
        <f t="shared" ref="J11:J13" si="3">G11-H11-M11-N11</f>
        <v>0</v>
      </c>
      <c r="K11" s="2">
        <v>0</v>
      </c>
      <c r="L11" s="2">
        <v>0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0.25972222222222224</v>
      </c>
      <c r="F12" s="2">
        <v>0.89444444444444438</v>
      </c>
      <c r="G12" s="2">
        <f t="shared" si="0"/>
        <v>0.63472222222222219</v>
      </c>
      <c r="H12" s="2">
        <f t="shared" si="1"/>
        <v>0.33333333333333331</v>
      </c>
      <c r="I12" s="2">
        <v>0</v>
      </c>
      <c r="J12" s="2">
        <f t="shared" si="3"/>
        <v>6.666666666666668E-2</v>
      </c>
      <c r="K12" s="2">
        <v>0</v>
      </c>
      <c r="L12" s="2">
        <v>0</v>
      </c>
      <c r="M12" s="2">
        <v>0.13819444444444443</v>
      </c>
      <c r="N12" s="2">
        <v>9.6527777777777768E-2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0.25486111111111109</v>
      </c>
      <c r="F13" s="2">
        <v>0.89583333333333337</v>
      </c>
      <c r="G13" s="2">
        <f t="shared" si="0"/>
        <v>0.64097222222222228</v>
      </c>
      <c r="H13" s="2">
        <f t="shared" si="1"/>
        <v>0.33333333333333331</v>
      </c>
      <c r="I13" s="2">
        <v>0</v>
      </c>
      <c r="J13" s="2">
        <f t="shared" si="3"/>
        <v>7.5000000000000067E-2</v>
      </c>
      <c r="K13" s="2">
        <v>0</v>
      </c>
      <c r="L13" s="2">
        <v>0</v>
      </c>
      <c r="M13" s="2">
        <v>0.17708333333333334</v>
      </c>
      <c r="N13" s="2">
        <v>5.5555555555555552E-2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0.3034722222222222</v>
      </c>
      <c r="F14" s="3">
        <v>0.89097222222222217</v>
      </c>
      <c r="G14" s="3">
        <f t="shared" si="0"/>
        <v>0.58749999999999991</v>
      </c>
      <c r="H14" s="3">
        <f t="shared" si="1"/>
        <v>0</v>
      </c>
      <c r="I14" s="3">
        <v>0</v>
      </c>
      <c r="J14" s="3">
        <v>0</v>
      </c>
      <c r="K14" s="3">
        <f>G14-M14-N14</f>
        <v>0.48541666666666661</v>
      </c>
      <c r="L14" s="3">
        <v>0</v>
      </c>
      <c r="M14" s="3">
        <v>4.3750000000000004E-2</v>
      </c>
      <c r="N14" s="3">
        <v>5.8333333333333327E-2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0.23124999999999998</v>
      </c>
      <c r="F15" s="2">
        <v>0.75</v>
      </c>
      <c r="G15" s="2">
        <f t="shared" si="0"/>
        <v>0.51875000000000004</v>
      </c>
      <c r="H15" s="2">
        <f t="shared" si="1"/>
        <v>0.33333333333333331</v>
      </c>
      <c r="I15" s="2">
        <v>0</v>
      </c>
      <c r="J15" s="2">
        <f t="shared" ref="J15:J16" si="4">G15-H15-M15-N15</f>
        <v>0.18541666666666673</v>
      </c>
      <c r="K15" s="2">
        <v>0</v>
      </c>
      <c r="L15" s="2">
        <v>0</v>
      </c>
      <c r="M15" s="2">
        <v>0</v>
      </c>
      <c r="N15" s="2">
        <v>0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0.33333333333333331</v>
      </c>
      <c r="F16" s="2">
        <v>0.75</v>
      </c>
      <c r="G16" s="2">
        <f t="shared" si="0"/>
        <v>0.41666666666666669</v>
      </c>
      <c r="H16" s="2">
        <f t="shared" si="1"/>
        <v>0.16666666666666666</v>
      </c>
      <c r="I16" s="2">
        <v>0</v>
      </c>
      <c r="J16" s="2">
        <f t="shared" si="4"/>
        <v>0.25</v>
      </c>
      <c r="K16" s="2">
        <v>0</v>
      </c>
      <c r="L16" s="2">
        <v>0</v>
      </c>
      <c r="M16" s="2">
        <v>0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</v>
      </c>
      <c r="F17" s="3">
        <v>0</v>
      </c>
      <c r="G17" s="3">
        <f t="shared" si="0"/>
        <v>0</v>
      </c>
      <c r="H17" s="3">
        <f t="shared" si="1"/>
        <v>0</v>
      </c>
      <c r="I17" s="3">
        <v>0</v>
      </c>
      <c r="J17" s="3">
        <v>0</v>
      </c>
      <c r="K17" s="3">
        <f>G17-M17-N17</f>
        <v>0</v>
      </c>
      <c r="L17" s="3">
        <v>0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0.33333333333333331</v>
      </c>
      <c r="F18" s="2">
        <v>0.75</v>
      </c>
      <c r="G18" s="2">
        <f t="shared" si="0"/>
        <v>0.41666666666666669</v>
      </c>
      <c r="H18" s="2">
        <f t="shared" si="1"/>
        <v>0.33333333333333331</v>
      </c>
      <c r="I18" s="2">
        <v>0</v>
      </c>
      <c r="J18" s="2">
        <f t="shared" ref="J18:J23" si="5">G18-H18-M18-N18</f>
        <v>8.333333333333337E-2</v>
      </c>
      <c r="K18" s="2">
        <v>0</v>
      </c>
      <c r="L18" s="2">
        <v>0</v>
      </c>
      <c r="M18" s="2">
        <v>0</v>
      </c>
      <c r="N18" s="2">
        <v>0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0.33333333333333331</v>
      </c>
      <c r="F19" s="2">
        <v>0.9194444444444444</v>
      </c>
      <c r="G19" s="2">
        <f t="shared" si="0"/>
        <v>0.58611111111111103</v>
      </c>
      <c r="H19" s="2">
        <f t="shared" si="1"/>
        <v>0.33333333333333331</v>
      </c>
      <c r="I19" s="2">
        <v>0</v>
      </c>
      <c r="J19" s="2">
        <f t="shared" si="5"/>
        <v>0.23333333333333328</v>
      </c>
      <c r="K19" s="2">
        <v>0</v>
      </c>
      <c r="L19" s="2">
        <f t="shared" ref="L19:L32" si="6">IF(E19&lt;$P$12,(($P$12-E19)*$Q$18+(F19-$P$10)*$Q$18),(F19-$P$10)*$Q$18)</f>
        <v>3.0581039755351574E-3</v>
      </c>
      <c r="M19" s="2">
        <v>0</v>
      </c>
      <c r="N19" s="2">
        <v>1.9444444444444445E-2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0.21805555555555556</v>
      </c>
      <c r="F20" s="2">
        <v>0.88055555555555554</v>
      </c>
      <c r="G20" s="2">
        <f t="shared" si="0"/>
        <v>0.66249999999999998</v>
      </c>
      <c r="H20" s="2">
        <f t="shared" si="1"/>
        <v>0.33333333333333331</v>
      </c>
      <c r="I20" s="2">
        <v>0</v>
      </c>
      <c r="J20" s="2">
        <f t="shared" si="5"/>
        <v>0.2</v>
      </c>
      <c r="K20" s="2">
        <v>0</v>
      </c>
      <c r="L20" s="2">
        <v>0</v>
      </c>
      <c r="M20" s="2">
        <v>9.9999999999999992E-2</v>
      </c>
      <c r="N20" s="2">
        <v>2.9166666666666664E-2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0.22222222222222221</v>
      </c>
      <c r="F21" s="2">
        <v>0.75069444444444444</v>
      </c>
      <c r="G21" s="2">
        <f t="shared" si="0"/>
        <v>0.52847222222222223</v>
      </c>
      <c r="H21" s="2">
        <f t="shared" si="1"/>
        <v>0.33333333333333331</v>
      </c>
      <c r="I21" s="2">
        <v>0</v>
      </c>
      <c r="J21" s="2">
        <f t="shared" si="5"/>
        <v>7.9861111111111147E-2</v>
      </c>
      <c r="K21" s="2">
        <v>0</v>
      </c>
      <c r="L21" s="2">
        <v>0</v>
      </c>
      <c r="M21" s="2">
        <v>8.4027777777777771E-2</v>
      </c>
      <c r="N21" s="2">
        <v>3.125E-2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0.25694444444444448</v>
      </c>
      <c r="F22" s="2">
        <v>0.94861111111111107</v>
      </c>
      <c r="G22" s="2">
        <f t="shared" si="0"/>
        <v>0.69166666666666665</v>
      </c>
      <c r="H22" s="2">
        <f t="shared" si="1"/>
        <v>0.33333333333333331</v>
      </c>
      <c r="I22" s="2">
        <v>0</v>
      </c>
      <c r="J22" s="2">
        <f t="shared" si="5"/>
        <v>0.19305555555555554</v>
      </c>
      <c r="K22" s="2">
        <v>0</v>
      </c>
      <c r="L22" s="2">
        <f t="shared" si="6"/>
        <v>3.5168195718654434E-2</v>
      </c>
      <c r="M22" s="2">
        <v>9.0972222222222218E-2</v>
      </c>
      <c r="N22" s="2">
        <v>7.4305555555555555E-2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0.3430555555555555</v>
      </c>
      <c r="F23" s="2">
        <v>0.8618055555555556</v>
      </c>
      <c r="G23" s="2">
        <f t="shared" si="0"/>
        <v>0.51875000000000004</v>
      </c>
      <c r="H23" s="2">
        <f t="shared" si="1"/>
        <v>0.16666666666666666</v>
      </c>
      <c r="I23" s="2">
        <v>0</v>
      </c>
      <c r="J23" s="2">
        <f t="shared" si="5"/>
        <v>0.29652777777777783</v>
      </c>
      <c r="K23" s="2">
        <v>0</v>
      </c>
      <c r="L23" s="2">
        <v>0</v>
      </c>
      <c r="M23" s="2">
        <v>3.125E-2</v>
      </c>
      <c r="N23" s="2">
        <v>2.4305555555555556E-2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0.52013888888888882</v>
      </c>
      <c r="F24" s="3">
        <v>0.85138888888888886</v>
      </c>
      <c r="G24" s="3">
        <f t="shared" si="0"/>
        <v>0.33125000000000004</v>
      </c>
      <c r="H24" s="3">
        <f t="shared" si="1"/>
        <v>0</v>
      </c>
      <c r="I24" s="3">
        <v>0</v>
      </c>
      <c r="J24" s="3">
        <v>0</v>
      </c>
      <c r="K24" s="3">
        <f>G24-M24-N24</f>
        <v>0.24652777777777785</v>
      </c>
      <c r="L24" s="3">
        <v>0</v>
      </c>
      <c r="M24" s="3">
        <v>8.4722222222222213E-2</v>
      </c>
      <c r="N24" s="3">
        <v>0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0.22083333333333333</v>
      </c>
      <c r="F25" s="2">
        <v>0.8125</v>
      </c>
      <c r="G25" s="2">
        <f t="shared" si="0"/>
        <v>0.59166666666666667</v>
      </c>
      <c r="H25" s="2">
        <f t="shared" si="1"/>
        <v>0.33333333333333331</v>
      </c>
      <c r="I25" s="2">
        <v>0</v>
      </c>
      <c r="J25" s="2">
        <f t="shared" ref="J25:J30" si="7">G25-H25-M25-N25</f>
        <v>0.15902777777777782</v>
      </c>
      <c r="K25" s="2">
        <v>0</v>
      </c>
      <c r="L25" s="2">
        <v>0</v>
      </c>
      <c r="M25" s="2">
        <v>6.5277777777777782E-2</v>
      </c>
      <c r="N25" s="2">
        <v>3.4027777777777775E-2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0.26597222222222222</v>
      </c>
      <c r="F26" s="2">
        <v>0.85625000000000007</v>
      </c>
      <c r="G26" s="2">
        <f t="shared" si="0"/>
        <v>0.5902777777777779</v>
      </c>
      <c r="H26" s="2">
        <f t="shared" si="1"/>
        <v>0.33333333333333331</v>
      </c>
      <c r="I26" s="2">
        <v>0</v>
      </c>
      <c r="J26" s="2">
        <f t="shared" si="7"/>
        <v>0.13333333333333347</v>
      </c>
      <c r="K26" s="2">
        <v>0</v>
      </c>
      <c r="L26" s="2">
        <v>0</v>
      </c>
      <c r="M26" s="2">
        <v>6.3888888888888884E-2</v>
      </c>
      <c r="N26" s="2">
        <v>5.9722222222222225E-2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0.33333333333333331</v>
      </c>
      <c r="F27" s="2">
        <v>0.75</v>
      </c>
      <c r="G27" s="2">
        <f t="shared" si="0"/>
        <v>0.41666666666666669</v>
      </c>
      <c r="H27" s="2">
        <f t="shared" si="1"/>
        <v>0.33333333333333331</v>
      </c>
      <c r="I27" s="2">
        <v>0</v>
      </c>
      <c r="J27" s="2">
        <f t="shared" si="7"/>
        <v>8.333333333333337E-2</v>
      </c>
      <c r="K27" s="2">
        <v>0</v>
      </c>
      <c r="L27" s="2">
        <v>0</v>
      </c>
      <c r="M27" s="2">
        <v>0</v>
      </c>
      <c r="N27" s="2">
        <v>0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0.36736111111111108</v>
      </c>
      <c r="F28" s="2">
        <v>0.83194444444444438</v>
      </c>
      <c r="G28" s="2">
        <f t="shared" si="0"/>
        <v>0.46458333333333329</v>
      </c>
      <c r="H28" s="2">
        <f t="shared" si="1"/>
        <v>0.33333333333333331</v>
      </c>
      <c r="I28" s="2">
        <v>0</v>
      </c>
      <c r="J28" s="2">
        <f t="shared" si="7"/>
        <v>2.0833333333333315E-2</v>
      </c>
      <c r="K28" s="2">
        <v>0</v>
      </c>
      <c r="L28" s="2">
        <v>0</v>
      </c>
      <c r="M28" s="2">
        <v>4.7222222222222221E-2</v>
      </c>
      <c r="N28" s="2">
        <v>6.3194444444444442E-2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0.22083333333333333</v>
      </c>
      <c r="F29" s="2">
        <v>0.87152777777777779</v>
      </c>
      <c r="G29" s="2">
        <f t="shared" si="0"/>
        <v>0.65069444444444446</v>
      </c>
      <c r="H29" s="2">
        <f t="shared" si="1"/>
        <v>0.33333333333333331</v>
      </c>
      <c r="I29" s="2">
        <v>0</v>
      </c>
      <c r="J29" s="2">
        <f t="shared" si="7"/>
        <v>0.19583333333333336</v>
      </c>
      <c r="K29" s="2">
        <v>0</v>
      </c>
      <c r="L29" s="2">
        <v>0</v>
      </c>
      <c r="M29" s="2">
        <v>4.7222222222222221E-2</v>
      </c>
      <c r="N29" s="2">
        <v>7.4305555555555555E-2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0.22430555555555556</v>
      </c>
      <c r="F30" s="2">
        <v>0.74861111111111101</v>
      </c>
      <c r="G30" s="2">
        <f t="shared" si="0"/>
        <v>0.52430555555555547</v>
      </c>
      <c r="H30" s="2">
        <f t="shared" si="1"/>
        <v>0.16666666666666666</v>
      </c>
      <c r="I30" s="2">
        <v>0</v>
      </c>
      <c r="J30" s="2">
        <f t="shared" si="7"/>
        <v>0.23333333333333328</v>
      </c>
      <c r="K30" s="2">
        <v>0</v>
      </c>
      <c r="L30" s="2">
        <v>0</v>
      </c>
      <c r="M30" s="2">
        <v>3.4722222222222224E-2</v>
      </c>
      <c r="N30" s="2">
        <v>8.9583333333333334E-2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0.47361111111111115</v>
      </c>
      <c r="F31" s="3">
        <v>0.83888888888888891</v>
      </c>
      <c r="G31" s="3">
        <f t="shared" si="0"/>
        <v>0.36527777777777776</v>
      </c>
      <c r="H31" s="3">
        <f t="shared" si="1"/>
        <v>0</v>
      </c>
      <c r="I31" s="3">
        <v>0</v>
      </c>
      <c r="J31" s="3">
        <v>0</v>
      </c>
      <c r="K31" s="3">
        <f>G31-M31-N31</f>
        <v>0.32222222222222219</v>
      </c>
      <c r="L31" s="3">
        <v>0</v>
      </c>
      <c r="M31" s="3">
        <v>4.3055555555555562E-2</v>
      </c>
      <c r="N31" s="3">
        <v>0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0.21875</v>
      </c>
      <c r="F32" s="2">
        <v>0.96527777777777779</v>
      </c>
      <c r="G32" s="2">
        <f t="shared" si="0"/>
        <v>0.74652777777777779</v>
      </c>
      <c r="H32" s="2">
        <f t="shared" si="1"/>
        <v>0.33333333333333331</v>
      </c>
      <c r="I32" s="2">
        <v>0</v>
      </c>
      <c r="J32" s="2">
        <f t="shared" ref="J32:J33" si="8">G32-H32-M32-N32</f>
        <v>0.41319444444444448</v>
      </c>
      <c r="K32" s="2">
        <v>0</v>
      </c>
      <c r="L32" s="2">
        <f t="shared" si="6"/>
        <v>5.35168195718655E-2</v>
      </c>
      <c r="M32" s="2">
        <v>0</v>
      </c>
      <c r="N32" s="2">
        <v>0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</v>
      </c>
      <c r="F33" s="2">
        <v>0</v>
      </c>
      <c r="G33" s="2">
        <f t="shared" si="0"/>
        <v>0</v>
      </c>
      <c r="H33" s="2">
        <f t="shared" si="1"/>
        <v>0</v>
      </c>
      <c r="I33" s="2">
        <f t="shared" si="2"/>
        <v>0.33333333333333331</v>
      </c>
      <c r="J33" s="2">
        <f t="shared" si="8"/>
        <v>0</v>
      </c>
      <c r="K33" s="2">
        <v>0</v>
      </c>
      <c r="L33" s="2">
        <v>0</v>
      </c>
      <c r="M33" s="2">
        <v>0</v>
      </c>
      <c r="N33" s="2">
        <v>0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K34" si="9">SUM(G8:G33)</f>
        <v>11.015277777777778</v>
      </c>
      <c r="H34" s="4">
        <f t="shared" si="9"/>
        <v>5.2979166666666666</v>
      </c>
      <c r="I34" s="4">
        <f t="shared" si="9"/>
        <v>1.0354166666666664</v>
      </c>
      <c r="J34" s="4">
        <f t="shared" si="9"/>
        <v>2.902083333333334</v>
      </c>
      <c r="K34" s="4">
        <f t="shared" si="9"/>
        <v>1.0541666666666667</v>
      </c>
      <c r="L34" s="4">
        <f>SUM(L8:L33)</f>
        <v>9.1743119266055093E-2</v>
      </c>
      <c r="M34" s="4">
        <f>SUM(M8:M33)</f>
        <v>1.0513888888888892</v>
      </c>
      <c r="N34" s="4">
        <f>SUM(N8:N33)</f>
        <v>0.70972222222222225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2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77</v>
      </c>
    </row>
    <row r="3" spans="2:17" x14ac:dyDescent="0.25">
      <c r="B3" s="9" t="s">
        <v>48</v>
      </c>
      <c r="J3" s="9"/>
      <c r="K3" s="13" t="s">
        <v>78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23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</v>
      </c>
      <c r="F11" s="2">
        <v>0</v>
      </c>
      <c r="G11" s="2">
        <f t="shared" si="0"/>
        <v>0</v>
      </c>
      <c r="H11" s="2">
        <f t="shared" si="1"/>
        <v>0</v>
      </c>
      <c r="I11" s="2">
        <f t="shared" si="2"/>
        <v>0.33333333333333331</v>
      </c>
      <c r="J11" s="2">
        <f t="shared" ref="J11:J13" si="3">G11-H11-M11-N11</f>
        <v>0</v>
      </c>
      <c r="K11" s="2">
        <v>0</v>
      </c>
      <c r="L11" s="2">
        <v>0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</v>
      </c>
      <c r="F12" s="2">
        <v>0</v>
      </c>
      <c r="G12" s="2">
        <f t="shared" si="0"/>
        <v>0</v>
      </c>
      <c r="H12" s="2">
        <f t="shared" si="1"/>
        <v>0</v>
      </c>
      <c r="I12" s="2">
        <f t="shared" si="2"/>
        <v>0.33333333333333331</v>
      </c>
      <c r="J12" s="2">
        <f t="shared" si="3"/>
        <v>0</v>
      </c>
      <c r="K12" s="2">
        <v>0</v>
      </c>
      <c r="L12" s="2">
        <v>0</v>
      </c>
      <c r="M12" s="2">
        <v>0</v>
      </c>
      <c r="N12" s="2">
        <v>0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</v>
      </c>
      <c r="F13" s="2">
        <v>0</v>
      </c>
      <c r="G13" s="2">
        <f t="shared" si="0"/>
        <v>0</v>
      </c>
      <c r="H13" s="2">
        <f t="shared" si="1"/>
        <v>0</v>
      </c>
      <c r="I13" s="2">
        <f t="shared" si="2"/>
        <v>0.33333333333333331</v>
      </c>
      <c r="J13" s="2">
        <f t="shared" si="3"/>
        <v>0</v>
      </c>
      <c r="K13" s="2">
        <v>0</v>
      </c>
      <c r="L13" s="2">
        <v>0</v>
      </c>
      <c r="M13" s="2">
        <v>0</v>
      </c>
      <c r="N13" s="2">
        <v>0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</v>
      </c>
      <c r="F14" s="3">
        <v>0</v>
      </c>
      <c r="G14" s="3">
        <f t="shared" si="0"/>
        <v>0</v>
      </c>
      <c r="H14" s="3">
        <f t="shared" si="1"/>
        <v>0</v>
      </c>
      <c r="I14" s="3">
        <v>0</v>
      </c>
      <c r="J14" s="3">
        <v>0</v>
      </c>
      <c r="K14" s="3">
        <f>G14-M14-N14</f>
        <v>0</v>
      </c>
      <c r="L14" s="3">
        <v>0</v>
      </c>
      <c r="M14" s="3">
        <v>0</v>
      </c>
      <c r="N14" s="3">
        <v>0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</v>
      </c>
      <c r="F15" s="2">
        <v>0</v>
      </c>
      <c r="G15" s="2">
        <f t="shared" si="0"/>
        <v>0</v>
      </c>
      <c r="H15" s="2">
        <f t="shared" si="1"/>
        <v>0</v>
      </c>
      <c r="I15" s="2">
        <f t="shared" si="2"/>
        <v>0.33333333333333331</v>
      </c>
      <c r="J15" s="2">
        <f t="shared" ref="J15:J16" si="4">G15-H15-M15-N15</f>
        <v>0</v>
      </c>
      <c r="K15" s="2">
        <v>0</v>
      </c>
      <c r="L15" s="2">
        <v>0</v>
      </c>
      <c r="M15" s="2">
        <v>0</v>
      </c>
      <c r="N15" s="2">
        <v>0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</v>
      </c>
      <c r="F16" s="2">
        <v>0</v>
      </c>
      <c r="G16" s="2">
        <f t="shared" si="0"/>
        <v>0</v>
      </c>
      <c r="H16" s="2">
        <f t="shared" si="1"/>
        <v>0</v>
      </c>
      <c r="I16" s="2">
        <f t="shared" si="2"/>
        <v>0.16666666666666666</v>
      </c>
      <c r="J16" s="2">
        <f t="shared" si="4"/>
        <v>0</v>
      </c>
      <c r="K16" s="2">
        <v>0</v>
      </c>
      <c r="L16" s="2">
        <v>0</v>
      </c>
      <c r="M16" s="2">
        <v>0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</v>
      </c>
      <c r="F17" s="3">
        <v>0</v>
      </c>
      <c r="G17" s="3">
        <f t="shared" si="0"/>
        <v>0</v>
      </c>
      <c r="H17" s="3">
        <f t="shared" si="1"/>
        <v>0</v>
      </c>
      <c r="I17" s="3">
        <v>0</v>
      </c>
      <c r="J17" s="3">
        <v>0</v>
      </c>
      <c r="K17" s="3">
        <f>G17-M17-N17</f>
        <v>0</v>
      </c>
      <c r="L17" s="3">
        <v>0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</v>
      </c>
      <c r="F18" s="2">
        <v>0</v>
      </c>
      <c r="G18" s="2">
        <f t="shared" si="0"/>
        <v>0</v>
      </c>
      <c r="H18" s="2">
        <f t="shared" si="1"/>
        <v>0</v>
      </c>
      <c r="I18" s="2">
        <f t="shared" si="2"/>
        <v>0.33333333333333331</v>
      </c>
      <c r="J18" s="2">
        <f t="shared" ref="J18:J23" si="5">G18-H18-M18-N18</f>
        <v>0</v>
      </c>
      <c r="K18" s="2">
        <v>0</v>
      </c>
      <c r="L18" s="2">
        <v>0</v>
      </c>
      <c r="M18" s="2">
        <v>0</v>
      </c>
      <c r="N18" s="2">
        <v>0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</v>
      </c>
      <c r="F19" s="2">
        <v>0</v>
      </c>
      <c r="G19" s="2">
        <f t="shared" si="0"/>
        <v>0</v>
      </c>
      <c r="H19" s="2">
        <f t="shared" si="1"/>
        <v>0</v>
      </c>
      <c r="I19" s="2">
        <f t="shared" si="2"/>
        <v>0.33333333333333331</v>
      </c>
      <c r="J19" s="2">
        <f t="shared" si="5"/>
        <v>0</v>
      </c>
      <c r="K19" s="2">
        <v>0</v>
      </c>
      <c r="L19" s="2">
        <v>0</v>
      </c>
      <c r="M19" s="2">
        <v>0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</v>
      </c>
      <c r="F20" s="2">
        <v>0</v>
      </c>
      <c r="G20" s="2">
        <f t="shared" si="0"/>
        <v>0</v>
      </c>
      <c r="H20" s="2">
        <f t="shared" si="1"/>
        <v>0</v>
      </c>
      <c r="I20" s="2">
        <f t="shared" si="2"/>
        <v>0.33333333333333331</v>
      </c>
      <c r="J20" s="2">
        <f t="shared" si="5"/>
        <v>0</v>
      </c>
      <c r="K20" s="2">
        <v>0</v>
      </c>
      <c r="L20" s="2">
        <v>0</v>
      </c>
      <c r="M20" s="2">
        <v>0</v>
      </c>
      <c r="N20" s="2">
        <v>0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</v>
      </c>
      <c r="F21" s="2">
        <v>0</v>
      </c>
      <c r="G21" s="2">
        <f t="shared" si="0"/>
        <v>0</v>
      </c>
      <c r="H21" s="2">
        <f t="shared" si="1"/>
        <v>0</v>
      </c>
      <c r="I21" s="2">
        <f t="shared" si="2"/>
        <v>0.33333333333333331</v>
      </c>
      <c r="J21" s="2">
        <f t="shared" si="5"/>
        <v>0</v>
      </c>
      <c r="K21" s="2">
        <v>0</v>
      </c>
      <c r="L21" s="2">
        <v>0</v>
      </c>
      <c r="M21" s="2">
        <v>0</v>
      </c>
      <c r="N21" s="2">
        <v>0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</v>
      </c>
      <c r="F22" s="2">
        <v>0</v>
      </c>
      <c r="G22" s="2">
        <f t="shared" si="0"/>
        <v>0</v>
      </c>
      <c r="H22" s="2">
        <f t="shared" si="1"/>
        <v>0</v>
      </c>
      <c r="I22" s="2">
        <f t="shared" si="2"/>
        <v>0.33333333333333331</v>
      </c>
      <c r="J22" s="2">
        <f t="shared" si="5"/>
        <v>0</v>
      </c>
      <c r="K22" s="2">
        <v>0</v>
      </c>
      <c r="L22" s="2">
        <v>0</v>
      </c>
      <c r="M22" s="2">
        <v>0</v>
      </c>
      <c r="N22" s="2">
        <v>0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</v>
      </c>
      <c r="F23" s="2">
        <v>0</v>
      </c>
      <c r="G23" s="2">
        <f t="shared" si="0"/>
        <v>0</v>
      </c>
      <c r="H23" s="2">
        <f t="shared" si="1"/>
        <v>0</v>
      </c>
      <c r="I23" s="2">
        <f t="shared" si="2"/>
        <v>0.16666666666666666</v>
      </c>
      <c r="J23" s="2">
        <f t="shared" si="5"/>
        <v>0</v>
      </c>
      <c r="K23" s="2">
        <v>0</v>
      </c>
      <c r="L23" s="2">
        <v>0</v>
      </c>
      <c r="M23" s="2">
        <v>0</v>
      </c>
      <c r="N23" s="2">
        <v>0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</v>
      </c>
      <c r="F24" s="3">
        <v>0</v>
      </c>
      <c r="G24" s="3">
        <f t="shared" si="0"/>
        <v>0</v>
      </c>
      <c r="H24" s="3">
        <f t="shared" si="1"/>
        <v>0</v>
      </c>
      <c r="I24" s="3">
        <v>0</v>
      </c>
      <c r="J24" s="3">
        <v>0</v>
      </c>
      <c r="K24" s="3">
        <f>G24-M24-N24</f>
        <v>0</v>
      </c>
      <c r="L24" s="3">
        <v>0</v>
      </c>
      <c r="M24" s="3">
        <v>0</v>
      </c>
      <c r="N24" s="3">
        <v>0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0.21875</v>
      </c>
      <c r="F25" s="2">
        <v>0.82291666666666663</v>
      </c>
      <c r="G25" s="2">
        <f t="shared" si="0"/>
        <v>0.60416666666666663</v>
      </c>
      <c r="H25" s="2">
        <f t="shared" si="1"/>
        <v>0.33333333333333331</v>
      </c>
      <c r="I25" s="2">
        <v>0</v>
      </c>
      <c r="J25" s="2">
        <f t="shared" ref="J25:J30" si="6">G25-H25-M25-N25</f>
        <v>0.16180555555555554</v>
      </c>
      <c r="K25" s="2">
        <v>0</v>
      </c>
      <c r="L25" s="2">
        <v>0</v>
      </c>
      <c r="M25" s="2">
        <v>8.1250000000000003E-2</v>
      </c>
      <c r="N25" s="2">
        <v>2.7777777777777776E-2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0.22708333333333333</v>
      </c>
      <c r="F26" s="2">
        <v>0.78819444444444453</v>
      </c>
      <c r="G26" s="2">
        <f t="shared" si="0"/>
        <v>0.56111111111111123</v>
      </c>
      <c r="H26" s="2">
        <f t="shared" si="1"/>
        <v>0.33333333333333331</v>
      </c>
      <c r="I26" s="2">
        <v>0</v>
      </c>
      <c r="J26" s="2">
        <f t="shared" si="6"/>
        <v>0.1131944444444446</v>
      </c>
      <c r="K26" s="2">
        <v>0</v>
      </c>
      <c r="L26" s="2">
        <v>0</v>
      </c>
      <c r="M26" s="2">
        <v>5.6944444444444443E-2</v>
      </c>
      <c r="N26" s="2">
        <v>5.7638888888888885E-2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0.22638888888888889</v>
      </c>
      <c r="F27" s="2">
        <v>0.85486111111111107</v>
      </c>
      <c r="G27" s="2">
        <f t="shared" si="0"/>
        <v>0.62847222222222221</v>
      </c>
      <c r="H27" s="2">
        <f t="shared" si="1"/>
        <v>0.33333333333333331</v>
      </c>
      <c r="I27" s="2">
        <v>0</v>
      </c>
      <c r="J27" s="2">
        <f t="shared" si="6"/>
        <v>0.13055555555555556</v>
      </c>
      <c r="K27" s="2">
        <v>0</v>
      </c>
      <c r="L27" s="2">
        <v>0</v>
      </c>
      <c r="M27" s="2">
        <v>0.125</v>
      </c>
      <c r="N27" s="2">
        <v>3.9583333333333331E-2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0.21527777777777779</v>
      </c>
      <c r="F28" s="2">
        <v>0.76250000000000007</v>
      </c>
      <c r="G28" s="2">
        <f t="shared" si="0"/>
        <v>0.54722222222222228</v>
      </c>
      <c r="H28" s="2">
        <f t="shared" si="1"/>
        <v>0.33333333333333331</v>
      </c>
      <c r="I28" s="2">
        <v>0</v>
      </c>
      <c r="J28" s="2">
        <f t="shared" si="6"/>
        <v>0.14722222222222228</v>
      </c>
      <c r="K28" s="2">
        <v>0</v>
      </c>
      <c r="L28" s="2">
        <v>0</v>
      </c>
      <c r="M28" s="2">
        <v>4.5138888888888888E-2</v>
      </c>
      <c r="N28" s="2">
        <v>2.1527777777777781E-2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0.33333333333333331</v>
      </c>
      <c r="F29" s="2">
        <v>0.75</v>
      </c>
      <c r="G29" s="2">
        <f t="shared" si="0"/>
        <v>0.41666666666666669</v>
      </c>
      <c r="H29" s="2">
        <f t="shared" si="1"/>
        <v>0.33333333333333331</v>
      </c>
      <c r="I29" s="2">
        <v>0</v>
      </c>
      <c r="J29" s="2">
        <f t="shared" si="6"/>
        <v>8.333333333333337E-2</v>
      </c>
      <c r="K29" s="2">
        <v>0</v>
      </c>
      <c r="L29" s="2">
        <v>0</v>
      </c>
      <c r="M29" s="2">
        <v>0</v>
      </c>
      <c r="N29" s="2">
        <v>0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0.21805555555555556</v>
      </c>
      <c r="F30" s="2">
        <v>0.77222222222222225</v>
      </c>
      <c r="G30" s="2">
        <f t="shared" si="0"/>
        <v>0.5541666666666667</v>
      </c>
      <c r="H30" s="2">
        <f t="shared" si="1"/>
        <v>0.16666666666666666</v>
      </c>
      <c r="I30" s="2">
        <v>0</v>
      </c>
      <c r="J30" s="2">
        <f t="shared" si="6"/>
        <v>0.28402777777777782</v>
      </c>
      <c r="K30" s="2">
        <v>0</v>
      </c>
      <c r="L30" s="2">
        <v>0</v>
      </c>
      <c r="M30" s="2">
        <v>4.2361111111111106E-2</v>
      </c>
      <c r="N30" s="2">
        <v>6.1111111111111116E-2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0.21319444444444444</v>
      </c>
      <c r="F31" s="3">
        <v>0.81458333333333333</v>
      </c>
      <c r="G31" s="3">
        <f t="shared" si="0"/>
        <v>0.60138888888888886</v>
      </c>
      <c r="H31" s="3">
        <f t="shared" si="1"/>
        <v>0</v>
      </c>
      <c r="I31" s="3">
        <v>0</v>
      </c>
      <c r="J31" s="3">
        <v>0</v>
      </c>
      <c r="K31" s="3">
        <f>G31-M31-N31</f>
        <v>0.54236111111111107</v>
      </c>
      <c r="L31" s="3">
        <v>0</v>
      </c>
      <c r="M31" s="3">
        <v>4.7916666666666663E-2</v>
      </c>
      <c r="N31" s="3">
        <v>1.1111111111111112E-2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0.21041666666666667</v>
      </c>
      <c r="F32" s="2">
        <v>0.60972222222222217</v>
      </c>
      <c r="G32" s="2">
        <f t="shared" si="0"/>
        <v>0.39930555555555547</v>
      </c>
      <c r="H32" s="2">
        <f t="shared" si="1"/>
        <v>0.33333333333333331</v>
      </c>
      <c r="I32" s="2">
        <v>0</v>
      </c>
      <c r="J32" s="2">
        <f t="shared" ref="J32:J33" si="7">G32-H32-M32-N32</f>
        <v>8.3333333333332621E-3</v>
      </c>
      <c r="K32" s="2">
        <v>0</v>
      </c>
      <c r="L32" s="2">
        <v>0</v>
      </c>
      <c r="M32" s="2">
        <v>1.1111111111111112E-2</v>
      </c>
      <c r="N32" s="2">
        <v>4.6527777777777779E-2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0.21319444444444444</v>
      </c>
      <c r="F33" s="2">
        <v>0.86736111111111114</v>
      </c>
      <c r="G33" s="2">
        <f t="shared" si="0"/>
        <v>0.65416666666666667</v>
      </c>
      <c r="H33" s="2">
        <f t="shared" si="1"/>
        <v>0.33333333333333331</v>
      </c>
      <c r="I33" s="2">
        <v>0</v>
      </c>
      <c r="J33" s="2">
        <f t="shared" si="7"/>
        <v>0.28333333333333338</v>
      </c>
      <c r="K33" s="2">
        <v>0</v>
      </c>
      <c r="L33" s="2">
        <v>0</v>
      </c>
      <c r="M33" s="2">
        <v>0</v>
      </c>
      <c r="N33" s="2">
        <v>3.7499999999999999E-2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8">SUM(G8:G33)</f>
        <v>4.9666666666666668</v>
      </c>
      <c r="H34" s="4">
        <f t="shared" si="8"/>
        <v>2.5</v>
      </c>
      <c r="I34" s="4">
        <f t="shared" si="8"/>
        <v>3.8333333333333335</v>
      </c>
      <c r="J34" s="4">
        <f t="shared" si="8"/>
        <v>1.2118055555555558</v>
      </c>
      <c r="K34" s="4">
        <f t="shared" si="8"/>
        <v>0.54236111111111107</v>
      </c>
      <c r="L34" s="4">
        <f t="shared" si="8"/>
        <v>0</v>
      </c>
      <c r="M34" s="4">
        <f>SUM(M8:M33)</f>
        <v>0.40972222222222227</v>
      </c>
      <c r="N34" s="4">
        <f>SUM(N8:N33)</f>
        <v>0.30277777777777776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2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79</v>
      </c>
    </row>
    <row r="3" spans="2:17" x14ac:dyDescent="0.25">
      <c r="B3" s="9" t="s">
        <v>48</v>
      </c>
      <c r="J3" s="9"/>
      <c r="K3" s="13" t="s">
        <v>80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15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</v>
      </c>
      <c r="F11" s="2">
        <v>0</v>
      </c>
      <c r="G11" s="2">
        <f t="shared" si="0"/>
        <v>0</v>
      </c>
      <c r="H11" s="2">
        <f t="shared" si="1"/>
        <v>0</v>
      </c>
      <c r="I11" s="2">
        <f t="shared" si="2"/>
        <v>0.33333333333333331</v>
      </c>
      <c r="J11" s="2">
        <f t="shared" ref="J11:J12" si="3">G11-H11-M11-N11</f>
        <v>0</v>
      </c>
      <c r="K11" s="2">
        <v>0</v>
      </c>
      <c r="L11" s="2">
        <v>0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</v>
      </c>
      <c r="F12" s="2">
        <v>0</v>
      </c>
      <c r="G12" s="2">
        <f t="shared" si="0"/>
        <v>0</v>
      </c>
      <c r="H12" s="2">
        <f t="shared" si="1"/>
        <v>0</v>
      </c>
      <c r="I12" s="2">
        <f t="shared" si="2"/>
        <v>0.33333333333333331</v>
      </c>
      <c r="J12" s="2">
        <f t="shared" si="3"/>
        <v>0</v>
      </c>
      <c r="K12" s="2">
        <v>0</v>
      </c>
      <c r="L12" s="2">
        <v>0</v>
      </c>
      <c r="M12" s="2">
        <v>0</v>
      </c>
      <c r="N12" s="2">
        <v>0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0.61249999999999993</v>
      </c>
      <c r="F13" s="2">
        <v>0.92083333333333339</v>
      </c>
      <c r="G13" s="2">
        <f t="shared" si="0"/>
        <v>0.30833333333333346</v>
      </c>
      <c r="H13" s="2">
        <f t="shared" si="1"/>
        <v>0.30833333333333346</v>
      </c>
      <c r="I13" s="2">
        <f t="shared" si="2"/>
        <v>2.4999999999999856E-2</v>
      </c>
      <c r="J13" s="2">
        <v>0</v>
      </c>
      <c r="K13" s="2">
        <v>0</v>
      </c>
      <c r="L13" s="2">
        <f t="shared" ref="L13" si="4">IF(E13&lt;$P$12,(($P$12-E13)*$Q$18+(F13-$P$10)*$Q$18),(F13-$P$10)*$Q$18)</f>
        <v>4.5871559633028584E-3</v>
      </c>
      <c r="M13" s="2">
        <v>0</v>
      </c>
      <c r="N13" s="2">
        <v>2.2916666666666669E-2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0.35000000000000003</v>
      </c>
      <c r="F14" s="3">
        <v>0.5708333333333333</v>
      </c>
      <c r="G14" s="3">
        <f t="shared" si="0"/>
        <v>0.22083333333333327</v>
      </c>
      <c r="H14" s="3">
        <f t="shared" si="1"/>
        <v>0</v>
      </c>
      <c r="I14" s="3">
        <v>0</v>
      </c>
      <c r="J14" s="3">
        <v>0</v>
      </c>
      <c r="K14" s="3">
        <f>G14-M14-N14</f>
        <v>0.19305555555555548</v>
      </c>
      <c r="L14" s="3">
        <v>0</v>
      </c>
      <c r="M14" s="3">
        <v>2.7777777777777776E-2</v>
      </c>
      <c r="N14" s="3">
        <v>0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</v>
      </c>
      <c r="F15" s="2">
        <v>0</v>
      </c>
      <c r="G15" s="2">
        <f t="shared" si="0"/>
        <v>0</v>
      </c>
      <c r="H15" s="2">
        <f t="shared" si="1"/>
        <v>0</v>
      </c>
      <c r="I15" s="2">
        <f t="shared" si="2"/>
        <v>0.33333333333333331</v>
      </c>
      <c r="J15" s="2">
        <f t="shared" ref="J15:J16" si="5">G15-H15-M15-N15</f>
        <v>0</v>
      </c>
      <c r="K15" s="2">
        <v>0</v>
      </c>
      <c r="L15" s="2">
        <v>0</v>
      </c>
      <c r="M15" s="2">
        <v>0</v>
      </c>
      <c r="N15" s="2">
        <v>0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0.23750000000000002</v>
      </c>
      <c r="F16" s="2">
        <v>0.80902777777777779</v>
      </c>
      <c r="G16" s="2">
        <f t="shared" si="0"/>
        <v>0.57152777777777775</v>
      </c>
      <c r="H16" s="2">
        <f t="shared" si="1"/>
        <v>0.16666666666666666</v>
      </c>
      <c r="I16" s="2">
        <v>0</v>
      </c>
      <c r="J16" s="2">
        <f t="shared" si="5"/>
        <v>0.24861111111111112</v>
      </c>
      <c r="K16" s="2">
        <v>0</v>
      </c>
      <c r="L16" s="2">
        <v>0</v>
      </c>
      <c r="M16" s="2">
        <v>6.5277777777777782E-2</v>
      </c>
      <c r="N16" s="2">
        <v>9.0972222222222218E-2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0.30416666666666664</v>
      </c>
      <c r="F17" s="3">
        <v>0.93055555555555547</v>
      </c>
      <c r="G17" s="3">
        <f t="shared" si="0"/>
        <v>0.62638888888888888</v>
      </c>
      <c r="H17" s="3">
        <f t="shared" si="1"/>
        <v>0</v>
      </c>
      <c r="I17" s="3">
        <v>0</v>
      </c>
      <c r="J17" s="3">
        <v>0</v>
      </c>
      <c r="K17" s="3">
        <f>G17-M17-N17</f>
        <v>0.47013888888888888</v>
      </c>
      <c r="L17" s="3">
        <f>IF(E17&lt;$P$12,(($P$12-E17)*$Q$18+(F17-$P$10)*$Q$18),(F17-$P$10)*$Q$18)</f>
        <v>1.5290519877675787E-2</v>
      </c>
      <c r="M17" s="3">
        <v>7.013888888888889E-2</v>
      </c>
      <c r="N17" s="3">
        <v>8.6111111111111124E-2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0.38611111111111113</v>
      </c>
      <c r="F18" s="2">
        <v>0.82777777777777783</v>
      </c>
      <c r="G18" s="2">
        <f t="shared" si="0"/>
        <v>0.44166666666666671</v>
      </c>
      <c r="H18" s="2">
        <f t="shared" si="1"/>
        <v>0.33333333333333331</v>
      </c>
      <c r="I18" s="2">
        <v>0</v>
      </c>
      <c r="J18" s="2">
        <f t="shared" ref="J18:J23" si="6">G18-H18-M18-N18</f>
        <v>3.1944444444444504E-2</v>
      </c>
      <c r="K18" s="2">
        <v>0</v>
      </c>
      <c r="L18" s="2">
        <v>0</v>
      </c>
      <c r="M18" s="2">
        <v>5.347222222222222E-2</v>
      </c>
      <c r="N18" s="2">
        <v>2.2916666666666669E-2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0.33333333333333331</v>
      </c>
      <c r="F19" s="2">
        <v>0.75</v>
      </c>
      <c r="G19" s="2">
        <f t="shared" si="0"/>
        <v>0.41666666666666669</v>
      </c>
      <c r="H19" s="2">
        <f t="shared" si="1"/>
        <v>0.33333333333333331</v>
      </c>
      <c r="I19" s="2">
        <v>0</v>
      </c>
      <c r="J19" s="2">
        <f t="shared" si="6"/>
        <v>8.333333333333337E-2</v>
      </c>
      <c r="K19" s="2">
        <v>0</v>
      </c>
      <c r="L19" s="2">
        <v>0</v>
      </c>
      <c r="M19" s="2">
        <v>0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0.33333333333333331</v>
      </c>
      <c r="F20" s="2">
        <v>0.85</v>
      </c>
      <c r="G20" s="2">
        <f t="shared" si="0"/>
        <v>0.51666666666666661</v>
      </c>
      <c r="H20" s="2">
        <f t="shared" si="1"/>
        <v>0.33333333333333331</v>
      </c>
      <c r="I20" s="2">
        <v>0</v>
      </c>
      <c r="J20" s="2">
        <f t="shared" si="6"/>
        <v>4.4444444444444398E-2</v>
      </c>
      <c r="K20" s="2">
        <v>0</v>
      </c>
      <c r="L20" s="2">
        <v>0</v>
      </c>
      <c r="M20" s="2">
        <v>7.1527777777777787E-2</v>
      </c>
      <c r="N20" s="2">
        <v>6.7361111111111108E-2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0.23819444444444446</v>
      </c>
      <c r="F21" s="2">
        <v>0.89722222222222225</v>
      </c>
      <c r="G21" s="2">
        <f t="shared" si="0"/>
        <v>0.65902777777777777</v>
      </c>
      <c r="H21" s="2">
        <f t="shared" si="1"/>
        <v>0.33333333333333331</v>
      </c>
      <c r="I21" s="2">
        <v>0</v>
      </c>
      <c r="J21" s="2">
        <f t="shared" si="6"/>
        <v>0.23541666666666669</v>
      </c>
      <c r="K21" s="2">
        <v>0</v>
      </c>
      <c r="L21" s="2">
        <v>0</v>
      </c>
      <c r="M21" s="2">
        <v>5.0694444444444452E-2</v>
      </c>
      <c r="N21" s="2">
        <v>3.9583333333333331E-2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0.26666666666666666</v>
      </c>
      <c r="F22" s="2">
        <v>0.875</v>
      </c>
      <c r="G22" s="2">
        <f t="shared" si="0"/>
        <v>0.60833333333333339</v>
      </c>
      <c r="H22" s="2">
        <f t="shared" si="1"/>
        <v>0.33333333333333331</v>
      </c>
      <c r="I22" s="2">
        <v>0</v>
      </c>
      <c r="J22" s="2">
        <f t="shared" si="6"/>
        <v>6.3888888888888939E-2</v>
      </c>
      <c r="K22" s="2">
        <v>0</v>
      </c>
      <c r="L22" s="2">
        <v>0</v>
      </c>
      <c r="M22" s="2">
        <v>5.1388888888888894E-2</v>
      </c>
      <c r="N22" s="2">
        <v>0.15972222222222224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0.23750000000000002</v>
      </c>
      <c r="F23" s="2">
        <v>0.90277777777777779</v>
      </c>
      <c r="G23" s="2">
        <f t="shared" si="0"/>
        <v>0.66527777777777775</v>
      </c>
      <c r="H23" s="2">
        <f t="shared" si="1"/>
        <v>0.16666666666666666</v>
      </c>
      <c r="I23" s="2">
        <v>0</v>
      </c>
      <c r="J23" s="2">
        <f t="shared" si="6"/>
        <v>0.47638888888888892</v>
      </c>
      <c r="K23" s="2">
        <v>0</v>
      </c>
      <c r="L23" s="2">
        <v>0</v>
      </c>
      <c r="M23" s="2">
        <v>0</v>
      </c>
      <c r="N23" s="2">
        <v>2.2222222222222223E-2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0.30555555555555552</v>
      </c>
      <c r="F24" s="3">
        <v>0.50972222222222219</v>
      </c>
      <c r="G24" s="3">
        <f t="shared" si="0"/>
        <v>0.20416666666666666</v>
      </c>
      <c r="H24" s="3">
        <f t="shared" si="1"/>
        <v>0</v>
      </c>
      <c r="I24" s="3">
        <v>0</v>
      </c>
      <c r="J24" s="3">
        <v>0</v>
      </c>
      <c r="K24" s="3">
        <f>G24-M24-N24</f>
        <v>0.1736111111111111</v>
      </c>
      <c r="L24" s="3">
        <v>0</v>
      </c>
      <c r="M24" s="3">
        <v>0</v>
      </c>
      <c r="N24" s="3">
        <v>3.0555555555555555E-2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0.22569444444444445</v>
      </c>
      <c r="F25" s="2">
        <v>0.79652777777777783</v>
      </c>
      <c r="G25" s="2">
        <f t="shared" si="0"/>
        <v>0.57083333333333341</v>
      </c>
      <c r="H25" s="2">
        <f t="shared" si="1"/>
        <v>0.33333333333333331</v>
      </c>
      <c r="I25" s="2">
        <v>0</v>
      </c>
      <c r="J25" s="2">
        <f t="shared" ref="J25:J30" si="7">G25-H25-M25-N25</f>
        <v>0.16250000000000009</v>
      </c>
      <c r="K25" s="2">
        <v>0</v>
      </c>
      <c r="L25" s="2">
        <v>0</v>
      </c>
      <c r="M25" s="2">
        <v>4.6527777777777779E-2</v>
      </c>
      <c r="N25" s="2">
        <v>2.8472222222222222E-2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0.22569444444444445</v>
      </c>
      <c r="F26" s="2">
        <v>0.89027777777777783</v>
      </c>
      <c r="G26" s="2">
        <f t="shared" si="0"/>
        <v>0.66458333333333341</v>
      </c>
      <c r="H26" s="2">
        <f t="shared" si="1"/>
        <v>0.33333333333333331</v>
      </c>
      <c r="I26" s="2">
        <v>0</v>
      </c>
      <c r="J26" s="2">
        <f t="shared" si="7"/>
        <v>0.19861111111111118</v>
      </c>
      <c r="K26" s="2">
        <v>0</v>
      </c>
      <c r="L26" s="2">
        <v>0</v>
      </c>
      <c r="M26" s="2">
        <v>8.7500000000000008E-2</v>
      </c>
      <c r="N26" s="2">
        <v>4.5138888888888888E-2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0.26041666666666669</v>
      </c>
      <c r="F27" s="2">
        <v>0.75</v>
      </c>
      <c r="G27" s="2">
        <f t="shared" si="0"/>
        <v>0.48958333333333331</v>
      </c>
      <c r="H27" s="2">
        <f t="shared" si="1"/>
        <v>0.33333333333333331</v>
      </c>
      <c r="I27" s="2">
        <v>0</v>
      </c>
      <c r="J27" s="2">
        <f t="shared" si="7"/>
        <v>0.1423611111111111</v>
      </c>
      <c r="K27" s="2">
        <v>0</v>
      </c>
      <c r="L27" s="2">
        <v>0</v>
      </c>
      <c r="M27" s="2">
        <v>0</v>
      </c>
      <c r="N27" s="2">
        <v>1.3888888888888888E-2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0.27986111111111112</v>
      </c>
      <c r="F28" s="2">
        <v>0.7597222222222223</v>
      </c>
      <c r="G28" s="2">
        <f t="shared" si="0"/>
        <v>0.47986111111111118</v>
      </c>
      <c r="H28" s="2">
        <f t="shared" si="1"/>
        <v>0.33333333333333331</v>
      </c>
      <c r="I28" s="2">
        <v>0</v>
      </c>
      <c r="J28" s="2">
        <f t="shared" si="7"/>
        <v>4.5833333333333427E-2</v>
      </c>
      <c r="K28" s="2">
        <v>0</v>
      </c>
      <c r="L28" s="2">
        <v>0</v>
      </c>
      <c r="M28" s="2">
        <v>6.8749999999999992E-2</v>
      </c>
      <c r="N28" s="2">
        <v>3.1944444444444449E-2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0.27013888888888887</v>
      </c>
      <c r="F29" s="2">
        <v>0.85277777777777775</v>
      </c>
      <c r="G29" s="2">
        <f t="shared" si="0"/>
        <v>0.58263888888888893</v>
      </c>
      <c r="H29" s="2">
        <f t="shared" si="1"/>
        <v>0.33333333333333331</v>
      </c>
      <c r="I29" s="2">
        <v>0</v>
      </c>
      <c r="J29" s="2">
        <f t="shared" si="7"/>
        <v>8.6805555555555622E-2</v>
      </c>
      <c r="K29" s="2">
        <v>0</v>
      </c>
      <c r="L29" s="2">
        <v>0</v>
      </c>
      <c r="M29" s="2">
        <v>5.8333333333333327E-2</v>
      </c>
      <c r="N29" s="2">
        <v>0.10416666666666667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0.30902777777777779</v>
      </c>
      <c r="F30" s="2">
        <v>0.75</v>
      </c>
      <c r="G30" s="2">
        <f t="shared" si="0"/>
        <v>0.44097222222222221</v>
      </c>
      <c r="H30" s="2">
        <f t="shared" si="1"/>
        <v>0.16666666666666666</v>
      </c>
      <c r="I30" s="2">
        <v>0</v>
      </c>
      <c r="J30" s="2">
        <f t="shared" si="7"/>
        <v>0.27430555555555558</v>
      </c>
      <c r="K30" s="2">
        <v>0</v>
      </c>
      <c r="L30" s="2">
        <v>0</v>
      </c>
      <c r="M30" s="2">
        <v>0</v>
      </c>
      <c r="N30" s="2">
        <v>0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0.31041666666666667</v>
      </c>
      <c r="F31" s="3">
        <v>0.94444444444444453</v>
      </c>
      <c r="G31" s="3">
        <f t="shared" si="0"/>
        <v>0.63402777777777786</v>
      </c>
      <c r="H31" s="3">
        <f t="shared" si="1"/>
        <v>0</v>
      </c>
      <c r="I31" s="3">
        <v>0</v>
      </c>
      <c r="J31" s="3">
        <v>0</v>
      </c>
      <c r="K31" s="3">
        <f>G31-M31-N31</f>
        <v>0.55208333333333337</v>
      </c>
      <c r="L31" s="3">
        <f>IF(E31&lt;$P$12,(($P$12-E31)*$Q$18+(F31-$P$10)*$Q$18),(F31-$P$10)*$Q$18)</f>
        <v>3.058103975535182E-2</v>
      </c>
      <c r="M31" s="3">
        <v>3.125E-2</v>
      </c>
      <c r="N31" s="3">
        <v>5.0694444444444452E-2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0.37847222222222227</v>
      </c>
      <c r="F32" s="2">
        <v>0.7715277777777777</v>
      </c>
      <c r="G32" s="2">
        <f t="shared" si="0"/>
        <v>0.39305555555555544</v>
      </c>
      <c r="H32" s="2">
        <f t="shared" si="1"/>
        <v>0.33333333333333331</v>
      </c>
      <c r="I32" s="2">
        <v>0</v>
      </c>
      <c r="J32" s="2">
        <v>0</v>
      </c>
      <c r="K32" s="2">
        <v>0</v>
      </c>
      <c r="L32" s="2">
        <v>0</v>
      </c>
      <c r="M32" s="2">
        <v>4.5833333333333337E-2</v>
      </c>
      <c r="N32" s="2">
        <v>2.5694444444444447E-2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0.25</v>
      </c>
      <c r="F33" s="2">
        <v>0.78402777777777777</v>
      </c>
      <c r="G33" s="2">
        <f t="shared" si="0"/>
        <v>0.53402777777777777</v>
      </c>
      <c r="H33" s="2">
        <f t="shared" si="1"/>
        <v>0.33333333333333331</v>
      </c>
      <c r="I33" s="2">
        <v>0</v>
      </c>
      <c r="J33" s="2">
        <f t="shared" ref="J33" si="8">G33-H33-M33-N33</f>
        <v>0.13611111111111113</v>
      </c>
      <c r="K33" s="2">
        <v>0</v>
      </c>
      <c r="L33" s="2">
        <v>0</v>
      </c>
      <c r="M33" s="2">
        <v>4.9999999999999996E-2</v>
      </c>
      <c r="N33" s="2">
        <v>1.4583333333333332E-2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10.028472222222222</v>
      </c>
      <c r="H34" s="4">
        <f t="shared" si="9"/>
        <v>4.8083333333333336</v>
      </c>
      <c r="I34" s="4">
        <f t="shared" si="9"/>
        <v>1.5249999999999997</v>
      </c>
      <c r="J34" s="4">
        <f t="shared" si="9"/>
        <v>2.2305555555555561</v>
      </c>
      <c r="K34" s="4">
        <f t="shared" si="9"/>
        <v>1.3888888888888888</v>
      </c>
      <c r="L34" s="4">
        <f t="shared" si="9"/>
        <v>5.0458715596330465E-2</v>
      </c>
      <c r="M34" s="4">
        <f>SUM(M8:M33)</f>
        <v>0.77847222222222223</v>
      </c>
      <c r="N34" s="4">
        <f>SUM(N8:N33)</f>
        <v>0.8569444444444444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3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83</v>
      </c>
    </row>
    <row r="3" spans="2:17" x14ac:dyDescent="0.25">
      <c r="B3" s="9" t="s">
        <v>48</v>
      </c>
      <c r="J3" s="9"/>
      <c r="K3" s="13" t="s">
        <v>84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11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</v>
      </c>
      <c r="F11" s="2">
        <v>0</v>
      </c>
      <c r="G11" s="2">
        <f t="shared" si="0"/>
        <v>0</v>
      </c>
      <c r="H11" s="2">
        <f t="shared" si="1"/>
        <v>0</v>
      </c>
      <c r="I11" s="2">
        <f t="shared" si="2"/>
        <v>0.33333333333333331</v>
      </c>
      <c r="J11" s="2">
        <f t="shared" ref="J11:J13" si="3">G11-H11-M11-N11</f>
        <v>0</v>
      </c>
      <c r="K11" s="2">
        <v>0</v>
      </c>
      <c r="L11" s="2">
        <v>0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0.34652777777777777</v>
      </c>
      <c r="F12" s="2">
        <v>0.84097222222222223</v>
      </c>
      <c r="G12" s="2">
        <f t="shared" si="0"/>
        <v>0.49444444444444446</v>
      </c>
      <c r="H12" s="2">
        <f t="shared" si="1"/>
        <v>0.33333333333333331</v>
      </c>
      <c r="I12" s="2">
        <v>0</v>
      </c>
      <c r="J12" s="2">
        <f t="shared" si="3"/>
        <v>1.8055555555555595E-2</v>
      </c>
      <c r="K12" s="2">
        <v>0</v>
      </c>
      <c r="L12" s="2">
        <v>0</v>
      </c>
      <c r="M12" s="2">
        <v>0.10555555555555556</v>
      </c>
      <c r="N12" s="2">
        <v>3.7499999999999999E-2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0.21319444444444444</v>
      </c>
      <c r="F13" s="2">
        <v>0.78263888888888899</v>
      </c>
      <c r="G13" s="2">
        <f t="shared" si="0"/>
        <v>0.56944444444444453</v>
      </c>
      <c r="H13" s="2">
        <f t="shared" si="1"/>
        <v>0.33333333333333331</v>
      </c>
      <c r="I13" s="2">
        <v>0</v>
      </c>
      <c r="J13" s="2">
        <f t="shared" si="3"/>
        <v>8.3333333333333426E-2</v>
      </c>
      <c r="K13" s="2">
        <v>0</v>
      </c>
      <c r="L13" s="2">
        <v>0</v>
      </c>
      <c r="M13" s="2">
        <v>0.10347222222222223</v>
      </c>
      <c r="N13" s="2">
        <v>4.9305555555555554E-2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0.22569444444444445</v>
      </c>
      <c r="F14" s="3">
        <v>0.8256944444444444</v>
      </c>
      <c r="G14" s="3">
        <f t="shared" si="0"/>
        <v>0.6</v>
      </c>
      <c r="H14" s="3">
        <f t="shared" si="1"/>
        <v>0</v>
      </c>
      <c r="I14" s="3">
        <v>0</v>
      </c>
      <c r="J14" s="3">
        <v>0</v>
      </c>
      <c r="K14" s="3">
        <f>G14-M14-N14</f>
        <v>0.46944444444444444</v>
      </c>
      <c r="L14" s="3">
        <v>0</v>
      </c>
      <c r="M14" s="3">
        <v>4.4444444444444446E-2</v>
      </c>
      <c r="N14" s="3">
        <v>8.6111111111111124E-2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0.25625000000000003</v>
      </c>
      <c r="F15" s="2">
        <v>0.73749999999999993</v>
      </c>
      <c r="G15" s="2">
        <f t="shared" si="0"/>
        <v>0.4812499999999999</v>
      </c>
      <c r="H15" s="2">
        <f t="shared" si="1"/>
        <v>0.33333333333333331</v>
      </c>
      <c r="I15" s="2">
        <v>0</v>
      </c>
      <c r="J15" s="2">
        <f t="shared" ref="J15:J16" si="4">G15-H15-M15-N15</f>
        <v>6.1805555555555482E-2</v>
      </c>
      <c r="K15" s="2">
        <v>0</v>
      </c>
      <c r="L15" s="2">
        <v>0</v>
      </c>
      <c r="M15" s="2">
        <v>4.8611111111111112E-2</v>
      </c>
      <c r="N15" s="2">
        <v>3.7499999999999999E-2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0.33263888888888887</v>
      </c>
      <c r="F16" s="2">
        <v>0.75</v>
      </c>
      <c r="G16" s="2">
        <f t="shared" si="0"/>
        <v>0.41736111111111113</v>
      </c>
      <c r="H16" s="2">
        <f t="shared" si="1"/>
        <v>0.16666666666666666</v>
      </c>
      <c r="I16" s="2">
        <v>0</v>
      </c>
      <c r="J16" s="2">
        <f t="shared" si="4"/>
        <v>0.25069444444444444</v>
      </c>
      <c r="K16" s="2">
        <v>0</v>
      </c>
      <c r="L16" s="2">
        <v>0</v>
      </c>
      <c r="M16" s="2">
        <v>0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0.33333333333333331</v>
      </c>
      <c r="F17" s="3">
        <v>0.75</v>
      </c>
      <c r="G17" s="3">
        <f t="shared" si="0"/>
        <v>0.41666666666666669</v>
      </c>
      <c r="H17" s="3">
        <f t="shared" si="1"/>
        <v>0</v>
      </c>
      <c r="I17" s="3">
        <v>0</v>
      </c>
      <c r="J17" s="3">
        <v>0</v>
      </c>
      <c r="K17" s="3">
        <f>G17-M17-N17</f>
        <v>0.41666666666666669</v>
      </c>
      <c r="L17" s="3">
        <v>0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0.33263888888888887</v>
      </c>
      <c r="F18" s="2">
        <v>0.75</v>
      </c>
      <c r="G18" s="2">
        <f t="shared" si="0"/>
        <v>0.41736111111111113</v>
      </c>
      <c r="H18" s="2">
        <f t="shared" si="1"/>
        <v>0.33333333333333331</v>
      </c>
      <c r="I18" s="2">
        <v>0</v>
      </c>
      <c r="J18" s="2">
        <f t="shared" ref="J18:J23" si="5">G18-H18-M18-N18</f>
        <v>8.4027777777777812E-2</v>
      </c>
      <c r="K18" s="2">
        <v>0</v>
      </c>
      <c r="L18" s="2">
        <v>0</v>
      </c>
      <c r="M18" s="2">
        <v>0</v>
      </c>
      <c r="N18" s="2">
        <v>0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0.36388888888888887</v>
      </c>
      <c r="F19" s="2">
        <v>0.82847222222222217</v>
      </c>
      <c r="G19" s="2">
        <f t="shared" si="0"/>
        <v>0.46458333333333329</v>
      </c>
      <c r="H19" s="2">
        <f t="shared" si="1"/>
        <v>0.33333333333333331</v>
      </c>
      <c r="I19" s="2">
        <v>0</v>
      </c>
      <c r="J19" s="2">
        <f t="shared" si="5"/>
        <v>5.3472222222222199E-2</v>
      </c>
      <c r="K19" s="2">
        <v>0</v>
      </c>
      <c r="L19" s="2">
        <v>0</v>
      </c>
      <c r="M19" s="2">
        <v>0</v>
      </c>
      <c r="N19" s="2">
        <v>7.7777777777777779E-2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0.22152777777777777</v>
      </c>
      <c r="F20" s="2">
        <v>0.73819444444444438</v>
      </c>
      <c r="G20" s="2">
        <f t="shared" si="0"/>
        <v>0.51666666666666661</v>
      </c>
      <c r="H20" s="2">
        <f t="shared" si="1"/>
        <v>0.33333333333333331</v>
      </c>
      <c r="I20" s="2">
        <v>0</v>
      </c>
      <c r="J20" s="2">
        <f t="shared" si="5"/>
        <v>9.7222222222222182E-2</v>
      </c>
      <c r="K20" s="2">
        <v>0</v>
      </c>
      <c r="L20" s="2">
        <v>0</v>
      </c>
      <c r="M20" s="2">
        <v>4.9305555555555554E-2</v>
      </c>
      <c r="N20" s="2">
        <v>3.6805555555555557E-2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0.21666666666666667</v>
      </c>
      <c r="F21" s="2">
        <v>0.79652777777777783</v>
      </c>
      <c r="G21" s="2">
        <f t="shared" si="0"/>
        <v>0.57986111111111116</v>
      </c>
      <c r="H21" s="2">
        <f t="shared" si="1"/>
        <v>0.33333333333333331</v>
      </c>
      <c r="I21" s="2">
        <v>0</v>
      </c>
      <c r="J21" s="2">
        <f t="shared" si="5"/>
        <v>0.15277777777777785</v>
      </c>
      <c r="K21" s="2">
        <v>0</v>
      </c>
      <c r="L21" s="2">
        <v>0</v>
      </c>
      <c r="M21" s="2">
        <v>3.6805555555555557E-2</v>
      </c>
      <c r="N21" s="2">
        <v>5.6944444444444443E-2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0.21319444444444444</v>
      </c>
      <c r="F22" s="2">
        <v>0.95138888888888884</v>
      </c>
      <c r="G22" s="2">
        <f t="shared" si="0"/>
        <v>0.73819444444444438</v>
      </c>
      <c r="H22" s="2">
        <f t="shared" si="1"/>
        <v>0.33333333333333331</v>
      </c>
      <c r="I22" s="2">
        <v>0</v>
      </c>
      <c r="J22" s="2">
        <f t="shared" si="5"/>
        <v>4.6527777777777724E-2</v>
      </c>
      <c r="K22" s="2">
        <v>0</v>
      </c>
      <c r="L22" s="2">
        <f t="shared" ref="L22:L29" si="6">IF(E22&lt;$P$12,(($P$12-E22)*$Q$18+(F22-$P$10)*$Q$18),(F22-$P$10)*$Q$18)</f>
        <v>3.8226299694189593E-2</v>
      </c>
      <c r="M22" s="2">
        <v>0.16111111111111112</v>
      </c>
      <c r="N22" s="2">
        <v>0.19722222222222222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0.4381944444444445</v>
      </c>
      <c r="F23" s="2">
        <v>0.79166666666666663</v>
      </c>
      <c r="G23" s="2">
        <f t="shared" si="0"/>
        <v>0.35347222222222213</v>
      </c>
      <c r="H23" s="2">
        <f t="shared" si="1"/>
        <v>0.16666666666666666</v>
      </c>
      <c r="I23" s="2">
        <v>0</v>
      </c>
      <c r="J23" s="2">
        <f t="shared" si="5"/>
        <v>0.13402777777777769</v>
      </c>
      <c r="K23" s="2">
        <v>0</v>
      </c>
      <c r="L23" s="2">
        <v>0</v>
      </c>
      <c r="M23" s="2">
        <v>0</v>
      </c>
      <c r="N23" s="2">
        <v>5.2777777777777778E-2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0.33333333333333331</v>
      </c>
      <c r="F24" s="3">
        <v>0.8666666666666667</v>
      </c>
      <c r="G24" s="3">
        <f t="shared" si="0"/>
        <v>0.53333333333333344</v>
      </c>
      <c r="H24" s="3">
        <f t="shared" si="1"/>
        <v>0</v>
      </c>
      <c r="I24" s="3">
        <v>0</v>
      </c>
      <c r="J24" s="3">
        <v>0</v>
      </c>
      <c r="K24" s="3">
        <f>G24-M24-N24</f>
        <v>0.37708333333333344</v>
      </c>
      <c r="L24" s="3">
        <v>0</v>
      </c>
      <c r="M24" s="3">
        <v>6.3888888888888884E-2</v>
      </c>
      <c r="N24" s="3">
        <v>9.2361111111111116E-2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0.22361111111111109</v>
      </c>
      <c r="F25" s="2">
        <v>0.8256944444444444</v>
      </c>
      <c r="G25" s="2">
        <f t="shared" si="0"/>
        <v>0.6020833333333333</v>
      </c>
      <c r="H25" s="2">
        <f t="shared" si="1"/>
        <v>0.33333333333333331</v>
      </c>
      <c r="I25" s="2">
        <v>0</v>
      </c>
      <c r="J25" s="2">
        <f t="shared" ref="J25:J30" si="7">G25-H25-M25-N25</f>
        <v>0.13263888888888892</v>
      </c>
      <c r="K25" s="2">
        <v>0</v>
      </c>
      <c r="L25" s="2">
        <v>0</v>
      </c>
      <c r="M25" s="2">
        <v>6.805555555555555E-2</v>
      </c>
      <c r="N25" s="2">
        <v>6.805555555555555E-2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0.23958333333333334</v>
      </c>
      <c r="F26" s="2">
        <v>0.95763888888888893</v>
      </c>
      <c r="G26" s="2">
        <f t="shared" si="0"/>
        <v>0.71805555555555556</v>
      </c>
      <c r="H26" s="2">
        <f t="shared" si="1"/>
        <v>0.33333333333333331</v>
      </c>
      <c r="I26" s="2">
        <v>0</v>
      </c>
      <c r="J26" s="2">
        <f t="shared" si="7"/>
        <v>0.18055555555555558</v>
      </c>
      <c r="K26" s="2">
        <v>0</v>
      </c>
      <c r="L26" s="2">
        <f t="shared" si="6"/>
        <v>4.5107033639143819E-2</v>
      </c>
      <c r="M26" s="2">
        <v>0.1388888888888889</v>
      </c>
      <c r="N26" s="2">
        <v>6.5277777777777782E-2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0.33333333333333331</v>
      </c>
      <c r="F27" s="2">
        <v>0.81805555555555554</v>
      </c>
      <c r="G27" s="2">
        <f t="shared" si="0"/>
        <v>0.48472222222222222</v>
      </c>
      <c r="H27" s="2">
        <f t="shared" si="1"/>
        <v>0.33333333333333331</v>
      </c>
      <c r="I27" s="2">
        <v>0</v>
      </c>
      <c r="J27" s="2">
        <f t="shared" si="7"/>
        <v>0.11319444444444446</v>
      </c>
      <c r="K27" s="2">
        <v>0</v>
      </c>
      <c r="L27" s="2">
        <v>0</v>
      </c>
      <c r="M27" s="2">
        <v>0</v>
      </c>
      <c r="N27" s="2">
        <v>3.8194444444444441E-2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0.21458333333333335</v>
      </c>
      <c r="F28" s="2">
        <v>0.82916666666666661</v>
      </c>
      <c r="G28" s="2">
        <f t="shared" si="0"/>
        <v>0.61458333333333326</v>
      </c>
      <c r="H28" s="2">
        <f t="shared" si="1"/>
        <v>0.33333333333333331</v>
      </c>
      <c r="I28" s="2">
        <v>0</v>
      </c>
      <c r="J28" s="2">
        <f t="shared" si="7"/>
        <v>0.19722222222222219</v>
      </c>
      <c r="K28" s="2">
        <v>0</v>
      </c>
      <c r="L28" s="2">
        <v>0</v>
      </c>
      <c r="M28" s="2">
        <v>5.7638888888888885E-2</v>
      </c>
      <c r="N28" s="2">
        <v>2.6388888888888889E-2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0.24236111111111111</v>
      </c>
      <c r="F29" s="2">
        <v>0.91875000000000007</v>
      </c>
      <c r="G29" s="2">
        <f t="shared" si="0"/>
        <v>0.67638888888888893</v>
      </c>
      <c r="H29" s="2">
        <f t="shared" si="1"/>
        <v>0.33333333333333331</v>
      </c>
      <c r="I29" s="2">
        <v>0</v>
      </c>
      <c r="J29" s="2">
        <f t="shared" si="7"/>
        <v>0.10555555555555562</v>
      </c>
      <c r="K29" s="2">
        <v>0</v>
      </c>
      <c r="L29" s="2">
        <f t="shared" si="6"/>
        <v>2.2935779816514903E-3</v>
      </c>
      <c r="M29" s="2">
        <v>0.19305555555555554</v>
      </c>
      <c r="N29" s="2">
        <v>4.4444444444444446E-2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0.25625000000000003</v>
      </c>
      <c r="F30" s="2">
        <v>0.82361111111111107</v>
      </c>
      <c r="G30" s="2">
        <f t="shared" si="0"/>
        <v>0.56736111111111098</v>
      </c>
      <c r="H30" s="2">
        <f t="shared" si="1"/>
        <v>0.16666666666666666</v>
      </c>
      <c r="I30" s="2">
        <v>0</v>
      </c>
      <c r="J30" s="2">
        <f t="shared" si="7"/>
        <v>0.29861111111111105</v>
      </c>
      <c r="K30" s="2">
        <v>0</v>
      </c>
      <c r="L30" s="2">
        <v>0</v>
      </c>
      <c r="M30" s="2">
        <v>4.8611111111111112E-2</v>
      </c>
      <c r="N30" s="2">
        <v>5.347222222222222E-2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0.21041666666666667</v>
      </c>
      <c r="F31" s="3">
        <v>0.6875</v>
      </c>
      <c r="G31" s="3">
        <f t="shared" si="0"/>
        <v>0.4770833333333333</v>
      </c>
      <c r="H31" s="3">
        <f t="shared" si="1"/>
        <v>0</v>
      </c>
      <c r="I31" s="3">
        <v>0</v>
      </c>
      <c r="J31" s="3">
        <v>0</v>
      </c>
      <c r="K31" s="3">
        <f>G31-M31-N31</f>
        <v>0.46180555555555552</v>
      </c>
      <c r="L31" s="3">
        <v>0</v>
      </c>
      <c r="M31" s="3">
        <v>0</v>
      </c>
      <c r="N31" s="3">
        <v>1.5277777777777777E-2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0.31944444444444448</v>
      </c>
      <c r="F32" s="2">
        <v>0.8979166666666667</v>
      </c>
      <c r="G32" s="2">
        <f t="shared" si="0"/>
        <v>0.57847222222222228</v>
      </c>
      <c r="H32" s="2">
        <f t="shared" si="1"/>
        <v>0.33333333333333331</v>
      </c>
      <c r="I32" s="2">
        <v>0</v>
      </c>
      <c r="J32" s="2">
        <v>0</v>
      </c>
      <c r="K32" s="2">
        <v>0</v>
      </c>
      <c r="L32" s="2">
        <v>0</v>
      </c>
      <c r="M32" s="2">
        <v>0.12013888888888889</v>
      </c>
      <c r="N32" s="2">
        <v>0.14652777777777778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0.23680555555555557</v>
      </c>
      <c r="F33" s="2">
        <v>0.83263888888888893</v>
      </c>
      <c r="G33" s="2">
        <f t="shared" si="0"/>
        <v>0.59583333333333333</v>
      </c>
      <c r="H33" s="2">
        <f t="shared" si="1"/>
        <v>0.33333333333333331</v>
      </c>
      <c r="I33" s="2">
        <v>0</v>
      </c>
      <c r="J33" s="2">
        <f t="shared" ref="J33" si="8">G33-H33-M33-N33</f>
        <v>0.13680555555555557</v>
      </c>
      <c r="K33" s="2">
        <v>0</v>
      </c>
      <c r="L33" s="2">
        <v>0</v>
      </c>
      <c r="M33" s="2">
        <v>4.0972222222222222E-2</v>
      </c>
      <c r="N33" s="2">
        <v>8.4722222222222213E-2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11.897222222222222</v>
      </c>
      <c r="H34" s="4">
        <f t="shared" si="9"/>
        <v>5.4999999999999991</v>
      </c>
      <c r="I34" s="4">
        <f t="shared" si="9"/>
        <v>0.83333333333333326</v>
      </c>
      <c r="J34" s="4">
        <f t="shared" si="9"/>
        <v>2.1465277777777776</v>
      </c>
      <c r="K34" s="4">
        <f t="shared" si="9"/>
        <v>1.7250000000000001</v>
      </c>
      <c r="L34" s="4">
        <f t="shared" si="9"/>
        <v>8.5626911314984899E-2</v>
      </c>
      <c r="M34" s="4">
        <f>SUM(M8:M33)</f>
        <v>1.2805555555555554</v>
      </c>
      <c r="N34" s="4">
        <f>SUM(N8:N33)</f>
        <v>1.2666666666666664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1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91</v>
      </c>
    </row>
    <row r="3" spans="2:17" x14ac:dyDescent="0.25">
      <c r="B3" s="9" t="s">
        <v>48</v>
      </c>
      <c r="J3" s="9"/>
      <c r="K3" s="13" t="s">
        <v>92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0.55138888888888882</v>
      </c>
      <c r="F8" s="2">
        <v>0.86319444444444438</v>
      </c>
      <c r="G8" s="2">
        <f t="shared" ref="G8:G33" si="0">F8-E8</f>
        <v>0.31180555555555556</v>
      </c>
      <c r="H8" s="2">
        <f t="shared" ref="H8:H33" si="1">IF(G8&lt;D8,G8,D8)</f>
        <v>0.31180555555555556</v>
      </c>
      <c r="I8" s="2">
        <f t="shared" ref="I8:I29" si="2">D8-G8</f>
        <v>2.1527777777777757E-2</v>
      </c>
      <c r="J8" s="2">
        <v>0</v>
      </c>
      <c r="K8" s="2">
        <v>0</v>
      </c>
      <c r="L8" s="2">
        <v>0</v>
      </c>
      <c r="M8" s="2">
        <v>0</v>
      </c>
      <c r="N8" s="2">
        <v>2.2916666666666669E-2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0.3354166666666667</v>
      </c>
      <c r="F9" s="2">
        <v>0.75208333333333333</v>
      </c>
      <c r="G9" s="2">
        <f t="shared" si="0"/>
        <v>0.41666666666666663</v>
      </c>
      <c r="H9" s="2">
        <f t="shared" si="1"/>
        <v>0.16666666666666666</v>
      </c>
      <c r="I9" s="2">
        <v>0</v>
      </c>
      <c r="J9" s="2">
        <f>G9-H9-M9-N9</f>
        <v>0.13749999999999996</v>
      </c>
      <c r="K9" s="2">
        <v>0</v>
      </c>
      <c r="L9" s="2">
        <v>0</v>
      </c>
      <c r="M9" s="2">
        <v>2.4305555555555556E-2</v>
      </c>
      <c r="N9" s="2">
        <v>8.819444444444445E-2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0.31875000000000003</v>
      </c>
      <c r="F10" s="3">
        <v>0.93055555555555547</v>
      </c>
      <c r="G10" s="3">
        <f>F10-E10</f>
        <v>0.61180555555555549</v>
      </c>
      <c r="H10" s="3">
        <f t="shared" si="1"/>
        <v>0</v>
      </c>
      <c r="I10" s="3">
        <v>0</v>
      </c>
      <c r="J10" s="3">
        <v>0</v>
      </c>
      <c r="K10" s="3">
        <f>G10-M10-N10</f>
        <v>0.46597222222222218</v>
      </c>
      <c r="L10" s="3">
        <f>IF(E10&lt;$P$12,(($P$12-E10)*$Q$18+(F10-$P$10)*$Q$18),(F10-$P$10)*$Q$18)</f>
        <v>1.5290519877675787E-2</v>
      </c>
      <c r="M10" s="3">
        <v>9.9999999999999992E-2</v>
      </c>
      <c r="N10" s="3">
        <v>4.5833333333333337E-2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0.28125</v>
      </c>
      <c r="F11" s="2">
        <v>0.84444444444444444</v>
      </c>
      <c r="G11" s="2">
        <f t="shared" si="0"/>
        <v>0.56319444444444444</v>
      </c>
      <c r="H11" s="2">
        <f t="shared" si="1"/>
        <v>0.33333333333333331</v>
      </c>
      <c r="I11" s="2">
        <v>0</v>
      </c>
      <c r="J11" s="2">
        <f t="shared" ref="J11:J13" si="3">G11-H11-M11-N11</f>
        <v>0.10833333333333334</v>
      </c>
      <c r="K11" s="2">
        <v>0</v>
      </c>
      <c r="L11" s="2">
        <v>0</v>
      </c>
      <c r="M11" s="2">
        <v>4.3055555555555562E-2</v>
      </c>
      <c r="N11" s="2">
        <v>7.8472222222222221E-2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0.22152777777777777</v>
      </c>
      <c r="F12" s="2">
        <v>0.75</v>
      </c>
      <c r="G12" s="2">
        <f t="shared" si="0"/>
        <v>0.52847222222222223</v>
      </c>
      <c r="H12" s="2">
        <f t="shared" si="1"/>
        <v>0.33333333333333331</v>
      </c>
      <c r="I12" s="2">
        <v>0</v>
      </c>
      <c r="J12" s="2">
        <f t="shared" si="3"/>
        <v>0.13750000000000004</v>
      </c>
      <c r="K12" s="2">
        <v>0</v>
      </c>
      <c r="L12" s="2">
        <v>0</v>
      </c>
      <c r="M12" s="2">
        <v>0</v>
      </c>
      <c r="N12" s="2">
        <v>5.7638888888888885E-2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0.31944444444444448</v>
      </c>
      <c r="F13" s="2">
        <v>0.88541666666666663</v>
      </c>
      <c r="G13" s="2">
        <f t="shared" si="0"/>
        <v>0.5659722222222221</v>
      </c>
      <c r="H13" s="2">
        <f t="shared" si="1"/>
        <v>0.33333333333333331</v>
      </c>
      <c r="I13" s="2">
        <v>0</v>
      </c>
      <c r="J13" s="2">
        <f t="shared" si="3"/>
        <v>0.20972222222222212</v>
      </c>
      <c r="K13" s="2">
        <v>0</v>
      </c>
      <c r="L13" s="2">
        <v>0</v>
      </c>
      <c r="M13" s="2">
        <v>0</v>
      </c>
      <c r="N13" s="2">
        <v>2.2916666666666669E-2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0.30069444444444443</v>
      </c>
      <c r="F14" s="3">
        <v>0.87013888888888891</v>
      </c>
      <c r="G14" s="3">
        <f t="shared" si="0"/>
        <v>0.56944444444444442</v>
      </c>
      <c r="H14" s="3">
        <f t="shared" si="1"/>
        <v>0</v>
      </c>
      <c r="I14" s="3">
        <v>0</v>
      </c>
      <c r="J14" s="3">
        <v>0</v>
      </c>
      <c r="K14" s="3">
        <f>G14-M14-N14</f>
        <v>0.46944444444444439</v>
      </c>
      <c r="L14" s="3">
        <v>0</v>
      </c>
      <c r="M14" s="3">
        <v>5.4166666666666669E-2</v>
      </c>
      <c r="N14" s="3">
        <v>4.5833333333333337E-2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0.27361111111111108</v>
      </c>
      <c r="F15" s="2">
        <v>0.90277777777777779</v>
      </c>
      <c r="G15" s="2">
        <f t="shared" si="0"/>
        <v>0.62916666666666665</v>
      </c>
      <c r="H15" s="2">
        <f t="shared" si="1"/>
        <v>0.33333333333333331</v>
      </c>
      <c r="I15" s="2">
        <v>0</v>
      </c>
      <c r="J15" s="2">
        <f t="shared" ref="J15:J16" si="4">G15-H15-M15-N15</f>
        <v>0.17916666666666664</v>
      </c>
      <c r="K15" s="2">
        <v>0</v>
      </c>
      <c r="L15" s="2">
        <v>0</v>
      </c>
      <c r="M15" s="2">
        <v>8.8888888888888892E-2</v>
      </c>
      <c r="N15" s="2">
        <v>2.7777777777777776E-2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0.27638888888888885</v>
      </c>
      <c r="F16" s="2">
        <v>0.39930555555555558</v>
      </c>
      <c r="G16" s="2">
        <f t="shared" si="0"/>
        <v>0.12291666666666673</v>
      </c>
      <c r="H16" s="2">
        <f t="shared" si="1"/>
        <v>0.12291666666666673</v>
      </c>
      <c r="I16" s="2">
        <f t="shared" si="2"/>
        <v>4.3749999999999928E-2</v>
      </c>
      <c r="J16" s="2">
        <f t="shared" si="4"/>
        <v>0</v>
      </c>
      <c r="K16" s="2">
        <v>0</v>
      </c>
      <c r="L16" s="2">
        <v>0</v>
      </c>
      <c r="M16" s="2">
        <v>0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0.51388888888888895</v>
      </c>
      <c r="F17" s="3">
        <v>0.88541666666666663</v>
      </c>
      <c r="G17" s="3">
        <f t="shared" si="0"/>
        <v>0.37152777777777768</v>
      </c>
      <c r="H17" s="3">
        <f t="shared" si="1"/>
        <v>0</v>
      </c>
      <c r="I17" s="3">
        <v>0</v>
      </c>
      <c r="J17" s="3">
        <v>0</v>
      </c>
      <c r="K17" s="3">
        <f>G17-M17-N17</f>
        <v>0.32847222222222211</v>
      </c>
      <c r="L17" s="3">
        <v>0</v>
      </c>
      <c r="M17" s="3">
        <v>0</v>
      </c>
      <c r="N17" s="3">
        <v>4.3055555555555562E-2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0.22916666666666666</v>
      </c>
      <c r="F18" s="2">
        <v>0.99930555555555556</v>
      </c>
      <c r="G18" s="2">
        <f t="shared" si="0"/>
        <v>0.77013888888888893</v>
      </c>
      <c r="H18" s="2">
        <f t="shared" si="1"/>
        <v>0.33333333333333331</v>
      </c>
      <c r="I18" s="2">
        <v>0</v>
      </c>
      <c r="J18" s="2">
        <f t="shared" ref="J18:J23" si="5">G18-H18-M18-N18</f>
        <v>0.38819444444444451</v>
      </c>
      <c r="K18" s="2">
        <v>0</v>
      </c>
      <c r="L18" s="2">
        <f t="shared" ref="L18:L33" si="6">IF(E18&lt;$P$12,(($P$12-E18)*$Q$18+(F18-$P$10)*$Q$18),(F18-$P$10)*$Q$18)</f>
        <v>9.0978593272171296E-2</v>
      </c>
      <c r="M18" s="2">
        <v>0</v>
      </c>
      <c r="N18" s="2">
        <v>4.8611111111111112E-2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0.74375000000000002</v>
      </c>
      <c r="F19" s="2">
        <v>0.95138888888888884</v>
      </c>
      <c r="G19" s="2">
        <f t="shared" si="0"/>
        <v>0.20763888888888882</v>
      </c>
      <c r="H19" s="2">
        <f t="shared" si="1"/>
        <v>0.20763888888888882</v>
      </c>
      <c r="I19" s="2">
        <f t="shared" si="2"/>
        <v>0.1256944444444445</v>
      </c>
      <c r="J19" s="2">
        <f t="shared" si="5"/>
        <v>0</v>
      </c>
      <c r="K19" s="2">
        <v>0</v>
      </c>
      <c r="L19" s="2">
        <f t="shared" si="6"/>
        <v>3.8226299694189593E-2</v>
      </c>
      <c r="M19" s="2">
        <v>0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0.29097222222222224</v>
      </c>
      <c r="F20" s="2">
        <v>0.87083333333333324</v>
      </c>
      <c r="G20" s="2">
        <f t="shared" si="0"/>
        <v>0.57986111111111094</v>
      </c>
      <c r="H20" s="2">
        <f t="shared" si="1"/>
        <v>0.33333333333333331</v>
      </c>
      <c r="I20" s="2">
        <v>0</v>
      </c>
      <c r="J20" s="2">
        <f t="shared" si="5"/>
        <v>0.19583333333333316</v>
      </c>
      <c r="K20" s="2">
        <v>0</v>
      </c>
      <c r="L20" s="2">
        <v>0</v>
      </c>
      <c r="M20" s="2">
        <v>5.0694444444444452E-2</v>
      </c>
      <c r="N20" s="2">
        <v>0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0.24444444444444446</v>
      </c>
      <c r="F21" s="2">
        <v>0.85069444444444453</v>
      </c>
      <c r="G21" s="2">
        <f t="shared" si="0"/>
        <v>0.60625000000000007</v>
      </c>
      <c r="H21" s="2">
        <f t="shared" si="1"/>
        <v>0.33333333333333331</v>
      </c>
      <c r="I21" s="2">
        <v>0</v>
      </c>
      <c r="J21" s="2">
        <f t="shared" si="5"/>
        <v>0.14930555555555564</v>
      </c>
      <c r="K21" s="2">
        <v>0</v>
      </c>
      <c r="L21" s="2">
        <v>0</v>
      </c>
      <c r="M21" s="2">
        <v>5.2083333333333336E-2</v>
      </c>
      <c r="N21" s="2">
        <v>7.1527777777777787E-2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0.33333333333333331</v>
      </c>
      <c r="F22" s="2">
        <v>0.75</v>
      </c>
      <c r="G22" s="2">
        <f t="shared" si="0"/>
        <v>0.41666666666666669</v>
      </c>
      <c r="H22" s="2">
        <f t="shared" si="1"/>
        <v>0.33333333333333331</v>
      </c>
      <c r="I22" s="2">
        <v>0</v>
      </c>
      <c r="J22" s="2">
        <f t="shared" si="5"/>
        <v>8.333333333333337E-2</v>
      </c>
      <c r="K22" s="2">
        <v>0</v>
      </c>
      <c r="L22" s="2">
        <v>0</v>
      </c>
      <c r="M22" s="2">
        <v>0</v>
      </c>
      <c r="N22" s="2">
        <v>0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0.27499999999999997</v>
      </c>
      <c r="F23" s="2">
        <v>0.84375</v>
      </c>
      <c r="G23" s="2">
        <f t="shared" si="0"/>
        <v>0.56875000000000009</v>
      </c>
      <c r="H23" s="2">
        <f t="shared" si="1"/>
        <v>0.16666666666666666</v>
      </c>
      <c r="I23" s="2">
        <v>0</v>
      </c>
      <c r="J23" s="2">
        <f t="shared" si="5"/>
        <v>0.30625000000000013</v>
      </c>
      <c r="K23" s="2">
        <v>0</v>
      </c>
      <c r="L23" s="2">
        <v>0</v>
      </c>
      <c r="M23" s="2">
        <v>9.5833333333333326E-2</v>
      </c>
      <c r="N23" s="2">
        <v>0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0.29166666666666669</v>
      </c>
      <c r="F24" s="3">
        <v>0.77638888888888891</v>
      </c>
      <c r="G24" s="3">
        <f t="shared" si="0"/>
        <v>0.48472222222222222</v>
      </c>
      <c r="H24" s="3">
        <f t="shared" si="1"/>
        <v>0</v>
      </c>
      <c r="I24" s="3">
        <v>0</v>
      </c>
      <c r="J24" s="3">
        <v>0</v>
      </c>
      <c r="K24" s="3">
        <f>G24-M24-N24</f>
        <v>0.37847222222222221</v>
      </c>
      <c r="L24" s="3">
        <v>0</v>
      </c>
      <c r="M24" s="3">
        <v>5.0694444444444452E-2</v>
      </c>
      <c r="N24" s="3">
        <v>5.5555555555555552E-2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0.27361111111111108</v>
      </c>
      <c r="F25" s="2">
        <v>0.80625000000000002</v>
      </c>
      <c r="G25" s="2">
        <f t="shared" si="0"/>
        <v>0.53263888888888888</v>
      </c>
      <c r="H25" s="2">
        <f t="shared" si="1"/>
        <v>0.33333333333333331</v>
      </c>
      <c r="I25" s="2">
        <v>0</v>
      </c>
      <c r="J25" s="2">
        <f t="shared" ref="J25:J30" si="7">G25-H25-M25-N25</f>
        <v>0.10694444444444445</v>
      </c>
      <c r="K25" s="2">
        <v>0</v>
      </c>
      <c r="L25" s="2">
        <v>0</v>
      </c>
      <c r="M25" s="2">
        <v>4.9305555555555554E-2</v>
      </c>
      <c r="N25" s="2">
        <v>4.3055555555555562E-2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0.73819444444444438</v>
      </c>
      <c r="F26" s="2">
        <v>0.96875</v>
      </c>
      <c r="G26" s="2">
        <f t="shared" si="0"/>
        <v>0.23055555555555562</v>
      </c>
      <c r="H26" s="2">
        <f t="shared" si="1"/>
        <v>0.23055555555555562</v>
      </c>
      <c r="I26" s="2">
        <f t="shared" si="2"/>
        <v>0.10277777777777769</v>
      </c>
      <c r="J26" s="2">
        <v>0</v>
      </c>
      <c r="K26" s="2">
        <v>0</v>
      </c>
      <c r="L26" s="2">
        <f t="shared" si="6"/>
        <v>5.7339449541284448E-2</v>
      </c>
      <c r="M26" s="2">
        <v>0</v>
      </c>
      <c r="N26" s="2">
        <v>2.4305555555555556E-2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0.25277777777777777</v>
      </c>
      <c r="F27" s="2">
        <v>0.4604166666666667</v>
      </c>
      <c r="G27" s="2">
        <f t="shared" si="0"/>
        <v>0.20763888888888893</v>
      </c>
      <c r="H27" s="2">
        <f t="shared" si="1"/>
        <v>0.20763888888888893</v>
      </c>
      <c r="I27" s="2">
        <f t="shared" si="2"/>
        <v>0.12569444444444439</v>
      </c>
      <c r="J27" s="2">
        <v>0</v>
      </c>
      <c r="K27" s="2">
        <v>0</v>
      </c>
      <c r="L27" s="2">
        <v>0</v>
      </c>
      <c r="M27" s="2">
        <v>0</v>
      </c>
      <c r="N27" s="2">
        <v>2.4999999999999998E-2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</v>
      </c>
      <c r="F28" s="2">
        <v>0</v>
      </c>
      <c r="G28" s="2">
        <f t="shared" si="0"/>
        <v>0</v>
      </c>
      <c r="H28" s="2">
        <f t="shared" si="1"/>
        <v>0</v>
      </c>
      <c r="I28" s="2">
        <f t="shared" si="2"/>
        <v>0.33333333333333331</v>
      </c>
      <c r="J28" s="2">
        <f t="shared" si="7"/>
        <v>0</v>
      </c>
      <c r="K28" s="2">
        <v>0</v>
      </c>
      <c r="L28" s="2">
        <v>0</v>
      </c>
      <c r="M28" s="2">
        <v>0</v>
      </c>
      <c r="N28" s="2">
        <v>0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0.71319444444444446</v>
      </c>
      <c r="F29" s="2">
        <v>0.9555555555555556</v>
      </c>
      <c r="G29" s="2">
        <f t="shared" si="0"/>
        <v>0.24236111111111114</v>
      </c>
      <c r="H29" s="2">
        <f t="shared" si="1"/>
        <v>0.24236111111111114</v>
      </c>
      <c r="I29" s="2">
        <f t="shared" si="2"/>
        <v>9.0972222222222177E-2</v>
      </c>
      <c r="J29" s="2">
        <v>0</v>
      </c>
      <c r="K29" s="2">
        <v>0</v>
      </c>
      <c r="L29" s="2">
        <f t="shared" si="6"/>
        <v>4.281345565749245E-2</v>
      </c>
      <c r="M29" s="2">
        <v>0</v>
      </c>
      <c r="N29" s="2">
        <v>2.2916666666666669E-2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0.31041666666666667</v>
      </c>
      <c r="F30" s="2">
        <v>0.8847222222222223</v>
      </c>
      <c r="G30" s="2">
        <f t="shared" si="0"/>
        <v>0.57430555555555562</v>
      </c>
      <c r="H30" s="2">
        <f t="shared" si="1"/>
        <v>0.16666666666666666</v>
      </c>
      <c r="I30" s="2">
        <v>0</v>
      </c>
      <c r="J30" s="2">
        <f t="shared" si="7"/>
        <v>0.30486111111111119</v>
      </c>
      <c r="K30" s="2">
        <v>0</v>
      </c>
      <c r="L30" s="2">
        <v>0</v>
      </c>
      <c r="M30" s="2">
        <v>5.9027777777777783E-2</v>
      </c>
      <c r="N30" s="2">
        <v>4.3750000000000004E-2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0.26111111111111113</v>
      </c>
      <c r="F31" s="3">
        <v>0.85555555555555562</v>
      </c>
      <c r="G31" s="3">
        <f t="shared" si="0"/>
        <v>0.59444444444444455</v>
      </c>
      <c r="H31" s="3">
        <f t="shared" si="1"/>
        <v>0</v>
      </c>
      <c r="I31" s="3">
        <v>0</v>
      </c>
      <c r="J31" s="3">
        <v>0</v>
      </c>
      <c r="K31" s="3">
        <f>G31-M31-N31</f>
        <v>0.42013888888888901</v>
      </c>
      <c r="L31" s="3">
        <v>0</v>
      </c>
      <c r="M31" s="3">
        <v>0.10694444444444444</v>
      </c>
      <c r="N31" s="3">
        <v>6.7361111111111108E-2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0.33333333333333331</v>
      </c>
      <c r="F32" s="2">
        <v>0.90208333333333324</v>
      </c>
      <c r="G32" s="2">
        <f t="shared" si="0"/>
        <v>0.56874999999999987</v>
      </c>
      <c r="H32" s="2">
        <f t="shared" si="1"/>
        <v>0.33333333333333331</v>
      </c>
      <c r="I32" s="2">
        <v>0</v>
      </c>
      <c r="J32" s="2">
        <f t="shared" ref="J32:J33" si="8">G32-H32-M32-N32</f>
        <v>0.23541666666666655</v>
      </c>
      <c r="K32" s="2">
        <v>0</v>
      </c>
      <c r="L32" s="2">
        <v>0</v>
      </c>
      <c r="M32" s="2">
        <v>0</v>
      </c>
      <c r="N32" s="2">
        <v>0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0.29305555555555557</v>
      </c>
      <c r="F33" s="2">
        <v>0.9194444444444444</v>
      </c>
      <c r="G33" s="2">
        <f t="shared" si="0"/>
        <v>0.62638888888888888</v>
      </c>
      <c r="H33" s="2">
        <f t="shared" si="1"/>
        <v>0.33333333333333331</v>
      </c>
      <c r="I33" s="2">
        <v>0</v>
      </c>
      <c r="J33" s="2">
        <f t="shared" si="8"/>
        <v>0.18819444444444444</v>
      </c>
      <c r="K33" s="2">
        <v>0</v>
      </c>
      <c r="L33" s="2">
        <f t="shared" si="6"/>
        <v>3.0581039755351574E-3</v>
      </c>
      <c r="M33" s="2">
        <v>4.2361111111111106E-2</v>
      </c>
      <c r="N33" s="2">
        <v>6.25E-2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11.902083333333334</v>
      </c>
      <c r="H34" s="4">
        <f t="shared" si="9"/>
        <v>5.4895833333333339</v>
      </c>
      <c r="I34" s="4">
        <f t="shared" si="9"/>
        <v>0.84374999999999978</v>
      </c>
      <c r="J34" s="4">
        <f t="shared" si="9"/>
        <v>2.7305555555555556</v>
      </c>
      <c r="K34" s="4">
        <f t="shared" si="9"/>
        <v>2.0624999999999996</v>
      </c>
      <c r="L34" s="4">
        <f t="shared" si="9"/>
        <v>0.24770642201834872</v>
      </c>
      <c r="M34" s="4">
        <f>SUM(M8:M33)</f>
        <v>0.81736111111111109</v>
      </c>
      <c r="N34" s="4">
        <f>SUM(N8:N33)</f>
        <v>0.89722222222222225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2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61</v>
      </c>
    </row>
    <row r="3" spans="2:17" x14ac:dyDescent="0.25">
      <c r="B3" s="9" t="s">
        <v>48</v>
      </c>
      <c r="J3" s="9"/>
      <c r="K3" s="13" t="s">
        <v>62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26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</v>
      </c>
      <c r="F11" s="2">
        <v>0</v>
      </c>
      <c r="G11" s="2">
        <f t="shared" si="0"/>
        <v>0</v>
      </c>
      <c r="H11" s="2">
        <f t="shared" si="1"/>
        <v>0</v>
      </c>
      <c r="I11" s="2">
        <f t="shared" si="2"/>
        <v>0.33333333333333331</v>
      </c>
      <c r="J11" s="2">
        <f t="shared" ref="J11:J13" si="3">G11-H11-M11-N11</f>
        <v>0</v>
      </c>
      <c r="K11" s="2">
        <v>0</v>
      </c>
      <c r="L11" s="2">
        <v>0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</v>
      </c>
      <c r="F12" s="2">
        <v>0</v>
      </c>
      <c r="G12" s="2">
        <f t="shared" si="0"/>
        <v>0</v>
      </c>
      <c r="H12" s="2">
        <f t="shared" si="1"/>
        <v>0</v>
      </c>
      <c r="I12" s="2">
        <f t="shared" si="2"/>
        <v>0.33333333333333331</v>
      </c>
      <c r="J12" s="2">
        <f t="shared" si="3"/>
        <v>0</v>
      </c>
      <c r="K12" s="2">
        <v>0</v>
      </c>
      <c r="L12" s="2">
        <v>0</v>
      </c>
      <c r="M12" s="2">
        <v>0</v>
      </c>
      <c r="N12" s="2">
        <v>0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</v>
      </c>
      <c r="F13" s="2">
        <v>0</v>
      </c>
      <c r="G13" s="2">
        <f t="shared" si="0"/>
        <v>0</v>
      </c>
      <c r="H13" s="2">
        <f t="shared" si="1"/>
        <v>0</v>
      </c>
      <c r="I13" s="2">
        <f t="shared" si="2"/>
        <v>0.33333333333333331</v>
      </c>
      <c r="J13" s="2">
        <f t="shared" si="3"/>
        <v>0</v>
      </c>
      <c r="K13" s="2">
        <v>0</v>
      </c>
      <c r="L13" s="2">
        <v>0</v>
      </c>
      <c r="M13" s="2">
        <v>0</v>
      </c>
      <c r="N13" s="2">
        <v>0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</v>
      </c>
      <c r="F14" s="3">
        <v>0</v>
      </c>
      <c r="G14" s="3">
        <f t="shared" si="0"/>
        <v>0</v>
      </c>
      <c r="H14" s="3">
        <f t="shared" si="1"/>
        <v>0</v>
      </c>
      <c r="I14" s="3">
        <v>0</v>
      </c>
      <c r="J14" s="3">
        <v>0</v>
      </c>
      <c r="K14" s="3">
        <f>G14-M14-N14</f>
        <v>0</v>
      </c>
      <c r="L14" s="3">
        <v>0</v>
      </c>
      <c r="M14" s="3">
        <v>0</v>
      </c>
      <c r="N14" s="3">
        <v>0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</v>
      </c>
      <c r="F15" s="2">
        <v>0</v>
      </c>
      <c r="G15" s="2">
        <f t="shared" si="0"/>
        <v>0</v>
      </c>
      <c r="H15" s="2">
        <f t="shared" si="1"/>
        <v>0</v>
      </c>
      <c r="I15" s="2">
        <f t="shared" si="2"/>
        <v>0.33333333333333331</v>
      </c>
      <c r="J15" s="2">
        <f t="shared" ref="J15:J16" si="4">G15-H15-M15-N15</f>
        <v>0</v>
      </c>
      <c r="K15" s="2">
        <v>0</v>
      </c>
      <c r="L15" s="2">
        <v>0</v>
      </c>
      <c r="M15" s="2">
        <v>0</v>
      </c>
      <c r="N15" s="2">
        <v>0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</v>
      </c>
      <c r="F16" s="2">
        <v>0</v>
      </c>
      <c r="G16" s="2">
        <f t="shared" si="0"/>
        <v>0</v>
      </c>
      <c r="H16" s="2">
        <f t="shared" si="1"/>
        <v>0</v>
      </c>
      <c r="I16" s="2">
        <f t="shared" si="2"/>
        <v>0.16666666666666666</v>
      </c>
      <c r="J16" s="2">
        <f t="shared" si="4"/>
        <v>0</v>
      </c>
      <c r="K16" s="2">
        <v>0</v>
      </c>
      <c r="L16" s="2">
        <v>0</v>
      </c>
      <c r="M16" s="2">
        <v>0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</v>
      </c>
      <c r="F17" s="3">
        <v>0</v>
      </c>
      <c r="G17" s="3">
        <f t="shared" si="0"/>
        <v>0</v>
      </c>
      <c r="H17" s="3">
        <f t="shared" si="1"/>
        <v>0</v>
      </c>
      <c r="I17" s="3">
        <v>0</v>
      </c>
      <c r="J17" s="3">
        <v>0</v>
      </c>
      <c r="K17" s="3">
        <f>G17-M17-N17</f>
        <v>0</v>
      </c>
      <c r="L17" s="3">
        <v>0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</v>
      </c>
      <c r="F18" s="2">
        <v>0</v>
      </c>
      <c r="G18" s="2">
        <f t="shared" si="0"/>
        <v>0</v>
      </c>
      <c r="H18" s="2">
        <f t="shared" si="1"/>
        <v>0</v>
      </c>
      <c r="I18" s="2">
        <f t="shared" si="2"/>
        <v>0.33333333333333331</v>
      </c>
      <c r="J18" s="2">
        <f t="shared" ref="J18:J23" si="5">G18-H18-M18-N18</f>
        <v>0</v>
      </c>
      <c r="K18" s="2">
        <v>0</v>
      </c>
      <c r="L18" s="2">
        <v>0</v>
      </c>
      <c r="M18" s="2">
        <v>0</v>
      </c>
      <c r="N18" s="2">
        <v>0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</v>
      </c>
      <c r="F19" s="2">
        <v>0</v>
      </c>
      <c r="G19" s="2">
        <f t="shared" si="0"/>
        <v>0</v>
      </c>
      <c r="H19" s="2">
        <f t="shared" si="1"/>
        <v>0</v>
      </c>
      <c r="I19" s="2">
        <f t="shared" si="2"/>
        <v>0.33333333333333331</v>
      </c>
      <c r="J19" s="2">
        <f t="shared" si="5"/>
        <v>0</v>
      </c>
      <c r="K19" s="2">
        <v>0</v>
      </c>
      <c r="L19" s="2">
        <v>0</v>
      </c>
      <c r="M19" s="2">
        <v>0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</v>
      </c>
      <c r="F20" s="2">
        <v>0</v>
      </c>
      <c r="G20" s="2">
        <f t="shared" si="0"/>
        <v>0</v>
      </c>
      <c r="H20" s="2">
        <f t="shared" si="1"/>
        <v>0</v>
      </c>
      <c r="I20" s="2">
        <f t="shared" si="2"/>
        <v>0.33333333333333331</v>
      </c>
      <c r="J20" s="2">
        <f t="shared" si="5"/>
        <v>0</v>
      </c>
      <c r="K20" s="2">
        <v>0</v>
      </c>
      <c r="L20" s="2">
        <v>0</v>
      </c>
      <c r="M20" s="2">
        <v>0</v>
      </c>
      <c r="N20" s="2">
        <v>0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</v>
      </c>
      <c r="F21" s="2">
        <v>0</v>
      </c>
      <c r="G21" s="2">
        <f t="shared" si="0"/>
        <v>0</v>
      </c>
      <c r="H21" s="2">
        <f t="shared" si="1"/>
        <v>0</v>
      </c>
      <c r="I21" s="2">
        <f t="shared" si="2"/>
        <v>0.33333333333333331</v>
      </c>
      <c r="J21" s="2">
        <f t="shared" si="5"/>
        <v>0</v>
      </c>
      <c r="K21" s="2">
        <v>0</v>
      </c>
      <c r="L21" s="2">
        <v>0</v>
      </c>
      <c r="M21" s="2">
        <v>0</v>
      </c>
      <c r="N21" s="2">
        <v>0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</v>
      </c>
      <c r="F22" s="2">
        <v>0</v>
      </c>
      <c r="G22" s="2">
        <f t="shared" si="0"/>
        <v>0</v>
      </c>
      <c r="H22" s="2">
        <f t="shared" si="1"/>
        <v>0</v>
      </c>
      <c r="I22" s="2">
        <f t="shared" si="2"/>
        <v>0.33333333333333331</v>
      </c>
      <c r="J22" s="2">
        <f t="shared" si="5"/>
        <v>0</v>
      </c>
      <c r="K22" s="2">
        <v>0</v>
      </c>
      <c r="L22" s="2">
        <v>0</v>
      </c>
      <c r="M22" s="2">
        <v>0</v>
      </c>
      <c r="N22" s="2">
        <v>0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</v>
      </c>
      <c r="F23" s="2">
        <v>0</v>
      </c>
      <c r="G23" s="2">
        <f t="shared" si="0"/>
        <v>0</v>
      </c>
      <c r="H23" s="2">
        <f t="shared" si="1"/>
        <v>0</v>
      </c>
      <c r="I23" s="2">
        <f t="shared" si="2"/>
        <v>0.16666666666666666</v>
      </c>
      <c r="J23" s="2">
        <f t="shared" si="5"/>
        <v>0</v>
      </c>
      <c r="K23" s="2">
        <v>0</v>
      </c>
      <c r="L23" s="2">
        <v>0</v>
      </c>
      <c r="M23" s="2">
        <v>0</v>
      </c>
      <c r="N23" s="2">
        <v>0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</v>
      </c>
      <c r="F24" s="3">
        <v>0</v>
      </c>
      <c r="G24" s="3">
        <f t="shared" si="0"/>
        <v>0</v>
      </c>
      <c r="H24" s="3">
        <f t="shared" si="1"/>
        <v>0</v>
      </c>
      <c r="I24" s="3">
        <v>0</v>
      </c>
      <c r="J24" s="3">
        <v>0</v>
      </c>
      <c r="K24" s="3">
        <f>G24-M24-N24</f>
        <v>0</v>
      </c>
      <c r="L24" s="3">
        <v>0</v>
      </c>
      <c r="M24" s="3">
        <v>0</v>
      </c>
      <c r="N24" s="3">
        <v>0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</v>
      </c>
      <c r="F25" s="2">
        <v>0</v>
      </c>
      <c r="G25" s="2">
        <f t="shared" si="0"/>
        <v>0</v>
      </c>
      <c r="H25" s="2">
        <f t="shared" si="1"/>
        <v>0</v>
      </c>
      <c r="I25" s="2">
        <f t="shared" si="2"/>
        <v>0.33333333333333331</v>
      </c>
      <c r="J25" s="2">
        <f t="shared" ref="J25:J30" si="6">G25-H25-M25-N25</f>
        <v>0</v>
      </c>
      <c r="K25" s="2">
        <v>0</v>
      </c>
      <c r="L25" s="2">
        <v>0</v>
      </c>
      <c r="M25" s="2">
        <v>0</v>
      </c>
      <c r="N25" s="2">
        <v>0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0.72499999999999998</v>
      </c>
      <c r="F26" s="2">
        <v>0.92083333333333339</v>
      </c>
      <c r="G26" s="2">
        <f t="shared" si="0"/>
        <v>0.19583333333333341</v>
      </c>
      <c r="H26" s="2">
        <f t="shared" si="1"/>
        <v>0.19583333333333341</v>
      </c>
      <c r="I26" s="2">
        <f t="shared" si="2"/>
        <v>0.1374999999999999</v>
      </c>
      <c r="J26" s="2">
        <f t="shared" si="6"/>
        <v>0</v>
      </c>
      <c r="K26" s="2">
        <v>0</v>
      </c>
      <c r="L26" s="2">
        <f t="shared" ref="L26" si="7">IF(E26&lt;$P$12,(($P$12-E26)*$Q$18+(F26-$P$10)*$Q$18),(F26-$P$10)*$Q$18)</f>
        <v>4.5871559633028584E-3</v>
      </c>
      <c r="M26" s="2">
        <v>0</v>
      </c>
      <c r="N26" s="2">
        <v>0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0.33333333333333331</v>
      </c>
      <c r="F27" s="2">
        <v>0.84305555555555556</v>
      </c>
      <c r="G27" s="2">
        <f t="shared" si="0"/>
        <v>0.50972222222222219</v>
      </c>
      <c r="H27" s="2">
        <f t="shared" si="1"/>
        <v>0.33333333333333331</v>
      </c>
      <c r="I27" s="2">
        <v>0</v>
      </c>
      <c r="J27" s="2">
        <f t="shared" si="6"/>
        <v>0.15486111111111109</v>
      </c>
      <c r="K27" s="2">
        <v>0</v>
      </c>
      <c r="L27" s="2">
        <v>0</v>
      </c>
      <c r="M27" s="2">
        <v>0</v>
      </c>
      <c r="N27" s="2">
        <v>2.1527777777777781E-2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0.28541666666666665</v>
      </c>
      <c r="F28" s="2">
        <v>0.65069444444444446</v>
      </c>
      <c r="G28" s="2">
        <f t="shared" si="0"/>
        <v>0.36527777777777781</v>
      </c>
      <c r="H28" s="2">
        <f t="shared" si="1"/>
        <v>0.33333333333333331</v>
      </c>
      <c r="I28" s="2">
        <v>0</v>
      </c>
      <c r="J28" s="2">
        <v>0</v>
      </c>
      <c r="K28" s="2">
        <v>0</v>
      </c>
      <c r="L28" s="2">
        <v>0</v>
      </c>
      <c r="M28" s="2">
        <v>4.9999999999999996E-2</v>
      </c>
      <c r="N28" s="2">
        <v>5.5555555555555552E-2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0.50902777777777775</v>
      </c>
      <c r="F29" s="2">
        <v>0.88958333333333339</v>
      </c>
      <c r="G29" s="2">
        <f t="shared" si="0"/>
        <v>0.38055555555555565</v>
      </c>
      <c r="H29" s="2">
        <f t="shared" si="1"/>
        <v>0.33333333333333331</v>
      </c>
      <c r="I29" s="2">
        <v>0</v>
      </c>
      <c r="J29" s="2">
        <v>0</v>
      </c>
      <c r="K29" s="2">
        <v>0</v>
      </c>
      <c r="L29" s="2">
        <v>0</v>
      </c>
      <c r="M29" s="2">
        <v>5.2777777777777778E-2</v>
      </c>
      <c r="N29" s="2">
        <v>9.0277777777777787E-3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0.30069444444444443</v>
      </c>
      <c r="F30" s="2">
        <v>0.81388888888888899</v>
      </c>
      <c r="G30" s="2">
        <f t="shared" si="0"/>
        <v>0.51319444444444451</v>
      </c>
      <c r="H30" s="2">
        <f t="shared" si="1"/>
        <v>0.16666666666666666</v>
      </c>
      <c r="I30" s="2">
        <v>0</v>
      </c>
      <c r="J30" s="2">
        <f t="shared" si="6"/>
        <v>0.26041666666666674</v>
      </c>
      <c r="K30" s="2">
        <v>0</v>
      </c>
      <c r="L30" s="2">
        <v>0</v>
      </c>
      <c r="M30" s="2">
        <v>5.486111111111111E-2</v>
      </c>
      <c r="N30" s="2">
        <v>3.125E-2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0.22291666666666665</v>
      </c>
      <c r="F31" s="3">
        <v>0.75208333333333333</v>
      </c>
      <c r="G31" s="3">
        <f t="shared" si="0"/>
        <v>0.52916666666666667</v>
      </c>
      <c r="H31" s="3">
        <f t="shared" si="1"/>
        <v>0</v>
      </c>
      <c r="I31" s="3">
        <v>0</v>
      </c>
      <c r="J31" s="3">
        <v>0</v>
      </c>
      <c r="K31" s="3">
        <f>G31-M31-N31</f>
        <v>0.41250000000000003</v>
      </c>
      <c r="L31" s="3">
        <v>0</v>
      </c>
      <c r="M31" s="3">
        <v>4.7916666666666663E-2</v>
      </c>
      <c r="N31" s="3">
        <v>6.8749999999999992E-2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0.33333333333333331</v>
      </c>
      <c r="F32" s="2">
        <v>0.75</v>
      </c>
      <c r="G32" s="2">
        <f t="shared" si="0"/>
        <v>0.41666666666666669</v>
      </c>
      <c r="H32" s="2">
        <f t="shared" si="1"/>
        <v>0.33333333333333331</v>
      </c>
      <c r="I32" s="2">
        <v>0</v>
      </c>
      <c r="J32" s="2">
        <f t="shared" ref="J32:J33" si="8">G32-H32-M32-N32</f>
        <v>8.333333333333337E-2</v>
      </c>
      <c r="K32" s="2">
        <v>0</v>
      </c>
      <c r="L32" s="2">
        <v>0</v>
      </c>
      <c r="M32" s="2">
        <v>0</v>
      </c>
      <c r="N32" s="2">
        <v>0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0.33333333333333331</v>
      </c>
      <c r="F33" s="2">
        <v>0.75</v>
      </c>
      <c r="G33" s="2">
        <f t="shared" si="0"/>
        <v>0.41666666666666669</v>
      </c>
      <c r="H33" s="2">
        <f t="shared" si="1"/>
        <v>0.33333333333333331</v>
      </c>
      <c r="I33" s="2">
        <v>0</v>
      </c>
      <c r="J33" s="2">
        <f t="shared" si="8"/>
        <v>8.333333333333337E-2</v>
      </c>
      <c r="K33" s="2">
        <v>0</v>
      </c>
      <c r="L33" s="2">
        <v>0</v>
      </c>
      <c r="M33" s="2">
        <v>0</v>
      </c>
      <c r="N33" s="2">
        <v>0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3.3270833333333329</v>
      </c>
      <c r="H34" s="4">
        <f t="shared" si="9"/>
        <v>2.0291666666666668</v>
      </c>
      <c r="I34" s="4">
        <f t="shared" si="9"/>
        <v>4.3041666666666671</v>
      </c>
      <c r="J34" s="4">
        <f t="shared" si="9"/>
        <v>0.5819444444444446</v>
      </c>
      <c r="K34" s="4">
        <f t="shared" si="9"/>
        <v>0.41250000000000003</v>
      </c>
      <c r="L34" s="4">
        <f t="shared" si="9"/>
        <v>4.5871559633028584E-3</v>
      </c>
      <c r="M34" s="4">
        <f>SUM(M8:M33)</f>
        <v>0.20555555555555555</v>
      </c>
      <c r="N34" s="4">
        <f>SUM(N8:N33)</f>
        <v>0.18611111111111112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2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85</v>
      </c>
    </row>
    <row r="3" spans="2:17" x14ac:dyDescent="0.25">
      <c r="B3" s="9" t="s">
        <v>48</v>
      </c>
      <c r="J3" s="9"/>
      <c r="K3" s="13" t="s">
        <v>86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9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0.39444444444444443</v>
      </c>
      <c r="F9" s="2">
        <v>0.55902777777777779</v>
      </c>
      <c r="G9" s="2">
        <f t="shared" si="0"/>
        <v>0.16458333333333336</v>
      </c>
      <c r="H9" s="2">
        <f t="shared" si="1"/>
        <v>0.16458333333333336</v>
      </c>
      <c r="I9" s="2">
        <f t="shared" si="2"/>
        <v>2.0833333333332982E-3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0.35902777777777778</v>
      </c>
      <c r="F11" s="2">
        <v>0.9145833333333333</v>
      </c>
      <c r="G11" s="2">
        <f t="shared" si="0"/>
        <v>0.55555555555555558</v>
      </c>
      <c r="H11" s="2">
        <f t="shared" si="1"/>
        <v>0.33333333333333331</v>
      </c>
      <c r="I11" s="2">
        <v>0</v>
      </c>
      <c r="J11" s="2">
        <f t="shared" ref="J11:J13" si="3">G11-H11-M11-N11</f>
        <v>0.14652777777777781</v>
      </c>
      <c r="K11" s="2">
        <v>0</v>
      </c>
      <c r="L11" s="2">
        <v>0</v>
      </c>
      <c r="M11" s="2">
        <v>4.5138888888888888E-2</v>
      </c>
      <c r="N11" s="2">
        <v>3.0555555555555555E-2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0.32708333333333334</v>
      </c>
      <c r="F12" s="2">
        <v>0.88680555555555562</v>
      </c>
      <c r="G12" s="2">
        <f t="shared" si="0"/>
        <v>0.55972222222222223</v>
      </c>
      <c r="H12" s="2">
        <f t="shared" si="1"/>
        <v>0.33333333333333331</v>
      </c>
      <c r="I12" s="2">
        <v>0</v>
      </c>
      <c r="J12" s="2">
        <f t="shared" si="3"/>
        <v>0.15069444444444446</v>
      </c>
      <c r="K12" s="2">
        <v>0</v>
      </c>
      <c r="L12" s="2">
        <v>0</v>
      </c>
      <c r="M12" s="2">
        <v>5.2777777777777778E-2</v>
      </c>
      <c r="N12" s="2">
        <v>2.2916666666666669E-2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0.26041666666666669</v>
      </c>
      <c r="F13" s="2">
        <v>0.75</v>
      </c>
      <c r="G13" s="2">
        <f t="shared" si="0"/>
        <v>0.48958333333333331</v>
      </c>
      <c r="H13" s="2">
        <f t="shared" si="1"/>
        <v>0.33333333333333331</v>
      </c>
      <c r="I13" s="2">
        <v>0</v>
      </c>
      <c r="J13" s="2">
        <f t="shared" si="3"/>
        <v>9.722222222222221E-2</v>
      </c>
      <c r="K13" s="2">
        <v>0</v>
      </c>
      <c r="L13" s="2">
        <v>0</v>
      </c>
      <c r="M13" s="2">
        <v>0</v>
      </c>
      <c r="N13" s="2">
        <v>5.9027777777777783E-2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0.33333333333333331</v>
      </c>
      <c r="F14" s="3">
        <v>0.94861111111111107</v>
      </c>
      <c r="G14" s="3">
        <f t="shared" si="0"/>
        <v>0.61527777777777781</v>
      </c>
      <c r="H14" s="3">
        <f t="shared" si="1"/>
        <v>0</v>
      </c>
      <c r="I14" s="3">
        <v>0</v>
      </c>
      <c r="J14" s="3">
        <v>0</v>
      </c>
      <c r="K14" s="3">
        <f>G14-M14-N14</f>
        <v>0.61527777777777781</v>
      </c>
      <c r="L14" s="3">
        <f>IF(E14&lt;$P$12,(($P$12-E14)*$Q$18+(F14-$P$10)*$Q$18),(F14-$P$10)*$Q$18)</f>
        <v>3.5168195718654434E-2</v>
      </c>
      <c r="M14" s="3">
        <v>0</v>
      </c>
      <c r="N14" s="3">
        <v>0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0.34652777777777777</v>
      </c>
      <c r="F15" s="2">
        <v>0.9375</v>
      </c>
      <c r="G15" s="2">
        <f t="shared" si="0"/>
        <v>0.59097222222222223</v>
      </c>
      <c r="H15" s="2">
        <f t="shared" si="1"/>
        <v>0.33333333333333331</v>
      </c>
      <c r="I15" s="2">
        <v>0</v>
      </c>
      <c r="J15" s="2">
        <f t="shared" ref="J15:J16" si="4">G15-H15-M15-N15</f>
        <v>0.19166666666666668</v>
      </c>
      <c r="K15" s="2">
        <v>0</v>
      </c>
      <c r="L15" s="2">
        <f t="shared" ref="L15:L28" si="5">IF(E15&lt;$P$12,(($P$12-E15)*$Q$18+(F15-$P$10)*$Q$18),(F15-$P$10)*$Q$18)</f>
        <v>2.2935779816513804E-2</v>
      </c>
      <c r="M15" s="2">
        <v>4.5833333333333337E-2</v>
      </c>
      <c r="N15" s="2">
        <v>2.013888888888889E-2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0.27499999999999997</v>
      </c>
      <c r="F16" s="2">
        <v>0.98263888888888884</v>
      </c>
      <c r="G16" s="2">
        <f t="shared" si="0"/>
        <v>0.70763888888888893</v>
      </c>
      <c r="H16" s="2">
        <f t="shared" si="1"/>
        <v>0.16666666666666666</v>
      </c>
      <c r="I16" s="2">
        <v>0</v>
      </c>
      <c r="J16" s="2">
        <f t="shared" si="4"/>
        <v>0.39652777777777781</v>
      </c>
      <c r="K16" s="2">
        <v>0</v>
      </c>
      <c r="L16" s="2">
        <f t="shared" si="5"/>
        <v>7.262996941896023E-2</v>
      </c>
      <c r="M16" s="2">
        <v>0.12083333333333333</v>
      </c>
      <c r="N16" s="2">
        <v>2.361111111111111E-2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0.36944444444444446</v>
      </c>
      <c r="F17" s="3">
        <v>0.75</v>
      </c>
      <c r="G17" s="3">
        <f t="shared" si="0"/>
        <v>0.38055555555555554</v>
      </c>
      <c r="H17" s="3">
        <f t="shared" si="1"/>
        <v>0</v>
      </c>
      <c r="I17" s="3">
        <v>0</v>
      </c>
      <c r="J17" s="3">
        <v>0</v>
      </c>
      <c r="K17" s="3">
        <f>G17-M17-N17</f>
        <v>0.33611111111111108</v>
      </c>
      <c r="L17" s="3">
        <v>0</v>
      </c>
      <c r="M17" s="3">
        <v>4.4444444444444446E-2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0.30763888888888891</v>
      </c>
      <c r="F18" s="2">
        <v>0.83958333333333324</v>
      </c>
      <c r="G18" s="2">
        <f t="shared" si="0"/>
        <v>0.53194444444444433</v>
      </c>
      <c r="H18" s="2">
        <f t="shared" si="1"/>
        <v>0.33333333333333331</v>
      </c>
      <c r="I18" s="2">
        <v>0</v>
      </c>
      <c r="J18" s="2">
        <f t="shared" ref="J18:J23" si="6">G18-H18-M18-N18</f>
        <v>0.19861111111111102</v>
      </c>
      <c r="K18" s="2">
        <v>0</v>
      </c>
      <c r="L18" s="2">
        <v>0</v>
      </c>
      <c r="M18" s="2">
        <v>0</v>
      </c>
      <c r="N18" s="2">
        <v>0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0.30138888888888887</v>
      </c>
      <c r="F19" s="2">
        <v>0.88680555555555562</v>
      </c>
      <c r="G19" s="2">
        <f t="shared" si="0"/>
        <v>0.5854166666666667</v>
      </c>
      <c r="H19" s="2">
        <f t="shared" si="1"/>
        <v>0.33333333333333331</v>
      </c>
      <c r="I19" s="2">
        <v>0</v>
      </c>
      <c r="J19" s="2">
        <f t="shared" si="6"/>
        <v>4.9305555555555602E-2</v>
      </c>
      <c r="K19" s="2">
        <v>0</v>
      </c>
      <c r="L19" s="2">
        <v>0</v>
      </c>
      <c r="M19" s="2">
        <v>0.14861111111111111</v>
      </c>
      <c r="N19" s="2">
        <v>5.4166666666666669E-2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0.27361111111111108</v>
      </c>
      <c r="F20" s="2">
        <v>0.86597222222222225</v>
      </c>
      <c r="G20" s="2">
        <f t="shared" si="0"/>
        <v>0.59236111111111112</v>
      </c>
      <c r="H20" s="2">
        <f t="shared" si="1"/>
        <v>0.33333333333333331</v>
      </c>
      <c r="I20" s="2">
        <v>0</v>
      </c>
      <c r="J20" s="2">
        <f t="shared" si="6"/>
        <v>0.15833333333333335</v>
      </c>
      <c r="K20" s="2">
        <v>0</v>
      </c>
      <c r="L20" s="2">
        <v>0</v>
      </c>
      <c r="M20" s="2">
        <v>5.347222222222222E-2</v>
      </c>
      <c r="N20" s="2">
        <v>4.7222222222222221E-2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0.28819444444444448</v>
      </c>
      <c r="F21" s="2">
        <v>0.92986111111111114</v>
      </c>
      <c r="G21" s="2">
        <f t="shared" si="0"/>
        <v>0.64166666666666661</v>
      </c>
      <c r="H21" s="2">
        <f t="shared" si="1"/>
        <v>0.33333333333333331</v>
      </c>
      <c r="I21" s="2">
        <v>0</v>
      </c>
      <c r="J21" s="2">
        <f t="shared" si="6"/>
        <v>0.20833333333333329</v>
      </c>
      <c r="K21" s="2">
        <v>0</v>
      </c>
      <c r="L21" s="2">
        <f t="shared" si="5"/>
        <v>1.452599388379212E-2</v>
      </c>
      <c r="M21" s="2">
        <v>5.9722222222222225E-2</v>
      </c>
      <c r="N21" s="2">
        <v>4.027777777777778E-2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0.33333333333333331</v>
      </c>
      <c r="F22" s="2">
        <v>0.97222222222222221</v>
      </c>
      <c r="G22" s="2">
        <f t="shared" si="0"/>
        <v>0.63888888888888884</v>
      </c>
      <c r="H22" s="2">
        <f t="shared" si="1"/>
        <v>0.33333333333333331</v>
      </c>
      <c r="I22" s="2">
        <v>0</v>
      </c>
      <c r="J22" s="2">
        <f t="shared" si="6"/>
        <v>0.30555555555555552</v>
      </c>
      <c r="K22" s="2">
        <v>0</v>
      </c>
      <c r="L22" s="2">
        <f t="shared" si="5"/>
        <v>6.1162079510703397E-2</v>
      </c>
      <c r="M22" s="2">
        <v>0</v>
      </c>
      <c r="N22" s="2">
        <v>0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0.31180555555555556</v>
      </c>
      <c r="F23" s="2">
        <v>0.87083333333333324</v>
      </c>
      <c r="G23" s="2">
        <f t="shared" si="0"/>
        <v>0.55902777777777768</v>
      </c>
      <c r="H23" s="2">
        <f t="shared" si="1"/>
        <v>0.16666666666666666</v>
      </c>
      <c r="I23" s="2">
        <v>0</v>
      </c>
      <c r="J23" s="2">
        <f t="shared" si="6"/>
        <v>0.26736111111111105</v>
      </c>
      <c r="K23" s="2">
        <v>0</v>
      </c>
      <c r="L23" s="2">
        <v>0</v>
      </c>
      <c r="M23" s="2">
        <v>6.6666666666666666E-2</v>
      </c>
      <c r="N23" s="2">
        <v>5.8333333333333327E-2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0.29236111111111113</v>
      </c>
      <c r="F24" s="3">
        <v>0.92291666666666661</v>
      </c>
      <c r="G24" s="3">
        <f t="shared" si="0"/>
        <v>0.63055555555555554</v>
      </c>
      <c r="H24" s="3">
        <f t="shared" si="1"/>
        <v>0</v>
      </c>
      <c r="I24" s="3">
        <v>0</v>
      </c>
      <c r="J24" s="3">
        <v>0</v>
      </c>
      <c r="K24" s="3">
        <f>G24-M24-N24</f>
        <v>0.44236111111111109</v>
      </c>
      <c r="L24" s="3">
        <f>IF(E24&lt;$P$12,(($P$12-E24)*$Q$18+(F24-$P$10)*$Q$18),(F24-$P$10)*$Q$18)</f>
        <v>6.8807339449541045E-3</v>
      </c>
      <c r="M24" s="3">
        <v>0.12986111111111112</v>
      </c>
      <c r="N24" s="3">
        <v>5.8333333333333327E-2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0.27708333333333335</v>
      </c>
      <c r="F25" s="2">
        <v>0.92847222222222225</v>
      </c>
      <c r="G25" s="2">
        <f t="shared" si="0"/>
        <v>0.65138888888888891</v>
      </c>
      <c r="H25" s="2">
        <f t="shared" si="1"/>
        <v>0.33333333333333331</v>
      </c>
      <c r="I25" s="2">
        <v>0</v>
      </c>
      <c r="J25" s="2">
        <f t="shared" ref="J25:J30" si="7">G25-H25-M25-N25</f>
        <v>0.13750000000000004</v>
      </c>
      <c r="K25" s="2">
        <v>0</v>
      </c>
      <c r="L25" s="2">
        <f t="shared" si="5"/>
        <v>1.2996941896024542E-2</v>
      </c>
      <c r="M25" s="2">
        <v>5.2777777777777778E-2</v>
      </c>
      <c r="N25" s="2">
        <v>0.1277777777777778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0.28611111111111115</v>
      </c>
      <c r="F26" s="2">
        <v>0.89236111111111116</v>
      </c>
      <c r="G26" s="2">
        <f t="shared" si="0"/>
        <v>0.60624999999999996</v>
      </c>
      <c r="H26" s="2">
        <f t="shared" si="1"/>
        <v>0.33333333333333331</v>
      </c>
      <c r="I26" s="2">
        <v>0</v>
      </c>
      <c r="J26" s="2">
        <f t="shared" si="7"/>
        <v>0.22986111111111107</v>
      </c>
      <c r="K26" s="2">
        <v>0</v>
      </c>
      <c r="L26" s="2">
        <v>0</v>
      </c>
      <c r="M26" s="2">
        <v>0</v>
      </c>
      <c r="N26" s="2">
        <v>4.3055555555555562E-2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0.29375000000000001</v>
      </c>
      <c r="F27" s="2">
        <v>0.89027777777777783</v>
      </c>
      <c r="G27" s="2">
        <f t="shared" si="0"/>
        <v>0.59652777777777777</v>
      </c>
      <c r="H27" s="2">
        <f t="shared" si="1"/>
        <v>0.33333333333333331</v>
      </c>
      <c r="I27" s="2">
        <v>0</v>
      </c>
      <c r="J27" s="2">
        <f t="shared" si="7"/>
        <v>0.17222222222222225</v>
      </c>
      <c r="K27" s="2">
        <v>0</v>
      </c>
      <c r="L27" s="2">
        <v>0</v>
      </c>
      <c r="M27" s="2">
        <v>6.8749999999999992E-2</v>
      </c>
      <c r="N27" s="2">
        <v>2.2222222222222223E-2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0.31527777777777777</v>
      </c>
      <c r="F28" s="2">
        <v>0.97152777777777777</v>
      </c>
      <c r="G28" s="2">
        <f t="shared" si="0"/>
        <v>0.65625</v>
      </c>
      <c r="H28" s="2">
        <f t="shared" si="1"/>
        <v>0.33333333333333331</v>
      </c>
      <c r="I28" s="2">
        <v>0</v>
      </c>
      <c r="J28" s="2">
        <f t="shared" si="7"/>
        <v>0.16597222222222224</v>
      </c>
      <c r="K28" s="2">
        <v>0</v>
      </c>
      <c r="L28" s="2">
        <f t="shared" si="5"/>
        <v>6.0397553516819608E-2</v>
      </c>
      <c r="M28" s="2">
        <v>0.12291666666666667</v>
      </c>
      <c r="N28" s="2">
        <v>3.4027777777777775E-2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0.33888888888888885</v>
      </c>
      <c r="F29" s="2">
        <v>0.88124999999999998</v>
      </c>
      <c r="G29" s="2">
        <f t="shared" si="0"/>
        <v>0.54236111111111107</v>
      </c>
      <c r="H29" s="2">
        <f t="shared" si="1"/>
        <v>0.33333333333333331</v>
      </c>
      <c r="I29" s="2">
        <v>0</v>
      </c>
      <c r="J29" s="2">
        <f t="shared" si="7"/>
        <v>0.10694444444444443</v>
      </c>
      <c r="K29" s="2">
        <v>0</v>
      </c>
      <c r="L29" s="2">
        <v>0</v>
      </c>
      <c r="M29" s="2">
        <v>5.347222222222222E-2</v>
      </c>
      <c r="N29" s="2">
        <v>4.8611111111111112E-2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0.33333333333333331</v>
      </c>
      <c r="F30" s="2">
        <v>0.75</v>
      </c>
      <c r="G30" s="2">
        <f t="shared" si="0"/>
        <v>0.41666666666666669</v>
      </c>
      <c r="H30" s="2">
        <f t="shared" si="1"/>
        <v>0.16666666666666666</v>
      </c>
      <c r="I30" s="2">
        <v>0</v>
      </c>
      <c r="J30" s="2">
        <f t="shared" si="7"/>
        <v>0.25</v>
      </c>
      <c r="K30" s="2">
        <v>0</v>
      </c>
      <c r="L30" s="2">
        <v>0</v>
      </c>
      <c r="M30" s="2">
        <v>0</v>
      </c>
      <c r="N30" s="2">
        <v>0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0.26111111111111113</v>
      </c>
      <c r="F31" s="3">
        <v>0.85486111111111107</v>
      </c>
      <c r="G31" s="3">
        <f t="shared" si="0"/>
        <v>0.59375</v>
      </c>
      <c r="H31" s="3">
        <f t="shared" si="1"/>
        <v>0</v>
      </c>
      <c r="I31" s="3">
        <v>0</v>
      </c>
      <c r="J31" s="3">
        <v>0</v>
      </c>
      <c r="K31" s="3">
        <f>G31-M31-N31</f>
        <v>0.49444444444444446</v>
      </c>
      <c r="L31" s="3">
        <v>0</v>
      </c>
      <c r="M31" s="3">
        <v>6.5277777777777782E-2</v>
      </c>
      <c r="N31" s="3">
        <v>3.4027777777777775E-2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0.21805555555555556</v>
      </c>
      <c r="F32" s="2">
        <v>0.81180555555555556</v>
      </c>
      <c r="G32" s="2">
        <f t="shared" si="0"/>
        <v>0.59375</v>
      </c>
      <c r="H32" s="2">
        <f t="shared" si="1"/>
        <v>0.33333333333333331</v>
      </c>
      <c r="I32" s="2">
        <v>0</v>
      </c>
      <c r="J32" s="2">
        <f t="shared" ref="J32:J33" si="8">G32-H32-M32-N32</f>
        <v>0.13888888888888892</v>
      </c>
      <c r="K32" s="2">
        <v>0</v>
      </c>
      <c r="L32" s="2">
        <v>0</v>
      </c>
      <c r="M32" s="2">
        <v>9.7222222222222224E-2</v>
      </c>
      <c r="N32" s="2">
        <v>2.4305555555555556E-2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0.23055555555555554</v>
      </c>
      <c r="F33" s="2">
        <v>0.86597222222222225</v>
      </c>
      <c r="G33" s="2">
        <f t="shared" si="0"/>
        <v>0.63541666666666674</v>
      </c>
      <c r="H33" s="2">
        <f t="shared" si="1"/>
        <v>0.33333333333333331</v>
      </c>
      <c r="I33" s="2">
        <v>0</v>
      </c>
      <c r="J33" s="2">
        <f t="shared" si="8"/>
        <v>0.15347222222222232</v>
      </c>
      <c r="K33" s="2">
        <v>0</v>
      </c>
      <c r="L33" s="2">
        <v>0</v>
      </c>
      <c r="M33" s="2">
        <v>0.12638888888888888</v>
      </c>
      <c r="N33" s="2">
        <v>2.2222222222222223E-2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13.536111111111108</v>
      </c>
      <c r="H34" s="4">
        <f t="shared" si="9"/>
        <v>5.9979166666666659</v>
      </c>
      <c r="I34" s="4">
        <f t="shared" si="9"/>
        <v>0.33541666666666659</v>
      </c>
      <c r="J34" s="4">
        <f t="shared" si="9"/>
        <v>3.5249999999999999</v>
      </c>
      <c r="K34" s="4">
        <f t="shared" si="9"/>
        <v>1.8881944444444443</v>
      </c>
      <c r="L34" s="4">
        <f t="shared" si="9"/>
        <v>0.28669724770642224</v>
      </c>
      <c r="M34" s="4">
        <f>SUM(M8:M33)</f>
        <v>1.3541666666666667</v>
      </c>
      <c r="N34" s="4">
        <f>SUM(N8:N33)</f>
        <v>0.77083333333333348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2" activePane="bottomLeft" state="frozen"/>
      <selection pane="bottomLeft" activeCell="J44" sqref="J44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89</v>
      </c>
    </row>
    <row r="3" spans="2:17" x14ac:dyDescent="0.25">
      <c r="B3" s="9" t="s">
        <v>48</v>
      </c>
      <c r="J3" s="9"/>
      <c r="K3" s="13" t="s">
        <v>90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9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0.47291666666666665</v>
      </c>
      <c r="F11" s="2">
        <v>0.92708333333333337</v>
      </c>
      <c r="G11" s="2">
        <f t="shared" si="0"/>
        <v>0.45416666666666672</v>
      </c>
      <c r="H11" s="2">
        <f t="shared" si="1"/>
        <v>0.33333333333333331</v>
      </c>
      <c r="I11" s="2">
        <v>0</v>
      </c>
      <c r="J11" s="2">
        <f t="shared" ref="J11:J13" si="3">G11-H11-M11-N11</f>
        <v>0.1208333333333334</v>
      </c>
      <c r="K11" s="2">
        <v>0</v>
      </c>
      <c r="L11" s="2">
        <f t="shared" ref="L11:L28" si="4">IF(E11&lt;$P$12,(($P$12-E11)*$Q$18+(F11-$P$10)*$Q$18),(F11-$P$10)*$Q$18)</f>
        <v>1.1467889908256963E-2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0.3263888888888889</v>
      </c>
      <c r="F12" s="2">
        <v>0.77361111111111114</v>
      </c>
      <c r="G12" s="2">
        <f t="shared" si="0"/>
        <v>0.44722222222222224</v>
      </c>
      <c r="H12" s="2">
        <f t="shared" si="1"/>
        <v>0.33333333333333331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0.23611111111111113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0.3</v>
      </c>
      <c r="F13" s="2">
        <v>0.88750000000000007</v>
      </c>
      <c r="G13" s="2">
        <f t="shared" si="0"/>
        <v>0.58750000000000013</v>
      </c>
      <c r="H13" s="2">
        <f t="shared" si="1"/>
        <v>0.33333333333333331</v>
      </c>
      <c r="I13" s="2">
        <v>0</v>
      </c>
      <c r="J13" s="2">
        <f t="shared" si="3"/>
        <v>0.18472222222222237</v>
      </c>
      <c r="K13" s="2">
        <v>0</v>
      </c>
      <c r="L13" s="2">
        <v>0</v>
      </c>
      <c r="M13" s="2">
        <v>4.4444444444444446E-2</v>
      </c>
      <c r="N13" s="2">
        <v>2.4999999999999998E-2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0.31597222222222221</v>
      </c>
      <c r="F14" s="3">
        <v>0.92222222222222217</v>
      </c>
      <c r="G14" s="3">
        <f t="shared" si="0"/>
        <v>0.60624999999999996</v>
      </c>
      <c r="H14" s="3">
        <f t="shared" si="1"/>
        <v>0</v>
      </c>
      <c r="I14" s="3">
        <v>0</v>
      </c>
      <c r="J14" s="3">
        <v>0</v>
      </c>
      <c r="K14" s="3">
        <f>G14-M14-N14</f>
        <v>0.49444444444444441</v>
      </c>
      <c r="L14" s="3">
        <f>IF(E14&lt;$P$12,(($P$12-E14)*$Q$18+(F14-$P$10)*$Q$18),(F14-$P$10)*$Q$18)</f>
        <v>6.1162079510703148E-3</v>
      </c>
      <c r="M14" s="3">
        <v>5.8333333333333327E-2</v>
      </c>
      <c r="N14" s="3">
        <v>5.347222222222222E-2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0.33333333333333331</v>
      </c>
      <c r="F15" s="2">
        <v>0.75</v>
      </c>
      <c r="G15" s="2">
        <f t="shared" si="0"/>
        <v>0.41666666666666669</v>
      </c>
      <c r="H15" s="2">
        <f t="shared" si="1"/>
        <v>0.33333333333333331</v>
      </c>
      <c r="I15" s="2">
        <v>0</v>
      </c>
      <c r="J15" s="2">
        <f t="shared" ref="J15:J16" si="5">G15-H15-M15-N15</f>
        <v>8.333333333333337E-2</v>
      </c>
      <c r="K15" s="2">
        <v>0</v>
      </c>
      <c r="L15" s="2">
        <v>0</v>
      </c>
      <c r="M15" s="2">
        <v>0</v>
      </c>
      <c r="N15" s="2">
        <v>0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0.33333333333333331</v>
      </c>
      <c r="F16" s="2">
        <v>0.75</v>
      </c>
      <c r="G16" s="2">
        <f t="shared" si="0"/>
        <v>0.41666666666666669</v>
      </c>
      <c r="H16" s="2">
        <f t="shared" si="1"/>
        <v>0.16666666666666666</v>
      </c>
      <c r="I16" s="2">
        <v>0</v>
      </c>
      <c r="J16" s="2">
        <f t="shared" si="5"/>
        <v>0.25</v>
      </c>
      <c r="K16" s="2">
        <v>0</v>
      </c>
      <c r="L16" s="2">
        <v>0</v>
      </c>
      <c r="M16" s="2">
        <v>0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0.33333333333333331</v>
      </c>
      <c r="F17" s="3">
        <v>0.75</v>
      </c>
      <c r="G17" s="3">
        <f t="shared" si="0"/>
        <v>0.41666666666666669</v>
      </c>
      <c r="H17" s="3">
        <f t="shared" si="1"/>
        <v>0</v>
      </c>
      <c r="I17" s="3">
        <v>0</v>
      </c>
      <c r="J17" s="3">
        <v>0</v>
      </c>
      <c r="K17" s="3">
        <f>G17-M17-N17</f>
        <v>0.41666666666666669</v>
      </c>
      <c r="L17" s="3">
        <v>0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0.33333333333333331</v>
      </c>
      <c r="F18" s="2">
        <v>0.98055555555555562</v>
      </c>
      <c r="G18" s="2">
        <f t="shared" si="0"/>
        <v>0.64722222222222237</v>
      </c>
      <c r="H18" s="2">
        <f t="shared" si="1"/>
        <v>0.33333333333333331</v>
      </c>
      <c r="I18" s="2">
        <v>0</v>
      </c>
      <c r="J18" s="2">
        <f t="shared" ref="J18:J23" si="6">G18-H18-M18-N18</f>
        <v>0.27708333333333351</v>
      </c>
      <c r="K18" s="2">
        <v>0</v>
      </c>
      <c r="L18" s="2">
        <f t="shared" si="4"/>
        <v>7.0336391437308993E-2</v>
      </c>
      <c r="M18" s="2">
        <v>0</v>
      </c>
      <c r="N18" s="2">
        <v>3.6805555555555557E-2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0.3354166666666667</v>
      </c>
      <c r="F19" s="2">
        <v>0.89513888888888893</v>
      </c>
      <c r="G19" s="2">
        <f t="shared" si="0"/>
        <v>0.55972222222222223</v>
      </c>
      <c r="H19" s="2">
        <f t="shared" si="1"/>
        <v>0.33333333333333331</v>
      </c>
      <c r="I19" s="2">
        <v>0</v>
      </c>
      <c r="J19" s="2">
        <f t="shared" si="6"/>
        <v>0.12013888888888892</v>
      </c>
      <c r="K19" s="2">
        <v>0</v>
      </c>
      <c r="L19" s="2">
        <v>0</v>
      </c>
      <c r="M19" s="2">
        <v>4.1666666666666664E-2</v>
      </c>
      <c r="N19" s="2">
        <v>6.458333333333334E-2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0.26041666666666669</v>
      </c>
      <c r="F20" s="2">
        <v>0.95486111111111116</v>
      </c>
      <c r="G20" s="2">
        <f t="shared" si="0"/>
        <v>0.69444444444444442</v>
      </c>
      <c r="H20" s="2">
        <f t="shared" si="1"/>
        <v>0.33333333333333331</v>
      </c>
      <c r="I20" s="2">
        <v>0</v>
      </c>
      <c r="J20" s="2">
        <f t="shared" si="6"/>
        <v>0.12708333333333333</v>
      </c>
      <c r="K20" s="2">
        <v>0</v>
      </c>
      <c r="L20" s="2">
        <f t="shared" si="4"/>
        <v>4.204892966360866E-2</v>
      </c>
      <c r="M20" s="2">
        <v>0.18888888888888888</v>
      </c>
      <c r="N20" s="2">
        <v>4.5138888888888888E-2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0.30277777777777776</v>
      </c>
      <c r="F21" s="2">
        <v>0.93263888888888891</v>
      </c>
      <c r="G21" s="2">
        <f t="shared" si="0"/>
        <v>0.6298611111111112</v>
      </c>
      <c r="H21" s="2">
        <f t="shared" si="1"/>
        <v>0.33333333333333331</v>
      </c>
      <c r="I21" s="2">
        <v>0</v>
      </c>
      <c r="J21" s="2">
        <f t="shared" si="6"/>
        <v>5.1388888888889012E-2</v>
      </c>
      <c r="K21" s="2">
        <v>0</v>
      </c>
      <c r="L21" s="2">
        <f t="shared" si="4"/>
        <v>1.7584097859327279E-2</v>
      </c>
      <c r="M21" s="2">
        <v>0.22222222222222221</v>
      </c>
      <c r="N21" s="2">
        <v>2.2916666666666669E-2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0.29375000000000001</v>
      </c>
      <c r="F22" s="2">
        <v>0.7583333333333333</v>
      </c>
      <c r="G22" s="2">
        <f t="shared" si="0"/>
        <v>0.46458333333333329</v>
      </c>
      <c r="H22" s="2">
        <f t="shared" si="1"/>
        <v>0.33333333333333331</v>
      </c>
      <c r="I22" s="2">
        <v>0</v>
      </c>
      <c r="J22" s="2">
        <f t="shared" si="6"/>
        <v>0.10694444444444443</v>
      </c>
      <c r="K22" s="2">
        <v>0</v>
      </c>
      <c r="L22" s="2">
        <v>0</v>
      </c>
      <c r="M22" s="2">
        <v>0</v>
      </c>
      <c r="N22" s="2">
        <v>2.4305555555555556E-2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0.27361111111111108</v>
      </c>
      <c r="F23" s="2">
        <v>0.86805555555555547</v>
      </c>
      <c r="G23" s="2">
        <f t="shared" si="0"/>
        <v>0.59444444444444433</v>
      </c>
      <c r="H23" s="2">
        <f t="shared" si="1"/>
        <v>0.16666666666666666</v>
      </c>
      <c r="I23" s="2">
        <v>0</v>
      </c>
      <c r="J23" s="2">
        <f t="shared" si="6"/>
        <v>0.32291666666666657</v>
      </c>
      <c r="K23" s="2">
        <v>0</v>
      </c>
      <c r="L23" s="2">
        <v>0</v>
      </c>
      <c r="M23" s="2">
        <v>7.7083333333333337E-2</v>
      </c>
      <c r="N23" s="2">
        <v>2.7777777777777776E-2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0.22638888888888889</v>
      </c>
      <c r="F24" s="3">
        <v>0.85277777777777775</v>
      </c>
      <c r="G24" s="3">
        <f t="shared" si="0"/>
        <v>0.62638888888888888</v>
      </c>
      <c r="H24" s="3">
        <f t="shared" si="1"/>
        <v>0</v>
      </c>
      <c r="I24" s="3">
        <v>0</v>
      </c>
      <c r="J24" s="3">
        <v>0</v>
      </c>
      <c r="K24" s="3">
        <f>G24-M24-N24</f>
        <v>0.47708333333333336</v>
      </c>
      <c r="L24" s="3">
        <v>0</v>
      </c>
      <c r="M24" s="3">
        <v>7.6388888888888895E-2</v>
      </c>
      <c r="N24" s="3">
        <v>7.2916666666666671E-2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0.28402777777777777</v>
      </c>
      <c r="F25" s="2">
        <v>0.93125000000000002</v>
      </c>
      <c r="G25" s="2">
        <f t="shared" si="0"/>
        <v>0.64722222222222225</v>
      </c>
      <c r="H25" s="2">
        <f t="shared" si="1"/>
        <v>0.33333333333333331</v>
      </c>
      <c r="I25" s="2">
        <v>0</v>
      </c>
      <c r="J25" s="2">
        <f t="shared" ref="J25:J30" si="7">G25-H25-M25-N25</f>
        <v>0.17083333333333339</v>
      </c>
      <c r="K25" s="2">
        <v>0</v>
      </c>
      <c r="L25" s="2">
        <f t="shared" si="4"/>
        <v>1.60550458715597E-2</v>
      </c>
      <c r="M25" s="2">
        <v>7.7777777777777779E-2</v>
      </c>
      <c r="N25" s="2">
        <v>6.5277777777777782E-2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0.33333333333333331</v>
      </c>
      <c r="F26" s="2">
        <v>0.75</v>
      </c>
      <c r="G26" s="2">
        <f t="shared" si="0"/>
        <v>0.41666666666666669</v>
      </c>
      <c r="H26" s="2">
        <f t="shared" si="1"/>
        <v>0.33333333333333331</v>
      </c>
      <c r="I26" s="2">
        <v>0</v>
      </c>
      <c r="J26" s="2">
        <f t="shared" si="7"/>
        <v>8.333333333333337E-2</v>
      </c>
      <c r="K26" s="2">
        <v>0</v>
      </c>
      <c r="L26" s="2">
        <v>0</v>
      </c>
      <c r="M26" s="2">
        <v>0</v>
      </c>
      <c r="N26" s="2">
        <v>0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0.33333333333333331</v>
      </c>
      <c r="F27" s="2">
        <v>0.8027777777777777</v>
      </c>
      <c r="G27" s="2">
        <f t="shared" si="0"/>
        <v>0.46944444444444439</v>
      </c>
      <c r="H27" s="2">
        <f t="shared" si="1"/>
        <v>0.33333333333333331</v>
      </c>
      <c r="I27" s="2">
        <v>0</v>
      </c>
      <c r="J27" s="2">
        <f t="shared" si="7"/>
        <v>0.10416666666666663</v>
      </c>
      <c r="K27" s="2">
        <v>0</v>
      </c>
      <c r="L27" s="2">
        <v>0</v>
      </c>
      <c r="M27" s="2">
        <v>0</v>
      </c>
      <c r="N27" s="2">
        <v>3.1944444444444449E-2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0.29236111111111113</v>
      </c>
      <c r="F28" s="2">
        <v>0.94166666666666676</v>
      </c>
      <c r="G28" s="2">
        <f t="shared" si="0"/>
        <v>0.64930555555555558</v>
      </c>
      <c r="H28" s="2">
        <f t="shared" si="1"/>
        <v>0.33333333333333331</v>
      </c>
      <c r="I28" s="2">
        <v>0</v>
      </c>
      <c r="J28" s="2">
        <f t="shared" si="7"/>
        <v>0.21736111111111114</v>
      </c>
      <c r="K28" s="2">
        <v>0</v>
      </c>
      <c r="L28" s="2">
        <f t="shared" si="4"/>
        <v>2.7522935779816661E-2</v>
      </c>
      <c r="M28" s="2">
        <v>4.7222222222222221E-2</v>
      </c>
      <c r="N28" s="2">
        <v>5.1388888888888894E-2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0.30138888888888887</v>
      </c>
      <c r="F29" s="2">
        <v>0.87430555555555556</v>
      </c>
      <c r="G29" s="2">
        <f t="shared" si="0"/>
        <v>0.57291666666666674</v>
      </c>
      <c r="H29" s="2">
        <f t="shared" si="1"/>
        <v>0.33333333333333331</v>
      </c>
      <c r="I29" s="2">
        <v>0</v>
      </c>
      <c r="J29" s="2">
        <f t="shared" si="7"/>
        <v>0.14930555555555564</v>
      </c>
      <c r="K29" s="2">
        <v>0</v>
      </c>
      <c r="L29" s="2">
        <v>0</v>
      </c>
      <c r="M29" s="2">
        <v>4.4444444444444446E-2</v>
      </c>
      <c r="N29" s="2">
        <v>4.5833333333333337E-2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0.25277777777777777</v>
      </c>
      <c r="F30" s="2">
        <v>0.87430555555555556</v>
      </c>
      <c r="G30" s="2">
        <f t="shared" si="0"/>
        <v>0.62152777777777779</v>
      </c>
      <c r="H30" s="2">
        <f t="shared" si="1"/>
        <v>0.16666666666666666</v>
      </c>
      <c r="I30" s="2">
        <v>0</v>
      </c>
      <c r="J30" s="2">
        <f t="shared" si="7"/>
        <v>0.42222222222222228</v>
      </c>
      <c r="K30" s="2">
        <v>0</v>
      </c>
      <c r="L30" s="2">
        <v>0</v>
      </c>
      <c r="M30" s="2">
        <v>0</v>
      </c>
      <c r="N30" s="2">
        <v>3.2638888888888891E-2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0.26319444444444445</v>
      </c>
      <c r="F31" s="3">
        <v>0.60138888888888886</v>
      </c>
      <c r="G31" s="3">
        <f t="shared" si="0"/>
        <v>0.33819444444444441</v>
      </c>
      <c r="H31" s="3">
        <f t="shared" si="1"/>
        <v>0</v>
      </c>
      <c r="I31" s="3">
        <v>0</v>
      </c>
      <c r="J31" s="3">
        <v>0</v>
      </c>
      <c r="K31" s="3">
        <f>G31-M31-N31</f>
        <v>0.26388888888888884</v>
      </c>
      <c r="L31" s="3">
        <v>0</v>
      </c>
      <c r="M31" s="3">
        <v>3.9583333333333331E-2</v>
      </c>
      <c r="N31" s="3">
        <v>3.4722222222222224E-2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0.22500000000000001</v>
      </c>
      <c r="F32" s="2">
        <v>0.89236111111111116</v>
      </c>
      <c r="G32" s="2">
        <f t="shared" si="0"/>
        <v>0.66736111111111118</v>
      </c>
      <c r="H32" s="2">
        <f t="shared" si="1"/>
        <v>0.33333333333333331</v>
      </c>
      <c r="I32" s="2">
        <v>0</v>
      </c>
      <c r="J32" s="2">
        <f t="shared" ref="J32:J33" si="8">G32-H32-M32-N32</f>
        <v>7.5000000000000067E-2</v>
      </c>
      <c r="K32" s="2">
        <v>0</v>
      </c>
      <c r="L32" s="2">
        <v>0</v>
      </c>
      <c r="M32" s="2">
        <v>0.10486111111111111</v>
      </c>
      <c r="N32" s="2">
        <v>0.15416666666666667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0.25347222222222221</v>
      </c>
      <c r="F33" s="2">
        <v>0.81736111111111109</v>
      </c>
      <c r="G33" s="2">
        <f t="shared" si="0"/>
        <v>0.56388888888888888</v>
      </c>
      <c r="H33" s="2">
        <f t="shared" si="1"/>
        <v>0.33333333333333331</v>
      </c>
      <c r="I33" s="2">
        <v>0</v>
      </c>
      <c r="J33" s="2">
        <f t="shared" si="8"/>
        <v>0.13680555555555557</v>
      </c>
      <c r="K33" s="2">
        <v>0</v>
      </c>
      <c r="L33" s="2">
        <v>0</v>
      </c>
      <c r="M33" s="2">
        <v>4.7222222222222221E-2</v>
      </c>
      <c r="N33" s="2">
        <v>4.6527777777777779E-2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12.508333333333333</v>
      </c>
      <c r="H34" s="4">
        <f t="shared" si="9"/>
        <v>5.8333333333333321</v>
      </c>
      <c r="I34" s="4">
        <f t="shared" si="9"/>
        <v>0.5</v>
      </c>
      <c r="J34" s="4">
        <f t="shared" si="9"/>
        <v>3.0034722222222237</v>
      </c>
      <c r="K34" s="4">
        <f t="shared" si="9"/>
        <v>1.6520833333333333</v>
      </c>
      <c r="L34" s="4">
        <f t="shared" si="9"/>
        <v>0.19113149847094854</v>
      </c>
      <c r="M34" s="4">
        <f>SUM(M8:M33)</f>
        <v>1.070138888888889</v>
      </c>
      <c r="N34" s="4">
        <f>SUM(N8:N33)</f>
        <v>1.0715277777777776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8" activePane="bottomLeft" state="frozen"/>
      <selection pane="bottomLeft" activeCell="O15" sqref="O15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87</v>
      </c>
    </row>
    <row r="3" spans="2:17" x14ac:dyDescent="0.25">
      <c r="B3" s="9" t="s">
        <v>48</v>
      </c>
      <c r="J3" s="9"/>
      <c r="K3" s="13" t="s">
        <v>88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23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</v>
      </c>
      <c r="F11" s="2">
        <v>0</v>
      </c>
      <c r="G11" s="2">
        <f t="shared" si="0"/>
        <v>0</v>
      </c>
      <c r="H11" s="2">
        <f t="shared" si="1"/>
        <v>0</v>
      </c>
      <c r="I11" s="2">
        <f t="shared" si="2"/>
        <v>0.33333333333333331</v>
      </c>
      <c r="J11" s="2">
        <f t="shared" ref="J11:J13" si="3">G11-H11-M11-N11</f>
        <v>0</v>
      </c>
      <c r="K11" s="2">
        <v>0</v>
      </c>
      <c r="L11" s="2">
        <v>0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</v>
      </c>
      <c r="F12" s="2">
        <v>0</v>
      </c>
      <c r="G12" s="2">
        <f t="shared" si="0"/>
        <v>0</v>
      </c>
      <c r="H12" s="2">
        <f t="shared" si="1"/>
        <v>0</v>
      </c>
      <c r="I12" s="2">
        <f t="shared" si="2"/>
        <v>0.33333333333333331</v>
      </c>
      <c r="J12" s="2">
        <f t="shared" si="3"/>
        <v>0</v>
      </c>
      <c r="K12" s="2">
        <v>0</v>
      </c>
      <c r="L12" s="2">
        <v>0</v>
      </c>
      <c r="M12" s="2">
        <v>0</v>
      </c>
      <c r="N12" s="2">
        <v>0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</v>
      </c>
      <c r="F13" s="2">
        <v>0</v>
      </c>
      <c r="G13" s="2">
        <f t="shared" si="0"/>
        <v>0</v>
      </c>
      <c r="H13" s="2">
        <f t="shared" si="1"/>
        <v>0</v>
      </c>
      <c r="I13" s="2">
        <f t="shared" si="2"/>
        <v>0.33333333333333331</v>
      </c>
      <c r="J13" s="2">
        <f t="shared" si="3"/>
        <v>0</v>
      </c>
      <c r="K13" s="2">
        <v>0</v>
      </c>
      <c r="L13" s="2">
        <v>0</v>
      </c>
      <c r="M13" s="2">
        <v>0</v>
      </c>
      <c r="N13" s="2">
        <v>0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</v>
      </c>
      <c r="F14" s="3">
        <v>0</v>
      </c>
      <c r="G14" s="3">
        <f t="shared" si="0"/>
        <v>0</v>
      </c>
      <c r="H14" s="3">
        <f t="shared" si="1"/>
        <v>0</v>
      </c>
      <c r="I14" s="3">
        <v>0</v>
      </c>
      <c r="J14" s="3">
        <v>0</v>
      </c>
      <c r="K14" s="3">
        <f>G14-M14-N14</f>
        <v>0</v>
      </c>
      <c r="L14" s="3">
        <v>0</v>
      </c>
      <c r="M14" s="3">
        <v>0</v>
      </c>
      <c r="N14" s="3">
        <v>0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0.42986111111111108</v>
      </c>
      <c r="F15" s="2">
        <v>0.89027777777777783</v>
      </c>
      <c r="G15" s="2">
        <f t="shared" si="0"/>
        <v>0.46041666666666675</v>
      </c>
      <c r="H15" s="2">
        <f t="shared" si="1"/>
        <v>0.33333333333333331</v>
      </c>
      <c r="I15" s="2">
        <v>0</v>
      </c>
      <c r="J15" s="2">
        <f t="shared" ref="J15:J16" si="4">G15-H15-M15-N15</f>
        <v>0.10277777777777788</v>
      </c>
      <c r="K15" s="2">
        <v>0</v>
      </c>
      <c r="L15" s="2">
        <v>0</v>
      </c>
      <c r="M15" s="2">
        <v>0</v>
      </c>
      <c r="N15" s="2">
        <v>2.4305555555555556E-2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0.27708333333333335</v>
      </c>
      <c r="F16" s="2">
        <v>0.9291666666666667</v>
      </c>
      <c r="G16" s="2">
        <f t="shared" si="0"/>
        <v>0.65208333333333335</v>
      </c>
      <c r="H16" s="2">
        <f t="shared" si="1"/>
        <v>0.16666666666666666</v>
      </c>
      <c r="I16" s="2">
        <v>0</v>
      </c>
      <c r="J16" s="2">
        <f t="shared" si="4"/>
        <v>0.32638888888888895</v>
      </c>
      <c r="K16" s="2">
        <v>0</v>
      </c>
      <c r="L16" s="2">
        <f t="shared" ref="L16:L22" si="5">IF(E16&lt;$P$12,(($P$12-E16)*$Q$18+(F16-$P$10)*$Q$18),(F16-$P$10)*$Q$18)</f>
        <v>1.3761467889908331E-2</v>
      </c>
      <c r="M16" s="2">
        <v>0.10486111111111111</v>
      </c>
      <c r="N16" s="2">
        <v>5.4166666666666669E-2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0.27916666666666667</v>
      </c>
      <c r="F17" s="3">
        <v>0.85902777777777783</v>
      </c>
      <c r="G17" s="3">
        <f t="shared" si="0"/>
        <v>0.57986111111111116</v>
      </c>
      <c r="H17" s="3">
        <f t="shared" si="1"/>
        <v>0</v>
      </c>
      <c r="I17" s="3">
        <v>0</v>
      </c>
      <c r="J17" s="3">
        <v>0</v>
      </c>
      <c r="K17" s="3">
        <f>G17-M17-N17</f>
        <v>0.46736111111111112</v>
      </c>
      <c r="L17" s="3">
        <v>0</v>
      </c>
      <c r="M17" s="3">
        <v>5.8333333333333327E-2</v>
      </c>
      <c r="N17" s="3">
        <v>5.4166666666666669E-2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0.23958333333333334</v>
      </c>
      <c r="F18" s="2">
        <v>0.81180555555555556</v>
      </c>
      <c r="G18" s="2">
        <f t="shared" si="0"/>
        <v>0.57222222222222219</v>
      </c>
      <c r="H18" s="2">
        <f t="shared" si="1"/>
        <v>0.33333333333333331</v>
      </c>
      <c r="I18" s="2">
        <v>0</v>
      </c>
      <c r="J18" s="2">
        <f t="shared" ref="J18:J23" si="6">G18-H18-M18-N18</f>
        <v>0.19027777777777777</v>
      </c>
      <c r="K18" s="2">
        <v>0</v>
      </c>
      <c r="L18" s="2">
        <v>0</v>
      </c>
      <c r="M18" s="2">
        <v>0</v>
      </c>
      <c r="N18" s="2">
        <v>4.8611111111111112E-2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0.33333333333333331</v>
      </c>
      <c r="F19" s="2">
        <v>0.75</v>
      </c>
      <c r="G19" s="2">
        <f t="shared" si="0"/>
        <v>0.41666666666666669</v>
      </c>
      <c r="H19" s="2">
        <f t="shared" si="1"/>
        <v>0.33333333333333331</v>
      </c>
      <c r="I19" s="2">
        <v>0</v>
      </c>
      <c r="J19" s="2">
        <f t="shared" si="6"/>
        <v>8.333333333333337E-2</v>
      </c>
      <c r="K19" s="2">
        <v>0</v>
      </c>
      <c r="L19" s="2">
        <v>0</v>
      </c>
      <c r="M19" s="2">
        <v>0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0.40833333333333338</v>
      </c>
      <c r="F20" s="2">
        <v>0.84930555555555554</v>
      </c>
      <c r="G20" s="2">
        <f t="shared" si="0"/>
        <v>0.44097222222222215</v>
      </c>
      <c r="H20" s="2">
        <f t="shared" si="1"/>
        <v>0.33333333333333331</v>
      </c>
      <c r="I20" s="2">
        <v>0</v>
      </c>
      <c r="J20" s="2">
        <v>0</v>
      </c>
      <c r="K20" s="2">
        <v>0</v>
      </c>
      <c r="L20" s="2">
        <v>0</v>
      </c>
      <c r="M20" s="2">
        <v>6.7361111111111108E-2</v>
      </c>
      <c r="N20" s="2">
        <v>5.347222222222222E-2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0.28750000000000003</v>
      </c>
      <c r="F21" s="2">
        <v>0.8847222222222223</v>
      </c>
      <c r="G21" s="2">
        <f t="shared" si="0"/>
        <v>0.59722222222222232</v>
      </c>
      <c r="H21" s="2">
        <f t="shared" si="1"/>
        <v>0.33333333333333331</v>
      </c>
      <c r="I21" s="2">
        <v>0</v>
      </c>
      <c r="J21" s="2">
        <f t="shared" si="6"/>
        <v>0.11805555555555568</v>
      </c>
      <c r="K21" s="2">
        <v>0</v>
      </c>
      <c r="L21" s="2">
        <v>0</v>
      </c>
      <c r="M21" s="2">
        <v>0.11041666666666666</v>
      </c>
      <c r="N21" s="2">
        <v>3.5416666666666666E-2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0.28680555555555554</v>
      </c>
      <c r="F22" s="2">
        <v>0.99930555555555556</v>
      </c>
      <c r="G22" s="2">
        <f t="shared" si="0"/>
        <v>0.71250000000000002</v>
      </c>
      <c r="H22" s="2">
        <f t="shared" si="1"/>
        <v>0.33333333333333331</v>
      </c>
      <c r="I22" s="2">
        <v>0</v>
      </c>
      <c r="J22" s="2">
        <f t="shared" si="6"/>
        <v>0.13541666666666669</v>
      </c>
      <c r="K22" s="2">
        <v>0</v>
      </c>
      <c r="L22" s="2">
        <f t="shared" si="5"/>
        <v>9.0978593272171296E-2</v>
      </c>
      <c r="M22" s="2">
        <v>0.17222222222222225</v>
      </c>
      <c r="N22" s="2">
        <v>7.1527777777777787E-2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0.32847222222222222</v>
      </c>
      <c r="F23" s="2">
        <v>0.41041666666666665</v>
      </c>
      <c r="G23" s="2">
        <f t="shared" si="0"/>
        <v>8.1944444444444431E-2</v>
      </c>
      <c r="H23" s="2">
        <f t="shared" si="1"/>
        <v>8.1944444444444431E-2</v>
      </c>
      <c r="I23" s="2">
        <f t="shared" si="2"/>
        <v>8.4722222222222227E-2</v>
      </c>
      <c r="J23" s="2">
        <f t="shared" si="6"/>
        <v>0</v>
      </c>
      <c r="K23" s="2">
        <v>0</v>
      </c>
      <c r="L23" s="2">
        <v>0</v>
      </c>
      <c r="M23" s="2">
        <v>0</v>
      </c>
      <c r="N23" s="2">
        <v>0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0.42777777777777781</v>
      </c>
      <c r="F24" s="3">
        <v>0.95416666666666661</v>
      </c>
      <c r="G24" s="3">
        <f t="shared" si="0"/>
        <v>0.5263888888888888</v>
      </c>
      <c r="H24" s="3">
        <f t="shared" si="1"/>
        <v>0</v>
      </c>
      <c r="I24" s="3">
        <v>0</v>
      </c>
      <c r="J24" s="3">
        <v>0</v>
      </c>
      <c r="K24" s="3">
        <f>G24-M24-N24</f>
        <v>0.35138888888888875</v>
      </c>
      <c r="L24" s="3">
        <f>IF(E24&lt;$P$12,(($P$12-E24)*$Q$18+(F24-$P$10)*$Q$18),(F24-$P$10)*$Q$18)</f>
        <v>4.1284403669724745E-2</v>
      </c>
      <c r="M24" s="3">
        <v>2.5694444444444447E-2</v>
      </c>
      <c r="N24" s="3">
        <v>0.14930555555555555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0.21736111111111112</v>
      </c>
      <c r="F25" s="2">
        <v>0.89166666666666661</v>
      </c>
      <c r="G25" s="2">
        <f t="shared" si="0"/>
        <v>0.67430555555555549</v>
      </c>
      <c r="H25" s="2">
        <f t="shared" si="1"/>
        <v>0.33333333333333331</v>
      </c>
      <c r="I25" s="2">
        <v>0</v>
      </c>
      <c r="J25" s="2">
        <f t="shared" ref="J25:J30" si="7">G25-H25-M25-N25</f>
        <v>0.17499999999999996</v>
      </c>
      <c r="K25" s="2">
        <v>0</v>
      </c>
      <c r="L25" s="2">
        <v>0</v>
      </c>
      <c r="M25" s="2">
        <v>0.14097222222222222</v>
      </c>
      <c r="N25" s="2">
        <v>2.4999999999999998E-2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0.23750000000000002</v>
      </c>
      <c r="F26" s="2">
        <v>0.875</v>
      </c>
      <c r="G26" s="2">
        <f t="shared" si="0"/>
        <v>0.63749999999999996</v>
      </c>
      <c r="H26" s="2">
        <f t="shared" si="1"/>
        <v>0.33333333333333331</v>
      </c>
      <c r="I26" s="2">
        <v>0</v>
      </c>
      <c r="J26" s="2">
        <v>0</v>
      </c>
      <c r="K26" s="2">
        <v>0</v>
      </c>
      <c r="L26" s="2">
        <v>0</v>
      </c>
      <c r="M26" s="2">
        <v>3.888888888888889E-2</v>
      </c>
      <c r="N26" s="2">
        <v>0.3888888888888889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0.26111111111111113</v>
      </c>
      <c r="F27" s="2">
        <v>0.82361111111111107</v>
      </c>
      <c r="G27" s="2">
        <f t="shared" si="0"/>
        <v>0.5625</v>
      </c>
      <c r="H27" s="2">
        <f t="shared" si="1"/>
        <v>0.33333333333333331</v>
      </c>
      <c r="I27" s="2">
        <v>0</v>
      </c>
      <c r="J27" s="2">
        <f t="shared" si="7"/>
        <v>7.5694444444444453E-2</v>
      </c>
      <c r="K27" s="2">
        <v>0</v>
      </c>
      <c r="L27" s="2">
        <v>0</v>
      </c>
      <c r="M27" s="2">
        <v>9.1666666666666674E-2</v>
      </c>
      <c r="N27" s="2">
        <v>6.1805555555555558E-2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0.27569444444444446</v>
      </c>
      <c r="F28" s="2">
        <v>0.7583333333333333</v>
      </c>
      <c r="G28" s="2">
        <f t="shared" si="0"/>
        <v>0.48263888888888884</v>
      </c>
      <c r="H28" s="2">
        <f t="shared" si="1"/>
        <v>0.33333333333333331</v>
      </c>
      <c r="I28" s="2">
        <v>0</v>
      </c>
      <c r="J28" s="2">
        <f t="shared" si="7"/>
        <v>4.4444444444444405E-2</v>
      </c>
      <c r="K28" s="2">
        <v>0</v>
      </c>
      <c r="L28" s="2">
        <v>0</v>
      </c>
      <c r="M28" s="2">
        <v>7.1527777777777787E-2</v>
      </c>
      <c r="N28" s="2">
        <v>3.3333333333333333E-2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0.27986111111111112</v>
      </c>
      <c r="F29" s="2">
        <v>0.85069444444444453</v>
      </c>
      <c r="G29" s="2">
        <f t="shared" si="0"/>
        <v>0.57083333333333341</v>
      </c>
      <c r="H29" s="2">
        <f t="shared" si="1"/>
        <v>0.33333333333333331</v>
      </c>
      <c r="I29" s="2">
        <v>0</v>
      </c>
      <c r="J29" s="2">
        <f t="shared" si="7"/>
        <v>9.4444444444444539E-2</v>
      </c>
      <c r="K29" s="2">
        <v>0</v>
      </c>
      <c r="L29" s="2">
        <v>0</v>
      </c>
      <c r="M29" s="2">
        <v>7.7777777777777779E-2</v>
      </c>
      <c r="N29" s="2">
        <v>6.5277777777777782E-2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0.33333333333333331</v>
      </c>
      <c r="F30" s="2">
        <v>0.75</v>
      </c>
      <c r="G30" s="2">
        <f t="shared" si="0"/>
        <v>0.41666666666666669</v>
      </c>
      <c r="H30" s="2">
        <f t="shared" si="1"/>
        <v>0.16666666666666666</v>
      </c>
      <c r="I30" s="2">
        <v>0</v>
      </c>
      <c r="J30" s="2">
        <f t="shared" si="7"/>
        <v>0.25</v>
      </c>
      <c r="K30" s="2">
        <v>0</v>
      </c>
      <c r="L30" s="2">
        <v>0</v>
      </c>
      <c r="M30" s="2">
        <v>0</v>
      </c>
      <c r="N30" s="2">
        <v>0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0.31597222222222221</v>
      </c>
      <c r="F31" s="3">
        <v>0.94305555555555554</v>
      </c>
      <c r="G31" s="3">
        <f t="shared" si="0"/>
        <v>0.62708333333333333</v>
      </c>
      <c r="H31" s="3">
        <f t="shared" si="1"/>
        <v>0</v>
      </c>
      <c r="I31" s="3">
        <v>0</v>
      </c>
      <c r="J31" s="3">
        <v>0</v>
      </c>
      <c r="K31" s="3">
        <f>G31-M31-N31</f>
        <v>0.50763888888888897</v>
      </c>
      <c r="L31" s="3">
        <f>IF(E31&lt;$P$12,(($P$12-E31)*$Q$18+(F31-$P$10)*$Q$18),(F31-$P$10)*$Q$18)</f>
        <v>2.9051987767584119E-2</v>
      </c>
      <c r="M31" s="3">
        <v>7.4305555555555555E-2</v>
      </c>
      <c r="N31" s="3">
        <v>4.5138888888888888E-2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0.3743055555555555</v>
      </c>
      <c r="F32" s="2">
        <v>0.76388888888888884</v>
      </c>
      <c r="G32" s="2">
        <f t="shared" si="0"/>
        <v>0.38958333333333334</v>
      </c>
      <c r="H32" s="2">
        <f t="shared" si="1"/>
        <v>0.33333333333333331</v>
      </c>
      <c r="I32" s="2">
        <v>0</v>
      </c>
      <c r="J32" s="2">
        <v>0</v>
      </c>
      <c r="K32" s="2">
        <v>0</v>
      </c>
      <c r="L32" s="2">
        <v>0</v>
      </c>
      <c r="M32" s="2">
        <v>4.4444444444444446E-2</v>
      </c>
      <c r="N32" s="2">
        <v>2.4305555555555556E-2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0.24652777777777779</v>
      </c>
      <c r="F33" s="2">
        <v>0.78472222222222221</v>
      </c>
      <c r="G33" s="2">
        <f t="shared" si="0"/>
        <v>0.53819444444444442</v>
      </c>
      <c r="H33" s="2">
        <f t="shared" si="1"/>
        <v>0.33333333333333331</v>
      </c>
      <c r="I33" s="2">
        <v>0</v>
      </c>
      <c r="J33" s="2">
        <f t="shared" ref="J33" si="8">G33-H33-M33-N33</f>
        <v>0.11041666666666664</v>
      </c>
      <c r="K33" s="2">
        <v>0</v>
      </c>
      <c r="L33" s="2">
        <v>0</v>
      </c>
      <c r="M33" s="2">
        <v>5.0694444444444452E-2</v>
      </c>
      <c r="N33" s="2">
        <v>4.3750000000000004E-2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9.9395833333333332</v>
      </c>
      <c r="H34" s="4">
        <f t="shared" si="9"/>
        <v>4.7486111111111109</v>
      </c>
      <c r="I34" s="4">
        <f t="shared" si="9"/>
        <v>1.5847222222222219</v>
      </c>
      <c r="J34" s="4">
        <f t="shared" si="9"/>
        <v>1.7062500000000005</v>
      </c>
      <c r="K34" s="4">
        <f t="shared" si="9"/>
        <v>1.3263888888888888</v>
      </c>
      <c r="L34" s="4">
        <f t="shared" si="9"/>
        <v>0.17507645259938848</v>
      </c>
      <c r="M34" s="4">
        <f>SUM(M8:M33)</f>
        <v>1.1291666666666669</v>
      </c>
      <c r="N34" s="4">
        <f>SUM(N8:N33)</f>
        <v>1.1784722222222221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15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50</v>
      </c>
    </row>
    <row r="3" spans="2:17" x14ac:dyDescent="0.25">
      <c r="B3" s="9" t="s">
        <v>48</v>
      </c>
      <c r="J3" s="9"/>
      <c r="K3" s="13" t="s">
        <v>51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34.200000000000003" customHeight="1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ht="17.25" customHeight="1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>IF(G8&lt;D8,G8,D8)</f>
        <v>0</v>
      </c>
      <c r="I8" s="2">
        <f t="shared" ref="I8:I29" si="1">D8-G8</f>
        <v>0.33333333333333331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7" ht="17.25" customHeight="1" x14ac:dyDescent="0.25">
      <c r="B9" s="6" t="s">
        <v>9</v>
      </c>
      <c r="C9" s="6" t="s">
        <v>8</v>
      </c>
      <c r="D9" s="2">
        <v>0.16666666666666666</v>
      </c>
      <c r="E9" s="2">
        <v>0.31388888888888888</v>
      </c>
      <c r="F9" s="2">
        <v>0.87152777777777779</v>
      </c>
      <c r="G9" s="2">
        <f t="shared" si="0"/>
        <v>0.55763888888888891</v>
      </c>
      <c r="H9" s="2">
        <f t="shared" ref="H9:H33" si="2">IF(G9&lt;D9,G9,D9)</f>
        <v>0.16666666666666666</v>
      </c>
      <c r="I9" s="2">
        <v>0</v>
      </c>
      <c r="J9" s="2">
        <f>G9-H9-M9-N9</f>
        <v>0.33402777777777781</v>
      </c>
      <c r="K9" s="2">
        <v>0</v>
      </c>
      <c r="L9" s="2">
        <v>0</v>
      </c>
      <c r="M9" s="2">
        <v>5.6944444444444443E-2</v>
      </c>
      <c r="N9" s="2">
        <v>0</v>
      </c>
    </row>
    <row r="10" spans="2:17" ht="17.25" customHeight="1" x14ac:dyDescent="0.25">
      <c r="B10" s="7" t="s">
        <v>10</v>
      </c>
      <c r="C10" s="7" t="s">
        <v>38</v>
      </c>
      <c r="D10" s="3">
        <v>0</v>
      </c>
      <c r="E10" s="3">
        <v>0.30902777777777779</v>
      </c>
      <c r="F10" s="3">
        <v>0.96666666666666667</v>
      </c>
      <c r="G10" s="3">
        <f>F10-E10</f>
        <v>0.65763888888888888</v>
      </c>
      <c r="H10" s="3">
        <f t="shared" si="2"/>
        <v>0</v>
      </c>
      <c r="I10" s="3">
        <v>0</v>
      </c>
      <c r="J10" s="3">
        <v>0</v>
      </c>
      <c r="K10" s="3">
        <f>G10-M10-N10</f>
        <v>0.51944444444444449</v>
      </c>
      <c r="L10" s="3">
        <f>IF(E10&lt;$P$12,(($P$12-E10)*$Q$18+(F10-$P$10)*$Q$18),(F10-$P$10)*$Q$18)</f>
        <v>5.5045871559633079E-2</v>
      </c>
      <c r="M10" s="3">
        <v>4.2361111111111106E-2</v>
      </c>
      <c r="N10" s="3">
        <v>9.5833333333333326E-2</v>
      </c>
      <c r="P10" s="10">
        <v>0.91666666666666663</v>
      </c>
      <c r="Q10" s="11">
        <v>4.1666666666666664E-2</v>
      </c>
    </row>
    <row r="11" spans="2:17" ht="17.25" customHeight="1" x14ac:dyDescent="0.25">
      <c r="B11" s="6" t="s">
        <v>11</v>
      </c>
      <c r="C11" s="6" t="s">
        <v>8</v>
      </c>
      <c r="D11" s="2">
        <v>0.33333333333333331</v>
      </c>
      <c r="E11" s="2">
        <v>0.30694444444444441</v>
      </c>
      <c r="F11" s="2">
        <v>0.87222222222222223</v>
      </c>
      <c r="G11" s="2">
        <f t="shared" si="0"/>
        <v>0.56527777777777777</v>
      </c>
      <c r="H11" s="2">
        <f t="shared" si="2"/>
        <v>0.33333333333333331</v>
      </c>
      <c r="I11" s="2">
        <v>0</v>
      </c>
      <c r="J11" s="2">
        <f t="shared" ref="J11:J13" si="3">G11-H11-M11-N11</f>
        <v>0.1590277777777778</v>
      </c>
      <c r="K11" s="2">
        <v>0</v>
      </c>
      <c r="L11" s="2">
        <v>0</v>
      </c>
      <c r="M11" s="2">
        <v>5.7638888888888885E-2</v>
      </c>
      <c r="N11" s="2">
        <v>1.5277777777777777E-2</v>
      </c>
    </row>
    <row r="12" spans="2:17" ht="17.25" customHeight="1" x14ac:dyDescent="0.25">
      <c r="B12" s="6" t="s">
        <v>12</v>
      </c>
      <c r="C12" s="6" t="s">
        <v>8</v>
      </c>
      <c r="D12" s="2">
        <v>0.33333333333333331</v>
      </c>
      <c r="E12" s="2">
        <v>0.27291666666666664</v>
      </c>
      <c r="F12" s="2">
        <v>0.82986111111111116</v>
      </c>
      <c r="G12" s="2">
        <f t="shared" si="0"/>
        <v>0.55694444444444446</v>
      </c>
      <c r="H12" s="2">
        <f t="shared" si="2"/>
        <v>0.33333333333333331</v>
      </c>
      <c r="I12" s="2">
        <v>0</v>
      </c>
      <c r="J12" s="2">
        <f t="shared" si="3"/>
        <v>0.13402777777777783</v>
      </c>
      <c r="K12" s="2">
        <v>0</v>
      </c>
      <c r="L12" s="2">
        <v>0</v>
      </c>
      <c r="M12" s="2">
        <v>4.9305555555555554E-2</v>
      </c>
      <c r="N12" s="2">
        <v>4.027777777777778E-2</v>
      </c>
      <c r="P12" s="10">
        <v>0.20833333333333334</v>
      </c>
    </row>
    <row r="13" spans="2:17" ht="17.25" customHeight="1" x14ac:dyDescent="0.25">
      <c r="B13" s="6" t="s">
        <v>13</v>
      </c>
      <c r="C13" s="6" t="s">
        <v>8</v>
      </c>
      <c r="D13" s="2">
        <v>0.33333333333333331</v>
      </c>
      <c r="E13" s="2">
        <v>0.20902777777777778</v>
      </c>
      <c r="F13" s="2">
        <v>0.75</v>
      </c>
      <c r="G13" s="2">
        <f t="shared" si="0"/>
        <v>0.54097222222222219</v>
      </c>
      <c r="H13" s="2">
        <f t="shared" si="2"/>
        <v>0.33333333333333331</v>
      </c>
      <c r="I13" s="2">
        <v>0</v>
      </c>
      <c r="J13" s="2">
        <f t="shared" si="3"/>
        <v>0.19444444444444442</v>
      </c>
      <c r="K13" s="2">
        <v>0</v>
      </c>
      <c r="L13" s="2">
        <v>0</v>
      </c>
      <c r="M13" s="2">
        <v>0</v>
      </c>
      <c r="N13" s="2">
        <v>1.3194444444444444E-2</v>
      </c>
    </row>
    <row r="14" spans="2:17" ht="17.25" customHeight="1" x14ac:dyDescent="0.25">
      <c r="B14" s="7" t="s">
        <v>14</v>
      </c>
      <c r="C14" s="7" t="s">
        <v>37</v>
      </c>
      <c r="D14" s="3">
        <v>0</v>
      </c>
      <c r="E14" s="3">
        <v>0.33333333333333331</v>
      </c>
      <c r="F14" s="3">
        <v>0.9868055555555556</v>
      </c>
      <c r="G14" s="3">
        <f t="shared" si="0"/>
        <v>0.65347222222222223</v>
      </c>
      <c r="H14" s="3">
        <f t="shared" si="2"/>
        <v>0</v>
      </c>
      <c r="I14" s="3">
        <v>0</v>
      </c>
      <c r="J14" s="3">
        <v>0</v>
      </c>
      <c r="K14" s="3">
        <f>G14-M14-N14</f>
        <v>0.52430555555555558</v>
      </c>
      <c r="L14" s="3">
        <f>IF(E14&lt;$P$12,(($P$12-E14)*$Q$18+(F14-$P$10)*$Q$18),(F14-$P$10)*$Q$18)</f>
        <v>7.7217125382263094E-2</v>
      </c>
      <c r="M14" s="3">
        <v>6.25E-2</v>
      </c>
      <c r="N14" s="3">
        <v>6.6666666666666666E-2</v>
      </c>
      <c r="Q14" s="11">
        <v>3.784722222222222E-2</v>
      </c>
    </row>
    <row r="15" spans="2:17" ht="17.25" customHeight="1" x14ac:dyDescent="0.25">
      <c r="B15" s="6" t="s">
        <v>15</v>
      </c>
      <c r="C15" s="6" t="s">
        <v>8</v>
      </c>
      <c r="D15" s="2">
        <v>0.33333333333333331</v>
      </c>
      <c r="E15" s="2">
        <v>0.33888888888888885</v>
      </c>
      <c r="F15" s="2">
        <v>0.74652777777777779</v>
      </c>
      <c r="G15" s="2">
        <f t="shared" si="0"/>
        <v>0.40763888888888894</v>
      </c>
      <c r="H15" s="2">
        <f t="shared" si="2"/>
        <v>0.33333333333333331</v>
      </c>
      <c r="I15" s="2">
        <v>0</v>
      </c>
      <c r="J15" s="2">
        <f t="shared" ref="J15:J16" si="4">G15-H15-M15-N15</f>
        <v>2.6388888888888962E-2</v>
      </c>
      <c r="K15" s="2">
        <v>0</v>
      </c>
      <c r="L15" s="2">
        <v>0</v>
      </c>
      <c r="M15" s="2">
        <v>0</v>
      </c>
      <c r="N15" s="2">
        <v>4.7916666666666663E-2</v>
      </c>
    </row>
    <row r="16" spans="2:17" ht="17.25" customHeight="1" x14ac:dyDescent="0.25">
      <c r="B16" s="6" t="s">
        <v>16</v>
      </c>
      <c r="C16" s="6" t="s">
        <v>8</v>
      </c>
      <c r="D16" s="2">
        <v>0.16666666666666666</v>
      </c>
      <c r="E16" s="2">
        <v>0.23055555555555554</v>
      </c>
      <c r="F16" s="2">
        <v>0.85138888888888886</v>
      </c>
      <c r="G16" s="2">
        <f t="shared" si="0"/>
        <v>0.62083333333333335</v>
      </c>
      <c r="H16" s="2">
        <f t="shared" si="2"/>
        <v>0.16666666666666666</v>
      </c>
      <c r="I16" s="2">
        <v>0</v>
      </c>
      <c r="J16" s="2">
        <f t="shared" si="4"/>
        <v>0.34583333333333338</v>
      </c>
      <c r="K16" s="2">
        <v>0</v>
      </c>
      <c r="L16" s="2">
        <v>0</v>
      </c>
      <c r="M16" s="2">
        <v>8.8888888888888892E-2</v>
      </c>
      <c r="N16" s="2">
        <v>1.9444444444444445E-2</v>
      </c>
    </row>
    <row r="17" spans="2:17" ht="17.25" customHeight="1" x14ac:dyDescent="0.25">
      <c r="B17" s="7" t="s">
        <v>17</v>
      </c>
      <c r="C17" s="7" t="s">
        <v>38</v>
      </c>
      <c r="D17" s="3">
        <v>0</v>
      </c>
      <c r="E17" s="3">
        <v>0.51250000000000007</v>
      </c>
      <c r="F17" s="3">
        <v>0.90277777777777779</v>
      </c>
      <c r="G17" s="3">
        <f t="shared" si="0"/>
        <v>0.39027777777777772</v>
      </c>
      <c r="H17" s="3">
        <f t="shared" si="2"/>
        <v>0</v>
      </c>
      <c r="I17" s="3">
        <v>0</v>
      </c>
      <c r="J17" s="3">
        <v>0</v>
      </c>
      <c r="K17" s="3">
        <f>G17-M17-N17</f>
        <v>0.34722222222222215</v>
      </c>
      <c r="L17" s="3">
        <v>0</v>
      </c>
      <c r="M17" s="3">
        <v>2.4999999999999998E-2</v>
      </c>
      <c r="N17" s="3">
        <v>1.8055555555555557E-2</v>
      </c>
    </row>
    <row r="18" spans="2:17" ht="17.25" customHeight="1" x14ac:dyDescent="0.25">
      <c r="B18" s="6" t="s">
        <v>18</v>
      </c>
      <c r="C18" s="6" t="s">
        <v>8</v>
      </c>
      <c r="D18" s="2">
        <v>0.33333333333333331</v>
      </c>
      <c r="E18" s="2">
        <v>0.26874999999999999</v>
      </c>
      <c r="F18" s="2">
        <v>0.95972222222222225</v>
      </c>
      <c r="G18" s="2">
        <f t="shared" si="0"/>
        <v>0.69097222222222232</v>
      </c>
      <c r="H18" s="2">
        <f t="shared" si="2"/>
        <v>0.33333333333333331</v>
      </c>
      <c r="I18" s="2">
        <v>0</v>
      </c>
      <c r="J18" s="2">
        <f t="shared" ref="J18:J23" si="5">G18-H18-M18-N18</f>
        <v>0.32013888888888903</v>
      </c>
      <c r="K18" s="2">
        <v>0</v>
      </c>
      <c r="L18" s="2">
        <f t="shared" ref="L18:L29" si="6">IF(E18&lt;$P$12,(($P$12-E18)*$Q$18+(F18-$P$10)*$Q$18),(F18-$P$10)*$Q$18)</f>
        <v>4.7400611620795188E-2</v>
      </c>
      <c r="M18" s="2">
        <v>3.4027777777777775E-2</v>
      </c>
      <c r="N18" s="2">
        <v>3.472222222222222E-3</v>
      </c>
      <c r="Q18" s="9">
        <f>Q10/Q14</f>
        <v>1.1009174311926606</v>
      </c>
    </row>
    <row r="19" spans="2:17" ht="17.25" customHeight="1" x14ac:dyDescent="0.25">
      <c r="B19" s="6" t="s">
        <v>19</v>
      </c>
      <c r="C19" s="6" t="s">
        <v>8</v>
      </c>
      <c r="D19" s="2">
        <v>0.33333333333333331</v>
      </c>
      <c r="E19" s="2">
        <v>0.30486111111111108</v>
      </c>
      <c r="F19" s="2">
        <v>0.88680555555555562</v>
      </c>
      <c r="G19" s="2">
        <f t="shared" si="0"/>
        <v>0.5819444444444446</v>
      </c>
      <c r="H19" s="2">
        <f t="shared" si="2"/>
        <v>0.33333333333333331</v>
      </c>
      <c r="I19" s="2">
        <v>0</v>
      </c>
      <c r="J19" s="2">
        <v>0</v>
      </c>
      <c r="K19" s="2">
        <v>0</v>
      </c>
      <c r="L19" s="2">
        <v>0</v>
      </c>
      <c r="M19" s="2">
        <v>0.26805555555555555</v>
      </c>
      <c r="N19" s="2">
        <v>2.5694444444444447E-2</v>
      </c>
    </row>
    <row r="20" spans="2:17" ht="17.25" customHeight="1" x14ac:dyDescent="0.25">
      <c r="B20" s="6" t="s">
        <v>20</v>
      </c>
      <c r="C20" s="6" t="s">
        <v>8</v>
      </c>
      <c r="D20" s="2">
        <v>0.33333333333333331</v>
      </c>
      <c r="E20" s="2">
        <v>0.27430555555555552</v>
      </c>
      <c r="F20" s="2">
        <v>0.86597222222222225</v>
      </c>
      <c r="G20" s="2">
        <f t="shared" si="0"/>
        <v>0.59166666666666679</v>
      </c>
      <c r="H20" s="2">
        <f t="shared" si="2"/>
        <v>0.33333333333333331</v>
      </c>
      <c r="I20" s="2">
        <v>0</v>
      </c>
      <c r="J20" s="2">
        <f t="shared" si="5"/>
        <v>0.1666666666666668</v>
      </c>
      <c r="K20" s="2">
        <v>0</v>
      </c>
      <c r="L20" s="2">
        <v>0</v>
      </c>
      <c r="M20" s="2">
        <v>4.6527777777777779E-2</v>
      </c>
      <c r="N20" s="2">
        <v>4.5138888888888888E-2</v>
      </c>
    </row>
    <row r="21" spans="2:17" ht="17.25" customHeight="1" x14ac:dyDescent="0.25">
      <c r="B21" s="6" t="s">
        <v>21</v>
      </c>
      <c r="C21" s="6" t="s">
        <v>8</v>
      </c>
      <c r="D21" s="2">
        <v>0.33333333333333331</v>
      </c>
      <c r="E21" s="2">
        <v>0.28888888888888892</v>
      </c>
      <c r="F21" s="2">
        <v>0.9243055555555556</v>
      </c>
      <c r="G21" s="2">
        <f t="shared" si="0"/>
        <v>0.63541666666666674</v>
      </c>
      <c r="H21" s="2">
        <f t="shared" si="2"/>
        <v>0.33333333333333331</v>
      </c>
      <c r="I21" s="2">
        <v>0</v>
      </c>
      <c r="J21" s="2">
        <f t="shared" si="5"/>
        <v>0.20208333333333342</v>
      </c>
      <c r="K21" s="2">
        <v>0</v>
      </c>
      <c r="L21" s="2">
        <f t="shared" si="6"/>
        <v>8.4097859327218055E-3</v>
      </c>
      <c r="M21" s="2">
        <v>6.0416666666666667E-2</v>
      </c>
      <c r="N21" s="2">
        <v>3.9583333333333331E-2</v>
      </c>
    </row>
    <row r="22" spans="2:17" ht="17.25" customHeight="1" x14ac:dyDescent="0.25">
      <c r="B22" s="6" t="s">
        <v>22</v>
      </c>
      <c r="C22" s="6" t="s">
        <v>8</v>
      </c>
      <c r="D22" s="2">
        <v>0.33333333333333331</v>
      </c>
      <c r="E22" s="2">
        <v>0.33333333333333331</v>
      </c>
      <c r="F22" s="2">
        <v>0.75</v>
      </c>
      <c r="G22" s="2">
        <f t="shared" si="0"/>
        <v>0.41666666666666669</v>
      </c>
      <c r="H22" s="2">
        <f t="shared" si="2"/>
        <v>0.33333333333333331</v>
      </c>
      <c r="I22" s="2">
        <v>0</v>
      </c>
      <c r="J22" s="2">
        <f t="shared" si="5"/>
        <v>8.333333333333337E-2</v>
      </c>
      <c r="K22" s="2">
        <v>0</v>
      </c>
      <c r="L22" s="2">
        <v>0</v>
      </c>
      <c r="M22" s="2">
        <v>0</v>
      </c>
      <c r="N22" s="2">
        <v>0</v>
      </c>
    </row>
    <row r="23" spans="2:17" ht="17.25" customHeight="1" x14ac:dyDescent="0.25">
      <c r="B23" s="6" t="s">
        <v>23</v>
      </c>
      <c r="C23" s="6" t="s">
        <v>8</v>
      </c>
      <c r="D23" s="2">
        <v>0.16666666666666666</v>
      </c>
      <c r="E23" s="2">
        <v>0.22430555555555556</v>
      </c>
      <c r="F23" s="2">
        <v>0.88680555555555562</v>
      </c>
      <c r="G23" s="2">
        <f t="shared" si="0"/>
        <v>0.66250000000000009</v>
      </c>
      <c r="H23" s="2">
        <f t="shared" si="2"/>
        <v>0.16666666666666666</v>
      </c>
      <c r="I23" s="2">
        <v>0</v>
      </c>
      <c r="J23" s="2">
        <f t="shared" si="5"/>
        <v>0.32013888888888903</v>
      </c>
      <c r="K23" s="2">
        <v>0</v>
      </c>
      <c r="L23" s="2">
        <v>0</v>
      </c>
      <c r="M23" s="2">
        <v>7.9166666666666663E-2</v>
      </c>
      <c r="N23" s="2">
        <v>9.6527777777777768E-2</v>
      </c>
    </row>
    <row r="24" spans="2:17" ht="17.25" customHeight="1" x14ac:dyDescent="0.25">
      <c r="B24" s="7" t="s">
        <v>24</v>
      </c>
      <c r="C24" s="7" t="s">
        <v>38</v>
      </c>
      <c r="D24" s="3">
        <v>0</v>
      </c>
      <c r="E24" s="3">
        <v>0.22638888888888889</v>
      </c>
      <c r="F24" s="3">
        <v>0.93819444444444444</v>
      </c>
      <c r="G24" s="3">
        <f t="shared" si="0"/>
        <v>0.71180555555555558</v>
      </c>
      <c r="H24" s="3">
        <f t="shared" si="2"/>
        <v>0</v>
      </c>
      <c r="I24" s="3">
        <v>0</v>
      </c>
      <c r="J24" s="3">
        <v>0</v>
      </c>
      <c r="K24" s="3">
        <f>G24-M24-N24</f>
        <v>0.48819444444444449</v>
      </c>
      <c r="L24" s="3">
        <f>IF(E24&lt;$P$12,(($P$12-E24)*$Q$18+(F24-$P$10)*$Q$18),(F24-$P$10)*$Q$18)</f>
        <v>2.3700305810397594E-2</v>
      </c>
      <c r="M24" s="3">
        <v>0.19236111111111112</v>
      </c>
      <c r="N24" s="3">
        <v>3.125E-2</v>
      </c>
    </row>
    <row r="25" spans="2:17" ht="17.25" customHeight="1" x14ac:dyDescent="0.25">
      <c r="B25" s="6" t="s">
        <v>25</v>
      </c>
      <c r="C25" s="6" t="s">
        <v>8</v>
      </c>
      <c r="D25" s="2">
        <v>0.33333333333333331</v>
      </c>
      <c r="E25" s="2">
        <v>0.27152777777777776</v>
      </c>
      <c r="F25" s="2">
        <v>0.71666666666666667</v>
      </c>
      <c r="G25" s="2">
        <f t="shared" si="0"/>
        <v>0.44513888888888892</v>
      </c>
      <c r="H25" s="2">
        <f t="shared" si="2"/>
        <v>0.33333333333333331</v>
      </c>
      <c r="I25" s="2">
        <v>0</v>
      </c>
      <c r="J25" s="2">
        <f t="shared" ref="J25:J30" si="7">G25-H25-M25-N25</f>
        <v>2.152777777777784E-2</v>
      </c>
      <c r="K25" s="2">
        <v>0</v>
      </c>
      <c r="L25" s="2">
        <v>0</v>
      </c>
      <c r="M25" s="2">
        <v>4.2361111111111106E-2</v>
      </c>
      <c r="N25" s="2">
        <v>4.7916666666666663E-2</v>
      </c>
    </row>
    <row r="26" spans="2:17" ht="17.25" customHeight="1" x14ac:dyDescent="0.25">
      <c r="B26" s="6" t="s">
        <v>26</v>
      </c>
      <c r="C26" s="6" t="s">
        <v>8</v>
      </c>
      <c r="D26" s="2">
        <v>0.33333333333333331</v>
      </c>
      <c r="E26" s="2">
        <v>0.32500000000000001</v>
      </c>
      <c r="F26" s="2">
        <v>0.92083333333333339</v>
      </c>
      <c r="G26" s="2">
        <f t="shared" si="0"/>
        <v>0.59583333333333344</v>
      </c>
      <c r="H26" s="2">
        <f t="shared" si="2"/>
        <v>0.33333333333333331</v>
      </c>
      <c r="I26" s="2">
        <v>0</v>
      </c>
      <c r="J26" s="2">
        <f t="shared" si="7"/>
        <v>0.21805555555555567</v>
      </c>
      <c r="K26" s="2">
        <v>0</v>
      </c>
      <c r="L26" s="2">
        <f t="shared" si="6"/>
        <v>4.5871559633028584E-3</v>
      </c>
      <c r="M26" s="2">
        <v>4.4444444444444446E-2</v>
      </c>
      <c r="N26" s="2">
        <v>0</v>
      </c>
    </row>
    <row r="27" spans="2:17" ht="17.25" customHeight="1" x14ac:dyDescent="0.25">
      <c r="B27" s="6" t="s">
        <v>27</v>
      </c>
      <c r="C27" s="6" t="s">
        <v>8</v>
      </c>
      <c r="D27" s="2">
        <v>0.33333333333333331</v>
      </c>
      <c r="E27" s="2">
        <v>0.28333333333333333</v>
      </c>
      <c r="F27" s="2">
        <v>0.62638888888888888</v>
      </c>
      <c r="G27" s="2">
        <f t="shared" si="0"/>
        <v>0.34305555555555556</v>
      </c>
      <c r="H27" s="2">
        <f t="shared" si="2"/>
        <v>0.33333333333333331</v>
      </c>
      <c r="I27" s="2">
        <v>0</v>
      </c>
      <c r="J27" s="2">
        <v>0</v>
      </c>
      <c r="K27" s="2">
        <v>0</v>
      </c>
      <c r="L27" s="2">
        <v>0</v>
      </c>
      <c r="M27" s="2">
        <v>3.0555555555555555E-2</v>
      </c>
      <c r="N27" s="2">
        <v>3.125E-2</v>
      </c>
    </row>
    <row r="28" spans="2:17" ht="17.25" customHeight="1" x14ac:dyDescent="0.25">
      <c r="B28" s="6" t="s">
        <v>28</v>
      </c>
      <c r="C28" s="6" t="s">
        <v>8</v>
      </c>
      <c r="D28" s="2">
        <v>0.33333333333333331</v>
      </c>
      <c r="E28" s="2">
        <v>0</v>
      </c>
      <c r="F28" s="2">
        <v>0</v>
      </c>
      <c r="G28" s="2">
        <f t="shared" si="0"/>
        <v>0</v>
      </c>
      <c r="H28" s="2">
        <f t="shared" si="2"/>
        <v>0</v>
      </c>
      <c r="I28" s="2">
        <f t="shared" si="1"/>
        <v>0.33333333333333331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2:17" ht="17.25" customHeight="1" x14ac:dyDescent="0.25">
      <c r="B29" s="6" t="s">
        <v>29</v>
      </c>
      <c r="C29" s="6" t="s">
        <v>8</v>
      </c>
      <c r="D29" s="2">
        <v>0.33333333333333331</v>
      </c>
      <c r="E29" s="2">
        <v>0.68611111111111101</v>
      </c>
      <c r="F29" s="2">
        <v>0.92291666666666661</v>
      </c>
      <c r="G29" s="2">
        <f t="shared" si="0"/>
        <v>0.2368055555555556</v>
      </c>
      <c r="H29" s="2">
        <f t="shared" si="2"/>
        <v>0.2368055555555556</v>
      </c>
      <c r="I29" s="2">
        <f t="shared" si="1"/>
        <v>9.6527777777777712E-2</v>
      </c>
      <c r="J29" s="2">
        <v>0</v>
      </c>
      <c r="K29" s="2">
        <v>0</v>
      </c>
      <c r="L29" s="2">
        <f t="shared" si="6"/>
        <v>6.8807339449541045E-3</v>
      </c>
      <c r="M29" s="2">
        <v>0</v>
      </c>
      <c r="N29" s="2">
        <v>0</v>
      </c>
    </row>
    <row r="30" spans="2:17" ht="17.25" customHeight="1" x14ac:dyDescent="0.25">
      <c r="B30" s="6" t="s">
        <v>30</v>
      </c>
      <c r="C30" s="6" t="s">
        <v>8</v>
      </c>
      <c r="D30" s="2">
        <v>0.16666666666666666</v>
      </c>
      <c r="E30" s="2">
        <v>0.30694444444444441</v>
      </c>
      <c r="F30" s="2">
        <v>0.84097222222222223</v>
      </c>
      <c r="G30" s="2">
        <f t="shared" si="0"/>
        <v>0.53402777777777777</v>
      </c>
      <c r="H30" s="2">
        <f t="shared" si="2"/>
        <v>0.16666666666666666</v>
      </c>
      <c r="I30" s="2">
        <v>0</v>
      </c>
      <c r="J30" s="2">
        <f t="shared" si="7"/>
        <v>0.29166666666666669</v>
      </c>
      <c r="K30" s="2">
        <v>0</v>
      </c>
      <c r="L30" s="2">
        <v>0</v>
      </c>
      <c r="M30" s="2">
        <v>4.9305555555555554E-2</v>
      </c>
      <c r="N30" s="2">
        <v>2.6388888888888889E-2</v>
      </c>
    </row>
    <row r="31" spans="2:17" ht="17.25" customHeight="1" x14ac:dyDescent="0.25">
      <c r="B31" s="7" t="s">
        <v>31</v>
      </c>
      <c r="C31" s="7" t="s">
        <v>38</v>
      </c>
      <c r="D31" s="3">
        <v>0</v>
      </c>
      <c r="E31" s="3">
        <v>0.30277777777777776</v>
      </c>
      <c r="F31" s="3">
        <v>0.8354166666666667</v>
      </c>
      <c r="G31" s="3">
        <f t="shared" si="0"/>
        <v>0.53263888888888888</v>
      </c>
      <c r="H31" s="3">
        <f t="shared" si="2"/>
        <v>0</v>
      </c>
      <c r="I31" s="3">
        <v>0</v>
      </c>
      <c r="J31" s="3">
        <v>0</v>
      </c>
      <c r="K31" s="3">
        <f>G31-M31-N31</f>
        <v>0.44791666666666669</v>
      </c>
      <c r="L31" s="3">
        <v>0</v>
      </c>
      <c r="M31" s="3">
        <v>6.3888888888888884E-2</v>
      </c>
      <c r="N31" s="3">
        <v>2.0833333333333332E-2</v>
      </c>
    </row>
    <row r="32" spans="2:17" ht="17.25" customHeight="1" x14ac:dyDescent="0.25">
      <c r="B32" s="6" t="s">
        <v>32</v>
      </c>
      <c r="C32" s="6" t="s">
        <v>8</v>
      </c>
      <c r="D32" s="2">
        <v>0.33333333333333331</v>
      </c>
      <c r="E32" s="2">
        <v>0.33333333333333331</v>
      </c>
      <c r="F32" s="2">
        <v>0.75</v>
      </c>
      <c r="G32" s="2">
        <f t="shared" si="0"/>
        <v>0.41666666666666669</v>
      </c>
      <c r="H32" s="2">
        <f t="shared" si="2"/>
        <v>0.33333333333333331</v>
      </c>
      <c r="I32" s="2">
        <v>0</v>
      </c>
      <c r="J32" s="2">
        <f t="shared" ref="J32:J33" si="8">G32-H32-M32-N32</f>
        <v>8.333333333333337E-2</v>
      </c>
      <c r="K32" s="2">
        <v>0</v>
      </c>
      <c r="L32" s="2">
        <v>0</v>
      </c>
      <c r="M32" s="2">
        <v>0</v>
      </c>
      <c r="N32" s="2">
        <v>0</v>
      </c>
    </row>
    <row r="33" spans="2:16" ht="17.25" customHeight="1" x14ac:dyDescent="0.25">
      <c r="B33" s="6" t="s">
        <v>33</v>
      </c>
      <c r="C33" s="6" t="s">
        <v>8</v>
      </c>
      <c r="D33" s="2">
        <v>0.33333333333333331</v>
      </c>
      <c r="E33" s="2">
        <v>0.21180555555555555</v>
      </c>
      <c r="F33" s="2">
        <v>0.87916666666666676</v>
      </c>
      <c r="G33" s="2">
        <f t="shared" si="0"/>
        <v>0.66736111111111118</v>
      </c>
      <c r="H33" s="2">
        <f t="shared" si="2"/>
        <v>0.33333333333333331</v>
      </c>
      <c r="I33" s="2">
        <v>0</v>
      </c>
      <c r="J33" s="2">
        <f t="shared" si="8"/>
        <v>0.20833333333333343</v>
      </c>
      <c r="K33" s="2">
        <v>0</v>
      </c>
      <c r="L33" s="2">
        <v>0</v>
      </c>
      <c r="M33" s="2">
        <v>5.6944444444444443E-2</v>
      </c>
      <c r="N33" s="2">
        <v>6.8749999999999992E-2</v>
      </c>
    </row>
    <row r="34" spans="2:16" s="16" customFormat="1" ht="17.25" customHeigh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13.013194444444444</v>
      </c>
      <c r="H34" s="4">
        <f t="shared" si="9"/>
        <v>5.5701388888888888</v>
      </c>
      <c r="I34" s="4">
        <f t="shared" si="9"/>
        <v>0.76319444444444429</v>
      </c>
      <c r="J34" s="4">
        <f t="shared" si="9"/>
        <v>3.1090277777777788</v>
      </c>
      <c r="K34" s="4">
        <f t="shared" si="9"/>
        <v>2.3270833333333334</v>
      </c>
      <c r="L34" s="4">
        <f t="shared" si="9"/>
        <v>0.22324159021406773</v>
      </c>
      <c r="M34" s="4">
        <f>SUM(M8:M33)</f>
        <v>1.3506944444444444</v>
      </c>
      <c r="N34" s="4">
        <f>SUM(N8:N33)</f>
        <v>0.75347222222222221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C42:F42"/>
    <mergeCell ref="J42:M42"/>
    <mergeCell ref="B1:N1"/>
    <mergeCell ref="B36:N36"/>
    <mergeCell ref="B38:N38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35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59</v>
      </c>
    </row>
    <row r="3" spans="2:17" x14ac:dyDescent="0.25">
      <c r="B3" s="9" t="s">
        <v>48</v>
      </c>
      <c r="J3" s="9"/>
      <c r="K3" s="13" t="s">
        <v>60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22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</v>
      </c>
      <c r="F11" s="2">
        <v>0</v>
      </c>
      <c r="G11" s="2">
        <f t="shared" si="0"/>
        <v>0</v>
      </c>
      <c r="H11" s="2">
        <f t="shared" si="1"/>
        <v>0</v>
      </c>
      <c r="I11" s="2">
        <f t="shared" si="2"/>
        <v>0.33333333333333331</v>
      </c>
      <c r="J11" s="2">
        <f t="shared" ref="J11:J13" si="3">G11-H11-M11-N11</f>
        <v>0</v>
      </c>
      <c r="K11" s="2">
        <v>0</v>
      </c>
      <c r="L11" s="2">
        <v>0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</v>
      </c>
      <c r="F12" s="2">
        <v>0</v>
      </c>
      <c r="G12" s="2">
        <f t="shared" si="0"/>
        <v>0</v>
      </c>
      <c r="H12" s="2">
        <f t="shared" si="1"/>
        <v>0</v>
      </c>
      <c r="I12" s="2">
        <f t="shared" si="2"/>
        <v>0.33333333333333331</v>
      </c>
      <c r="J12" s="2">
        <f t="shared" si="3"/>
        <v>0</v>
      </c>
      <c r="K12" s="2">
        <v>0</v>
      </c>
      <c r="L12" s="2">
        <v>0</v>
      </c>
      <c r="M12" s="2">
        <v>0</v>
      </c>
      <c r="N12" s="2">
        <v>0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</v>
      </c>
      <c r="F13" s="2">
        <v>0</v>
      </c>
      <c r="G13" s="2">
        <f t="shared" si="0"/>
        <v>0</v>
      </c>
      <c r="H13" s="2">
        <f t="shared" si="1"/>
        <v>0</v>
      </c>
      <c r="I13" s="2">
        <f t="shared" si="2"/>
        <v>0.33333333333333331</v>
      </c>
      <c r="J13" s="2">
        <f t="shared" si="3"/>
        <v>0</v>
      </c>
      <c r="K13" s="2">
        <v>0</v>
      </c>
      <c r="L13" s="2">
        <v>0</v>
      </c>
      <c r="M13" s="2">
        <v>0</v>
      </c>
      <c r="N13" s="2">
        <v>0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</v>
      </c>
      <c r="F14" s="3">
        <v>0</v>
      </c>
      <c r="G14" s="3">
        <f t="shared" si="0"/>
        <v>0</v>
      </c>
      <c r="H14" s="3">
        <f t="shared" si="1"/>
        <v>0</v>
      </c>
      <c r="I14" s="3">
        <v>0</v>
      </c>
      <c r="J14" s="3">
        <v>0</v>
      </c>
      <c r="K14" s="3">
        <f>G14-M14-N14</f>
        <v>0</v>
      </c>
      <c r="L14" s="3">
        <v>0</v>
      </c>
      <c r="M14" s="3">
        <v>0</v>
      </c>
      <c r="N14" s="3">
        <v>0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</v>
      </c>
      <c r="F15" s="2">
        <v>0</v>
      </c>
      <c r="G15" s="2">
        <f t="shared" si="0"/>
        <v>0</v>
      </c>
      <c r="H15" s="2">
        <f t="shared" si="1"/>
        <v>0</v>
      </c>
      <c r="I15" s="2">
        <f t="shared" si="2"/>
        <v>0.33333333333333331</v>
      </c>
      <c r="J15" s="2">
        <f t="shared" ref="J15:J16" si="4">G15-H15-M15-N15</f>
        <v>0</v>
      </c>
      <c r="K15" s="2">
        <v>0</v>
      </c>
      <c r="L15" s="2">
        <v>0</v>
      </c>
      <c r="M15" s="2">
        <v>0</v>
      </c>
      <c r="N15" s="2">
        <v>0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</v>
      </c>
      <c r="F16" s="2">
        <v>0</v>
      </c>
      <c r="G16" s="2">
        <f t="shared" si="0"/>
        <v>0</v>
      </c>
      <c r="H16" s="2">
        <f t="shared" si="1"/>
        <v>0</v>
      </c>
      <c r="I16" s="2">
        <f t="shared" si="2"/>
        <v>0.16666666666666666</v>
      </c>
      <c r="J16" s="2">
        <f t="shared" si="4"/>
        <v>0</v>
      </c>
      <c r="K16" s="2">
        <v>0</v>
      </c>
      <c r="L16" s="2">
        <v>0</v>
      </c>
      <c r="M16" s="2">
        <v>0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</v>
      </c>
      <c r="F17" s="3">
        <v>0</v>
      </c>
      <c r="G17" s="3">
        <f t="shared" si="0"/>
        <v>0</v>
      </c>
      <c r="H17" s="3">
        <f t="shared" si="1"/>
        <v>0</v>
      </c>
      <c r="I17" s="3">
        <v>0</v>
      </c>
      <c r="J17" s="3">
        <v>0</v>
      </c>
      <c r="K17" s="3">
        <f>G17-M17-N17</f>
        <v>0</v>
      </c>
      <c r="L17" s="3">
        <v>0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</v>
      </c>
      <c r="F18" s="2">
        <v>0</v>
      </c>
      <c r="G18" s="2">
        <f t="shared" si="0"/>
        <v>0</v>
      </c>
      <c r="H18" s="2">
        <f t="shared" si="1"/>
        <v>0</v>
      </c>
      <c r="I18" s="2">
        <f t="shared" si="2"/>
        <v>0.33333333333333331</v>
      </c>
      <c r="J18" s="2">
        <f t="shared" ref="J18:J23" si="5">G18-H18-M18-N18</f>
        <v>0</v>
      </c>
      <c r="K18" s="2">
        <v>0</v>
      </c>
      <c r="L18" s="2">
        <v>0</v>
      </c>
      <c r="M18" s="2">
        <v>0</v>
      </c>
      <c r="N18" s="2">
        <v>0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</v>
      </c>
      <c r="F19" s="2">
        <v>0</v>
      </c>
      <c r="G19" s="2">
        <f t="shared" si="0"/>
        <v>0</v>
      </c>
      <c r="H19" s="2">
        <f t="shared" si="1"/>
        <v>0</v>
      </c>
      <c r="I19" s="2">
        <f t="shared" si="2"/>
        <v>0.33333333333333331</v>
      </c>
      <c r="J19" s="2">
        <f t="shared" si="5"/>
        <v>0</v>
      </c>
      <c r="K19" s="2">
        <v>0</v>
      </c>
      <c r="L19" s="2">
        <v>0</v>
      </c>
      <c r="M19" s="2">
        <v>0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</v>
      </c>
      <c r="F20" s="2">
        <v>0</v>
      </c>
      <c r="G20" s="2">
        <f t="shared" si="0"/>
        <v>0</v>
      </c>
      <c r="H20" s="2">
        <f t="shared" si="1"/>
        <v>0</v>
      </c>
      <c r="I20" s="2">
        <f t="shared" si="2"/>
        <v>0.33333333333333331</v>
      </c>
      <c r="J20" s="2">
        <f t="shared" si="5"/>
        <v>0</v>
      </c>
      <c r="K20" s="2">
        <v>0</v>
      </c>
      <c r="L20" s="2">
        <v>0</v>
      </c>
      <c r="M20" s="2">
        <v>0</v>
      </c>
      <c r="N20" s="2">
        <v>0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</v>
      </c>
      <c r="F21" s="2">
        <v>0</v>
      </c>
      <c r="G21" s="2">
        <f t="shared" si="0"/>
        <v>0</v>
      </c>
      <c r="H21" s="2">
        <f t="shared" si="1"/>
        <v>0</v>
      </c>
      <c r="I21" s="2">
        <f t="shared" si="2"/>
        <v>0.33333333333333331</v>
      </c>
      <c r="J21" s="2">
        <f t="shared" si="5"/>
        <v>0</v>
      </c>
      <c r="K21" s="2">
        <v>0</v>
      </c>
      <c r="L21" s="2">
        <v>0</v>
      </c>
      <c r="M21" s="2">
        <v>0</v>
      </c>
      <c r="N21" s="2">
        <v>0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0.52361111111111114</v>
      </c>
      <c r="F22" s="2">
        <v>0.62916666666666665</v>
      </c>
      <c r="G22" s="2">
        <f t="shared" si="0"/>
        <v>0.10555555555555551</v>
      </c>
      <c r="H22" s="2">
        <f t="shared" si="1"/>
        <v>0.10555555555555551</v>
      </c>
      <c r="I22" s="2">
        <f t="shared" si="2"/>
        <v>0.2277777777777778</v>
      </c>
      <c r="J22" s="2">
        <f t="shared" si="5"/>
        <v>0</v>
      </c>
      <c r="K22" s="2">
        <v>0</v>
      </c>
      <c r="L22" s="2">
        <v>0</v>
      </c>
      <c r="M22" s="2">
        <v>0</v>
      </c>
      <c r="N22" s="2">
        <v>0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0.27291666666666664</v>
      </c>
      <c r="F23" s="2">
        <v>0.86805555555555547</v>
      </c>
      <c r="G23" s="2">
        <f t="shared" si="0"/>
        <v>0.59513888888888888</v>
      </c>
      <c r="H23" s="2">
        <f t="shared" si="1"/>
        <v>0.16666666666666666</v>
      </c>
      <c r="I23" s="2">
        <v>0</v>
      </c>
      <c r="J23" s="2">
        <f t="shared" si="5"/>
        <v>0.29861111111111116</v>
      </c>
      <c r="K23" s="2">
        <v>0</v>
      </c>
      <c r="L23" s="2">
        <v>0</v>
      </c>
      <c r="M23" s="2">
        <v>7.7777777777777779E-2</v>
      </c>
      <c r="N23" s="2">
        <v>5.2083333333333336E-2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0.22500000000000001</v>
      </c>
      <c r="F24" s="3">
        <v>0.85277777777777775</v>
      </c>
      <c r="G24" s="3">
        <f t="shared" si="0"/>
        <v>0.62777777777777777</v>
      </c>
      <c r="H24" s="3">
        <f t="shared" si="1"/>
        <v>0</v>
      </c>
      <c r="I24" s="3">
        <v>0</v>
      </c>
      <c r="J24" s="3">
        <v>0</v>
      </c>
      <c r="K24" s="3">
        <f>G24-M24-N24</f>
        <v>0.48402777777777783</v>
      </c>
      <c r="L24" s="3">
        <v>0</v>
      </c>
      <c r="M24" s="3">
        <v>7.4999999999999997E-2</v>
      </c>
      <c r="N24" s="3">
        <v>6.8749999999999992E-2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0.28263888888888888</v>
      </c>
      <c r="F25" s="2">
        <v>0.95624999999999993</v>
      </c>
      <c r="G25" s="2">
        <f t="shared" si="0"/>
        <v>0.67361111111111105</v>
      </c>
      <c r="H25" s="2">
        <f t="shared" si="1"/>
        <v>0.33333333333333331</v>
      </c>
      <c r="I25" s="2">
        <v>0</v>
      </c>
      <c r="J25" s="2">
        <f t="shared" ref="J25:J30" si="6">G25-H25-M25-N25</f>
        <v>0.17986111111111108</v>
      </c>
      <c r="K25" s="2">
        <v>0</v>
      </c>
      <c r="L25" s="2">
        <f t="shared" ref="L25:L28" si="7">IF(E25&lt;$P$12,(($P$12-E25)*$Q$18+(F25-$P$10)*$Q$18),(F25-$P$10)*$Q$18)</f>
        <v>4.3577981651376115E-2</v>
      </c>
      <c r="M25" s="2">
        <v>7.7777777777777779E-2</v>
      </c>
      <c r="N25" s="2">
        <v>8.2638888888888887E-2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0.33333333333333331</v>
      </c>
      <c r="F26" s="2">
        <v>0.75</v>
      </c>
      <c r="G26" s="2">
        <f t="shared" si="0"/>
        <v>0.41666666666666669</v>
      </c>
      <c r="H26" s="2">
        <f t="shared" si="1"/>
        <v>0.33333333333333331</v>
      </c>
      <c r="I26" s="2">
        <v>0</v>
      </c>
      <c r="J26" s="2">
        <f t="shared" si="6"/>
        <v>8.333333333333337E-2</v>
      </c>
      <c r="K26" s="2">
        <v>0</v>
      </c>
      <c r="L26" s="2">
        <v>0</v>
      </c>
      <c r="M26" s="2">
        <v>0</v>
      </c>
      <c r="N26" s="2">
        <v>0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0.33333333333333331</v>
      </c>
      <c r="F27" s="2">
        <v>0.78194444444444444</v>
      </c>
      <c r="G27" s="2">
        <f t="shared" si="0"/>
        <v>0.44861111111111113</v>
      </c>
      <c r="H27" s="2">
        <f t="shared" si="1"/>
        <v>0.33333333333333331</v>
      </c>
      <c r="I27" s="2">
        <v>0</v>
      </c>
      <c r="J27" s="2">
        <f t="shared" si="6"/>
        <v>9.3750000000000028E-2</v>
      </c>
      <c r="K27" s="2">
        <v>0</v>
      </c>
      <c r="L27" s="2">
        <v>0</v>
      </c>
      <c r="M27" s="2">
        <v>0</v>
      </c>
      <c r="N27" s="2">
        <v>2.1527777777777781E-2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0.29305555555555557</v>
      </c>
      <c r="F28" s="2">
        <v>0.94166666666666676</v>
      </c>
      <c r="G28" s="2">
        <f t="shared" si="0"/>
        <v>0.64861111111111125</v>
      </c>
      <c r="H28" s="2">
        <f t="shared" si="1"/>
        <v>0.33333333333333331</v>
      </c>
      <c r="I28" s="2">
        <v>0</v>
      </c>
      <c r="J28" s="2">
        <f t="shared" si="6"/>
        <v>0.21527777777777796</v>
      </c>
      <c r="K28" s="2">
        <v>0</v>
      </c>
      <c r="L28" s="2">
        <f t="shared" si="7"/>
        <v>2.7522935779816661E-2</v>
      </c>
      <c r="M28" s="2">
        <v>5.0694444444444452E-2</v>
      </c>
      <c r="N28" s="2">
        <v>4.9305555555555554E-2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0.30416666666666664</v>
      </c>
      <c r="F29" s="2">
        <v>0.875</v>
      </c>
      <c r="G29" s="2">
        <f t="shared" si="0"/>
        <v>0.5708333333333333</v>
      </c>
      <c r="H29" s="2">
        <f t="shared" si="1"/>
        <v>0.33333333333333331</v>
      </c>
      <c r="I29" s="2">
        <v>0</v>
      </c>
      <c r="J29" s="2">
        <f t="shared" si="6"/>
        <v>0.14374999999999999</v>
      </c>
      <c r="K29" s="2">
        <v>0</v>
      </c>
      <c r="L29" s="2">
        <v>0</v>
      </c>
      <c r="M29" s="2">
        <v>4.5138888888888888E-2</v>
      </c>
      <c r="N29" s="2">
        <v>4.8611111111111112E-2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0.25</v>
      </c>
      <c r="F30" s="2">
        <v>0.875</v>
      </c>
      <c r="G30" s="2">
        <f t="shared" si="0"/>
        <v>0.625</v>
      </c>
      <c r="H30" s="2">
        <f t="shared" si="1"/>
        <v>0.16666666666666666</v>
      </c>
      <c r="I30" s="2">
        <v>0</v>
      </c>
      <c r="J30" s="2">
        <f t="shared" si="6"/>
        <v>0.42569444444444449</v>
      </c>
      <c r="K30" s="2">
        <v>0</v>
      </c>
      <c r="L30" s="2">
        <v>0</v>
      </c>
      <c r="M30" s="2">
        <v>0</v>
      </c>
      <c r="N30" s="2">
        <v>3.2638888888888891E-2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0.26458333333333334</v>
      </c>
      <c r="F31" s="3">
        <v>0.50555555555555554</v>
      </c>
      <c r="G31" s="3">
        <f t="shared" si="0"/>
        <v>0.2409722222222222</v>
      </c>
      <c r="H31" s="3">
        <f t="shared" si="1"/>
        <v>0</v>
      </c>
      <c r="I31" s="3">
        <v>0</v>
      </c>
      <c r="J31" s="3">
        <v>0</v>
      </c>
      <c r="K31" s="3">
        <f>G31-M31-N31</f>
        <v>0.20833333333333331</v>
      </c>
      <c r="L31" s="3">
        <v>0</v>
      </c>
      <c r="M31" s="3">
        <v>0</v>
      </c>
      <c r="N31" s="3">
        <v>3.2638888888888891E-2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0.23541666666666669</v>
      </c>
      <c r="F32" s="2">
        <v>0.89236111111111116</v>
      </c>
      <c r="G32" s="2">
        <f t="shared" si="0"/>
        <v>0.65694444444444444</v>
      </c>
      <c r="H32" s="2">
        <f t="shared" si="1"/>
        <v>0.33333333333333331</v>
      </c>
      <c r="I32" s="2">
        <v>0</v>
      </c>
      <c r="J32" s="2">
        <f t="shared" ref="J32:J33" si="8">G32-H32-M32-N32</f>
        <v>0.16388888888888889</v>
      </c>
      <c r="K32" s="2">
        <v>0</v>
      </c>
      <c r="L32" s="2">
        <v>0</v>
      </c>
      <c r="M32" s="2">
        <v>0.1076388888888889</v>
      </c>
      <c r="N32" s="2">
        <v>5.2083333333333336E-2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0.25277777777777777</v>
      </c>
      <c r="F33" s="2">
        <v>0.84583333333333333</v>
      </c>
      <c r="G33" s="2">
        <f t="shared" si="0"/>
        <v>0.59305555555555556</v>
      </c>
      <c r="H33" s="2">
        <f t="shared" si="1"/>
        <v>0.33333333333333331</v>
      </c>
      <c r="I33" s="2">
        <v>0</v>
      </c>
      <c r="J33" s="2">
        <f t="shared" si="8"/>
        <v>0.14097222222222225</v>
      </c>
      <c r="K33" s="2">
        <v>0</v>
      </c>
      <c r="L33" s="2">
        <v>0</v>
      </c>
      <c r="M33" s="2">
        <v>4.8611111111111112E-2</v>
      </c>
      <c r="N33" s="2">
        <v>7.013888888888889E-2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6.2027777777777775</v>
      </c>
      <c r="H34" s="4">
        <f t="shared" si="9"/>
        <v>2.7722222222222221</v>
      </c>
      <c r="I34" s="4">
        <f t="shared" si="9"/>
        <v>3.5611111111111113</v>
      </c>
      <c r="J34" s="4">
        <f t="shared" si="9"/>
        <v>1.7451388888888895</v>
      </c>
      <c r="K34" s="4">
        <f t="shared" si="9"/>
        <v>0.6923611111111112</v>
      </c>
      <c r="L34" s="4">
        <f t="shared" si="9"/>
        <v>7.1100917431192776E-2</v>
      </c>
      <c r="M34" s="4">
        <f>SUM(M8:M33)</f>
        <v>0.4826388888888889</v>
      </c>
      <c r="N34" s="4">
        <f>SUM(N8:N33)</f>
        <v>0.51041666666666663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9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64</v>
      </c>
    </row>
    <row r="3" spans="2:17" x14ac:dyDescent="0.25">
      <c r="B3" s="9" t="s">
        <v>48</v>
      </c>
      <c r="J3" s="9"/>
      <c r="K3" s="13" t="s">
        <v>65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9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0.39652777777777781</v>
      </c>
      <c r="F9" s="2">
        <v>0.55833333333333335</v>
      </c>
      <c r="G9" s="2">
        <f t="shared" si="0"/>
        <v>0.16180555555555554</v>
      </c>
      <c r="H9" s="2">
        <f t="shared" si="1"/>
        <v>0.16180555555555554</v>
      </c>
      <c r="I9" s="2">
        <f t="shared" si="2"/>
        <v>4.8611111111111216E-3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0.2902777777777778</v>
      </c>
      <c r="F10" s="3">
        <v>0.86319444444444438</v>
      </c>
      <c r="G10" s="3">
        <f>F10-E10</f>
        <v>0.57291666666666652</v>
      </c>
      <c r="H10" s="3">
        <f t="shared" si="1"/>
        <v>0</v>
      </c>
      <c r="I10" s="3">
        <v>0</v>
      </c>
      <c r="J10" s="3">
        <v>0</v>
      </c>
      <c r="K10" s="3">
        <f>G10-M10-N10</f>
        <v>0.49236111111111103</v>
      </c>
      <c r="L10" s="3">
        <v>0</v>
      </c>
      <c r="M10" s="3">
        <v>4.5138888888888888E-2</v>
      </c>
      <c r="N10" s="3">
        <v>3.5416666666666666E-2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0.28680555555555554</v>
      </c>
      <c r="F11" s="2">
        <v>0.91249999999999998</v>
      </c>
      <c r="G11" s="2">
        <f t="shared" si="0"/>
        <v>0.62569444444444444</v>
      </c>
      <c r="H11" s="2">
        <f t="shared" si="1"/>
        <v>0.33333333333333331</v>
      </c>
      <c r="I11" s="2">
        <v>0</v>
      </c>
      <c r="J11" s="2">
        <f t="shared" ref="J11:J13" si="3">G11-H11-M11-N11</f>
        <v>0.15555555555555556</v>
      </c>
      <c r="K11" s="2">
        <v>0</v>
      </c>
      <c r="L11" s="2">
        <v>0</v>
      </c>
      <c r="M11" s="2">
        <v>3.0555555555555555E-2</v>
      </c>
      <c r="N11" s="2">
        <v>0.10625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0.32708333333333334</v>
      </c>
      <c r="F12" s="2">
        <v>0.88750000000000007</v>
      </c>
      <c r="G12" s="2">
        <f t="shared" si="0"/>
        <v>0.56041666666666679</v>
      </c>
      <c r="H12" s="2">
        <f t="shared" si="1"/>
        <v>0.33333333333333331</v>
      </c>
      <c r="I12" s="2">
        <v>0</v>
      </c>
      <c r="J12" s="2">
        <f t="shared" si="3"/>
        <v>0.13958333333333345</v>
      </c>
      <c r="K12" s="2">
        <v>0</v>
      </c>
      <c r="L12" s="2">
        <v>0</v>
      </c>
      <c r="M12" s="2">
        <v>5.9027777777777783E-2</v>
      </c>
      <c r="N12" s="2">
        <v>2.8472222222222222E-2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0.26319444444444445</v>
      </c>
      <c r="F13" s="2">
        <v>0.75</v>
      </c>
      <c r="G13" s="2">
        <f t="shared" si="0"/>
        <v>0.48680555555555555</v>
      </c>
      <c r="H13" s="2">
        <f t="shared" si="1"/>
        <v>0.33333333333333331</v>
      </c>
      <c r="I13" s="2">
        <v>0</v>
      </c>
      <c r="J13" s="2">
        <f t="shared" si="3"/>
        <v>9.236111111111113E-2</v>
      </c>
      <c r="K13" s="2">
        <v>0</v>
      </c>
      <c r="L13" s="2">
        <v>0</v>
      </c>
      <c r="M13" s="2">
        <v>3.2638888888888891E-2</v>
      </c>
      <c r="N13" s="2">
        <v>2.8472222222222222E-2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0.33333333333333331</v>
      </c>
      <c r="F14" s="3">
        <v>0.99236111111111114</v>
      </c>
      <c r="G14" s="3">
        <f t="shared" si="0"/>
        <v>0.65902777777777777</v>
      </c>
      <c r="H14" s="3">
        <f t="shared" si="1"/>
        <v>0</v>
      </c>
      <c r="I14" s="3">
        <v>0</v>
      </c>
      <c r="J14" s="3">
        <v>0</v>
      </c>
      <c r="K14" s="3">
        <f>G14-M14-N14</f>
        <v>0.50069444444444444</v>
      </c>
      <c r="L14" s="3">
        <f>IF(E14&lt;$P$12,(($P$12-E14)*$Q$18+(F14-$P$10)*$Q$18),(F14-$P$10)*$Q$18)</f>
        <v>8.3333333333333412E-2</v>
      </c>
      <c r="M14" s="3">
        <v>6.5277777777777782E-2</v>
      </c>
      <c r="N14" s="3">
        <v>9.3055555555555558E-2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0.33680555555555558</v>
      </c>
      <c r="F15" s="2">
        <v>0.74652777777777779</v>
      </c>
      <c r="G15" s="2">
        <f t="shared" si="0"/>
        <v>0.40972222222222221</v>
      </c>
      <c r="H15" s="2">
        <f t="shared" si="1"/>
        <v>0.33333333333333331</v>
      </c>
      <c r="I15" s="2">
        <v>0</v>
      </c>
      <c r="J15" s="2">
        <f t="shared" ref="J15:J16" si="4">G15-H15-M15-N15</f>
        <v>2.9166666666666674E-2</v>
      </c>
      <c r="K15" s="2">
        <v>0</v>
      </c>
      <c r="L15" s="2">
        <v>0</v>
      </c>
      <c r="M15" s="2">
        <v>0</v>
      </c>
      <c r="N15" s="2">
        <v>4.7222222222222221E-2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0.23124999999999998</v>
      </c>
      <c r="F16" s="2">
        <v>0.85069444444444453</v>
      </c>
      <c r="G16" s="2">
        <f t="shared" si="0"/>
        <v>0.61944444444444458</v>
      </c>
      <c r="H16" s="2">
        <f t="shared" si="1"/>
        <v>0.16666666666666666</v>
      </c>
      <c r="I16" s="2">
        <v>0</v>
      </c>
      <c r="J16" s="2">
        <f t="shared" si="4"/>
        <v>0.34513888888888905</v>
      </c>
      <c r="K16" s="2">
        <v>0</v>
      </c>
      <c r="L16" s="2">
        <v>0</v>
      </c>
      <c r="M16" s="2">
        <v>0.1076388888888889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</v>
      </c>
      <c r="F17" s="3">
        <v>0</v>
      </c>
      <c r="G17" s="3">
        <f t="shared" si="0"/>
        <v>0</v>
      </c>
      <c r="H17" s="3">
        <f t="shared" si="1"/>
        <v>0</v>
      </c>
      <c r="I17" s="3">
        <v>0</v>
      </c>
      <c r="J17" s="3">
        <v>0</v>
      </c>
      <c r="K17" s="3">
        <f>G17-M17-N17</f>
        <v>0</v>
      </c>
      <c r="L17" s="3">
        <v>0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0.3833333333333333</v>
      </c>
      <c r="F18" s="2">
        <v>0.86249999999999993</v>
      </c>
      <c r="G18" s="2">
        <f t="shared" si="0"/>
        <v>0.47916666666666663</v>
      </c>
      <c r="H18" s="2">
        <f t="shared" si="1"/>
        <v>0.33333333333333331</v>
      </c>
      <c r="I18" s="2">
        <v>0</v>
      </c>
      <c r="J18" s="2">
        <f t="shared" ref="J18:J23" si="5">G18-H18-M18-N18</f>
        <v>0.10347222222222222</v>
      </c>
      <c r="K18" s="2">
        <v>0</v>
      </c>
      <c r="L18" s="2">
        <v>0</v>
      </c>
      <c r="M18" s="2">
        <v>1.0416666666666666E-2</v>
      </c>
      <c r="N18" s="2">
        <v>3.1944444444444449E-2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0.31458333333333333</v>
      </c>
      <c r="F19" s="2">
        <v>0.74583333333333324</v>
      </c>
      <c r="G19" s="2">
        <f t="shared" si="0"/>
        <v>0.43124999999999991</v>
      </c>
      <c r="H19" s="2">
        <f t="shared" si="1"/>
        <v>0.33333333333333331</v>
      </c>
      <c r="I19" s="2">
        <v>0</v>
      </c>
      <c r="J19" s="2">
        <f t="shared" si="5"/>
        <v>6.9444444444444378E-2</v>
      </c>
      <c r="K19" s="2">
        <v>0</v>
      </c>
      <c r="L19" s="2">
        <v>0</v>
      </c>
      <c r="M19" s="2">
        <v>2.8472222222222222E-2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0.33888888888888885</v>
      </c>
      <c r="F20" s="2">
        <v>0.8520833333333333</v>
      </c>
      <c r="G20" s="2">
        <f t="shared" si="0"/>
        <v>0.51319444444444451</v>
      </c>
      <c r="H20" s="2">
        <f t="shared" si="1"/>
        <v>0.33333333333333331</v>
      </c>
      <c r="I20" s="2">
        <v>0</v>
      </c>
      <c r="J20" s="2">
        <f t="shared" si="5"/>
        <v>0.13819444444444454</v>
      </c>
      <c r="K20" s="2">
        <v>0</v>
      </c>
      <c r="L20" s="2">
        <v>0</v>
      </c>
      <c r="M20" s="2">
        <v>4.1666666666666664E-2</v>
      </c>
      <c r="N20" s="2">
        <v>0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0.27986111111111112</v>
      </c>
      <c r="F21" s="2">
        <v>0.85277777777777775</v>
      </c>
      <c r="G21" s="2">
        <f t="shared" si="0"/>
        <v>0.57291666666666663</v>
      </c>
      <c r="H21" s="2">
        <f t="shared" si="1"/>
        <v>0.33333333333333331</v>
      </c>
      <c r="I21" s="2">
        <v>0</v>
      </c>
      <c r="J21" s="2">
        <f t="shared" si="5"/>
        <v>0.18194444444444444</v>
      </c>
      <c r="K21" s="2">
        <v>0</v>
      </c>
      <c r="L21" s="2">
        <v>0</v>
      </c>
      <c r="M21" s="2">
        <v>0</v>
      </c>
      <c r="N21" s="2">
        <v>5.7638888888888885E-2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0.28125</v>
      </c>
      <c r="F22" s="2">
        <v>0.77638888888888891</v>
      </c>
      <c r="G22" s="2">
        <f t="shared" si="0"/>
        <v>0.49513888888888891</v>
      </c>
      <c r="H22" s="2">
        <f t="shared" si="1"/>
        <v>0.33333333333333331</v>
      </c>
      <c r="I22" s="2">
        <v>0</v>
      </c>
      <c r="J22" s="2">
        <v>0</v>
      </c>
      <c r="K22" s="2">
        <v>0</v>
      </c>
      <c r="L22" s="2">
        <v>0</v>
      </c>
      <c r="M22" s="2">
        <v>0.20069444444444443</v>
      </c>
      <c r="N22" s="2">
        <v>3.4027777777777775E-2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0.33333333333333331</v>
      </c>
      <c r="F23" s="2">
        <v>0.75</v>
      </c>
      <c r="G23" s="2">
        <f t="shared" si="0"/>
        <v>0.41666666666666669</v>
      </c>
      <c r="H23" s="2">
        <f t="shared" si="1"/>
        <v>0.16666666666666666</v>
      </c>
      <c r="I23" s="2">
        <v>0</v>
      </c>
      <c r="J23" s="2">
        <f t="shared" si="5"/>
        <v>0.25</v>
      </c>
      <c r="K23" s="2">
        <v>0</v>
      </c>
      <c r="L23" s="2">
        <v>0</v>
      </c>
      <c r="M23" s="2">
        <v>0</v>
      </c>
      <c r="N23" s="2">
        <v>0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0.33333333333333331</v>
      </c>
      <c r="F24" s="3">
        <v>0.75</v>
      </c>
      <c r="G24" s="3">
        <f t="shared" si="0"/>
        <v>0.41666666666666669</v>
      </c>
      <c r="H24" s="3">
        <f t="shared" si="1"/>
        <v>0</v>
      </c>
      <c r="I24" s="3">
        <v>0</v>
      </c>
      <c r="J24" s="3">
        <v>0</v>
      </c>
      <c r="K24" s="3">
        <f>G24-M24-N24</f>
        <v>0.41666666666666669</v>
      </c>
      <c r="L24" s="3">
        <v>0</v>
      </c>
      <c r="M24" s="3">
        <v>0</v>
      </c>
      <c r="N24" s="3">
        <v>0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0.33333333333333331</v>
      </c>
      <c r="F25" s="2">
        <v>0.75</v>
      </c>
      <c r="G25" s="2">
        <f t="shared" si="0"/>
        <v>0.41666666666666669</v>
      </c>
      <c r="H25" s="2">
        <f t="shared" si="1"/>
        <v>0.33333333333333331</v>
      </c>
      <c r="I25" s="2">
        <v>0</v>
      </c>
      <c r="J25" s="2">
        <f t="shared" ref="J25:J30" si="6">G25-H25-M25-N25</f>
        <v>8.333333333333337E-2</v>
      </c>
      <c r="K25" s="2">
        <v>0</v>
      </c>
      <c r="L25" s="2">
        <v>0</v>
      </c>
      <c r="M25" s="2">
        <v>0</v>
      </c>
      <c r="N25" s="2">
        <v>0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0.4145833333333333</v>
      </c>
      <c r="F26" s="2">
        <v>0.93125000000000002</v>
      </c>
      <c r="G26" s="2">
        <f t="shared" si="0"/>
        <v>0.51666666666666672</v>
      </c>
      <c r="H26" s="2">
        <f t="shared" si="1"/>
        <v>0.33333333333333331</v>
      </c>
      <c r="I26" s="2">
        <v>0</v>
      </c>
      <c r="J26" s="2">
        <f t="shared" si="6"/>
        <v>0.12222222222222229</v>
      </c>
      <c r="K26" s="2">
        <v>0</v>
      </c>
      <c r="L26" s="2">
        <f t="shared" ref="L26:L30" si="7">IF(E26&lt;$P$12,(($P$12-E26)*$Q$18+(F26-$P$10)*$Q$18),(F26-$P$10)*$Q$18)</f>
        <v>1.60550458715597E-2</v>
      </c>
      <c r="M26" s="2">
        <v>0</v>
      </c>
      <c r="N26" s="2">
        <v>6.1111111111111116E-2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0.29791666666666666</v>
      </c>
      <c r="F27" s="2">
        <v>0.87361111111111101</v>
      </c>
      <c r="G27" s="2">
        <f t="shared" si="0"/>
        <v>0.57569444444444429</v>
      </c>
      <c r="H27" s="2">
        <f t="shared" si="1"/>
        <v>0.33333333333333331</v>
      </c>
      <c r="I27" s="2">
        <v>0</v>
      </c>
      <c r="J27" s="2">
        <f t="shared" si="6"/>
        <v>0.17430555555555544</v>
      </c>
      <c r="K27" s="2">
        <v>0</v>
      </c>
      <c r="L27" s="2">
        <v>0</v>
      </c>
      <c r="M27" s="2">
        <v>4.9999999999999996E-2</v>
      </c>
      <c r="N27" s="2">
        <v>1.8055555555555557E-2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0.32222222222222224</v>
      </c>
      <c r="F28" s="2">
        <v>0.87777777777777777</v>
      </c>
      <c r="G28" s="2">
        <f t="shared" si="0"/>
        <v>0.55555555555555558</v>
      </c>
      <c r="H28" s="2">
        <f t="shared" si="1"/>
        <v>0.33333333333333331</v>
      </c>
      <c r="I28" s="2">
        <v>0</v>
      </c>
      <c r="J28" s="2">
        <f t="shared" si="6"/>
        <v>0.19097222222222227</v>
      </c>
      <c r="K28" s="2">
        <v>0</v>
      </c>
      <c r="L28" s="2">
        <v>0</v>
      </c>
      <c r="M28" s="2">
        <v>3.125E-2</v>
      </c>
      <c r="N28" s="2">
        <v>0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0.64166666666666672</v>
      </c>
      <c r="F29" s="2">
        <v>0.9819444444444444</v>
      </c>
      <c r="G29" s="2">
        <f t="shared" si="0"/>
        <v>0.34027777777777768</v>
      </c>
      <c r="H29" s="2">
        <f t="shared" si="1"/>
        <v>0.33333333333333331</v>
      </c>
      <c r="I29" s="2">
        <v>0</v>
      </c>
      <c r="J29" s="2">
        <v>0</v>
      </c>
      <c r="K29" s="2">
        <v>0</v>
      </c>
      <c r="L29" s="2">
        <f t="shared" si="7"/>
        <v>7.1865443425076447E-2</v>
      </c>
      <c r="M29" s="2">
        <v>0</v>
      </c>
      <c r="N29" s="2">
        <v>4.3055555555555562E-2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0.21180555555555555</v>
      </c>
      <c r="F30" s="2">
        <v>0.94930555555555562</v>
      </c>
      <c r="G30" s="2">
        <f t="shared" si="0"/>
        <v>0.73750000000000004</v>
      </c>
      <c r="H30" s="2">
        <f t="shared" si="1"/>
        <v>0.16666666666666666</v>
      </c>
      <c r="I30" s="2">
        <v>0</v>
      </c>
      <c r="J30" s="2">
        <f t="shared" si="6"/>
        <v>0.5493055555555556</v>
      </c>
      <c r="K30" s="2">
        <v>0</v>
      </c>
      <c r="L30" s="2">
        <f t="shared" si="7"/>
        <v>3.5932721712538342E-2</v>
      </c>
      <c r="M30" s="2">
        <v>0</v>
      </c>
      <c r="N30" s="2">
        <v>2.1527777777777781E-2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</v>
      </c>
      <c r="F31" s="3">
        <v>0</v>
      </c>
      <c r="G31" s="3">
        <f t="shared" si="0"/>
        <v>0</v>
      </c>
      <c r="H31" s="3">
        <f t="shared" si="1"/>
        <v>0</v>
      </c>
      <c r="I31" s="3">
        <v>0</v>
      </c>
      <c r="J31" s="3">
        <v>0</v>
      </c>
      <c r="K31" s="3">
        <f>G31-M31-N31</f>
        <v>0</v>
      </c>
      <c r="L31" s="3">
        <v>0</v>
      </c>
      <c r="M31" s="3">
        <v>0</v>
      </c>
      <c r="N31" s="3">
        <v>0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0.29236111111111113</v>
      </c>
      <c r="F32" s="2">
        <v>0.80972222222222223</v>
      </c>
      <c r="G32" s="2">
        <f t="shared" si="0"/>
        <v>0.51736111111111116</v>
      </c>
      <c r="H32" s="2">
        <f t="shared" si="1"/>
        <v>0.33333333333333331</v>
      </c>
      <c r="I32" s="2">
        <v>0</v>
      </c>
      <c r="J32" s="2">
        <f t="shared" ref="J32:J33" si="8">G32-H32-M32-N32</f>
        <v>0.10347222222222228</v>
      </c>
      <c r="K32" s="2">
        <v>0</v>
      </c>
      <c r="L32" s="2">
        <v>0</v>
      </c>
      <c r="M32" s="2">
        <v>8.0555555555555561E-2</v>
      </c>
      <c r="N32" s="2">
        <v>0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0.25486111111111109</v>
      </c>
      <c r="F33" s="2">
        <v>0.86041666666666661</v>
      </c>
      <c r="G33" s="2">
        <f t="shared" si="0"/>
        <v>0.60555555555555551</v>
      </c>
      <c r="H33" s="2">
        <f t="shared" si="1"/>
        <v>0.33333333333333331</v>
      </c>
      <c r="I33" s="2">
        <v>0</v>
      </c>
      <c r="J33" s="2">
        <f t="shared" si="8"/>
        <v>0.17777777777777776</v>
      </c>
      <c r="K33" s="2">
        <v>0</v>
      </c>
      <c r="L33" s="2">
        <v>0</v>
      </c>
      <c r="M33" s="2">
        <v>4.5833333333333337E-2</v>
      </c>
      <c r="N33" s="2">
        <v>4.8611111111111112E-2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11.686111111111115</v>
      </c>
      <c r="H34" s="4">
        <f t="shared" si="9"/>
        <v>5.9951388888888877</v>
      </c>
      <c r="I34" s="4">
        <f t="shared" si="9"/>
        <v>0.33819444444444446</v>
      </c>
      <c r="J34" s="4">
        <f t="shared" si="9"/>
        <v>2.9062500000000004</v>
      </c>
      <c r="K34" s="4">
        <f t="shared" si="9"/>
        <v>1.4097222222222221</v>
      </c>
      <c r="L34" s="4">
        <f t="shared" si="9"/>
        <v>0.20718654434250791</v>
      </c>
      <c r="M34" s="4">
        <f>SUM(M8:M33)</f>
        <v>0.82916666666666683</v>
      </c>
      <c r="N34" s="4">
        <f>SUM(N8:N33)</f>
        <v>0.65486111111111123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2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66</v>
      </c>
    </row>
    <row r="3" spans="2:17" x14ac:dyDescent="0.25">
      <c r="B3" s="9" t="s">
        <v>48</v>
      </c>
      <c r="J3" s="9"/>
      <c r="K3" s="13" t="s">
        <v>68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67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22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</v>
      </c>
      <c r="F11" s="2">
        <v>0</v>
      </c>
      <c r="G11" s="2">
        <f t="shared" si="0"/>
        <v>0</v>
      </c>
      <c r="H11" s="2">
        <f t="shared" si="1"/>
        <v>0</v>
      </c>
      <c r="I11" s="2">
        <f t="shared" si="2"/>
        <v>0.33333333333333331</v>
      </c>
      <c r="J11" s="2">
        <f t="shared" ref="J11:J13" si="3">G11-H11-M11-N11</f>
        <v>0</v>
      </c>
      <c r="K11" s="2">
        <v>0</v>
      </c>
      <c r="L11" s="2">
        <v>0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</v>
      </c>
      <c r="F12" s="2">
        <v>0</v>
      </c>
      <c r="G12" s="2">
        <f t="shared" si="0"/>
        <v>0</v>
      </c>
      <c r="H12" s="2">
        <f t="shared" si="1"/>
        <v>0</v>
      </c>
      <c r="I12" s="2">
        <f t="shared" si="2"/>
        <v>0.33333333333333331</v>
      </c>
      <c r="J12" s="2">
        <f t="shared" si="3"/>
        <v>0</v>
      </c>
      <c r="K12" s="2">
        <v>0</v>
      </c>
      <c r="L12" s="2">
        <v>0</v>
      </c>
      <c r="M12" s="2">
        <v>0</v>
      </c>
      <c r="N12" s="2">
        <v>0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</v>
      </c>
      <c r="F13" s="2">
        <v>0</v>
      </c>
      <c r="G13" s="2">
        <f t="shared" si="0"/>
        <v>0</v>
      </c>
      <c r="H13" s="2">
        <f t="shared" si="1"/>
        <v>0</v>
      </c>
      <c r="I13" s="2">
        <f t="shared" si="2"/>
        <v>0.33333333333333331</v>
      </c>
      <c r="J13" s="2">
        <f t="shared" si="3"/>
        <v>0</v>
      </c>
      <c r="K13" s="2">
        <v>0</v>
      </c>
      <c r="L13" s="2">
        <v>0</v>
      </c>
      <c r="M13" s="2">
        <v>0</v>
      </c>
      <c r="N13" s="2">
        <v>0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</v>
      </c>
      <c r="F14" s="3">
        <v>0</v>
      </c>
      <c r="G14" s="3">
        <f t="shared" si="0"/>
        <v>0</v>
      </c>
      <c r="H14" s="3">
        <f t="shared" si="1"/>
        <v>0</v>
      </c>
      <c r="I14" s="3">
        <v>0</v>
      </c>
      <c r="J14" s="3">
        <v>0</v>
      </c>
      <c r="K14" s="3">
        <f>G14-M14-N14</f>
        <v>0</v>
      </c>
      <c r="L14" s="3">
        <v>0</v>
      </c>
      <c r="M14" s="3">
        <v>0</v>
      </c>
      <c r="N14" s="3">
        <v>0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</v>
      </c>
      <c r="F15" s="2">
        <v>0</v>
      </c>
      <c r="G15" s="2">
        <f t="shared" si="0"/>
        <v>0</v>
      </c>
      <c r="H15" s="2">
        <f t="shared" si="1"/>
        <v>0</v>
      </c>
      <c r="I15" s="2">
        <f t="shared" si="2"/>
        <v>0.33333333333333331</v>
      </c>
      <c r="J15" s="2">
        <f t="shared" ref="J15:J16" si="4">G15-H15-M15-N15</f>
        <v>0</v>
      </c>
      <c r="K15" s="2">
        <v>0</v>
      </c>
      <c r="L15" s="2">
        <v>0</v>
      </c>
      <c r="M15" s="2">
        <v>0</v>
      </c>
      <c r="N15" s="2">
        <v>0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</v>
      </c>
      <c r="F16" s="2">
        <v>0</v>
      </c>
      <c r="G16" s="2">
        <f t="shared" si="0"/>
        <v>0</v>
      </c>
      <c r="H16" s="2">
        <f t="shared" si="1"/>
        <v>0</v>
      </c>
      <c r="I16" s="2">
        <f t="shared" si="2"/>
        <v>0.16666666666666666</v>
      </c>
      <c r="J16" s="2">
        <f t="shared" si="4"/>
        <v>0</v>
      </c>
      <c r="K16" s="2">
        <v>0</v>
      </c>
      <c r="L16" s="2">
        <v>0</v>
      </c>
      <c r="M16" s="2">
        <v>0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</v>
      </c>
      <c r="F17" s="3">
        <v>0</v>
      </c>
      <c r="G17" s="3">
        <f t="shared" si="0"/>
        <v>0</v>
      </c>
      <c r="H17" s="3">
        <f t="shared" si="1"/>
        <v>0</v>
      </c>
      <c r="I17" s="3">
        <v>0</v>
      </c>
      <c r="J17" s="3">
        <v>0</v>
      </c>
      <c r="K17" s="3">
        <f>G17-M17-N17</f>
        <v>0</v>
      </c>
      <c r="L17" s="3">
        <v>0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</v>
      </c>
      <c r="F18" s="2">
        <v>0</v>
      </c>
      <c r="G18" s="2">
        <f t="shared" si="0"/>
        <v>0</v>
      </c>
      <c r="H18" s="2">
        <f t="shared" si="1"/>
        <v>0</v>
      </c>
      <c r="I18" s="2">
        <f t="shared" si="2"/>
        <v>0.33333333333333331</v>
      </c>
      <c r="J18" s="2">
        <f t="shared" ref="J18:J23" si="5">G18-H18-M18-N18</f>
        <v>0</v>
      </c>
      <c r="K18" s="2">
        <v>0</v>
      </c>
      <c r="L18" s="2">
        <v>0</v>
      </c>
      <c r="M18" s="2">
        <v>0</v>
      </c>
      <c r="N18" s="2">
        <v>0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</v>
      </c>
      <c r="F19" s="2">
        <v>0</v>
      </c>
      <c r="G19" s="2">
        <f t="shared" si="0"/>
        <v>0</v>
      </c>
      <c r="H19" s="2">
        <f t="shared" si="1"/>
        <v>0</v>
      </c>
      <c r="I19" s="2">
        <f t="shared" si="2"/>
        <v>0.33333333333333331</v>
      </c>
      <c r="J19" s="2">
        <f t="shared" si="5"/>
        <v>0</v>
      </c>
      <c r="K19" s="2">
        <v>0</v>
      </c>
      <c r="L19" s="2">
        <v>0</v>
      </c>
      <c r="M19" s="2">
        <v>0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</v>
      </c>
      <c r="F20" s="2">
        <v>0</v>
      </c>
      <c r="G20" s="2">
        <f t="shared" si="0"/>
        <v>0</v>
      </c>
      <c r="H20" s="2">
        <f t="shared" si="1"/>
        <v>0</v>
      </c>
      <c r="I20" s="2">
        <f t="shared" si="2"/>
        <v>0.33333333333333331</v>
      </c>
      <c r="J20" s="2">
        <f t="shared" si="5"/>
        <v>0</v>
      </c>
      <c r="K20" s="2">
        <v>0</v>
      </c>
      <c r="L20" s="2">
        <v>0</v>
      </c>
      <c r="M20" s="2">
        <v>0</v>
      </c>
      <c r="N20" s="2">
        <v>0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</v>
      </c>
      <c r="F21" s="2">
        <v>0</v>
      </c>
      <c r="G21" s="2">
        <f t="shared" si="0"/>
        <v>0</v>
      </c>
      <c r="H21" s="2">
        <f t="shared" si="1"/>
        <v>0</v>
      </c>
      <c r="I21" s="2">
        <f t="shared" si="2"/>
        <v>0.33333333333333331</v>
      </c>
      <c r="J21" s="2">
        <f t="shared" si="5"/>
        <v>0</v>
      </c>
      <c r="K21" s="2">
        <v>0</v>
      </c>
      <c r="L21" s="2">
        <v>0</v>
      </c>
      <c r="M21" s="2">
        <v>0</v>
      </c>
      <c r="N21" s="2">
        <v>0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</v>
      </c>
      <c r="F22" s="2">
        <v>0</v>
      </c>
      <c r="G22" s="2">
        <f t="shared" si="0"/>
        <v>0</v>
      </c>
      <c r="H22" s="2">
        <f t="shared" si="1"/>
        <v>0</v>
      </c>
      <c r="I22" s="2">
        <f t="shared" si="2"/>
        <v>0.33333333333333331</v>
      </c>
      <c r="J22" s="2">
        <f t="shared" si="5"/>
        <v>0</v>
      </c>
      <c r="K22" s="2">
        <v>0</v>
      </c>
      <c r="L22" s="2">
        <v>0</v>
      </c>
      <c r="M22" s="2">
        <v>0</v>
      </c>
      <c r="N22" s="2">
        <v>0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0.24444444444444446</v>
      </c>
      <c r="F23" s="2">
        <v>0.8666666666666667</v>
      </c>
      <c r="G23" s="2">
        <f t="shared" si="0"/>
        <v>0.62222222222222223</v>
      </c>
      <c r="H23" s="2">
        <f t="shared" si="1"/>
        <v>0.16666666666666666</v>
      </c>
      <c r="I23" s="2">
        <v>0</v>
      </c>
      <c r="J23" s="2">
        <f t="shared" si="5"/>
        <v>0.29652777777777783</v>
      </c>
      <c r="K23" s="2">
        <v>0</v>
      </c>
      <c r="L23" s="2">
        <v>0</v>
      </c>
      <c r="M23" s="2">
        <v>0.13263888888888889</v>
      </c>
      <c r="N23" s="2">
        <v>2.6388888888888889E-2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0.22500000000000001</v>
      </c>
      <c r="F24" s="3">
        <v>0.8534722222222223</v>
      </c>
      <c r="G24" s="3">
        <f t="shared" si="0"/>
        <v>0.62847222222222232</v>
      </c>
      <c r="H24" s="3">
        <f t="shared" si="1"/>
        <v>0</v>
      </c>
      <c r="I24" s="3">
        <v>0</v>
      </c>
      <c r="J24" s="3">
        <v>0</v>
      </c>
      <c r="K24" s="3">
        <f>G24-M24-N24</f>
        <v>0.47638888888888897</v>
      </c>
      <c r="L24" s="3">
        <v>0</v>
      </c>
      <c r="M24" s="3">
        <v>8.1250000000000003E-2</v>
      </c>
      <c r="N24" s="3">
        <v>7.0833333333333331E-2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0.28263888888888888</v>
      </c>
      <c r="F25" s="2">
        <v>0.92569444444444438</v>
      </c>
      <c r="G25" s="2">
        <f t="shared" si="0"/>
        <v>0.64305555555555549</v>
      </c>
      <c r="H25" s="2">
        <f t="shared" si="1"/>
        <v>0.33333333333333331</v>
      </c>
      <c r="I25" s="2">
        <v>0</v>
      </c>
      <c r="J25" s="2">
        <f t="shared" ref="J25:J30" si="6">G25-H25-M25-N25</f>
        <v>0.19930555555555551</v>
      </c>
      <c r="K25" s="2">
        <v>0</v>
      </c>
      <c r="L25" s="2">
        <f t="shared" ref="L25" si="7">IF(E25&lt;$P$12,(($P$12-E25)*$Q$18+(F25-$P$10)*$Q$18),(F25-$P$10)*$Q$18)</f>
        <v>9.9388379204892619E-3</v>
      </c>
      <c r="M25" s="2">
        <v>7.4999999999999997E-2</v>
      </c>
      <c r="N25" s="2">
        <v>3.5416666666666666E-2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0.33333333333333331</v>
      </c>
      <c r="F26" s="2">
        <v>0.75</v>
      </c>
      <c r="G26" s="2">
        <f t="shared" si="0"/>
        <v>0.41666666666666669</v>
      </c>
      <c r="H26" s="2">
        <f t="shared" si="1"/>
        <v>0.33333333333333331</v>
      </c>
      <c r="I26" s="2">
        <v>0</v>
      </c>
      <c r="J26" s="2">
        <f t="shared" si="6"/>
        <v>8.333333333333337E-2</v>
      </c>
      <c r="K26" s="2">
        <v>0</v>
      </c>
      <c r="L26" s="2">
        <v>0</v>
      </c>
      <c r="M26" s="2">
        <v>0</v>
      </c>
      <c r="N26" s="2">
        <v>0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0.27430555555555552</v>
      </c>
      <c r="F27" s="2">
        <v>0.89722222222222225</v>
      </c>
      <c r="G27" s="2">
        <f t="shared" si="0"/>
        <v>0.62291666666666679</v>
      </c>
      <c r="H27" s="2">
        <f t="shared" si="1"/>
        <v>0.33333333333333331</v>
      </c>
      <c r="I27" s="2">
        <v>0</v>
      </c>
      <c r="J27" s="2">
        <f t="shared" si="6"/>
        <v>0.14722222222222234</v>
      </c>
      <c r="K27" s="2">
        <v>0</v>
      </c>
      <c r="L27" s="2">
        <v>0</v>
      </c>
      <c r="M27" s="2">
        <v>8.819444444444445E-2</v>
      </c>
      <c r="N27" s="2">
        <v>5.4166666666666669E-2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0.24027777777777778</v>
      </c>
      <c r="F28" s="2">
        <v>0.89097222222222217</v>
      </c>
      <c r="G28" s="2">
        <f t="shared" si="0"/>
        <v>0.65069444444444435</v>
      </c>
      <c r="H28" s="2">
        <f t="shared" si="1"/>
        <v>0.33333333333333331</v>
      </c>
      <c r="I28" s="2">
        <v>0</v>
      </c>
      <c r="J28" s="2">
        <f t="shared" si="6"/>
        <v>0.20069444444444437</v>
      </c>
      <c r="K28" s="2">
        <v>0</v>
      </c>
      <c r="L28" s="2">
        <v>0</v>
      </c>
      <c r="M28" s="2">
        <v>5.9722222222222225E-2</v>
      </c>
      <c r="N28" s="2">
        <v>5.6944444444444443E-2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0.27152777777777776</v>
      </c>
      <c r="F29" s="2">
        <v>0.8930555555555556</v>
      </c>
      <c r="G29" s="2">
        <f t="shared" si="0"/>
        <v>0.6215277777777779</v>
      </c>
      <c r="H29" s="2">
        <f t="shared" si="1"/>
        <v>0.33333333333333331</v>
      </c>
      <c r="I29" s="2">
        <v>0</v>
      </c>
      <c r="J29" s="2">
        <f t="shared" si="6"/>
        <v>0.18263888888888904</v>
      </c>
      <c r="K29" s="2">
        <v>0</v>
      </c>
      <c r="L29" s="2">
        <v>0</v>
      </c>
      <c r="M29" s="2">
        <v>5.5555555555555552E-2</v>
      </c>
      <c r="N29" s="2">
        <v>4.9999999999999996E-2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0.25138888888888888</v>
      </c>
      <c r="F30" s="2">
        <v>0.89930555555555547</v>
      </c>
      <c r="G30" s="2">
        <f t="shared" si="0"/>
        <v>0.64791666666666659</v>
      </c>
      <c r="H30" s="2">
        <f t="shared" si="1"/>
        <v>0.16666666666666666</v>
      </c>
      <c r="I30" s="2">
        <v>0</v>
      </c>
      <c r="J30" s="2">
        <f t="shared" si="6"/>
        <v>0.4458333333333333</v>
      </c>
      <c r="K30" s="2">
        <v>0</v>
      </c>
      <c r="L30" s="2">
        <v>0</v>
      </c>
      <c r="M30" s="2">
        <v>0</v>
      </c>
      <c r="N30" s="2">
        <v>3.5416666666666666E-2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0.25277777777777777</v>
      </c>
      <c r="F31" s="3">
        <v>0.82291666666666663</v>
      </c>
      <c r="G31" s="3">
        <f t="shared" si="0"/>
        <v>0.57013888888888886</v>
      </c>
      <c r="H31" s="3">
        <f t="shared" si="1"/>
        <v>0</v>
      </c>
      <c r="I31" s="3">
        <v>0</v>
      </c>
      <c r="J31" s="3">
        <v>0</v>
      </c>
      <c r="K31" s="3">
        <f>G31-M31-N31</f>
        <v>0.3972222222222222</v>
      </c>
      <c r="L31" s="3">
        <v>0</v>
      </c>
      <c r="M31" s="3">
        <v>8.9583333333333334E-2</v>
      </c>
      <c r="N31" s="3">
        <v>8.3333333333333329E-2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0.24583333333333335</v>
      </c>
      <c r="F32" s="2">
        <v>0.75</v>
      </c>
      <c r="G32" s="2">
        <f t="shared" si="0"/>
        <v>0.50416666666666665</v>
      </c>
      <c r="H32" s="2">
        <f t="shared" si="1"/>
        <v>0.33333333333333331</v>
      </c>
      <c r="I32" s="2">
        <v>0</v>
      </c>
      <c r="J32" s="2">
        <f t="shared" ref="J32:J33" si="8">G32-H32-M32-N32</f>
        <v>7.9166666666666663E-2</v>
      </c>
      <c r="K32" s="2">
        <v>0</v>
      </c>
      <c r="L32" s="2">
        <v>0</v>
      </c>
      <c r="M32" s="2">
        <v>5.0694444444444452E-2</v>
      </c>
      <c r="N32" s="2">
        <v>4.0972222222222222E-2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0.43055555555555558</v>
      </c>
      <c r="F33" s="2">
        <v>0.81944444444444453</v>
      </c>
      <c r="G33" s="2">
        <f t="shared" si="0"/>
        <v>0.38888888888888895</v>
      </c>
      <c r="H33" s="2">
        <f t="shared" si="1"/>
        <v>0.33333333333333331</v>
      </c>
      <c r="I33" s="2">
        <v>0</v>
      </c>
      <c r="J33" s="2">
        <f t="shared" si="8"/>
        <v>9.7222222222222987E-3</v>
      </c>
      <c r="K33" s="2">
        <v>0</v>
      </c>
      <c r="L33" s="2">
        <v>0</v>
      </c>
      <c r="M33" s="2">
        <v>0</v>
      </c>
      <c r="N33" s="2">
        <v>4.5833333333333337E-2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6.3166666666666664</v>
      </c>
      <c r="H34" s="4">
        <f t="shared" si="9"/>
        <v>2.6666666666666665</v>
      </c>
      <c r="I34" s="4">
        <f t="shared" si="9"/>
        <v>3.666666666666667</v>
      </c>
      <c r="J34" s="4">
        <f t="shared" si="9"/>
        <v>1.6444444444444448</v>
      </c>
      <c r="K34" s="4">
        <f t="shared" si="9"/>
        <v>0.87361111111111112</v>
      </c>
      <c r="L34" s="4">
        <f t="shared" si="9"/>
        <v>9.9388379204892619E-3</v>
      </c>
      <c r="M34" s="4">
        <f>SUM(M8:M33)</f>
        <v>0.63263888888888897</v>
      </c>
      <c r="N34" s="4">
        <f>SUM(N8:N33)</f>
        <v>0.49930555555555556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1:Q42"/>
  <sheetViews>
    <sheetView showGridLines="0" workbookViewId="0">
      <pane ySplit="7" topLeftCell="A36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69</v>
      </c>
    </row>
    <row r="3" spans="2:17" x14ac:dyDescent="0.25">
      <c r="B3" s="9" t="s">
        <v>48</v>
      </c>
      <c r="J3" s="9"/>
      <c r="K3" s="13" t="s">
        <v>70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0.68541666666666667</v>
      </c>
      <c r="F8" s="2">
        <v>0.77361111111111114</v>
      </c>
      <c r="G8" s="2">
        <f t="shared" ref="G8:G33" si="0">F8-E8</f>
        <v>8.8194444444444464E-2</v>
      </c>
      <c r="H8" s="2">
        <f t="shared" ref="H8:H33" si="1">IF(G8&lt;D8,G8,D8)</f>
        <v>8.8194444444444464E-2</v>
      </c>
      <c r="I8" s="2">
        <f t="shared" ref="I8:I29" si="2">D8-G8</f>
        <v>0.24513888888888885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0.32500000000000001</v>
      </c>
      <c r="F9" s="2">
        <v>0.87361111111111101</v>
      </c>
      <c r="G9" s="2">
        <f t="shared" si="0"/>
        <v>0.54861111111111094</v>
      </c>
      <c r="H9" s="2">
        <f t="shared" si="1"/>
        <v>0.16666666666666666</v>
      </c>
      <c r="I9" s="2">
        <v>0</v>
      </c>
      <c r="J9" s="2">
        <f>G9-H9-M9-N9</f>
        <v>0.32291666666666652</v>
      </c>
      <c r="K9" s="2">
        <v>0</v>
      </c>
      <c r="L9" s="2">
        <v>0</v>
      </c>
      <c r="M9" s="2">
        <v>5.9027777777777783E-2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0.30972222222222223</v>
      </c>
      <c r="F10" s="3">
        <v>0.7944444444444444</v>
      </c>
      <c r="G10" s="3">
        <f>F10-E10</f>
        <v>0.48472222222222217</v>
      </c>
      <c r="H10" s="3">
        <f t="shared" si="1"/>
        <v>0</v>
      </c>
      <c r="I10" s="3">
        <v>0</v>
      </c>
      <c r="J10" s="3">
        <v>0</v>
      </c>
      <c r="K10" s="3">
        <f>G10-M10-N10</f>
        <v>0.39513888888888882</v>
      </c>
      <c r="L10" s="3">
        <v>0</v>
      </c>
      <c r="M10" s="3">
        <v>4.3055555555555562E-2</v>
      </c>
      <c r="N10" s="3">
        <v>4.6527777777777779E-2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0.30694444444444441</v>
      </c>
      <c r="F11" s="2">
        <v>0.91666666666666663</v>
      </c>
      <c r="G11" s="2">
        <f t="shared" si="0"/>
        <v>0.60972222222222228</v>
      </c>
      <c r="H11" s="2">
        <f t="shared" si="1"/>
        <v>0.33333333333333331</v>
      </c>
      <c r="I11" s="2">
        <v>0</v>
      </c>
      <c r="J11" s="2">
        <f t="shared" ref="J11:J13" si="3">G11-H11-M11-N11</f>
        <v>0.1770833333333334</v>
      </c>
      <c r="K11" s="2">
        <v>0</v>
      </c>
      <c r="L11" s="2">
        <f t="shared" ref="L11:L28" si="4">IF(E11&lt;$P$12,(($P$12-E11)*$Q$18+(F11-$P$10)*$Q$18),(F11-$P$10)*$Q$18)</f>
        <v>0</v>
      </c>
      <c r="M11" s="2">
        <v>7.4305555555555555E-2</v>
      </c>
      <c r="N11" s="2">
        <v>2.4999999999999998E-2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0.32847222222222222</v>
      </c>
      <c r="F12" s="2">
        <v>0.88750000000000007</v>
      </c>
      <c r="G12" s="2">
        <f t="shared" si="0"/>
        <v>0.5590277777777779</v>
      </c>
      <c r="H12" s="2">
        <f t="shared" si="1"/>
        <v>0.33333333333333331</v>
      </c>
      <c r="I12" s="2">
        <v>0</v>
      </c>
      <c r="J12" s="2">
        <f t="shared" si="3"/>
        <v>0.13263888888888903</v>
      </c>
      <c r="K12" s="2">
        <v>0</v>
      </c>
      <c r="L12" s="2">
        <v>0</v>
      </c>
      <c r="M12" s="2">
        <v>5.7638888888888885E-2</v>
      </c>
      <c r="N12" s="2">
        <v>3.5416666666666666E-2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0.26597222222222222</v>
      </c>
      <c r="F13" s="2">
        <v>0.75138888888888899</v>
      </c>
      <c r="G13" s="2">
        <f t="shared" si="0"/>
        <v>0.48541666666666677</v>
      </c>
      <c r="H13" s="2">
        <f t="shared" si="1"/>
        <v>0.33333333333333331</v>
      </c>
      <c r="I13" s="2">
        <v>0</v>
      </c>
      <c r="J13" s="2">
        <f t="shared" si="3"/>
        <v>9.0972222222222343E-2</v>
      </c>
      <c r="K13" s="2">
        <v>0</v>
      </c>
      <c r="L13" s="2">
        <v>0</v>
      </c>
      <c r="M13" s="2">
        <v>0</v>
      </c>
      <c r="N13" s="2">
        <v>6.1111111111111116E-2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0.33333333333333331</v>
      </c>
      <c r="F14" s="3">
        <v>0.97499999999999998</v>
      </c>
      <c r="G14" s="3">
        <f t="shared" si="0"/>
        <v>0.64166666666666661</v>
      </c>
      <c r="H14" s="3">
        <f t="shared" si="1"/>
        <v>0</v>
      </c>
      <c r="I14" s="3">
        <v>0</v>
      </c>
      <c r="J14" s="3">
        <v>0</v>
      </c>
      <c r="K14" s="3">
        <f>G14-M14-N14</f>
        <v>0.61180555555555549</v>
      </c>
      <c r="L14" s="3">
        <f>IF(E14&lt;$P$12,(($P$12-E14)*$Q$18+(F14-$P$10)*$Q$18),(F14-$P$10)*$Q$18)</f>
        <v>6.422018348623855E-2</v>
      </c>
      <c r="M14" s="3">
        <v>0</v>
      </c>
      <c r="N14" s="3">
        <v>2.9861111111111113E-2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0.31458333333333333</v>
      </c>
      <c r="F15" s="2">
        <v>0.98541666666666661</v>
      </c>
      <c r="G15" s="2">
        <f t="shared" si="0"/>
        <v>0.67083333333333328</v>
      </c>
      <c r="H15" s="2">
        <f t="shared" si="1"/>
        <v>0.33333333333333331</v>
      </c>
      <c r="I15" s="2">
        <v>0</v>
      </c>
      <c r="J15" s="2">
        <f t="shared" ref="J15:J16" si="5">G15-H15-M15-N15</f>
        <v>0.27569444444444441</v>
      </c>
      <c r="K15" s="2">
        <v>0</v>
      </c>
      <c r="L15" s="2">
        <f t="shared" si="4"/>
        <v>7.5688073394495389E-2</v>
      </c>
      <c r="M15" s="2">
        <v>4.6527777777777779E-2</v>
      </c>
      <c r="N15" s="2">
        <v>1.5277777777777777E-2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0.34236111111111112</v>
      </c>
      <c r="F16" s="2">
        <v>0.96388888888888891</v>
      </c>
      <c r="G16" s="2">
        <f t="shared" si="0"/>
        <v>0.62152777777777779</v>
      </c>
      <c r="H16" s="2">
        <f t="shared" si="1"/>
        <v>0.16666666666666666</v>
      </c>
      <c r="I16" s="2">
        <v>0</v>
      </c>
      <c r="J16" s="2">
        <f t="shared" si="5"/>
        <v>0.35416666666666674</v>
      </c>
      <c r="K16" s="2">
        <v>0</v>
      </c>
      <c r="L16" s="2">
        <f t="shared" si="4"/>
        <v>5.198776758409792E-2</v>
      </c>
      <c r="M16" s="2">
        <v>0.10069444444444443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</v>
      </c>
      <c r="F17" s="3">
        <v>0</v>
      </c>
      <c r="G17" s="3">
        <f t="shared" si="0"/>
        <v>0</v>
      </c>
      <c r="H17" s="3">
        <f t="shared" si="1"/>
        <v>0</v>
      </c>
      <c r="I17" s="3">
        <v>0</v>
      </c>
      <c r="J17" s="3">
        <v>0</v>
      </c>
      <c r="K17" s="3">
        <f>G17-M17-N17</f>
        <v>0</v>
      </c>
      <c r="L17" s="3">
        <v>0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0.84027777777777779</v>
      </c>
      <c r="F18" s="2">
        <v>0.88888888888888884</v>
      </c>
      <c r="G18" s="2">
        <f t="shared" si="0"/>
        <v>4.8611111111111049E-2</v>
      </c>
      <c r="H18" s="2">
        <f t="shared" si="1"/>
        <v>4.8611111111111049E-2</v>
      </c>
      <c r="I18" s="2">
        <f t="shared" si="2"/>
        <v>0.28472222222222227</v>
      </c>
      <c r="J18" s="2">
        <f t="shared" ref="J18:J23" si="6">G18-H18-M18-N18</f>
        <v>0</v>
      </c>
      <c r="K18" s="2">
        <v>0</v>
      </c>
      <c r="L18" s="2">
        <v>0</v>
      </c>
      <c r="M18" s="2">
        <v>0</v>
      </c>
      <c r="N18" s="2">
        <v>0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0.23541666666666669</v>
      </c>
      <c r="F19" s="2">
        <v>0.68958333333333333</v>
      </c>
      <c r="G19" s="2">
        <f t="shared" si="0"/>
        <v>0.45416666666666661</v>
      </c>
      <c r="H19" s="2">
        <f t="shared" si="1"/>
        <v>0.33333333333333331</v>
      </c>
      <c r="I19" s="2">
        <v>0</v>
      </c>
      <c r="J19" s="2">
        <f t="shared" si="6"/>
        <v>4.7916666666666635E-2</v>
      </c>
      <c r="K19" s="2">
        <v>0</v>
      </c>
      <c r="L19" s="2">
        <v>0</v>
      </c>
      <c r="M19" s="2">
        <v>4.9305555555555554E-2</v>
      </c>
      <c r="N19" s="2">
        <v>2.361111111111111E-2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0.33333333333333331</v>
      </c>
      <c r="F20" s="2">
        <v>0.91875000000000007</v>
      </c>
      <c r="G20" s="2">
        <f t="shared" si="0"/>
        <v>0.5854166666666667</v>
      </c>
      <c r="H20" s="2">
        <f t="shared" si="1"/>
        <v>0.33333333333333331</v>
      </c>
      <c r="I20" s="2">
        <v>0</v>
      </c>
      <c r="J20" s="2">
        <f t="shared" si="6"/>
        <v>0.21805555555555561</v>
      </c>
      <c r="K20" s="2">
        <v>0</v>
      </c>
      <c r="L20" s="2">
        <f t="shared" si="4"/>
        <v>2.2935779816514903E-3</v>
      </c>
      <c r="M20" s="2">
        <v>3.4027777777777775E-2</v>
      </c>
      <c r="N20" s="2">
        <v>0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0.26111111111111113</v>
      </c>
      <c r="F21" s="2">
        <v>0.53888888888888886</v>
      </c>
      <c r="G21" s="2">
        <f t="shared" si="0"/>
        <v>0.27777777777777773</v>
      </c>
      <c r="H21" s="2">
        <f t="shared" si="1"/>
        <v>0.27777777777777773</v>
      </c>
      <c r="I21" s="2">
        <f t="shared" si="2"/>
        <v>5.555555555555558E-2</v>
      </c>
      <c r="J21" s="2">
        <v>0</v>
      </c>
      <c r="K21" s="2">
        <v>0</v>
      </c>
      <c r="L21" s="2">
        <v>0</v>
      </c>
      <c r="M21" s="2">
        <v>0</v>
      </c>
      <c r="N21" s="2">
        <v>4.1666666666666664E-2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0.80763888888888891</v>
      </c>
      <c r="F22" s="2">
        <v>0.98611111111111116</v>
      </c>
      <c r="G22" s="2">
        <f t="shared" si="0"/>
        <v>0.17847222222222225</v>
      </c>
      <c r="H22" s="2">
        <f t="shared" si="1"/>
        <v>0.17847222222222225</v>
      </c>
      <c r="I22" s="2">
        <f t="shared" si="2"/>
        <v>0.15486111111111106</v>
      </c>
      <c r="J22" s="2">
        <f t="shared" si="6"/>
        <v>0</v>
      </c>
      <c r="K22" s="2">
        <v>0</v>
      </c>
      <c r="L22" s="2">
        <f t="shared" si="4"/>
        <v>7.6452599388379311E-2</v>
      </c>
      <c r="M22" s="2">
        <v>0</v>
      </c>
      <c r="N22" s="2">
        <v>0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0.36041666666666666</v>
      </c>
      <c r="F23" s="2">
        <v>0.9194444444444444</v>
      </c>
      <c r="G23" s="2">
        <f t="shared" si="0"/>
        <v>0.55902777777777768</v>
      </c>
      <c r="H23" s="2">
        <f t="shared" si="1"/>
        <v>0.16666666666666666</v>
      </c>
      <c r="I23" s="2">
        <v>0</v>
      </c>
      <c r="J23" s="2">
        <f t="shared" si="6"/>
        <v>0.26805555555555549</v>
      </c>
      <c r="K23" s="2">
        <v>0</v>
      </c>
      <c r="L23" s="2">
        <f t="shared" si="4"/>
        <v>3.0581039755351574E-3</v>
      </c>
      <c r="M23" s="2">
        <v>7.2222222222222229E-2</v>
      </c>
      <c r="N23" s="2">
        <v>5.2083333333333336E-2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0.2951388888888889</v>
      </c>
      <c r="F24" s="3">
        <v>0.8833333333333333</v>
      </c>
      <c r="G24" s="3">
        <f t="shared" si="0"/>
        <v>0.58819444444444446</v>
      </c>
      <c r="H24" s="3">
        <f t="shared" si="1"/>
        <v>0</v>
      </c>
      <c r="I24" s="3">
        <v>0</v>
      </c>
      <c r="J24" s="3">
        <v>0</v>
      </c>
      <c r="K24" s="3">
        <f>G24-M24-N24</f>
        <v>0.41041666666666676</v>
      </c>
      <c r="L24" s="3">
        <v>0</v>
      </c>
      <c r="M24" s="3">
        <v>4.5138888888888888E-2</v>
      </c>
      <c r="N24" s="3">
        <v>0.13263888888888889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0.23611111111111113</v>
      </c>
      <c r="F25" s="2">
        <v>0.75</v>
      </c>
      <c r="G25" s="2">
        <f t="shared" si="0"/>
        <v>0.51388888888888884</v>
      </c>
      <c r="H25" s="2">
        <f t="shared" si="1"/>
        <v>0.33333333333333331</v>
      </c>
      <c r="I25" s="2">
        <v>0</v>
      </c>
      <c r="J25" s="2">
        <f t="shared" ref="J25:J30" si="7">G25-H25-M25-N25</f>
        <v>0.16736111111111107</v>
      </c>
      <c r="K25" s="2">
        <v>0</v>
      </c>
      <c r="L25" s="2">
        <v>0</v>
      </c>
      <c r="M25" s="2">
        <v>0</v>
      </c>
      <c r="N25" s="2">
        <v>1.3194444444444444E-2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0.33333333333333331</v>
      </c>
      <c r="F26" s="2">
        <v>0.875</v>
      </c>
      <c r="G26" s="2">
        <f t="shared" si="0"/>
        <v>0.54166666666666674</v>
      </c>
      <c r="H26" s="2">
        <f t="shared" si="1"/>
        <v>0.33333333333333331</v>
      </c>
      <c r="I26" s="2">
        <v>0</v>
      </c>
      <c r="J26" s="2">
        <f t="shared" si="7"/>
        <v>0.20833333333333343</v>
      </c>
      <c r="K26" s="2">
        <v>0</v>
      </c>
      <c r="L26" s="2">
        <v>0</v>
      </c>
      <c r="M26" s="2">
        <v>0</v>
      </c>
      <c r="N26" s="2">
        <v>0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0.23263888888888887</v>
      </c>
      <c r="F27" s="2">
        <v>0.81944444444444453</v>
      </c>
      <c r="G27" s="2">
        <f t="shared" si="0"/>
        <v>0.58680555555555569</v>
      </c>
      <c r="H27" s="2">
        <f t="shared" si="1"/>
        <v>0.33333333333333331</v>
      </c>
      <c r="I27" s="2">
        <v>0</v>
      </c>
      <c r="J27" s="2">
        <f t="shared" si="7"/>
        <v>0.1847222222222224</v>
      </c>
      <c r="K27" s="2">
        <v>0</v>
      </c>
      <c r="L27" s="2">
        <v>0</v>
      </c>
      <c r="M27" s="2">
        <v>4.9999999999999996E-2</v>
      </c>
      <c r="N27" s="2">
        <v>1.8749999999999999E-2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0.24374999999999999</v>
      </c>
      <c r="F28" s="2">
        <v>0.93819444444444444</v>
      </c>
      <c r="G28" s="2">
        <f t="shared" si="0"/>
        <v>0.69444444444444442</v>
      </c>
      <c r="H28" s="2">
        <f t="shared" si="1"/>
        <v>0.33333333333333331</v>
      </c>
      <c r="I28" s="2">
        <v>0</v>
      </c>
      <c r="J28" s="2">
        <f t="shared" si="7"/>
        <v>0.12638888888888891</v>
      </c>
      <c r="K28" s="2">
        <v>0</v>
      </c>
      <c r="L28" s="2">
        <f t="shared" si="4"/>
        <v>2.3700305810397594E-2</v>
      </c>
      <c r="M28" s="2">
        <v>0.23472222222222219</v>
      </c>
      <c r="N28" s="2">
        <v>0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0.30416666666666664</v>
      </c>
      <c r="F29" s="2">
        <v>0.48958333333333331</v>
      </c>
      <c r="G29" s="2">
        <f t="shared" si="0"/>
        <v>0.18541666666666667</v>
      </c>
      <c r="H29" s="2">
        <f t="shared" si="1"/>
        <v>0.18541666666666667</v>
      </c>
      <c r="I29" s="2">
        <f t="shared" si="2"/>
        <v>0.14791666666666664</v>
      </c>
      <c r="J29" s="2">
        <v>0</v>
      </c>
      <c r="K29" s="2">
        <v>0</v>
      </c>
      <c r="L29" s="2">
        <v>0</v>
      </c>
      <c r="M29" s="2">
        <v>0</v>
      </c>
      <c r="N29" s="2">
        <v>1.3888888888888888E-2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0.22500000000000001</v>
      </c>
      <c r="F30" s="2">
        <v>0.87986111111111109</v>
      </c>
      <c r="G30" s="2">
        <f t="shared" si="0"/>
        <v>0.65486111111111112</v>
      </c>
      <c r="H30" s="2">
        <f t="shared" si="1"/>
        <v>0.16666666666666666</v>
      </c>
      <c r="I30" s="2">
        <v>0</v>
      </c>
      <c r="J30" s="2">
        <f t="shared" si="7"/>
        <v>0.4243055555555556</v>
      </c>
      <c r="K30" s="2">
        <v>0</v>
      </c>
      <c r="L30" s="2">
        <v>0</v>
      </c>
      <c r="M30" s="2">
        <v>3.4027777777777775E-2</v>
      </c>
      <c r="N30" s="2">
        <v>2.9861111111111113E-2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0.26319444444444445</v>
      </c>
      <c r="F31" s="3">
        <v>0.70347222222222217</v>
      </c>
      <c r="G31" s="3">
        <f t="shared" si="0"/>
        <v>0.44027777777777771</v>
      </c>
      <c r="H31" s="3">
        <f t="shared" si="1"/>
        <v>0</v>
      </c>
      <c r="I31" s="3">
        <v>0</v>
      </c>
      <c r="J31" s="3">
        <v>0</v>
      </c>
      <c r="K31" s="3">
        <f>G31-M31-N31</f>
        <v>0.2583333333333333</v>
      </c>
      <c r="L31" s="3">
        <v>0</v>
      </c>
      <c r="M31" s="3">
        <v>5.4166666666666669E-2</v>
      </c>
      <c r="N31" s="3">
        <v>0.1277777777777778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0.28611111111111115</v>
      </c>
      <c r="F32" s="2">
        <v>0.89444444444444438</v>
      </c>
      <c r="G32" s="2">
        <f t="shared" si="0"/>
        <v>0.60833333333333317</v>
      </c>
      <c r="H32" s="2">
        <f t="shared" si="1"/>
        <v>0.33333333333333331</v>
      </c>
      <c r="I32" s="2">
        <v>0</v>
      </c>
      <c r="J32" s="2">
        <f t="shared" ref="J32:J33" si="8">G32-H32-M32-N32</f>
        <v>0.1368055555555554</v>
      </c>
      <c r="K32" s="2">
        <v>0</v>
      </c>
      <c r="L32" s="2">
        <v>0</v>
      </c>
      <c r="M32" s="2">
        <v>0.10972222222222222</v>
      </c>
      <c r="N32" s="2">
        <v>2.8472222222222222E-2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0.25416666666666665</v>
      </c>
      <c r="F33" s="2">
        <v>0.84861111111111109</v>
      </c>
      <c r="G33" s="2">
        <f t="shared" si="0"/>
        <v>0.59444444444444444</v>
      </c>
      <c r="H33" s="2">
        <f t="shared" si="1"/>
        <v>0.33333333333333331</v>
      </c>
      <c r="I33" s="2">
        <v>0</v>
      </c>
      <c r="J33" s="2">
        <f t="shared" si="8"/>
        <v>0.16597222222222224</v>
      </c>
      <c r="K33" s="2">
        <v>0</v>
      </c>
      <c r="L33" s="2">
        <v>0</v>
      </c>
      <c r="M33" s="2">
        <v>4.7916666666666663E-2</v>
      </c>
      <c r="N33" s="2">
        <v>4.7222222222222221E-2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12.221527777777776</v>
      </c>
      <c r="H34" s="4">
        <f t="shared" si="9"/>
        <v>5.4451388888888888</v>
      </c>
      <c r="I34" s="4">
        <f t="shared" si="9"/>
        <v>0.88819444444444451</v>
      </c>
      <c r="J34" s="4">
        <f t="shared" si="9"/>
        <v>3.3013888888888894</v>
      </c>
      <c r="K34" s="4">
        <f t="shared" si="9"/>
        <v>1.6756944444444444</v>
      </c>
      <c r="L34" s="4">
        <f t="shared" si="9"/>
        <v>0.2974006116207954</v>
      </c>
      <c r="M34" s="4">
        <f>SUM(M8:M33)</f>
        <v>1.1124999999999998</v>
      </c>
      <c r="N34" s="4">
        <f>SUM(N8:N33)</f>
        <v>0.74236111111111103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2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71</v>
      </c>
    </row>
    <row r="3" spans="2:17" x14ac:dyDescent="0.25">
      <c r="B3" s="9" t="s">
        <v>48</v>
      </c>
      <c r="J3" s="9"/>
      <c r="K3" s="13" t="s">
        <v>72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22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</v>
      </c>
      <c r="F11" s="2">
        <v>0</v>
      </c>
      <c r="G11" s="2">
        <f t="shared" si="0"/>
        <v>0</v>
      </c>
      <c r="H11" s="2">
        <f t="shared" si="1"/>
        <v>0</v>
      </c>
      <c r="I11" s="2">
        <f t="shared" si="2"/>
        <v>0.33333333333333331</v>
      </c>
      <c r="J11" s="2">
        <f t="shared" ref="J11:J13" si="3">G11-H11-M11-N11</f>
        <v>0</v>
      </c>
      <c r="K11" s="2">
        <v>0</v>
      </c>
      <c r="L11" s="2">
        <v>0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</v>
      </c>
      <c r="F12" s="2">
        <v>0</v>
      </c>
      <c r="G12" s="2">
        <f t="shared" si="0"/>
        <v>0</v>
      </c>
      <c r="H12" s="2">
        <f t="shared" si="1"/>
        <v>0</v>
      </c>
      <c r="I12" s="2">
        <f t="shared" si="2"/>
        <v>0.33333333333333331</v>
      </c>
      <c r="J12" s="2">
        <f t="shared" si="3"/>
        <v>0</v>
      </c>
      <c r="K12" s="2">
        <v>0</v>
      </c>
      <c r="L12" s="2">
        <v>0</v>
      </c>
      <c r="M12" s="2">
        <v>0</v>
      </c>
      <c r="N12" s="2">
        <v>0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</v>
      </c>
      <c r="F13" s="2">
        <v>0</v>
      </c>
      <c r="G13" s="2">
        <f t="shared" si="0"/>
        <v>0</v>
      </c>
      <c r="H13" s="2">
        <f t="shared" si="1"/>
        <v>0</v>
      </c>
      <c r="I13" s="2">
        <f t="shared" si="2"/>
        <v>0.33333333333333331</v>
      </c>
      <c r="J13" s="2">
        <f t="shared" si="3"/>
        <v>0</v>
      </c>
      <c r="K13" s="2">
        <v>0</v>
      </c>
      <c r="L13" s="2">
        <v>0</v>
      </c>
      <c r="M13" s="2">
        <v>0</v>
      </c>
      <c r="N13" s="2">
        <v>0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</v>
      </c>
      <c r="F14" s="3">
        <v>0</v>
      </c>
      <c r="G14" s="3">
        <f t="shared" si="0"/>
        <v>0</v>
      </c>
      <c r="H14" s="3">
        <f t="shared" si="1"/>
        <v>0</v>
      </c>
      <c r="I14" s="3">
        <v>0</v>
      </c>
      <c r="J14" s="3">
        <v>0</v>
      </c>
      <c r="K14" s="3">
        <f>G14-M14-N14</f>
        <v>0</v>
      </c>
      <c r="L14" s="3">
        <v>0</v>
      </c>
      <c r="M14" s="3">
        <v>0</v>
      </c>
      <c r="N14" s="3">
        <v>0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</v>
      </c>
      <c r="F15" s="2">
        <v>0</v>
      </c>
      <c r="G15" s="2">
        <f t="shared" si="0"/>
        <v>0</v>
      </c>
      <c r="H15" s="2">
        <f t="shared" si="1"/>
        <v>0</v>
      </c>
      <c r="I15" s="2">
        <f t="shared" si="2"/>
        <v>0.33333333333333331</v>
      </c>
      <c r="J15" s="2">
        <f t="shared" ref="J15:J16" si="4">G15-H15-M15-N15</f>
        <v>0</v>
      </c>
      <c r="K15" s="2">
        <v>0</v>
      </c>
      <c r="L15" s="2">
        <v>0</v>
      </c>
      <c r="M15" s="2">
        <v>0</v>
      </c>
      <c r="N15" s="2">
        <v>0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</v>
      </c>
      <c r="F16" s="2">
        <v>0</v>
      </c>
      <c r="G16" s="2">
        <f t="shared" si="0"/>
        <v>0</v>
      </c>
      <c r="H16" s="2">
        <f t="shared" si="1"/>
        <v>0</v>
      </c>
      <c r="I16" s="2">
        <f t="shared" si="2"/>
        <v>0.16666666666666666</v>
      </c>
      <c r="J16" s="2">
        <f t="shared" si="4"/>
        <v>0</v>
      </c>
      <c r="K16" s="2">
        <v>0</v>
      </c>
      <c r="L16" s="2">
        <v>0</v>
      </c>
      <c r="M16" s="2">
        <v>0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</v>
      </c>
      <c r="F17" s="3">
        <v>0</v>
      </c>
      <c r="G17" s="3">
        <f t="shared" si="0"/>
        <v>0</v>
      </c>
      <c r="H17" s="3">
        <f t="shared" si="1"/>
        <v>0</v>
      </c>
      <c r="I17" s="3">
        <v>0</v>
      </c>
      <c r="J17" s="3">
        <v>0</v>
      </c>
      <c r="K17" s="3">
        <f>G17-M17-N17</f>
        <v>0</v>
      </c>
      <c r="L17" s="3">
        <v>0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</v>
      </c>
      <c r="F18" s="2">
        <v>0</v>
      </c>
      <c r="G18" s="2">
        <f t="shared" si="0"/>
        <v>0</v>
      </c>
      <c r="H18" s="2">
        <f t="shared" si="1"/>
        <v>0</v>
      </c>
      <c r="I18" s="2">
        <f t="shared" si="2"/>
        <v>0.33333333333333331</v>
      </c>
      <c r="J18" s="2">
        <f t="shared" ref="J18:J23" si="5">G18-H18-M18-N18</f>
        <v>0</v>
      </c>
      <c r="K18" s="2">
        <v>0</v>
      </c>
      <c r="L18" s="2">
        <v>0</v>
      </c>
      <c r="M18" s="2">
        <v>0</v>
      </c>
      <c r="N18" s="2">
        <v>0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</v>
      </c>
      <c r="F19" s="2">
        <v>0</v>
      </c>
      <c r="G19" s="2">
        <f t="shared" si="0"/>
        <v>0</v>
      </c>
      <c r="H19" s="2">
        <f t="shared" si="1"/>
        <v>0</v>
      </c>
      <c r="I19" s="2">
        <f t="shared" si="2"/>
        <v>0.33333333333333331</v>
      </c>
      <c r="J19" s="2">
        <f t="shared" si="5"/>
        <v>0</v>
      </c>
      <c r="K19" s="2">
        <v>0</v>
      </c>
      <c r="L19" s="2">
        <v>0</v>
      </c>
      <c r="M19" s="2">
        <v>0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</v>
      </c>
      <c r="F20" s="2">
        <v>0</v>
      </c>
      <c r="G20" s="2">
        <f t="shared" si="0"/>
        <v>0</v>
      </c>
      <c r="H20" s="2">
        <f t="shared" si="1"/>
        <v>0</v>
      </c>
      <c r="I20" s="2">
        <f t="shared" si="2"/>
        <v>0.33333333333333331</v>
      </c>
      <c r="J20" s="2">
        <f t="shared" si="5"/>
        <v>0</v>
      </c>
      <c r="K20" s="2">
        <v>0</v>
      </c>
      <c r="L20" s="2">
        <v>0</v>
      </c>
      <c r="M20" s="2">
        <v>0</v>
      </c>
      <c r="N20" s="2">
        <v>0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</v>
      </c>
      <c r="F21" s="2">
        <v>0</v>
      </c>
      <c r="G21" s="2">
        <f t="shared" si="0"/>
        <v>0</v>
      </c>
      <c r="H21" s="2">
        <f t="shared" si="1"/>
        <v>0</v>
      </c>
      <c r="I21" s="2">
        <f t="shared" si="2"/>
        <v>0.33333333333333331</v>
      </c>
      <c r="J21" s="2">
        <f t="shared" si="5"/>
        <v>0</v>
      </c>
      <c r="K21" s="2">
        <v>0</v>
      </c>
      <c r="L21" s="2">
        <v>0</v>
      </c>
      <c r="M21" s="2">
        <v>0</v>
      </c>
      <c r="N21" s="2">
        <v>0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0.77361111111111114</v>
      </c>
      <c r="F22" s="2">
        <v>0.95138888888888884</v>
      </c>
      <c r="G22" s="2">
        <f t="shared" si="0"/>
        <v>0.1777777777777777</v>
      </c>
      <c r="H22" s="2">
        <f t="shared" si="1"/>
        <v>0.1777777777777777</v>
      </c>
      <c r="I22" s="2">
        <f t="shared" si="2"/>
        <v>0.15555555555555561</v>
      </c>
      <c r="J22" s="2">
        <v>0</v>
      </c>
      <c r="K22" s="2">
        <v>0</v>
      </c>
      <c r="L22" s="2">
        <f t="shared" ref="L22" si="6">IF(E22&lt;$P$12,(($P$12-E22)*$Q$18+(F22-$P$10)*$Q$18),(F22-$P$10)*$Q$18)</f>
        <v>3.8226299694189593E-2</v>
      </c>
      <c r="M22" s="2">
        <v>0</v>
      </c>
      <c r="N22" s="2">
        <v>2.7083333333333334E-2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0.33263888888888887</v>
      </c>
      <c r="F23" s="2">
        <v>0.90347222222222223</v>
      </c>
      <c r="G23" s="2">
        <f t="shared" si="0"/>
        <v>0.5708333333333333</v>
      </c>
      <c r="H23" s="2">
        <f t="shared" si="1"/>
        <v>0.16666666666666666</v>
      </c>
      <c r="I23" s="2">
        <v>0</v>
      </c>
      <c r="J23" s="2">
        <f t="shared" si="5"/>
        <v>0.30069444444444449</v>
      </c>
      <c r="K23" s="2">
        <v>0</v>
      </c>
      <c r="L23" s="2">
        <v>0</v>
      </c>
      <c r="M23" s="2">
        <v>8.1250000000000003E-2</v>
      </c>
      <c r="N23" s="2">
        <v>2.2222222222222223E-2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0.31180555555555556</v>
      </c>
      <c r="F24" s="3">
        <v>0.93333333333333324</v>
      </c>
      <c r="G24" s="3">
        <f t="shared" si="0"/>
        <v>0.62152777777777768</v>
      </c>
      <c r="H24" s="3">
        <f t="shared" si="1"/>
        <v>0</v>
      </c>
      <c r="I24" s="3">
        <v>0</v>
      </c>
      <c r="J24" s="3">
        <v>0</v>
      </c>
      <c r="K24" s="3">
        <f>G24-M24-N24</f>
        <v>0.47708333333333325</v>
      </c>
      <c r="L24" s="3">
        <f>IF(E24&lt;$P$12,(($P$12-E24)*$Q$18+(F24-$P$10)*$Q$18),(F24-$P$10)*$Q$18)</f>
        <v>1.8348623853210944E-2</v>
      </c>
      <c r="M24" s="3">
        <v>9.4444444444444442E-2</v>
      </c>
      <c r="N24" s="3">
        <v>4.9999999999999996E-2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0.29097222222222224</v>
      </c>
      <c r="F25" s="2">
        <v>0.82708333333333339</v>
      </c>
      <c r="G25" s="2">
        <f t="shared" si="0"/>
        <v>0.5361111111111112</v>
      </c>
      <c r="H25" s="2">
        <f t="shared" si="1"/>
        <v>0.33333333333333331</v>
      </c>
      <c r="I25" s="2">
        <v>0</v>
      </c>
      <c r="J25" s="2">
        <f t="shared" ref="J25:J30" si="7">G25-H25-M25-N25</f>
        <v>0.12916666666666679</v>
      </c>
      <c r="K25" s="2">
        <v>0</v>
      </c>
      <c r="L25" s="2">
        <v>0</v>
      </c>
      <c r="M25" s="2">
        <v>3.4027777777777775E-2</v>
      </c>
      <c r="N25" s="2">
        <v>3.9583333333333331E-2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0.33333333333333331</v>
      </c>
      <c r="F26" s="2">
        <v>0.75</v>
      </c>
      <c r="G26" s="2">
        <f t="shared" si="0"/>
        <v>0.41666666666666669</v>
      </c>
      <c r="H26" s="2">
        <f t="shared" si="1"/>
        <v>0.33333333333333331</v>
      </c>
      <c r="I26" s="2">
        <v>0</v>
      </c>
      <c r="J26" s="2">
        <f t="shared" si="7"/>
        <v>8.333333333333337E-2</v>
      </c>
      <c r="K26" s="2">
        <v>0</v>
      </c>
      <c r="L26" s="2">
        <v>0</v>
      </c>
      <c r="M26" s="2">
        <v>0</v>
      </c>
      <c r="N26" s="2">
        <v>0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0.26319444444444445</v>
      </c>
      <c r="F27" s="2">
        <v>0.8930555555555556</v>
      </c>
      <c r="G27" s="2">
        <f t="shared" si="0"/>
        <v>0.6298611111111112</v>
      </c>
      <c r="H27" s="2">
        <f t="shared" si="1"/>
        <v>0.33333333333333331</v>
      </c>
      <c r="I27" s="2">
        <v>0</v>
      </c>
      <c r="J27" s="2">
        <f t="shared" si="7"/>
        <v>0.16458333333333341</v>
      </c>
      <c r="K27" s="2">
        <v>0</v>
      </c>
      <c r="L27" s="2">
        <v>0</v>
      </c>
      <c r="M27" s="2">
        <v>8.6805555555555566E-2</v>
      </c>
      <c r="N27" s="2">
        <v>4.5138888888888888E-2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0.23819444444444446</v>
      </c>
      <c r="F28" s="2">
        <v>0.89027777777777783</v>
      </c>
      <c r="G28" s="2">
        <f t="shared" si="0"/>
        <v>0.65208333333333335</v>
      </c>
      <c r="H28" s="2">
        <f t="shared" si="1"/>
        <v>0.33333333333333331</v>
      </c>
      <c r="I28" s="2">
        <v>0</v>
      </c>
      <c r="J28" s="2">
        <f t="shared" si="7"/>
        <v>0.21319444444444446</v>
      </c>
      <c r="K28" s="2">
        <v>0</v>
      </c>
      <c r="L28" s="2">
        <v>0</v>
      </c>
      <c r="M28" s="2">
        <v>5.6250000000000001E-2</v>
      </c>
      <c r="N28" s="2">
        <v>4.9305555555555554E-2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0.26527777777777778</v>
      </c>
      <c r="F29" s="2">
        <v>0.8569444444444444</v>
      </c>
      <c r="G29" s="2">
        <f t="shared" si="0"/>
        <v>0.59166666666666656</v>
      </c>
      <c r="H29" s="2">
        <f t="shared" si="1"/>
        <v>0.33333333333333331</v>
      </c>
      <c r="I29" s="2">
        <v>0</v>
      </c>
      <c r="J29" s="2">
        <f t="shared" si="7"/>
        <v>0.15694444444444436</v>
      </c>
      <c r="K29" s="2">
        <v>0</v>
      </c>
      <c r="L29" s="2">
        <v>0</v>
      </c>
      <c r="M29" s="2">
        <v>5.4166666666666669E-2</v>
      </c>
      <c r="N29" s="2">
        <v>4.7222222222222221E-2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0.24027777777777778</v>
      </c>
      <c r="F30" s="2">
        <v>0.84861111111111109</v>
      </c>
      <c r="G30" s="2">
        <f t="shared" si="0"/>
        <v>0.60833333333333328</v>
      </c>
      <c r="H30" s="2">
        <f t="shared" si="1"/>
        <v>0.16666666666666666</v>
      </c>
      <c r="I30" s="2">
        <v>0</v>
      </c>
      <c r="J30" s="2">
        <f t="shared" si="7"/>
        <v>0.39583333333333331</v>
      </c>
      <c r="K30" s="2">
        <v>0</v>
      </c>
      <c r="L30" s="2">
        <v>0</v>
      </c>
      <c r="M30" s="2">
        <v>2.5694444444444447E-2</v>
      </c>
      <c r="N30" s="2">
        <v>2.013888888888889E-2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0.79513888888888884</v>
      </c>
      <c r="F31" s="3">
        <v>0.94444444444444453</v>
      </c>
      <c r="G31" s="3">
        <f t="shared" si="0"/>
        <v>0.14930555555555569</v>
      </c>
      <c r="H31" s="3">
        <f t="shared" si="1"/>
        <v>0</v>
      </c>
      <c r="I31" s="3">
        <v>0</v>
      </c>
      <c r="J31" s="3">
        <v>0</v>
      </c>
      <c r="K31" s="3">
        <f>G31-M31-N31</f>
        <v>0.14930555555555569</v>
      </c>
      <c r="L31" s="3">
        <f>IF(E31&lt;$P$12,(($P$12-E31)*$Q$18+(F31-$P$10)*$Q$18),(F31-$P$10)*$Q$18)</f>
        <v>3.058103975535182E-2</v>
      </c>
      <c r="M31" s="3">
        <v>0</v>
      </c>
      <c r="N31" s="3">
        <v>0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0.29305555555555557</v>
      </c>
      <c r="F32" s="2">
        <v>0.80902777777777779</v>
      </c>
      <c r="G32" s="2">
        <f t="shared" si="0"/>
        <v>0.51597222222222228</v>
      </c>
      <c r="H32" s="2">
        <f t="shared" si="1"/>
        <v>0.33333333333333331</v>
      </c>
      <c r="I32" s="2">
        <v>0</v>
      </c>
      <c r="J32" s="2">
        <f t="shared" ref="J32:J33" si="8">G32-H32-M32-N32</f>
        <v>0.10486111111111118</v>
      </c>
      <c r="K32" s="2">
        <v>0</v>
      </c>
      <c r="L32" s="2">
        <v>0</v>
      </c>
      <c r="M32" s="2">
        <v>0</v>
      </c>
      <c r="N32" s="2">
        <v>7.7777777777777779E-2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0.25555555555555559</v>
      </c>
      <c r="F33" s="2">
        <v>0.85972222222222217</v>
      </c>
      <c r="G33" s="2">
        <f t="shared" si="0"/>
        <v>0.60416666666666652</v>
      </c>
      <c r="H33" s="2">
        <f t="shared" si="1"/>
        <v>0.33333333333333331</v>
      </c>
      <c r="I33" s="2">
        <v>0</v>
      </c>
      <c r="J33" s="2">
        <f t="shared" si="8"/>
        <v>0.17777777777777765</v>
      </c>
      <c r="K33" s="2">
        <v>0</v>
      </c>
      <c r="L33" s="2">
        <v>0</v>
      </c>
      <c r="M33" s="2">
        <v>4.5833333333333337E-2</v>
      </c>
      <c r="N33" s="2">
        <v>4.7222222222222221E-2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6.0743055555555561</v>
      </c>
      <c r="H34" s="4">
        <f t="shared" si="9"/>
        <v>2.8444444444444441</v>
      </c>
      <c r="I34" s="4">
        <f t="shared" si="9"/>
        <v>3.4888888888888889</v>
      </c>
      <c r="J34" s="4">
        <f t="shared" si="9"/>
        <v>1.7263888888888888</v>
      </c>
      <c r="K34" s="4">
        <f t="shared" si="9"/>
        <v>0.62638888888888888</v>
      </c>
      <c r="L34" s="4">
        <f t="shared" si="9"/>
        <v>8.7155963302752354E-2</v>
      </c>
      <c r="M34" s="4">
        <f>SUM(M8:M33)</f>
        <v>0.47847222222222224</v>
      </c>
      <c r="N34" s="4">
        <f>SUM(N8:N33)</f>
        <v>0.42569444444444443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2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73</v>
      </c>
    </row>
    <row r="3" spans="2:17" x14ac:dyDescent="0.25">
      <c r="B3" s="9" t="s">
        <v>48</v>
      </c>
      <c r="J3" s="9"/>
      <c r="K3" s="13" t="s">
        <v>74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12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0.22222222222222221</v>
      </c>
      <c r="F11" s="2">
        <v>0.78263888888888899</v>
      </c>
      <c r="G11" s="2">
        <f t="shared" si="0"/>
        <v>0.56041666666666679</v>
      </c>
      <c r="H11" s="2">
        <f t="shared" si="1"/>
        <v>0.33333333333333331</v>
      </c>
      <c r="I11" s="2">
        <v>0</v>
      </c>
      <c r="J11" s="2">
        <f t="shared" ref="J11:J13" si="3">G11-H11-M11-N11</f>
        <v>7.6388888888889062E-2</v>
      </c>
      <c r="K11" s="2">
        <v>0</v>
      </c>
      <c r="L11" s="2">
        <v>0</v>
      </c>
      <c r="M11" s="2">
        <v>0.10069444444444443</v>
      </c>
      <c r="N11" s="2">
        <v>4.9999999999999996E-2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0.38750000000000001</v>
      </c>
      <c r="F12" s="2">
        <v>0.71736111111111101</v>
      </c>
      <c r="G12" s="2">
        <f t="shared" si="0"/>
        <v>0.32986111111111099</v>
      </c>
      <c r="H12" s="2">
        <f t="shared" si="1"/>
        <v>0.32986111111111099</v>
      </c>
      <c r="I12" s="2">
        <f t="shared" si="2"/>
        <v>3.4722222222223209E-3</v>
      </c>
      <c r="J12" s="2">
        <v>0</v>
      </c>
      <c r="K12" s="2">
        <v>0</v>
      </c>
      <c r="L12" s="2">
        <v>0</v>
      </c>
      <c r="M12" s="2">
        <v>0</v>
      </c>
      <c r="N12" s="2">
        <v>3.7499999999999999E-2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0.21319444444444444</v>
      </c>
      <c r="F13" s="2">
        <v>0.78888888888888886</v>
      </c>
      <c r="G13" s="2">
        <f t="shared" si="0"/>
        <v>0.5756944444444444</v>
      </c>
      <c r="H13" s="2">
        <f t="shared" si="1"/>
        <v>0.33333333333333331</v>
      </c>
      <c r="I13" s="2">
        <v>0</v>
      </c>
      <c r="J13" s="2">
        <f t="shared" si="3"/>
        <v>8.7499999999999939E-2</v>
      </c>
      <c r="K13" s="2">
        <v>0</v>
      </c>
      <c r="L13" s="2">
        <v>0</v>
      </c>
      <c r="M13" s="2">
        <v>0.10416666666666667</v>
      </c>
      <c r="N13" s="2">
        <v>5.0694444444444452E-2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0.22361111111111109</v>
      </c>
      <c r="F14" s="3">
        <v>0.82430555555555562</v>
      </c>
      <c r="G14" s="3">
        <f t="shared" si="0"/>
        <v>0.60069444444444453</v>
      </c>
      <c r="H14" s="3">
        <f t="shared" si="1"/>
        <v>0</v>
      </c>
      <c r="I14" s="3">
        <v>0</v>
      </c>
      <c r="J14" s="3">
        <v>0</v>
      </c>
      <c r="K14" s="3">
        <f>G14-M14-N14</f>
        <v>0.47777777777777786</v>
      </c>
      <c r="L14" s="3">
        <v>0</v>
      </c>
      <c r="M14" s="3">
        <v>2.361111111111111E-2</v>
      </c>
      <c r="N14" s="3">
        <v>9.930555555555555E-2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0.25555555555555559</v>
      </c>
      <c r="F15" s="2">
        <v>0.7368055555555556</v>
      </c>
      <c r="G15" s="2">
        <f t="shared" si="0"/>
        <v>0.48125000000000001</v>
      </c>
      <c r="H15" s="2">
        <f t="shared" si="1"/>
        <v>0.33333333333333331</v>
      </c>
      <c r="I15" s="2">
        <v>0</v>
      </c>
      <c r="J15" s="2">
        <f t="shared" ref="J15" si="4">G15-H15-M15-N15</f>
        <v>7.9861111111111147E-2</v>
      </c>
      <c r="K15" s="2">
        <v>0</v>
      </c>
      <c r="L15" s="2">
        <v>0</v>
      </c>
      <c r="M15" s="2">
        <v>4.9305555555555554E-2</v>
      </c>
      <c r="N15" s="2">
        <v>1.8749999999999999E-2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0.33333333333333331</v>
      </c>
      <c r="F16" s="2">
        <v>0.75</v>
      </c>
      <c r="G16" s="2">
        <f t="shared" si="0"/>
        <v>0.41666666666666669</v>
      </c>
      <c r="H16" s="2">
        <f t="shared" si="1"/>
        <v>0.16666666666666666</v>
      </c>
      <c r="I16" s="2">
        <v>0</v>
      </c>
      <c r="J16" s="2">
        <v>0</v>
      </c>
      <c r="K16" s="2">
        <v>0</v>
      </c>
      <c r="L16" s="2">
        <v>0</v>
      </c>
      <c r="M16" s="2">
        <v>0.41666666666666669</v>
      </c>
      <c r="N16" s="2">
        <v>0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0.33333333333333331</v>
      </c>
      <c r="F17" s="3">
        <v>0.75</v>
      </c>
      <c r="G17" s="3">
        <f t="shared" si="0"/>
        <v>0.41666666666666669</v>
      </c>
      <c r="H17" s="3">
        <f t="shared" si="1"/>
        <v>0</v>
      </c>
      <c r="I17" s="3">
        <v>0</v>
      </c>
      <c r="J17" s="3">
        <v>0</v>
      </c>
      <c r="K17" s="3">
        <f>G17-M17-N17</f>
        <v>0.41666666666666669</v>
      </c>
      <c r="L17" s="3">
        <v>0</v>
      </c>
      <c r="M17" s="3">
        <v>0</v>
      </c>
      <c r="N17" s="3">
        <v>0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0.33333333333333331</v>
      </c>
      <c r="F18" s="2">
        <v>0.75</v>
      </c>
      <c r="G18" s="2">
        <f t="shared" si="0"/>
        <v>0.41666666666666669</v>
      </c>
      <c r="H18" s="2">
        <f t="shared" si="1"/>
        <v>0.33333333333333331</v>
      </c>
      <c r="I18" s="2">
        <v>0</v>
      </c>
      <c r="J18" s="2">
        <f t="shared" ref="J18:J23" si="5">G18-H18-M18-N18</f>
        <v>8.333333333333337E-2</v>
      </c>
      <c r="K18" s="2">
        <v>0</v>
      </c>
      <c r="L18" s="2">
        <v>0</v>
      </c>
      <c r="M18" s="2">
        <v>0</v>
      </c>
      <c r="N18" s="2">
        <v>0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0.33333333333333331</v>
      </c>
      <c r="F19" s="2">
        <v>0.75</v>
      </c>
      <c r="G19" s="2">
        <f t="shared" si="0"/>
        <v>0.41666666666666669</v>
      </c>
      <c r="H19" s="2">
        <f t="shared" si="1"/>
        <v>0.33333333333333331</v>
      </c>
      <c r="I19" s="2">
        <v>0</v>
      </c>
      <c r="J19" s="2">
        <f t="shared" si="5"/>
        <v>8.333333333333337E-2</v>
      </c>
      <c r="K19" s="2">
        <v>0</v>
      </c>
      <c r="L19" s="2">
        <v>0</v>
      </c>
      <c r="M19" s="2">
        <v>0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0.35972222222222222</v>
      </c>
      <c r="F20" s="2">
        <v>0.82291666666666663</v>
      </c>
      <c r="G20" s="2">
        <f t="shared" si="0"/>
        <v>0.46319444444444441</v>
      </c>
      <c r="H20" s="2">
        <f t="shared" si="1"/>
        <v>0.33333333333333331</v>
      </c>
      <c r="I20" s="2">
        <v>0</v>
      </c>
      <c r="J20" s="2">
        <f t="shared" si="5"/>
        <v>5.9027777777777748E-2</v>
      </c>
      <c r="K20" s="2">
        <v>0</v>
      </c>
      <c r="L20" s="2">
        <v>0</v>
      </c>
      <c r="M20" s="2">
        <v>5.1388888888888894E-2</v>
      </c>
      <c r="N20" s="2">
        <v>1.9444444444444445E-2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0.22916666666666666</v>
      </c>
      <c r="F21" s="2">
        <v>0.88124999999999998</v>
      </c>
      <c r="G21" s="2">
        <f t="shared" si="0"/>
        <v>0.65208333333333335</v>
      </c>
      <c r="H21" s="2">
        <f t="shared" si="1"/>
        <v>0.33333333333333331</v>
      </c>
      <c r="I21" s="2">
        <v>0</v>
      </c>
      <c r="J21" s="2">
        <f t="shared" si="5"/>
        <v>0.21319444444444449</v>
      </c>
      <c r="K21" s="2">
        <v>0</v>
      </c>
      <c r="L21" s="2">
        <v>0</v>
      </c>
      <c r="M21" s="2">
        <v>6.9444444444444434E-2</v>
      </c>
      <c r="N21" s="2">
        <v>3.6111111111111115E-2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0.26041666666666669</v>
      </c>
      <c r="F22" s="2">
        <v>0.84166666666666667</v>
      </c>
      <c r="G22" s="2">
        <f t="shared" si="0"/>
        <v>0.58125000000000004</v>
      </c>
      <c r="H22" s="2">
        <f t="shared" si="1"/>
        <v>0.33333333333333331</v>
      </c>
      <c r="I22" s="2">
        <v>0</v>
      </c>
      <c r="J22" s="2">
        <f t="shared" si="5"/>
        <v>0.20347222222222228</v>
      </c>
      <c r="K22" s="2">
        <v>0</v>
      </c>
      <c r="L22" s="2">
        <v>0</v>
      </c>
      <c r="M22" s="2">
        <v>0</v>
      </c>
      <c r="N22" s="2">
        <v>4.4444444444444446E-2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0.20833333333333334</v>
      </c>
      <c r="F23" s="2">
        <v>0.90277777777777779</v>
      </c>
      <c r="G23" s="2">
        <f t="shared" si="0"/>
        <v>0.69444444444444442</v>
      </c>
      <c r="H23" s="2">
        <f t="shared" si="1"/>
        <v>0.16666666666666666</v>
      </c>
      <c r="I23" s="2">
        <v>0</v>
      </c>
      <c r="J23" s="2">
        <f t="shared" si="5"/>
        <v>0.49097222222222225</v>
      </c>
      <c r="K23" s="2">
        <v>0</v>
      </c>
      <c r="L23" s="2">
        <v>0</v>
      </c>
      <c r="M23" s="2">
        <v>0</v>
      </c>
      <c r="N23" s="2">
        <v>3.6805555555555557E-2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0.24583333333333335</v>
      </c>
      <c r="F24" s="3">
        <v>0.86736111111111114</v>
      </c>
      <c r="G24" s="3">
        <f t="shared" si="0"/>
        <v>0.62152777777777779</v>
      </c>
      <c r="H24" s="3">
        <f t="shared" si="1"/>
        <v>0</v>
      </c>
      <c r="I24" s="3">
        <v>0</v>
      </c>
      <c r="J24" s="3">
        <v>0</v>
      </c>
      <c r="K24" s="3">
        <f>G24-M24-N24</f>
        <v>0.48541666666666666</v>
      </c>
      <c r="L24" s="3">
        <v>0</v>
      </c>
      <c r="M24" s="3">
        <v>9.1666666666666674E-2</v>
      </c>
      <c r="N24" s="3">
        <v>4.4444444444444446E-2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0.22361111111111109</v>
      </c>
      <c r="F25" s="2">
        <v>0.83124999999999993</v>
      </c>
      <c r="G25" s="2">
        <f t="shared" si="0"/>
        <v>0.60763888888888884</v>
      </c>
      <c r="H25" s="2">
        <f t="shared" si="1"/>
        <v>0.33333333333333331</v>
      </c>
      <c r="I25" s="2">
        <v>0</v>
      </c>
      <c r="J25" s="2">
        <f t="shared" ref="J25:J30" si="6">G25-H25-M25-N25</f>
        <v>0.1333333333333333</v>
      </c>
      <c r="K25" s="2">
        <v>0</v>
      </c>
      <c r="L25" s="2">
        <v>0</v>
      </c>
      <c r="M25" s="2">
        <v>7.5694444444444439E-2</v>
      </c>
      <c r="N25" s="2">
        <v>6.5277777777777782E-2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0.24027777777777778</v>
      </c>
      <c r="F26" s="2">
        <v>0.87916666666666676</v>
      </c>
      <c r="G26" s="2">
        <f t="shared" si="0"/>
        <v>0.63888888888888895</v>
      </c>
      <c r="H26" s="2">
        <f t="shared" si="1"/>
        <v>0.33333333333333331</v>
      </c>
      <c r="I26" s="2">
        <v>0</v>
      </c>
      <c r="J26" s="2">
        <f t="shared" si="6"/>
        <v>0.15833333333333341</v>
      </c>
      <c r="K26" s="2">
        <v>0</v>
      </c>
      <c r="L26" s="2">
        <v>0</v>
      </c>
      <c r="M26" s="2">
        <v>0.10625</v>
      </c>
      <c r="N26" s="2">
        <v>4.0972222222222222E-2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0.33333333333333331</v>
      </c>
      <c r="F27" s="2">
        <v>0.83333333333333337</v>
      </c>
      <c r="G27" s="2">
        <f t="shared" si="0"/>
        <v>0.5</v>
      </c>
      <c r="H27" s="2">
        <f t="shared" si="1"/>
        <v>0.33333333333333331</v>
      </c>
      <c r="I27" s="2">
        <v>0</v>
      </c>
      <c r="J27" s="2">
        <f t="shared" si="6"/>
        <v>0.16666666666666669</v>
      </c>
      <c r="K27" s="2">
        <v>0</v>
      </c>
      <c r="L27" s="2">
        <v>0</v>
      </c>
      <c r="M27" s="2">
        <v>0</v>
      </c>
      <c r="N27" s="2">
        <v>0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0.3659722222222222</v>
      </c>
      <c r="F28" s="2">
        <v>0.82638888888888884</v>
      </c>
      <c r="G28" s="2">
        <f t="shared" si="0"/>
        <v>0.46041666666666664</v>
      </c>
      <c r="H28" s="2">
        <f t="shared" si="1"/>
        <v>0.33333333333333331</v>
      </c>
      <c r="I28" s="2">
        <v>0</v>
      </c>
      <c r="J28" s="2">
        <v>0</v>
      </c>
      <c r="K28" s="2">
        <v>0</v>
      </c>
      <c r="L28" s="2">
        <v>0</v>
      </c>
      <c r="M28" s="2">
        <v>4.6527777777777779E-2</v>
      </c>
      <c r="N28" s="2">
        <v>8.2638888888888887E-2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0.22430555555555556</v>
      </c>
      <c r="F29" s="2">
        <v>0.87083333333333324</v>
      </c>
      <c r="G29" s="2">
        <f t="shared" si="0"/>
        <v>0.6465277777777777</v>
      </c>
      <c r="H29" s="2">
        <f t="shared" si="1"/>
        <v>0.33333333333333331</v>
      </c>
      <c r="I29" s="2">
        <v>0</v>
      </c>
      <c r="J29" s="2">
        <f t="shared" si="6"/>
        <v>0.17152777777777772</v>
      </c>
      <c r="K29" s="2">
        <v>0</v>
      </c>
      <c r="L29" s="2">
        <v>0</v>
      </c>
      <c r="M29" s="2">
        <v>9.4444444444444442E-2</v>
      </c>
      <c r="N29" s="2">
        <v>4.7222222222222221E-2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0.24305555555555555</v>
      </c>
      <c r="F30" s="2">
        <v>0.83124999999999993</v>
      </c>
      <c r="G30" s="2">
        <f t="shared" si="0"/>
        <v>0.58819444444444435</v>
      </c>
      <c r="H30" s="2">
        <f t="shared" si="1"/>
        <v>0.16666666666666666</v>
      </c>
      <c r="I30" s="2">
        <v>0</v>
      </c>
      <c r="J30" s="2">
        <f t="shared" si="6"/>
        <v>0.32083333333333325</v>
      </c>
      <c r="K30" s="2">
        <v>0</v>
      </c>
      <c r="L30" s="2">
        <v>0</v>
      </c>
      <c r="M30" s="2">
        <v>7.2222222222222229E-2</v>
      </c>
      <c r="N30" s="2">
        <v>2.8472222222222222E-2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0.32847222222222222</v>
      </c>
      <c r="F31" s="3">
        <v>0.73611111111111116</v>
      </c>
      <c r="G31" s="3">
        <f t="shared" si="0"/>
        <v>0.40763888888888894</v>
      </c>
      <c r="H31" s="3">
        <f t="shared" si="1"/>
        <v>0</v>
      </c>
      <c r="I31" s="3">
        <v>0</v>
      </c>
      <c r="J31" s="3">
        <v>0</v>
      </c>
      <c r="K31" s="3">
        <f>G31-M31-N31</f>
        <v>0.35763888888888895</v>
      </c>
      <c r="L31" s="3">
        <v>0</v>
      </c>
      <c r="M31" s="3">
        <v>0</v>
      </c>
      <c r="N31" s="3">
        <v>4.9999999999999996E-2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0.33333333333333331</v>
      </c>
      <c r="F32" s="2">
        <v>0.75416666666666676</v>
      </c>
      <c r="G32" s="2">
        <f t="shared" si="0"/>
        <v>0.42083333333333345</v>
      </c>
      <c r="H32" s="2">
        <f t="shared" si="1"/>
        <v>0.33333333333333331</v>
      </c>
      <c r="I32" s="2">
        <v>0</v>
      </c>
      <c r="J32" s="2">
        <f t="shared" ref="J32:J33" si="7">G32-H32-M32-N32</f>
        <v>8.7500000000000133E-2</v>
      </c>
      <c r="K32" s="2">
        <v>0</v>
      </c>
      <c r="L32" s="2">
        <v>0</v>
      </c>
      <c r="M32" s="2">
        <v>0</v>
      </c>
      <c r="N32" s="2">
        <v>0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0.24027777777777778</v>
      </c>
      <c r="F33" s="2">
        <v>0.80625000000000002</v>
      </c>
      <c r="G33" s="2">
        <f t="shared" si="0"/>
        <v>0.56597222222222221</v>
      </c>
      <c r="H33" s="2">
        <f t="shared" si="1"/>
        <v>0.33333333333333331</v>
      </c>
      <c r="I33" s="2">
        <v>0</v>
      </c>
      <c r="J33" s="2">
        <f t="shared" si="7"/>
        <v>0.10902777777777778</v>
      </c>
      <c r="K33" s="2">
        <v>0</v>
      </c>
      <c r="L33" s="2">
        <v>0</v>
      </c>
      <c r="M33" s="2">
        <v>7.6388888888888895E-2</v>
      </c>
      <c r="N33" s="2">
        <v>4.7222222222222221E-2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8">SUM(G8:G33)</f>
        <v>12.063194444444443</v>
      </c>
      <c r="H34" s="4">
        <f t="shared" si="8"/>
        <v>5.8298611111111107</v>
      </c>
      <c r="I34" s="4">
        <f t="shared" si="8"/>
        <v>0.50347222222222232</v>
      </c>
      <c r="J34" s="4">
        <f t="shared" si="8"/>
        <v>2.5243055555555558</v>
      </c>
      <c r="K34" s="4">
        <f t="shared" si="8"/>
        <v>1.7375000000000003</v>
      </c>
      <c r="L34" s="4">
        <f t="shared" si="8"/>
        <v>0</v>
      </c>
      <c r="M34" s="4">
        <f>SUM(M8:M33)</f>
        <v>1.3784722222222221</v>
      </c>
      <c r="N34" s="4">
        <f>SUM(N8:N33)</f>
        <v>0.79930555555555571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Q42"/>
  <sheetViews>
    <sheetView showGridLines="0" workbookViewId="0">
      <pane ySplit="7" topLeftCell="A22" activePane="bottomLeft" state="frozen"/>
      <selection pane="bottomLeft" activeCell="B1" sqref="B1:N42"/>
    </sheetView>
  </sheetViews>
  <sheetFormatPr defaultColWidth="11.44140625" defaultRowHeight="13.8" x14ac:dyDescent="0.25"/>
  <cols>
    <col min="1" max="1" width="11.44140625" style="9"/>
    <col min="2" max="2" width="18.77734375" style="9" customWidth="1"/>
    <col min="3" max="3" width="8.21875" style="9" customWidth="1"/>
    <col min="4" max="4" width="10.44140625" style="9" customWidth="1"/>
    <col min="5" max="7" width="11.44140625" style="12"/>
    <col min="8" max="9" width="11.44140625" style="9"/>
    <col min="10" max="10" width="11.44140625" style="13"/>
    <col min="11" max="16384" width="11.44140625" style="9"/>
  </cols>
  <sheetData>
    <row r="1" spans="2:17" ht="18" x14ac:dyDescent="0.25">
      <c r="B1" s="24" t="s">
        <v>54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2:17" x14ac:dyDescent="0.25">
      <c r="B2" s="9" t="s">
        <v>46</v>
      </c>
      <c r="J2" s="9"/>
      <c r="K2" s="13" t="s">
        <v>75</v>
      </c>
    </row>
    <row r="3" spans="2:17" x14ac:dyDescent="0.25">
      <c r="B3" s="9" t="s">
        <v>48</v>
      </c>
      <c r="J3" s="9"/>
      <c r="K3" s="13" t="s">
        <v>76</v>
      </c>
    </row>
    <row r="4" spans="2:17" x14ac:dyDescent="0.25">
      <c r="B4" s="9" t="s">
        <v>47</v>
      </c>
      <c r="J4" s="9"/>
      <c r="K4" s="13" t="s">
        <v>52</v>
      </c>
    </row>
    <row r="5" spans="2:17" x14ac:dyDescent="0.25">
      <c r="B5" s="9" t="s">
        <v>49</v>
      </c>
      <c r="J5" s="9"/>
      <c r="K5" s="13" t="s">
        <v>58</v>
      </c>
    </row>
    <row r="7" spans="2:17" s="12" customFormat="1" ht="27.6" x14ac:dyDescent="0.25">
      <c r="B7" s="1" t="s">
        <v>0</v>
      </c>
      <c r="C7" s="1" t="s">
        <v>1</v>
      </c>
      <c r="D7" s="1" t="s">
        <v>40</v>
      </c>
      <c r="E7" s="1" t="s">
        <v>36</v>
      </c>
      <c r="F7" s="1" t="s">
        <v>35</v>
      </c>
      <c r="G7" s="1" t="s">
        <v>2</v>
      </c>
      <c r="H7" s="1" t="s">
        <v>3</v>
      </c>
      <c r="I7" s="1" t="s">
        <v>4</v>
      </c>
      <c r="J7" s="14" t="s">
        <v>41</v>
      </c>
      <c r="K7" s="14" t="s">
        <v>42</v>
      </c>
      <c r="L7" s="1" t="s">
        <v>39</v>
      </c>
      <c r="M7" s="1" t="s">
        <v>5</v>
      </c>
      <c r="N7" s="1" t="s">
        <v>6</v>
      </c>
    </row>
    <row r="8" spans="2:17" x14ac:dyDescent="0.25">
      <c r="B8" s="6" t="s">
        <v>7</v>
      </c>
      <c r="C8" s="6" t="s">
        <v>8</v>
      </c>
      <c r="D8" s="2">
        <v>0.33333333333333331</v>
      </c>
      <c r="E8" s="2">
        <v>0</v>
      </c>
      <c r="F8" s="2">
        <v>0</v>
      </c>
      <c r="G8" s="2">
        <f t="shared" ref="G8:G33" si="0">F8-E8</f>
        <v>0</v>
      </c>
      <c r="H8" s="2">
        <f t="shared" ref="H8:H33" si="1">IF(G8&lt;D8,G8,D8)</f>
        <v>0</v>
      </c>
      <c r="I8" s="2">
        <f t="shared" ref="I8:I15" si="2">D8-G8</f>
        <v>0.33333333333333331</v>
      </c>
      <c r="J8" s="2">
        <f>G8-H8-M8-N8</f>
        <v>0</v>
      </c>
      <c r="K8" s="2">
        <v>0</v>
      </c>
      <c r="L8" s="2">
        <v>0</v>
      </c>
      <c r="M8" s="2">
        <v>0</v>
      </c>
      <c r="N8" s="2">
        <v>0</v>
      </c>
    </row>
    <row r="9" spans="2:17" x14ac:dyDescent="0.25">
      <c r="B9" s="6" t="s">
        <v>9</v>
      </c>
      <c r="C9" s="6" t="s">
        <v>8</v>
      </c>
      <c r="D9" s="2">
        <v>0.16666666666666666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2">
        <f t="shared" si="2"/>
        <v>0.16666666666666666</v>
      </c>
      <c r="J9" s="2">
        <f>G9-H9-M9-N9</f>
        <v>0</v>
      </c>
      <c r="K9" s="2">
        <v>0</v>
      </c>
      <c r="L9" s="2">
        <v>0</v>
      </c>
      <c r="M9" s="2">
        <v>0</v>
      </c>
      <c r="N9" s="2">
        <v>0</v>
      </c>
    </row>
    <row r="10" spans="2:17" x14ac:dyDescent="0.25">
      <c r="B10" s="7" t="s">
        <v>10</v>
      </c>
      <c r="C10" s="7" t="s">
        <v>38</v>
      </c>
      <c r="D10" s="3">
        <v>0</v>
      </c>
      <c r="E10" s="3">
        <v>0</v>
      </c>
      <c r="F10" s="3">
        <v>0</v>
      </c>
      <c r="G10" s="3">
        <f>F10-E10</f>
        <v>0</v>
      </c>
      <c r="H10" s="3">
        <f t="shared" si="1"/>
        <v>0</v>
      </c>
      <c r="I10" s="3">
        <v>0</v>
      </c>
      <c r="J10" s="3">
        <v>0</v>
      </c>
      <c r="K10" s="3">
        <f>G10-M10-N10</f>
        <v>0</v>
      </c>
      <c r="L10" s="3">
        <v>0</v>
      </c>
      <c r="M10" s="3">
        <v>0</v>
      </c>
      <c r="N10" s="3">
        <v>0</v>
      </c>
      <c r="P10" s="10">
        <v>0.91666666666666663</v>
      </c>
      <c r="Q10" s="11">
        <v>4.1666666666666664E-2</v>
      </c>
    </row>
    <row r="11" spans="2:17" x14ac:dyDescent="0.25">
      <c r="B11" s="6" t="s">
        <v>11</v>
      </c>
      <c r="C11" s="6" t="s">
        <v>8</v>
      </c>
      <c r="D11" s="2">
        <v>0.33333333333333331</v>
      </c>
      <c r="E11" s="2">
        <v>0</v>
      </c>
      <c r="F11" s="2">
        <v>0</v>
      </c>
      <c r="G11" s="2">
        <f t="shared" si="0"/>
        <v>0</v>
      </c>
      <c r="H11" s="2">
        <f t="shared" si="1"/>
        <v>0</v>
      </c>
      <c r="I11" s="2">
        <f t="shared" si="2"/>
        <v>0.33333333333333331</v>
      </c>
      <c r="J11" s="2">
        <f t="shared" ref="J11:J13" si="3">G11-H11-M11-N11</f>
        <v>0</v>
      </c>
      <c r="K11" s="2">
        <v>0</v>
      </c>
      <c r="L11" s="2">
        <v>0</v>
      </c>
      <c r="M11" s="2">
        <v>0</v>
      </c>
      <c r="N11" s="2">
        <v>0</v>
      </c>
    </row>
    <row r="12" spans="2:17" x14ac:dyDescent="0.25">
      <c r="B12" s="6" t="s">
        <v>12</v>
      </c>
      <c r="C12" s="6" t="s">
        <v>8</v>
      </c>
      <c r="D12" s="2">
        <v>0.33333333333333331</v>
      </c>
      <c r="E12" s="2">
        <v>0</v>
      </c>
      <c r="F12" s="2">
        <v>0</v>
      </c>
      <c r="G12" s="2">
        <f t="shared" si="0"/>
        <v>0</v>
      </c>
      <c r="H12" s="2">
        <f t="shared" si="1"/>
        <v>0</v>
      </c>
      <c r="I12" s="2">
        <f t="shared" si="2"/>
        <v>0.33333333333333331</v>
      </c>
      <c r="J12" s="2">
        <f t="shared" si="3"/>
        <v>0</v>
      </c>
      <c r="K12" s="2">
        <v>0</v>
      </c>
      <c r="L12" s="2">
        <v>0</v>
      </c>
      <c r="M12" s="2">
        <v>0</v>
      </c>
      <c r="N12" s="2">
        <v>0</v>
      </c>
      <c r="P12" s="10">
        <v>0.20833333333333334</v>
      </c>
    </row>
    <row r="13" spans="2:17" x14ac:dyDescent="0.25">
      <c r="B13" s="6" t="s">
        <v>13</v>
      </c>
      <c r="C13" s="6" t="s">
        <v>8</v>
      </c>
      <c r="D13" s="2">
        <v>0.33333333333333331</v>
      </c>
      <c r="E13" s="2">
        <v>0.49861111111111112</v>
      </c>
      <c r="F13" s="2">
        <v>0.94097222222222221</v>
      </c>
      <c r="G13" s="2">
        <f t="shared" si="0"/>
        <v>0.44236111111111109</v>
      </c>
      <c r="H13" s="2">
        <f t="shared" si="1"/>
        <v>0.33333333333333331</v>
      </c>
      <c r="I13" s="2">
        <v>0</v>
      </c>
      <c r="J13" s="2">
        <f t="shared" si="3"/>
        <v>5.0694444444444452E-2</v>
      </c>
      <c r="K13" s="2">
        <v>0</v>
      </c>
      <c r="L13" s="2">
        <f t="shared" ref="L13" si="4">IF(E13&lt;$P$12,(($P$12-E13)*$Q$18+(F13-$P$10)*$Q$18),(F13-$P$10)*$Q$18)</f>
        <v>2.675840978593275E-2</v>
      </c>
      <c r="M13" s="2">
        <v>0</v>
      </c>
      <c r="N13" s="2">
        <v>5.8333333333333327E-2</v>
      </c>
    </row>
    <row r="14" spans="2:17" x14ac:dyDescent="0.25">
      <c r="B14" s="7" t="s">
        <v>14</v>
      </c>
      <c r="C14" s="7" t="s">
        <v>37</v>
      </c>
      <c r="D14" s="3">
        <v>0</v>
      </c>
      <c r="E14" s="3">
        <v>0</v>
      </c>
      <c r="F14" s="3">
        <v>0</v>
      </c>
      <c r="G14" s="3">
        <f t="shared" si="0"/>
        <v>0</v>
      </c>
      <c r="H14" s="3">
        <f t="shared" si="1"/>
        <v>0</v>
      </c>
      <c r="I14" s="3">
        <v>0</v>
      </c>
      <c r="J14" s="3">
        <v>0</v>
      </c>
      <c r="K14" s="3">
        <f>G14-M14-N14</f>
        <v>0</v>
      </c>
      <c r="L14" s="3">
        <v>0</v>
      </c>
      <c r="M14" s="3">
        <v>0</v>
      </c>
      <c r="N14" s="3">
        <v>0</v>
      </c>
      <c r="Q14" s="11">
        <v>3.784722222222222E-2</v>
      </c>
    </row>
    <row r="15" spans="2:17" x14ac:dyDescent="0.25">
      <c r="B15" s="6" t="s">
        <v>15</v>
      </c>
      <c r="C15" s="6" t="s">
        <v>8</v>
      </c>
      <c r="D15" s="2">
        <v>0.33333333333333331</v>
      </c>
      <c r="E15" s="2">
        <v>0</v>
      </c>
      <c r="F15" s="2">
        <v>0</v>
      </c>
      <c r="G15" s="2">
        <f t="shared" si="0"/>
        <v>0</v>
      </c>
      <c r="H15" s="2">
        <f t="shared" si="1"/>
        <v>0</v>
      </c>
      <c r="I15" s="2">
        <f t="shared" si="2"/>
        <v>0.33333333333333331</v>
      </c>
      <c r="J15" s="2">
        <f t="shared" ref="J15:J16" si="5">G15-H15-M15-N15</f>
        <v>0</v>
      </c>
      <c r="K15" s="2">
        <v>0</v>
      </c>
      <c r="L15" s="2">
        <v>0</v>
      </c>
      <c r="M15" s="2">
        <v>0</v>
      </c>
      <c r="N15" s="2">
        <v>0</v>
      </c>
    </row>
    <row r="16" spans="2:17" x14ac:dyDescent="0.25">
      <c r="B16" s="6" t="s">
        <v>16</v>
      </c>
      <c r="C16" s="6" t="s">
        <v>8</v>
      </c>
      <c r="D16" s="2">
        <v>0.16666666666666666</v>
      </c>
      <c r="E16" s="2">
        <v>0.25069444444444444</v>
      </c>
      <c r="F16" s="2">
        <v>0.86944444444444446</v>
      </c>
      <c r="G16" s="2">
        <f t="shared" si="0"/>
        <v>0.61875000000000002</v>
      </c>
      <c r="H16" s="2">
        <f t="shared" si="1"/>
        <v>0.16666666666666666</v>
      </c>
      <c r="I16" s="2">
        <v>0</v>
      </c>
      <c r="J16" s="2">
        <f t="shared" si="5"/>
        <v>0.26041666666666674</v>
      </c>
      <c r="K16" s="2">
        <v>0</v>
      </c>
      <c r="L16" s="2">
        <v>0</v>
      </c>
      <c r="M16" s="2">
        <v>4.4444444444444446E-2</v>
      </c>
      <c r="N16" s="2">
        <v>0.14722222222222223</v>
      </c>
    </row>
    <row r="17" spans="2:17" x14ac:dyDescent="0.25">
      <c r="B17" s="7" t="s">
        <v>17</v>
      </c>
      <c r="C17" s="7" t="s">
        <v>38</v>
      </c>
      <c r="D17" s="3">
        <v>0</v>
      </c>
      <c r="E17" s="3">
        <v>0.26805555555555555</v>
      </c>
      <c r="F17" s="3">
        <v>0.93194444444444446</v>
      </c>
      <c r="G17" s="3">
        <f t="shared" si="0"/>
        <v>0.66388888888888897</v>
      </c>
      <c r="H17" s="3">
        <f t="shared" si="1"/>
        <v>0</v>
      </c>
      <c r="I17" s="3">
        <v>0</v>
      </c>
      <c r="J17" s="3">
        <v>0</v>
      </c>
      <c r="K17" s="3">
        <f>G17-M17-N17</f>
        <v>0.4791666666666668</v>
      </c>
      <c r="L17" s="3">
        <f>IF(E17&lt;$P$12,(($P$12-E17)*$Q$18+(F17-$P$10)*$Q$18),(F17-$P$10)*$Q$18)</f>
        <v>1.681957186544349E-2</v>
      </c>
      <c r="M17" s="3">
        <v>7.013888888888889E-2</v>
      </c>
      <c r="N17" s="3">
        <v>0.11458333333333333</v>
      </c>
    </row>
    <row r="18" spans="2:17" x14ac:dyDescent="0.25">
      <c r="B18" s="6" t="s">
        <v>18</v>
      </c>
      <c r="C18" s="6" t="s">
        <v>8</v>
      </c>
      <c r="D18" s="2">
        <v>0.33333333333333331</v>
      </c>
      <c r="E18" s="2">
        <v>0.38958333333333334</v>
      </c>
      <c r="F18" s="2">
        <v>0.82777777777777783</v>
      </c>
      <c r="G18" s="2">
        <f t="shared" si="0"/>
        <v>0.4381944444444445</v>
      </c>
      <c r="H18" s="2">
        <f t="shared" si="1"/>
        <v>0.33333333333333331</v>
      </c>
      <c r="I18" s="2">
        <v>0</v>
      </c>
      <c r="J18" s="2">
        <f t="shared" ref="J18:J23" si="6">G18-H18-M18-N18</f>
        <v>2.0833333333333953E-3</v>
      </c>
      <c r="K18" s="2">
        <v>0</v>
      </c>
      <c r="L18" s="2">
        <v>0</v>
      </c>
      <c r="M18" s="2">
        <v>5.1388888888888894E-2</v>
      </c>
      <c r="N18" s="2">
        <v>5.1388888888888894E-2</v>
      </c>
      <c r="Q18" s="9">
        <f>Q10/Q14</f>
        <v>1.1009174311926606</v>
      </c>
    </row>
    <row r="19" spans="2:17" x14ac:dyDescent="0.25">
      <c r="B19" s="6" t="s">
        <v>19</v>
      </c>
      <c r="C19" s="6" t="s">
        <v>8</v>
      </c>
      <c r="D19" s="2">
        <v>0.33333333333333331</v>
      </c>
      <c r="E19" s="2">
        <v>0.33333333333333331</v>
      </c>
      <c r="F19" s="2">
        <v>0.75</v>
      </c>
      <c r="G19" s="2">
        <f t="shared" si="0"/>
        <v>0.41666666666666669</v>
      </c>
      <c r="H19" s="2">
        <f t="shared" si="1"/>
        <v>0.33333333333333331</v>
      </c>
      <c r="I19" s="2">
        <v>0</v>
      </c>
      <c r="J19" s="2">
        <f t="shared" si="6"/>
        <v>8.333333333333337E-2</v>
      </c>
      <c r="K19" s="2">
        <v>0</v>
      </c>
      <c r="L19" s="2">
        <v>0</v>
      </c>
      <c r="M19" s="2">
        <v>0</v>
      </c>
      <c r="N19" s="2">
        <v>0</v>
      </c>
    </row>
    <row r="20" spans="2:17" x14ac:dyDescent="0.25">
      <c r="B20" s="6" t="s">
        <v>20</v>
      </c>
      <c r="C20" s="6" t="s">
        <v>8</v>
      </c>
      <c r="D20" s="2">
        <v>0.33333333333333331</v>
      </c>
      <c r="E20" s="2">
        <v>0.37708333333333338</v>
      </c>
      <c r="F20" s="2">
        <v>0.8256944444444444</v>
      </c>
      <c r="G20" s="2">
        <f t="shared" si="0"/>
        <v>0.44861111111111102</v>
      </c>
      <c r="H20" s="2">
        <f t="shared" si="1"/>
        <v>0.33333333333333331</v>
      </c>
      <c r="I20" s="2">
        <v>0</v>
      </c>
      <c r="J20" s="2">
        <v>0</v>
      </c>
      <c r="K20" s="2">
        <v>0</v>
      </c>
      <c r="L20" s="2">
        <v>0</v>
      </c>
      <c r="M20" s="2">
        <v>5.4166666666666669E-2</v>
      </c>
      <c r="N20" s="2">
        <v>8.819444444444445E-2</v>
      </c>
    </row>
    <row r="21" spans="2:17" x14ac:dyDescent="0.25">
      <c r="B21" s="6" t="s">
        <v>21</v>
      </c>
      <c r="C21" s="6" t="s">
        <v>8</v>
      </c>
      <c r="D21" s="2">
        <v>0.33333333333333331</v>
      </c>
      <c r="E21" s="2">
        <v>0.23819444444444446</v>
      </c>
      <c r="F21" s="2">
        <v>0.88055555555555554</v>
      </c>
      <c r="G21" s="2">
        <f t="shared" si="0"/>
        <v>0.64236111111111105</v>
      </c>
      <c r="H21" s="2">
        <f t="shared" si="1"/>
        <v>0.33333333333333331</v>
      </c>
      <c r="I21" s="2">
        <v>0</v>
      </c>
      <c r="J21" s="2">
        <f t="shared" si="6"/>
        <v>0.18124999999999997</v>
      </c>
      <c r="K21" s="2">
        <v>0</v>
      </c>
      <c r="L21" s="2">
        <v>0</v>
      </c>
      <c r="M21" s="2">
        <v>5.1388888888888894E-2</v>
      </c>
      <c r="N21" s="2">
        <v>7.6388888888888895E-2</v>
      </c>
    </row>
    <row r="22" spans="2:17" x14ac:dyDescent="0.25">
      <c r="B22" s="6" t="s">
        <v>22</v>
      </c>
      <c r="C22" s="6" t="s">
        <v>8</v>
      </c>
      <c r="D22" s="2">
        <v>0.33333333333333331</v>
      </c>
      <c r="E22" s="2">
        <v>0.2673611111111111</v>
      </c>
      <c r="F22" s="2">
        <v>0.875</v>
      </c>
      <c r="G22" s="2">
        <f t="shared" si="0"/>
        <v>0.60763888888888884</v>
      </c>
      <c r="H22" s="2">
        <f t="shared" si="1"/>
        <v>0.33333333333333331</v>
      </c>
      <c r="I22" s="2">
        <v>0</v>
      </c>
      <c r="J22" s="2">
        <f t="shared" si="6"/>
        <v>0.10833333333333328</v>
      </c>
      <c r="K22" s="2">
        <v>0</v>
      </c>
      <c r="L22" s="2">
        <v>0</v>
      </c>
      <c r="M22" s="2">
        <v>0.11805555555555557</v>
      </c>
      <c r="N22" s="2">
        <v>4.7916666666666663E-2</v>
      </c>
    </row>
    <row r="23" spans="2:17" x14ac:dyDescent="0.25">
      <c r="B23" s="6" t="s">
        <v>23</v>
      </c>
      <c r="C23" s="6" t="s">
        <v>8</v>
      </c>
      <c r="D23" s="2">
        <v>0.16666666666666666</v>
      </c>
      <c r="E23" s="2">
        <v>0.23750000000000002</v>
      </c>
      <c r="F23" s="2">
        <v>0.90555555555555556</v>
      </c>
      <c r="G23" s="2">
        <f t="shared" si="0"/>
        <v>0.66805555555555551</v>
      </c>
      <c r="H23" s="2">
        <f t="shared" si="1"/>
        <v>0.16666666666666666</v>
      </c>
      <c r="I23" s="2">
        <v>0</v>
      </c>
      <c r="J23" s="2">
        <f t="shared" si="6"/>
        <v>0.47986111111111113</v>
      </c>
      <c r="K23" s="2">
        <v>0</v>
      </c>
      <c r="L23" s="2">
        <v>0</v>
      </c>
      <c r="M23" s="2">
        <v>0</v>
      </c>
      <c r="N23" s="2">
        <v>2.1527777777777781E-2</v>
      </c>
    </row>
    <row r="24" spans="2:17" x14ac:dyDescent="0.25">
      <c r="B24" s="7" t="s">
        <v>24</v>
      </c>
      <c r="C24" s="7" t="s">
        <v>38</v>
      </c>
      <c r="D24" s="3">
        <v>0</v>
      </c>
      <c r="E24" s="3">
        <v>0.30555555555555552</v>
      </c>
      <c r="F24" s="3">
        <v>0.50972222222222219</v>
      </c>
      <c r="G24" s="3">
        <f t="shared" si="0"/>
        <v>0.20416666666666666</v>
      </c>
      <c r="H24" s="3">
        <f t="shared" si="1"/>
        <v>0</v>
      </c>
      <c r="I24" s="3">
        <v>0</v>
      </c>
      <c r="J24" s="3">
        <v>0</v>
      </c>
      <c r="K24" s="3">
        <f>G24-M24-N24</f>
        <v>0.1736111111111111</v>
      </c>
      <c r="L24" s="3">
        <v>0</v>
      </c>
      <c r="M24" s="3">
        <v>0</v>
      </c>
      <c r="N24" s="3">
        <v>3.0555555555555555E-2</v>
      </c>
    </row>
    <row r="25" spans="2:17" x14ac:dyDescent="0.25">
      <c r="B25" s="6" t="s">
        <v>25</v>
      </c>
      <c r="C25" s="6" t="s">
        <v>8</v>
      </c>
      <c r="D25" s="2">
        <v>0.33333333333333331</v>
      </c>
      <c r="E25" s="2">
        <v>0.22569444444444445</v>
      </c>
      <c r="F25" s="2">
        <v>0.79652777777777783</v>
      </c>
      <c r="G25" s="2">
        <f t="shared" si="0"/>
        <v>0.57083333333333341</v>
      </c>
      <c r="H25" s="2">
        <f t="shared" si="1"/>
        <v>0.33333333333333331</v>
      </c>
      <c r="I25" s="2">
        <v>0</v>
      </c>
      <c r="J25" s="2">
        <f t="shared" ref="J25:J30" si="7">G25-H25-M25-N25</f>
        <v>0.16250000000000009</v>
      </c>
      <c r="K25" s="2">
        <v>0</v>
      </c>
      <c r="L25" s="2">
        <v>0</v>
      </c>
      <c r="M25" s="2">
        <v>4.6527777777777779E-2</v>
      </c>
      <c r="N25" s="2">
        <v>2.8472222222222222E-2</v>
      </c>
    </row>
    <row r="26" spans="2:17" x14ac:dyDescent="0.25">
      <c r="B26" s="6" t="s">
        <v>26</v>
      </c>
      <c r="C26" s="6" t="s">
        <v>8</v>
      </c>
      <c r="D26" s="2">
        <v>0.33333333333333331</v>
      </c>
      <c r="E26" s="2">
        <v>0.22569444444444445</v>
      </c>
      <c r="F26" s="2">
        <v>0.88750000000000007</v>
      </c>
      <c r="G26" s="2">
        <f t="shared" si="0"/>
        <v>0.66180555555555565</v>
      </c>
      <c r="H26" s="2">
        <f t="shared" si="1"/>
        <v>0.33333333333333331</v>
      </c>
      <c r="I26" s="2">
        <v>0</v>
      </c>
      <c r="J26" s="2">
        <f t="shared" si="7"/>
        <v>0.20069444444444454</v>
      </c>
      <c r="K26" s="2">
        <v>0</v>
      </c>
      <c r="L26" s="2">
        <v>0</v>
      </c>
      <c r="M26" s="2">
        <v>8.7500000000000008E-2</v>
      </c>
      <c r="N26" s="2">
        <v>4.027777777777778E-2</v>
      </c>
    </row>
    <row r="27" spans="2:17" x14ac:dyDescent="0.25">
      <c r="B27" s="6" t="s">
        <v>27</v>
      </c>
      <c r="C27" s="6" t="s">
        <v>8</v>
      </c>
      <c r="D27" s="2">
        <v>0.33333333333333331</v>
      </c>
      <c r="E27" s="2">
        <v>0.26180555555555557</v>
      </c>
      <c r="F27" s="2">
        <v>0.75</v>
      </c>
      <c r="G27" s="2">
        <f t="shared" si="0"/>
        <v>0.48819444444444443</v>
      </c>
      <c r="H27" s="2">
        <f t="shared" si="1"/>
        <v>0.33333333333333331</v>
      </c>
      <c r="I27" s="2">
        <v>0</v>
      </c>
      <c r="J27" s="2">
        <f t="shared" si="7"/>
        <v>0.15486111111111112</v>
      </c>
      <c r="K27" s="2">
        <v>0</v>
      </c>
      <c r="L27" s="2">
        <v>0</v>
      </c>
      <c r="M27" s="2">
        <v>0</v>
      </c>
      <c r="N27" s="2">
        <v>0</v>
      </c>
    </row>
    <row r="28" spans="2:17" x14ac:dyDescent="0.25">
      <c r="B28" s="6" t="s">
        <v>28</v>
      </c>
      <c r="C28" s="6" t="s">
        <v>8</v>
      </c>
      <c r="D28" s="2">
        <v>0.33333333333333331</v>
      </c>
      <c r="E28" s="2">
        <v>0.33333333333333331</v>
      </c>
      <c r="F28" s="2">
        <v>0.82777777777777783</v>
      </c>
      <c r="G28" s="2">
        <f t="shared" si="0"/>
        <v>0.49444444444444452</v>
      </c>
      <c r="H28" s="2">
        <f t="shared" si="1"/>
        <v>0.33333333333333331</v>
      </c>
      <c r="I28" s="2">
        <v>0</v>
      </c>
      <c r="J28" s="2">
        <f t="shared" si="7"/>
        <v>4.7222222222222318E-2</v>
      </c>
      <c r="K28" s="2">
        <v>0</v>
      </c>
      <c r="L28" s="2">
        <v>0</v>
      </c>
      <c r="M28" s="2">
        <v>4.7916666666666663E-2</v>
      </c>
      <c r="N28" s="2">
        <v>6.5972222222222224E-2</v>
      </c>
    </row>
    <row r="29" spans="2:17" x14ac:dyDescent="0.25">
      <c r="B29" s="6" t="s">
        <v>29</v>
      </c>
      <c r="C29" s="6" t="s">
        <v>8</v>
      </c>
      <c r="D29" s="2">
        <v>0.33333333333333331</v>
      </c>
      <c r="E29" s="2">
        <v>0.22916666666666666</v>
      </c>
      <c r="F29" s="2">
        <v>0.87291666666666667</v>
      </c>
      <c r="G29" s="2">
        <f t="shared" si="0"/>
        <v>0.64375000000000004</v>
      </c>
      <c r="H29" s="2">
        <f t="shared" si="1"/>
        <v>0.33333333333333331</v>
      </c>
      <c r="I29" s="2">
        <v>0</v>
      </c>
      <c r="J29" s="2">
        <f t="shared" si="7"/>
        <v>0.17013888888888895</v>
      </c>
      <c r="K29" s="2">
        <v>0</v>
      </c>
      <c r="L29" s="2">
        <v>0</v>
      </c>
      <c r="M29" s="2">
        <v>5.1388888888888894E-2</v>
      </c>
      <c r="N29" s="2">
        <v>8.8888888888888892E-2</v>
      </c>
    </row>
    <row r="30" spans="2:17" x14ac:dyDescent="0.25">
      <c r="B30" s="6" t="s">
        <v>30</v>
      </c>
      <c r="C30" s="6" t="s">
        <v>8</v>
      </c>
      <c r="D30" s="2">
        <v>0.16666666666666666</v>
      </c>
      <c r="E30" s="2">
        <v>0.3298611111111111</v>
      </c>
      <c r="F30" s="2">
        <v>0.88124999999999998</v>
      </c>
      <c r="G30" s="2">
        <f t="shared" si="0"/>
        <v>0.55138888888888893</v>
      </c>
      <c r="H30" s="2">
        <f t="shared" si="1"/>
        <v>0.16666666666666666</v>
      </c>
      <c r="I30" s="2">
        <v>0</v>
      </c>
      <c r="J30" s="2">
        <f t="shared" si="7"/>
        <v>0.29236111111111118</v>
      </c>
      <c r="K30" s="2">
        <v>0</v>
      </c>
      <c r="L30" s="2">
        <v>0</v>
      </c>
      <c r="M30" s="2">
        <v>6.1805555555555558E-2</v>
      </c>
      <c r="N30" s="2">
        <v>3.0555555555555555E-2</v>
      </c>
    </row>
    <row r="31" spans="2:17" x14ac:dyDescent="0.25">
      <c r="B31" s="7" t="s">
        <v>31</v>
      </c>
      <c r="C31" s="7" t="s">
        <v>38</v>
      </c>
      <c r="D31" s="3">
        <v>0</v>
      </c>
      <c r="E31" s="3">
        <v>0</v>
      </c>
      <c r="F31" s="3">
        <v>0</v>
      </c>
      <c r="G31" s="3">
        <f t="shared" si="0"/>
        <v>0</v>
      </c>
      <c r="H31" s="3">
        <f t="shared" si="1"/>
        <v>0</v>
      </c>
      <c r="I31" s="3">
        <v>0</v>
      </c>
      <c r="J31" s="3">
        <v>0</v>
      </c>
      <c r="K31" s="3">
        <f>G31-M31-N31</f>
        <v>0</v>
      </c>
      <c r="L31" s="3">
        <v>0</v>
      </c>
      <c r="M31" s="3">
        <v>0</v>
      </c>
      <c r="N31" s="3">
        <v>0</v>
      </c>
    </row>
    <row r="32" spans="2:17" x14ac:dyDescent="0.25">
      <c r="B32" s="6" t="s">
        <v>32</v>
      </c>
      <c r="C32" s="6" t="s">
        <v>8</v>
      </c>
      <c r="D32" s="2">
        <v>0.33333333333333331</v>
      </c>
      <c r="E32" s="2">
        <v>0.23402777777777781</v>
      </c>
      <c r="F32" s="2">
        <v>0.82708333333333339</v>
      </c>
      <c r="G32" s="2">
        <f t="shared" si="0"/>
        <v>0.59305555555555556</v>
      </c>
      <c r="H32" s="2">
        <f t="shared" si="1"/>
        <v>0.33333333333333331</v>
      </c>
      <c r="I32" s="2">
        <v>0</v>
      </c>
      <c r="J32" s="2">
        <f t="shared" ref="J32" si="8">G32-H32-M32-N32</f>
        <v>0.23750000000000002</v>
      </c>
      <c r="K32" s="2">
        <v>0</v>
      </c>
      <c r="L32" s="2">
        <v>0</v>
      </c>
      <c r="M32" s="2">
        <v>0</v>
      </c>
      <c r="N32" s="2">
        <v>2.2222222222222223E-2</v>
      </c>
    </row>
    <row r="33" spans="2:16" x14ac:dyDescent="0.25">
      <c r="B33" s="6" t="s">
        <v>33</v>
      </c>
      <c r="C33" s="6" t="s">
        <v>8</v>
      </c>
      <c r="D33" s="2">
        <v>0.33333333333333331</v>
      </c>
      <c r="E33" s="2">
        <v>0.36249999999999999</v>
      </c>
      <c r="F33" s="2">
        <v>0.83680555555555547</v>
      </c>
      <c r="G33" s="2">
        <f t="shared" si="0"/>
        <v>0.47430555555555548</v>
      </c>
      <c r="H33" s="2">
        <f t="shared" si="1"/>
        <v>0.33333333333333331</v>
      </c>
      <c r="I33" s="2">
        <v>0</v>
      </c>
      <c r="J33" s="2">
        <v>0</v>
      </c>
      <c r="K33" s="2">
        <v>0</v>
      </c>
      <c r="L33" s="2">
        <v>0</v>
      </c>
      <c r="M33" s="2">
        <v>0.26319444444444445</v>
      </c>
      <c r="N33" s="2">
        <v>0</v>
      </c>
    </row>
    <row r="34" spans="2:16" s="16" customFormat="1" x14ac:dyDescent="0.25">
      <c r="B34" s="8" t="s">
        <v>34</v>
      </c>
      <c r="C34" s="15" t="s">
        <v>55</v>
      </c>
      <c r="D34" s="4">
        <f>SUM(D8:D33)</f>
        <v>6.3333333333333321</v>
      </c>
      <c r="E34" s="4" t="s">
        <v>55</v>
      </c>
      <c r="F34" s="5" t="s">
        <v>55</v>
      </c>
      <c r="G34" s="4">
        <f t="shared" ref="G34:L34" si="9">SUM(G8:G33)</f>
        <v>9.6284722222222214</v>
      </c>
      <c r="H34" s="4">
        <f t="shared" si="9"/>
        <v>4.833333333333333</v>
      </c>
      <c r="I34" s="4">
        <f t="shared" si="9"/>
        <v>1.4999999999999998</v>
      </c>
      <c r="J34" s="4">
        <f t="shared" si="9"/>
        <v>2.4312500000000004</v>
      </c>
      <c r="K34" s="4">
        <f t="shared" si="9"/>
        <v>0.6527777777777779</v>
      </c>
      <c r="L34" s="4">
        <f t="shared" si="9"/>
        <v>4.3577981651376239E-2</v>
      </c>
      <c r="M34" s="4">
        <f>SUM(M8:M33)</f>
        <v>0.94791666666666674</v>
      </c>
      <c r="N34" s="4">
        <f>SUM(N8:N33)</f>
        <v>0.91250000000000009</v>
      </c>
    </row>
    <row r="36" spans="2:16" x14ac:dyDescent="0.25">
      <c r="B36" s="25" t="s">
        <v>53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P36" s="17" t="s">
        <v>56</v>
      </c>
    </row>
    <row r="38" spans="2:16" x14ac:dyDescent="0.25">
      <c r="B38" s="28" t="s">
        <v>43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0"/>
    </row>
    <row r="39" spans="2:16" x14ac:dyDescent="0.25">
      <c r="B39" s="18"/>
      <c r="N39" s="19"/>
    </row>
    <row r="40" spans="2:16" x14ac:dyDescent="0.25">
      <c r="B40" s="18"/>
      <c r="N40" s="19"/>
    </row>
    <row r="41" spans="2:16" x14ac:dyDescent="0.25">
      <c r="B41" s="18"/>
      <c r="C41" s="20"/>
      <c r="D41" s="20"/>
      <c r="E41" s="21"/>
      <c r="F41" s="21"/>
      <c r="J41" s="20"/>
      <c r="K41" s="20"/>
      <c r="L41" s="21"/>
      <c r="M41" s="21"/>
      <c r="N41" s="19"/>
    </row>
    <row r="42" spans="2:16" x14ac:dyDescent="0.25">
      <c r="B42" s="22"/>
      <c r="C42" s="31" t="s">
        <v>44</v>
      </c>
      <c r="D42" s="31"/>
      <c r="E42" s="31"/>
      <c r="F42" s="31"/>
      <c r="G42" s="21"/>
      <c r="H42" s="20"/>
      <c r="I42" s="20"/>
      <c r="J42" s="31" t="s">
        <v>45</v>
      </c>
      <c r="K42" s="31"/>
      <c r="L42" s="31"/>
      <c r="M42" s="31"/>
      <c r="N42" s="23"/>
    </row>
  </sheetData>
  <autoFilter ref="B7:N34"/>
  <mergeCells count="5">
    <mergeCell ref="B1:N1"/>
    <mergeCell ref="B36:N36"/>
    <mergeCell ref="B38:N38"/>
    <mergeCell ref="C42:F42"/>
    <mergeCell ref="J42:M42"/>
  </mergeCells>
  <printOptions horizontalCentered="1"/>
  <pageMargins left="0.39370078740157483" right="0.39370078740157483" top="0.78740157480314965" bottom="0.78740157480314965" header="0" footer="0.3937007874015748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BASE</vt:lpstr>
      <vt:lpstr>CELSO MARRERO.</vt:lpstr>
      <vt:lpstr>CLAUDINEI VIEIRA.</vt:lpstr>
      <vt:lpstr>DAIANE APARECIDA.</vt:lpstr>
      <vt:lpstr>DANIEL MARIANO.</vt:lpstr>
      <vt:lpstr>EDEMILSON BERALDO.</vt:lpstr>
      <vt:lpstr>EDILSON MINEIRO.</vt:lpstr>
      <vt:lpstr>ELBER ROMARIO.</vt:lpstr>
      <vt:lpstr>GERSON GOMES.</vt:lpstr>
      <vt:lpstr>ILZA FERREIRA.</vt:lpstr>
      <vt:lpstr>JANESLEIA SANTIAGO.</vt:lpstr>
      <vt:lpstr>LUCIANO MENDES.</vt:lpstr>
      <vt:lpstr>ODIR DE JESUS.</vt:lpstr>
      <vt:lpstr>PAULO CESAR.</vt:lpstr>
      <vt:lpstr>ROGERIO DONIZETE.</vt:lpstr>
      <vt:lpstr>ROSANGELA PATRICIA.</vt:lpstr>
      <vt:lpstr>VALCINEI ADAO.</vt:lpstr>
      <vt:lpstr>WAGNER APARECIDO.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Sobral</dc:creator>
  <cp:lastModifiedBy>Rose Sobral</cp:lastModifiedBy>
  <cp:lastPrinted>2023-09-30T23:52:44Z</cp:lastPrinted>
  <dcterms:created xsi:type="dcterms:W3CDTF">2023-09-30T13:47:07Z</dcterms:created>
  <dcterms:modified xsi:type="dcterms:W3CDTF">2023-09-30T23:53:05Z</dcterms:modified>
</cp:coreProperties>
</file>