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A0FDB09-E3FF-4A83-B41B-A8CE7AB4FED7}" xr6:coauthVersionLast="47" xr6:coauthVersionMax="47" xr10:uidLastSave="{00000000-0000-0000-0000-000000000000}"/>
  <bookViews>
    <workbookView xWindow="-98" yWindow="-98" windowWidth="21795" windowHeight="12975" tabRatio="989" xr2:uid="{00000000-000D-0000-FFFF-FFFF00000000}"/>
  </bookViews>
  <sheets>
    <sheet name="original_data" sheetId="1" r:id="rId1"/>
    <sheet name="dummy_data" sheetId="2" r:id="rId2"/>
    <sheet name="regression(1)" sheetId="17" r:id="rId3"/>
    <sheet name="significant_data" sheetId="6" r:id="rId4"/>
    <sheet name="regression(2)" sheetId="7" r:id="rId5"/>
    <sheet name="heteroscedasticity(graph)" sheetId="14" r:id="rId6"/>
    <sheet name="heteroscedasticity(Spearman)" sheetId="8" r:id="rId7"/>
    <sheet name="homoscedastic_data" sheetId="10" r:id="rId8"/>
    <sheet name="regression(3)" sheetId="12" r:id="rId9"/>
    <sheet name="Autocorrelation(Run Test)" sheetId="13" r:id="rId10"/>
    <sheet name="Multicollinearity" sheetId="2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8" l="1"/>
  <c r="H42" i="8"/>
  <c r="D42" i="8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" i="13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2" i="8"/>
  <c r="C19" i="8"/>
  <c r="F19" i="8" s="1"/>
  <c r="G19" i="8" s="1"/>
  <c r="B3" i="8"/>
  <c r="C11" i="8" s="1"/>
  <c r="F11" i="8" s="1"/>
  <c r="G11" i="8" s="1"/>
  <c r="B4" i="8"/>
  <c r="B5" i="8"/>
  <c r="B6" i="8"/>
  <c r="B7" i="8"/>
  <c r="C29" i="8" s="1"/>
  <c r="F29" i="8" s="1"/>
  <c r="G29" i="8" s="1"/>
  <c r="B8" i="8"/>
  <c r="C6" i="8" s="1"/>
  <c r="F6" i="8" s="1"/>
  <c r="G6" i="8" s="1"/>
  <c r="B9" i="8"/>
  <c r="C9" i="8" s="1"/>
  <c r="F9" i="8" s="1"/>
  <c r="G9" i="8" s="1"/>
  <c r="B10" i="8"/>
  <c r="C10" i="8" s="1"/>
  <c r="F10" i="8" s="1"/>
  <c r="G10" i="8" s="1"/>
  <c r="B11" i="8"/>
  <c r="B12" i="8"/>
  <c r="B13" i="8"/>
  <c r="B14" i="8"/>
  <c r="C14" i="8" s="1"/>
  <c r="F14" i="8" s="1"/>
  <c r="G14" i="8" s="1"/>
  <c r="B15" i="8"/>
  <c r="C15" i="8" s="1"/>
  <c r="F15" i="8" s="1"/>
  <c r="G15" i="8" s="1"/>
  <c r="B16" i="8"/>
  <c r="B17" i="8"/>
  <c r="B18" i="8"/>
  <c r="B19" i="8"/>
  <c r="B20" i="8"/>
  <c r="B21" i="8"/>
  <c r="C21" i="8" s="1"/>
  <c r="F21" i="8" s="1"/>
  <c r="G21" i="8" s="1"/>
  <c r="B22" i="8"/>
  <c r="C22" i="8" s="1"/>
  <c r="F22" i="8" s="1"/>
  <c r="G22" i="8" s="1"/>
  <c r="B23" i="8"/>
  <c r="B24" i="8"/>
  <c r="B25" i="8"/>
  <c r="B26" i="8"/>
  <c r="C26" i="8" s="1"/>
  <c r="F26" i="8" s="1"/>
  <c r="G26" i="8" s="1"/>
  <c r="B27" i="8"/>
  <c r="C27" i="8" s="1"/>
  <c r="F27" i="8" s="1"/>
  <c r="G27" i="8" s="1"/>
  <c r="B28" i="8"/>
  <c r="B29" i="8"/>
  <c r="B30" i="8"/>
  <c r="B31" i="8"/>
  <c r="B32" i="8"/>
  <c r="B33" i="8"/>
  <c r="C33" i="8" s="1"/>
  <c r="F33" i="8" s="1"/>
  <c r="G33" i="8" s="1"/>
  <c r="B34" i="8"/>
  <c r="C34" i="8" s="1"/>
  <c r="F34" i="8" s="1"/>
  <c r="G34" i="8" s="1"/>
  <c r="B35" i="8"/>
  <c r="B2" i="8"/>
  <c r="C20" i="8" l="1"/>
  <c r="F20" i="8" s="1"/>
  <c r="G20" i="8" s="1"/>
  <c r="C18" i="8"/>
  <c r="F18" i="8" s="1"/>
  <c r="G18" i="8" s="1"/>
  <c r="C8" i="8"/>
  <c r="F8" i="8" s="1"/>
  <c r="G8" i="8" s="1"/>
  <c r="C7" i="8"/>
  <c r="F7" i="8" s="1"/>
  <c r="G7" i="8" s="1"/>
  <c r="C30" i="8"/>
  <c r="F30" i="8" s="1"/>
  <c r="G30" i="8" s="1"/>
  <c r="C32" i="8"/>
  <c r="F32" i="8" s="1"/>
  <c r="G32" i="8" s="1"/>
  <c r="C5" i="8"/>
  <c r="F5" i="8" s="1"/>
  <c r="G5" i="8" s="1"/>
  <c r="C28" i="8"/>
  <c r="F28" i="8" s="1"/>
  <c r="G28" i="8" s="1"/>
  <c r="C16" i="8"/>
  <c r="F16" i="8" s="1"/>
  <c r="G16" i="8" s="1"/>
  <c r="C4" i="8"/>
  <c r="F4" i="8" s="1"/>
  <c r="G4" i="8" s="1"/>
  <c r="C3" i="8"/>
  <c r="F3" i="8" s="1"/>
  <c r="G3" i="8" s="1"/>
  <c r="C31" i="8"/>
  <c r="F31" i="8" s="1"/>
  <c r="G31" i="8" s="1"/>
  <c r="C17" i="8"/>
  <c r="F17" i="8" s="1"/>
  <c r="G17" i="8" s="1"/>
  <c r="C25" i="8"/>
  <c r="F25" i="8" s="1"/>
  <c r="G25" i="8" s="1"/>
  <c r="C13" i="8"/>
  <c r="F13" i="8" s="1"/>
  <c r="G13" i="8" s="1"/>
  <c r="C24" i="8"/>
  <c r="F24" i="8" s="1"/>
  <c r="G24" i="8" s="1"/>
  <c r="C12" i="8"/>
  <c r="F12" i="8" s="1"/>
  <c r="G12" i="8" s="1"/>
  <c r="C23" i="8"/>
  <c r="F23" i="8" s="1"/>
  <c r="G23" i="8" s="1"/>
  <c r="C2" i="8"/>
  <c r="F2" i="8" s="1"/>
  <c r="G2" i="8" s="1"/>
  <c r="C35" i="8"/>
  <c r="F35" i="8" s="1"/>
  <c r="G35" i="8" s="1"/>
</calcChain>
</file>

<file path=xl/sharedStrings.xml><?xml version="1.0" encoding="utf-8"?>
<sst xmlns="http://schemas.openxmlformats.org/spreadsheetml/2006/main" count="337" uniqueCount="88">
  <si>
    <t>id</t>
  </si>
  <si>
    <t>Age</t>
  </si>
  <si>
    <t>Sex</t>
  </si>
  <si>
    <t>Employment Status</t>
  </si>
  <si>
    <t>Sleep Duration</t>
  </si>
  <si>
    <t>Sleep Quality</t>
  </si>
  <si>
    <t>Stress Score</t>
  </si>
  <si>
    <t>Anxiety Score</t>
  </si>
  <si>
    <t>Depression Score</t>
  </si>
  <si>
    <t>F</t>
  </si>
  <si>
    <t>Employed</t>
  </si>
  <si>
    <t>M</t>
  </si>
  <si>
    <t>Unemployed</t>
  </si>
  <si>
    <t>Self-employed</t>
  </si>
  <si>
    <t>Retired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</si>
  <si>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</si>
  <si>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</si>
  <si>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</si>
  <si>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</si>
  <si>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</si>
  <si>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</si>
  <si>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</si>
  <si>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</si>
  <si>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</si>
  <si>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</si>
  <si>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</si>
  <si>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</si>
  <si>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</si>
  <si>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</si>
  <si>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</si>
  <si>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</si>
  <si>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</si>
  <si>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</si>
  <si>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</si>
  <si>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</si>
  <si>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</si>
  <si>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</si>
  <si>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</si>
  <si>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</si>
  <si>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</si>
  <si>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Depression Score</t>
  </si>
  <si>
    <t>Residuals</t>
  </si>
  <si>
    <t>|ei|</t>
  </si>
  <si>
    <t>rank(ei)</t>
  </si>
  <si>
    <t>d1</t>
  </si>
  <si>
    <t>d1^2</t>
  </si>
  <si>
    <t>d2</t>
  </si>
  <si>
    <t>d3</t>
  </si>
  <si>
    <t>d3^2</t>
  </si>
  <si>
    <t>Residuals(ei)</t>
  </si>
  <si>
    <t>Predicted Y</t>
  </si>
  <si>
    <t>et</t>
  </si>
  <si>
    <t>sign</t>
  </si>
  <si>
    <t>run</t>
  </si>
  <si>
    <t>Variance</t>
  </si>
  <si>
    <t>lower limit</t>
  </si>
  <si>
    <t>upper limit</t>
  </si>
  <si>
    <t>range</t>
  </si>
  <si>
    <t>employed</t>
  </si>
  <si>
    <t>self employed</t>
  </si>
  <si>
    <t>retired</t>
  </si>
  <si>
    <t>VIF(X1)</t>
  </si>
  <si>
    <t>VIF(X2)</t>
  </si>
  <si>
    <t>VIF(X3)</t>
  </si>
  <si>
    <t>According to some authors, multicollinearity is problematic if largest VIF exceeds value of 10, or if the mean VIF is much greater than 1.</t>
  </si>
  <si>
    <t>Depression Score(Y)</t>
  </si>
  <si>
    <t>Intercept(X0)</t>
  </si>
  <si>
    <t>Age(X1)</t>
  </si>
  <si>
    <t>Sleep Duration(X2)</t>
  </si>
  <si>
    <t>Anxiety Score(X3)</t>
  </si>
  <si>
    <t>Number of Positive Observations</t>
  </si>
  <si>
    <t>Number of Negative Observations</t>
  </si>
  <si>
    <t>Total Observations</t>
  </si>
  <si>
    <t>Mean</t>
  </si>
  <si>
    <t>Total Number of Runs</t>
  </si>
  <si>
    <t>X2 = f(X1,X3)</t>
  </si>
  <si>
    <t>X3=f(X1,X2)</t>
  </si>
  <si>
    <t>X1 = f(X2,X3)</t>
  </si>
  <si>
    <t>Variance Inflator Factor</t>
  </si>
  <si>
    <t>rank(X1)</t>
  </si>
  <si>
    <t>rank(X2)</t>
  </si>
  <si>
    <t>d2^2</t>
  </si>
  <si>
    <t>rank(X3)</t>
  </si>
  <si>
    <t>degree of freedom</t>
  </si>
  <si>
    <t>Run Test</t>
  </si>
  <si>
    <t>r</t>
  </si>
  <si>
    <t>t*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</si>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</sst>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6" fillId="33" borderId="12" xfId="0" applyFont="1" applyFill="1" applyBorder="1" applyAlignment="1">
      <alignment horizontal="left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2" xfId="0" applyFont="1" applyFill="1" applyBorder="1"/>
    <xf numFmtId="0" fontId="16" fillId="33" borderId="12" xfId="0" applyFont="1" applyFill="1" applyBorder="1" applyAlignment="1">
      <alignment horizontal="left"/>
    </xf>
    <xf numFmtId="0" fontId="19" fillId="34" borderId="12" xfId="0" applyFont="1" applyFill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8" fillId="0" borderId="32" xfId="0" applyFont="1" applyBorder="1" applyAlignment="1">
      <alignment horizontal="centerContinuous"/>
    </xf>
    <xf numFmtId="0" fontId="0" fillId="0" borderId="15" xfId="0" applyBorder="1"/>
    <xf numFmtId="0" fontId="18" fillId="0" borderId="32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0" fillId="0" borderId="16" xfId="0" applyBorder="1"/>
    <xf numFmtId="0" fontId="20" fillId="33" borderId="12" xfId="0" applyFont="1" applyFill="1" applyBorder="1"/>
    <xf numFmtId="2" fontId="20" fillId="33" borderId="12" xfId="0" applyNumberFormat="1" applyFont="1" applyFill="1" applyBorder="1"/>
    <xf numFmtId="0" fontId="19" fillId="0" borderId="12" xfId="0" applyFont="1" applyBorder="1"/>
    <xf numFmtId="0" fontId="20" fillId="33" borderId="12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V/S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26012643820173E-2"/>
          <c:y val="0.15207543294314108"/>
          <c:w val="0.91209480488081185"/>
          <c:h val="0.80489116003602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'heteroscedasticity(graph)'!$D$1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'heteroscedasticity(graph)'!$A$2:$A$35</c:f>
              <c:numCache>
                <c:formatCode>General</c:formatCode>
                <c:ptCount val="34"/>
                <c:pt idx="0">
                  <c:v>25</c:v>
                </c:pt>
                <c:pt idx="1">
                  <c:v>34</c:v>
                </c:pt>
                <c:pt idx="2">
                  <c:v>47</c:v>
                </c:pt>
                <c:pt idx="3">
                  <c:v>53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58</c:v>
                </c:pt>
                <c:pt idx="8">
                  <c:v>33</c:v>
                </c:pt>
                <c:pt idx="9">
                  <c:v>45</c:v>
                </c:pt>
                <c:pt idx="10">
                  <c:v>23</c:v>
                </c:pt>
                <c:pt idx="11">
                  <c:v>32</c:v>
                </c:pt>
                <c:pt idx="12">
                  <c:v>55</c:v>
                </c:pt>
                <c:pt idx="13">
                  <c:v>60</c:v>
                </c:pt>
                <c:pt idx="14">
                  <c:v>28</c:v>
                </c:pt>
                <c:pt idx="15">
                  <c:v>37</c:v>
                </c:pt>
                <c:pt idx="16">
                  <c:v>49</c:v>
                </c:pt>
                <c:pt idx="17">
                  <c:v>28</c:v>
                </c:pt>
                <c:pt idx="18">
                  <c:v>35</c:v>
                </c:pt>
                <c:pt idx="19">
                  <c:v>42</c:v>
                </c:pt>
                <c:pt idx="20">
                  <c:v>51</c:v>
                </c:pt>
                <c:pt idx="21">
                  <c:v>31</c:v>
                </c:pt>
                <c:pt idx="22">
                  <c:v>39</c:v>
                </c:pt>
                <c:pt idx="23">
                  <c:v>49</c:v>
                </c:pt>
                <c:pt idx="24">
                  <c:v>56</c:v>
                </c:pt>
                <c:pt idx="25">
                  <c:v>32</c:v>
                </c:pt>
                <c:pt idx="26">
                  <c:v>44</c:v>
                </c:pt>
                <c:pt idx="27">
                  <c:v>30</c:v>
                </c:pt>
                <c:pt idx="28">
                  <c:v>37</c:v>
                </c:pt>
                <c:pt idx="29">
                  <c:v>47</c:v>
                </c:pt>
                <c:pt idx="30">
                  <c:v>54</c:v>
                </c:pt>
                <c:pt idx="31">
                  <c:v>33</c:v>
                </c:pt>
                <c:pt idx="32">
                  <c:v>46</c:v>
                </c:pt>
                <c:pt idx="33">
                  <c:v>29</c:v>
                </c:pt>
              </c:numCache>
            </c:numRef>
          </c:xVal>
          <c:yVal>
            <c:numRef>
              <c:f>'heteroscedasticity(graph)'!$D$2:$D$35</c:f>
              <c:numCache>
                <c:formatCode>General</c:formatCode>
                <c:ptCount val="34"/>
                <c:pt idx="0">
                  <c:v>-5.5678150169363896</c:v>
                </c:pt>
                <c:pt idx="1">
                  <c:v>7.5472822568002584E-2</c:v>
                </c:pt>
                <c:pt idx="2">
                  <c:v>2.7090539414802493</c:v>
                </c:pt>
                <c:pt idx="3">
                  <c:v>-0.99139069285268988</c:v>
                </c:pt>
                <c:pt idx="4">
                  <c:v>0.81466272188493249</c:v>
                </c:pt>
                <c:pt idx="5">
                  <c:v>-3.374390569743511</c:v>
                </c:pt>
                <c:pt idx="6">
                  <c:v>-5.5237079775906732</c:v>
                </c:pt>
                <c:pt idx="7">
                  <c:v>-4.2488739141103338</c:v>
                </c:pt>
                <c:pt idx="8">
                  <c:v>-4.5000312075605642</c:v>
                </c:pt>
                <c:pt idx="9">
                  <c:v>-1.9734473877183234</c:v>
                </c:pt>
                <c:pt idx="10">
                  <c:v>-8.5462218623732156E-2</c:v>
                </c:pt>
                <c:pt idx="11">
                  <c:v>5.4114369365733097</c:v>
                </c:pt>
                <c:pt idx="12">
                  <c:v>-1.271958477246379</c:v>
                </c:pt>
                <c:pt idx="13">
                  <c:v>0.15271538816823238</c:v>
                </c:pt>
                <c:pt idx="14">
                  <c:v>1.1994230639926862</c:v>
                </c:pt>
                <c:pt idx="15">
                  <c:v>-2.8948425127867949</c:v>
                </c:pt>
                <c:pt idx="16">
                  <c:v>-5.2825315784343445</c:v>
                </c:pt>
                <c:pt idx="17">
                  <c:v>-6.1449555300980201</c:v>
                </c:pt>
                <c:pt idx="18">
                  <c:v>-2.5100821706790342</c:v>
                </c:pt>
                <c:pt idx="19">
                  <c:v>8.6221585686471798</c:v>
                </c:pt>
                <c:pt idx="20">
                  <c:v>1.7865444714482237</c:v>
                </c:pt>
                <c:pt idx="21">
                  <c:v>-1.7708922713621043</c:v>
                </c:pt>
                <c:pt idx="22">
                  <c:v>-0.78883557649648139</c:v>
                </c:pt>
                <c:pt idx="23">
                  <c:v>-2.8893567562411846</c:v>
                </c:pt>
                <c:pt idx="24">
                  <c:v>8.74271160580426</c:v>
                </c:pt>
                <c:pt idx="25">
                  <c:v>10.497164051083505</c:v>
                </c:pt>
                <c:pt idx="26">
                  <c:v>8.1701365552331033</c:v>
                </c:pt>
                <c:pt idx="27">
                  <c:v>-1.5785121003082274</c:v>
                </c:pt>
                <c:pt idx="28">
                  <c:v>4.6935172218161725</c:v>
                </c:pt>
                <c:pt idx="29">
                  <c:v>-2.5045964141334309</c:v>
                </c:pt>
                <c:pt idx="30">
                  <c:v>-0.82373182398553979</c:v>
                </c:pt>
                <c:pt idx="31">
                  <c:v>5.3535801081320802</c:v>
                </c:pt>
                <c:pt idx="32">
                  <c:v>-2.1170313306697466</c:v>
                </c:pt>
                <c:pt idx="33">
                  <c:v>-1.3861319292543506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1-45AE-9FF0-18D934EE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75216"/>
        <c:axId val="1625575696"/>
      </c:scatterChart>
      <c:valAx>
        <c:axId val="16255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75696"/>
        <c:crosses val="autoZero"/>
        <c:crossBetween val="midCat"/>
      </c:valAx>
      <c:valAx>
        <c:axId val="16255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 V/S Residuals</a:t>
            </a:r>
          </a:p>
        </c:rich>
      </c:tx>
      <c:layout>
        <c:manualLayout>
          <c:xMode val="edge"/>
          <c:yMode val="edge"/>
          <c:x val="0.298005732206899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55409046768714E-2"/>
          <c:y val="0.18097222222222226"/>
          <c:w val="0.89859010004566042"/>
          <c:h val="0.768101851851851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'heteroscedasticity(graph)'!$D$1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'heteroscedasticity(graph)'!$B$2:$B$35</c:f>
              <c:numCache>
                <c:formatCode>General</c:formatCode>
                <c:ptCount val="34"/>
                <c:pt idx="0">
                  <c:v>7.5</c:v>
                </c:pt>
                <c:pt idx="1">
                  <c:v>6</c:v>
                </c:pt>
                <c:pt idx="2">
                  <c:v>8</c:v>
                </c:pt>
                <c:pt idx="3">
                  <c:v>5.5</c:v>
                </c:pt>
                <c:pt idx="4">
                  <c:v>7</c:v>
                </c:pt>
                <c:pt idx="5">
                  <c:v>6.5</c:v>
                </c:pt>
                <c:pt idx="6">
                  <c:v>7.5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  <c:pt idx="10">
                  <c:v>7.5</c:v>
                </c:pt>
                <c:pt idx="11">
                  <c:v>6</c:v>
                </c:pt>
                <c:pt idx="12">
                  <c:v>8.5</c:v>
                </c:pt>
                <c:pt idx="13">
                  <c:v>5</c:v>
                </c:pt>
                <c:pt idx="14">
                  <c:v>7</c:v>
                </c:pt>
                <c:pt idx="15">
                  <c:v>6.5</c:v>
                </c:pt>
                <c:pt idx="16">
                  <c:v>7.5</c:v>
                </c:pt>
                <c:pt idx="17">
                  <c:v>7.5</c:v>
                </c:pt>
                <c:pt idx="18">
                  <c:v>6.5</c:v>
                </c:pt>
                <c:pt idx="19">
                  <c:v>8</c:v>
                </c:pt>
                <c:pt idx="20">
                  <c:v>5</c:v>
                </c:pt>
                <c:pt idx="21">
                  <c:v>7.5</c:v>
                </c:pt>
                <c:pt idx="22">
                  <c:v>6</c:v>
                </c:pt>
                <c:pt idx="23">
                  <c:v>7</c:v>
                </c:pt>
                <c:pt idx="24">
                  <c:v>6.5</c:v>
                </c:pt>
                <c:pt idx="25">
                  <c:v>8</c:v>
                </c:pt>
                <c:pt idx="26">
                  <c:v>7</c:v>
                </c:pt>
                <c:pt idx="27">
                  <c:v>7.5</c:v>
                </c:pt>
                <c:pt idx="28">
                  <c:v>6</c:v>
                </c:pt>
                <c:pt idx="29">
                  <c:v>7</c:v>
                </c:pt>
                <c:pt idx="30">
                  <c:v>6.5</c:v>
                </c:pt>
                <c:pt idx="31">
                  <c:v>8</c:v>
                </c:pt>
                <c:pt idx="32">
                  <c:v>7</c:v>
                </c:pt>
                <c:pt idx="33">
                  <c:v>7.5</c:v>
                </c:pt>
              </c:numCache>
            </c:numRef>
          </c:xVal>
          <c:yVal>
            <c:numRef>
              <c:f>'heteroscedasticity(graph)'!$D$2:$D$35</c:f>
              <c:numCache>
                <c:formatCode>General</c:formatCode>
                <c:ptCount val="34"/>
                <c:pt idx="0">
                  <c:v>-5.5678150169363896</c:v>
                </c:pt>
                <c:pt idx="1">
                  <c:v>7.5472822568002584E-2</c:v>
                </c:pt>
                <c:pt idx="2">
                  <c:v>2.7090539414802493</c:v>
                </c:pt>
                <c:pt idx="3">
                  <c:v>-0.99139069285268988</c:v>
                </c:pt>
                <c:pt idx="4">
                  <c:v>0.81466272188493249</c:v>
                </c:pt>
                <c:pt idx="5">
                  <c:v>-3.374390569743511</c:v>
                </c:pt>
                <c:pt idx="6">
                  <c:v>-5.5237079775906732</c:v>
                </c:pt>
                <c:pt idx="7">
                  <c:v>-4.2488739141103338</c:v>
                </c:pt>
                <c:pt idx="8">
                  <c:v>-4.5000312075605642</c:v>
                </c:pt>
                <c:pt idx="9">
                  <c:v>-1.9734473877183234</c:v>
                </c:pt>
                <c:pt idx="10">
                  <c:v>-8.5462218623732156E-2</c:v>
                </c:pt>
                <c:pt idx="11">
                  <c:v>5.4114369365733097</c:v>
                </c:pt>
                <c:pt idx="12">
                  <c:v>-1.271958477246379</c:v>
                </c:pt>
                <c:pt idx="13">
                  <c:v>0.15271538816823238</c:v>
                </c:pt>
                <c:pt idx="14">
                  <c:v>1.1994230639926862</c:v>
                </c:pt>
                <c:pt idx="15">
                  <c:v>-2.8948425127867949</c:v>
                </c:pt>
                <c:pt idx="16">
                  <c:v>-5.2825315784343445</c:v>
                </c:pt>
                <c:pt idx="17">
                  <c:v>-6.1449555300980201</c:v>
                </c:pt>
                <c:pt idx="18">
                  <c:v>-2.5100821706790342</c:v>
                </c:pt>
                <c:pt idx="19">
                  <c:v>8.6221585686471798</c:v>
                </c:pt>
                <c:pt idx="20">
                  <c:v>1.7865444714482237</c:v>
                </c:pt>
                <c:pt idx="21">
                  <c:v>-1.7708922713621043</c:v>
                </c:pt>
                <c:pt idx="22">
                  <c:v>-0.78883557649648139</c:v>
                </c:pt>
                <c:pt idx="23">
                  <c:v>-2.8893567562411846</c:v>
                </c:pt>
                <c:pt idx="24">
                  <c:v>8.74271160580426</c:v>
                </c:pt>
                <c:pt idx="25">
                  <c:v>10.497164051083505</c:v>
                </c:pt>
                <c:pt idx="26">
                  <c:v>8.1701365552331033</c:v>
                </c:pt>
                <c:pt idx="27">
                  <c:v>-1.5785121003082274</c:v>
                </c:pt>
                <c:pt idx="28">
                  <c:v>4.6935172218161725</c:v>
                </c:pt>
                <c:pt idx="29">
                  <c:v>-2.5045964141334309</c:v>
                </c:pt>
                <c:pt idx="30">
                  <c:v>-0.82373182398553979</c:v>
                </c:pt>
                <c:pt idx="31">
                  <c:v>5.3535801081320802</c:v>
                </c:pt>
                <c:pt idx="32">
                  <c:v>-2.1170313306697466</c:v>
                </c:pt>
                <c:pt idx="33">
                  <c:v>-1.3861319292543506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1-4950-81B7-6A352813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02672"/>
        <c:axId val="1461606992"/>
      </c:scatterChart>
      <c:valAx>
        <c:axId val="14616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06992"/>
        <c:crosses val="autoZero"/>
        <c:crossBetween val="midCat"/>
      </c:valAx>
      <c:valAx>
        <c:axId val="14616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0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Anxiety Score V/S Residuals</a:t>
            </a:r>
          </a:p>
        </c:rich>
      </c:tx>
      <c:layout>
        <c:manualLayout>
          <c:xMode val="edge"/>
          <c:yMode val="edge"/>
          <c:x val="0.330546268496763"/>
          <c:y val="3.5975273373128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86048898191281E-2"/>
          <c:y val="0.16679036117616483"/>
          <c:w val="0.91099308111864719"/>
          <c:h val="0.8085102766767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'heteroscedasticity(graph)'!$D$1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'heteroscedasticity(graph)'!$C$2:$C$35</c:f>
              <c:numCache>
                <c:formatCode>General</c:formatCode>
                <c:ptCount val="34"/>
                <c:pt idx="0">
                  <c:v>30</c:v>
                </c:pt>
                <c:pt idx="1">
                  <c:v>50</c:v>
                </c:pt>
                <c:pt idx="2">
                  <c:v>20</c:v>
                </c:pt>
                <c:pt idx="3">
                  <c:v>70</c:v>
                </c:pt>
                <c:pt idx="4">
                  <c:v>25</c:v>
                </c:pt>
                <c:pt idx="5">
                  <c:v>60</c:v>
                </c:pt>
                <c:pt idx="6">
                  <c:v>15</c:v>
                </c:pt>
                <c:pt idx="7">
                  <c:v>80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15</c:v>
                </c:pt>
                <c:pt idx="13">
                  <c:v>80</c:v>
                </c:pt>
                <c:pt idx="14">
                  <c:v>25</c:v>
                </c:pt>
                <c:pt idx="15">
                  <c:v>50</c:v>
                </c:pt>
                <c:pt idx="16">
                  <c:v>20</c:v>
                </c:pt>
                <c:pt idx="17">
                  <c:v>30</c:v>
                </c:pt>
                <c:pt idx="18">
                  <c:v>50</c:v>
                </c:pt>
                <c:pt idx="19">
                  <c:v>15</c:v>
                </c:pt>
                <c:pt idx="20">
                  <c:v>70</c:v>
                </c:pt>
                <c:pt idx="21">
                  <c:v>25</c:v>
                </c:pt>
                <c:pt idx="22">
                  <c:v>60</c:v>
                </c:pt>
                <c:pt idx="23">
                  <c:v>20</c:v>
                </c:pt>
                <c:pt idx="24">
                  <c:v>80</c:v>
                </c:pt>
                <c:pt idx="25">
                  <c:v>10</c:v>
                </c:pt>
                <c:pt idx="26">
                  <c:v>30</c:v>
                </c:pt>
                <c:pt idx="27">
                  <c:v>25</c:v>
                </c:pt>
                <c:pt idx="28">
                  <c:v>70</c:v>
                </c:pt>
                <c:pt idx="29">
                  <c:v>20</c:v>
                </c:pt>
                <c:pt idx="30">
                  <c:v>85</c:v>
                </c:pt>
                <c:pt idx="31">
                  <c:v>15</c:v>
                </c:pt>
                <c:pt idx="32">
                  <c:v>40</c:v>
                </c:pt>
                <c:pt idx="33">
                  <c:v>25</c:v>
                </c:pt>
              </c:numCache>
            </c:numRef>
          </c:xVal>
          <c:yVal>
            <c:numRef>
              <c:f>'heteroscedasticity(graph)'!$D$2:$D$35</c:f>
              <c:numCache>
                <c:formatCode>General</c:formatCode>
                <c:ptCount val="34"/>
                <c:pt idx="0">
                  <c:v>-5.5678150169363896</c:v>
                </c:pt>
                <c:pt idx="1">
                  <c:v>7.5472822568002584E-2</c:v>
                </c:pt>
                <c:pt idx="2">
                  <c:v>2.7090539414802493</c:v>
                </c:pt>
                <c:pt idx="3">
                  <c:v>-0.99139069285268988</c:v>
                </c:pt>
                <c:pt idx="4">
                  <c:v>0.81466272188493249</c:v>
                </c:pt>
                <c:pt idx="5">
                  <c:v>-3.374390569743511</c:v>
                </c:pt>
                <c:pt idx="6">
                  <c:v>-5.5237079775906732</c:v>
                </c:pt>
                <c:pt idx="7">
                  <c:v>-4.2488739141103338</c:v>
                </c:pt>
                <c:pt idx="8">
                  <c:v>-4.5000312075605642</c:v>
                </c:pt>
                <c:pt idx="9">
                  <c:v>-1.9734473877183234</c:v>
                </c:pt>
                <c:pt idx="10">
                  <c:v>-8.5462218623732156E-2</c:v>
                </c:pt>
                <c:pt idx="11">
                  <c:v>5.4114369365733097</c:v>
                </c:pt>
                <c:pt idx="12">
                  <c:v>-1.271958477246379</c:v>
                </c:pt>
                <c:pt idx="13">
                  <c:v>0.15271538816823238</c:v>
                </c:pt>
                <c:pt idx="14">
                  <c:v>1.1994230639926862</c:v>
                </c:pt>
                <c:pt idx="15">
                  <c:v>-2.8948425127867949</c:v>
                </c:pt>
                <c:pt idx="16">
                  <c:v>-5.2825315784343445</c:v>
                </c:pt>
                <c:pt idx="17">
                  <c:v>-6.1449555300980201</c:v>
                </c:pt>
                <c:pt idx="18">
                  <c:v>-2.5100821706790342</c:v>
                </c:pt>
                <c:pt idx="19">
                  <c:v>8.6221585686471798</c:v>
                </c:pt>
                <c:pt idx="20">
                  <c:v>1.7865444714482237</c:v>
                </c:pt>
                <c:pt idx="21">
                  <c:v>-1.7708922713621043</c:v>
                </c:pt>
                <c:pt idx="22">
                  <c:v>-0.78883557649648139</c:v>
                </c:pt>
                <c:pt idx="23">
                  <c:v>-2.8893567562411846</c:v>
                </c:pt>
                <c:pt idx="24">
                  <c:v>8.74271160580426</c:v>
                </c:pt>
                <c:pt idx="25">
                  <c:v>10.497164051083505</c:v>
                </c:pt>
                <c:pt idx="26">
                  <c:v>8.1701365552331033</c:v>
                </c:pt>
                <c:pt idx="27">
                  <c:v>-1.5785121003082274</c:v>
                </c:pt>
                <c:pt idx="28">
                  <c:v>4.6935172218161725</c:v>
                </c:pt>
                <c:pt idx="29">
                  <c:v>-2.5045964141334309</c:v>
                </c:pt>
                <c:pt idx="30">
                  <c:v>-0.82373182398553979</c:v>
                </c:pt>
                <c:pt idx="31">
                  <c:v>5.3535801081320802</c:v>
                </c:pt>
                <c:pt idx="32">
                  <c:v>-2.1170313306697466</c:v>
                </c:pt>
                <c:pt idx="33">
                  <c:v>-1.3861319292543506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A-43CF-B61E-AAAF388E7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328496"/>
        <c:axId val="1619329936"/>
      </c:scatterChart>
      <c:valAx>
        <c:axId val="16193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29936"/>
        <c:crosses val="autoZero"/>
        <c:crossBetween val="midCat"/>
      </c:valAx>
      <c:valAx>
        <c:axId val="16193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2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316703</xdr:colOff>
      <xdr:row>1</xdr:row>
      <xdr:rowOff>9524</xdr:rowOff>
    </xdr:from>
    <xdr:to>
      <xdr:col>12</xdr:col>
      <xdr:colOff>452436</xdr:colOff>
      <xdr:row>16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73658-6844-3206-AC8F-CE38D951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551378</xdr:colOff>
      <xdr:row>18</xdr:row>
      <xdr:rowOff>72681</xdr:rowOff>
    </xdr:from>
    <xdr:to>
      <xdr:col>13</xdr:col>
      <xdr:colOff>33543</xdr:colOff>
      <xdr:row>33</xdr:row>
      <xdr:rowOff>99737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E7113-52E7-8DB9-D3B8-5808F235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245267</xdr:colOff>
      <xdr:row>1</xdr:row>
      <xdr:rowOff>14288</xdr:rowOff>
    </xdr:from>
    <xdr:to>
      <xdr:col>20</xdr:col>
      <xdr:colOff>638175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8BA67B-5A3B-CC81-7FDA-E56FF915B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B3768-1CE4-40D1-B698-669149AA618E}" name="Table1" displayName="Table1" ref="A1:I35" totalsRowShown="0" headerRowDxfId="74" dataDxfId="72" headerRowBorderDxfId="73" tableBorderDxfId="71" totalsRowBorderDxfId="70">
  <autoFilter ref="A1:I35" xr:uid="{6F4B3768-1CE4-40D1-B698-669149AA618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539F2D1-6F08-4383-8F5F-C6DF46423B8A}" name="id" dataDxfId="69"/>
    <tableColumn id="2" xr3:uid="{B4E1043F-01FF-4383-861A-6D69A980E7CC}" name="Age" dataDxfId="68"/>
    <tableColumn id="3" xr3:uid="{422C7B5E-BD8D-49FB-B83D-8DD595F84BA8}" name="Sex" dataDxfId="67"/>
    <tableColumn id="4" xr3:uid="{04D591B7-749E-4E92-8FC4-1309028D58A3}" name="Employment Status" dataDxfId="66"/>
    <tableColumn id="5" xr3:uid="{BF850E7E-8A6A-4B33-80DB-9A9423DAAA6C}" name="Sleep Duration" dataDxfId="65"/>
    <tableColumn id="6" xr3:uid="{F189547F-E9AA-4384-A44E-8FAE5419225F}" name="Sleep Quality" dataDxfId="64"/>
    <tableColumn id="7" xr3:uid="{F3878E75-9EA0-4CA1-8583-2E5E048B16CD}" name="Stress Score" dataDxfId="63"/>
    <tableColumn id="8" xr3:uid="{9755C486-CCC1-44F5-85CE-52D54C57127E}" name="Anxiety Score" dataDxfId="62"/>
    <tableColumn id="9" xr3:uid="{D7663E6A-D493-41CC-AD28-19134D0C0A2D}" name="Depression Score" dataDxfId="61"/>
  </tableColumns>
  <tableStyleInfo name="TableStyleMedium7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03EE45-794A-44A8-85F0-40BDA11EEB00}" name="Table2" displayName="Table2" ref="A1:J35" totalsRowShown="0" headerRowDxfId="60" dataDxfId="58" headerRowBorderDxfId="59" tableBorderDxfId="57" totalsRowBorderDxfId="56">
  <autoFilter ref="A1:J35" xr:uid="{4103EE45-794A-44A8-85F0-40BDA11EEB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1A3BF65-0BB4-4464-A1EE-FB8F21A7E7D6}" name="Age" dataDxfId="55"/>
    <tableColumn id="2" xr3:uid="{DE336E3D-EF7A-41B4-9D65-F64C9867D77F}" name="Sex" dataDxfId="54"/>
    <tableColumn id="3" xr3:uid="{D8FA37E4-15A3-42BB-9E90-A485AEFD0BDC}" name="employed" dataDxfId="53"/>
    <tableColumn id="4" xr3:uid="{BEC891DF-1901-4863-B442-C488A765059D}" name="self employed" dataDxfId="52"/>
    <tableColumn id="5" xr3:uid="{651664A1-08FF-4A8D-AB28-54E5DC09CCCF}" name="retired" dataDxfId="51"/>
    <tableColumn id="6" xr3:uid="{D28854BE-0AFF-4304-A741-00DE1F194A4E}" name="Sleep Duration" dataDxfId="50"/>
    <tableColumn id="7" xr3:uid="{7CAB5985-DF4C-4B10-9964-46F3AD9E5E05}" name="Sleep Quality" dataDxfId="49"/>
    <tableColumn id="8" xr3:uid="{8E612808-664B-4442-8DB9-171C03DC21CC}" name="Stress Score" dataDxfId="48"/>
    <tableColumn id="9" xr3:uid="{B480E93F-01BD-4090-A9A7-362A292BE043}" name="Anxiety Score" dataDxfId="47"/>
    <tableColumn id="10" xr3:uid="{F060644E-2D81-4CEC-826E-6EF4A122BB38}" name="Depression Score" dataDxfId="46"/>
  </tableColumns>
  <tableStyleInfo name="TableStyleMedium7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4B3F4F-33F5-4465-A984-0030771E1483}" name="Table3" displayName="Table3" ref="A1:D35" totalsRowShown="0" headerRowDxfId="45" dataDxfId="43" headerRowBorderDxfId="44" tableBorderDxfId="42" totalsRowBorderDxfId="41">
  <autoFilter ref="A1:D35" xr:uid="{D94B3F4F-33F5-4465-A984-0030771E1483}">
    <filterColumn colId="0" hiddenButton="1"/>
    <filterColumn colId="1" hiddenButton="1"/>
    <filterColumn colId="2" hiddenButton="1"/>
    <filterColumn colId="3" hiddenButton="1"/>
  </autoFilter>
  <tableColumns count="4">
    <tableColumn id="1" xr3:uid="{F2087D1F-9FF5-47AD-B99B-79A44AD44BEE}" name="Age" dataDxfId="40"/>
    <tableColumn id="2" xr3:uid="{97CB0CDA-890F-4DA6-90D6-93B93274CBE3}" name="Sleep Duration" dataDxfId="39"/>
    <tableColumn id="3" xr3:uid="{0D9153B9-0E17-40E4-BEC0-F2784BB3DF47}" name="Anxiety Score" dataDxfId="38"/>
    <tableColumn id="4" xr3:uid="{2212581D-47F6-45EC-A3EB-32D6609C6639}" name="Depression Score" dataDxfId="37"/>
  </tableColumns>
  <tableStyleInfo name="TableStyleMedium7" showFirstColumn="0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3A138C-C7E8-4B7B-8ED9-63BFDC1E1B3C}" name="Table4" displayName="Table4" ref="A1:D35" totalsRowShown="0" headerRowDxfId="36" headerRowBorderDxfId="35" tableBorderDxfId="34" totalsRowBorderDxfId="33">
  <autoFilter ref="A1:D35" xr:uid="{A83A138C-C7E8-4B7B-8ED9-63BFDC1E1B3C}">
    <filterColumn colId="0" hiddenButton="1"/>
    <filterColumn colId="1" hiddenButton="1"/>
    <filterColumn colId="2" hiddenButton="1"/>
    <filterColumn colId="3" hiddenButton="1"/>
  </autoFilter>
  <tableColumns count="4">
    <tableColumn id="1" xr3:uid="{8C8689AD-E8BA-4925-8D32-33C6601F03D1}" name="Age" dataDxfId="32"/>
    <tableColumn id="2" xr3:uid="{539038E9-51FA-4C6C-A78F-AA6E62059EAF}" name="Sleep Duration" dataDxfId="31"/>
    <tableColumn id="3" xr3:uid="{191AC161-B5FC-41FA-B55E-857BA2570C1C}" name="Anxiety Score" dataDxfId="30"/>
    <tableColumn id="4" xr3:uid="{9EAC73E3-AB39-48B1-8B95-24A9A0322D6C}" name="Residuals" dataDxfId="29"/>
  </tableColumns>
  <tableStyleInfo name="TableStyleMedium7" showFirstColumn="0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28C021-5648-40E9-8872-58B0CFE082F9}" name="Table6" displayName="Table6" ref="A1:O35" totalsRowShown="0" headerRowDxfId="28" headerRowBorderDxfId="27" tableBorderDxfId="26" totalsRowBorderDxfId="25">
  <autoFilter ref="A1:O35" xr:uid="{F828C021-5648-40E9-8872-58B0CFE082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FEDEDEC-5705-4FFD-8954-B8B55980AC15}" name="Residuals(ei)" dataDxfId="24"/>
    <tableColumn id="2" xr3:uid="{3997EC1B-2A0F-4165-A6D2-976ABF777BC6}" name="|ei|" dataDxfId="23">
      <calculatedColumnFormula>ABS(A2)</calculatedColumnFormula>
    </tableColumn>
    <tableColumn id="3" xr3:uid="{8A96C1FB-4739-4EEB-AF6C-D27C753E6B28}" name="rank(ei)" dataDxfId="22">
      <calculatedColumnFormula>_xlfn.RANK.AVG(B2,$B$2:$B$35,0)</calculatedColumnFormula>
    </tableColumn>
    <tableColumn id="4" xr3:uid="{5502411A-F7EE-451E-B0F7-5FB701B61982}" name="Age(X1)" dataDxfId="21"/>
    <tableColumn id="5" xr3:uid="{6AA9483C-5E76-439E-9999-37FD783F7697}" name="rank(X1)" dataDxfId="20">
      <calculatedColumnFormula>_xlfn.RANK.AVG(D2,$D$2:$D$35,0)</calculatedColumnFormula>
    </tableColumn>
    <tableColumn id="6" xr3:uid="{61D663F2-B5CA-4989-A161-40CC52436FA7}" name="d1" dataDxfId="19">
      <calculatedColumnFormula>C2-E2</calculatedColumnFormula>
    </tableColumn>
    <tableColumn id="7" xr3:uid="{E52BE544-185A-4C84-8225-23F400766298}" name="d1^2" dataDxfId="18">
      <calculatedColumnFormula>F2*F2</calculatedColumnFormula>
    </tableColumn>
    <tableColumn id="8" xr3:uid="{FAF602B0-2BC0-45A6-BFBC-E058054B1423}" name="Sleep Duration(X2)" dataDxfId="17"/>
    <tableColumn id="9" xr3:uid="{725AF3E8-4090-4301-805A-8A679812455B}" name="rank(X2)" dataDxfId="16">
      <calculatedColumnFormula>_xlfn.RANK.AVG(H2,$H$2:$H$35,0)</calculatedColumnFormula>
    </tableColumn>
    <tableColumn id="10" xr3:uid="{E3062ABB-FABF-4ADA-9945-689A92E9DF09}" name="d2" dataDxfId="15">
      <calculatedColumnFormula>C2-I2</calculatedColumnFormula>
    </tableColumn>
    <tableColumn id="11" xr3:uid="{735997B6-0CB9-48C1-8EE1-EE5034A08DED}" name="d2^2" dataDxfId="14">
      <calculatedColumnFormula>J2*J2</calculatedColumnFormula>
    </tableColumn>
    <tableColumn id="12" xr3:uid="{177DC199-B32C-48F0-ACFE-D96DEDF42E03}" name="Anxiety Score(X3)" dataDxfId="13"/>
    <tableColumn id="13" xr3:uid="{D3E3BB8C-CBFB-4A18-823D-0F3F76D81D6A}" name="rank(X3)" dataDxfId="12">
      <calculatedColumnFormula>_xlfn.RANK.AVG(L2,$L$2:$L$35,0)</calculatedColumnFormula>
    </tableColumn>
    <tableColumn id="14" xr3:uid="{23AB71F6-D4BA-40CF-970E-137825CD45E5}" name="d3" dataDxfId="11">
      <calculatedColumnFormula>C2-M2</calculatedColumnFormula>
    </tableColumn>
    <tableColumn id="15" xr3:uid="{37224805-D6F1-4DE1-AEEF-0E5B5D583B32}" name="d3^2" dataDxfId="10">
      <calculatedColumnFormula>N2*N2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CFC0AD-9350-4F38-8BED-BA7C96F5B41F}" name="Table5" displayName="Table5" ref="A1:E35" totalsRowShown="0" headerRowDxfId="9" dataDxfId="7" headerRowBorderDxfId="8" tableBorderDxfId="6" totalsRowBorderDxfId="5">
  <autoFilter ref="A1:E35" xr:uid="{8BCFC0AD-9350-4F38-8BED-BA7C96F5B41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DCE5454-C502-48EC-A020-5A8812A2F4E7}" name="Depression Score(Y)" dataDxfId="4"/>
    <tableColumn id="2" xr3:uid="{95142F78-5D06-41C8-8FA8-3B36DBF27B69}" name="Intercept(X0)" dataDxfId="3"/>
    <tableColumn id="3" xr3:uid="{C610AE95-534B-498E-8527-89BD1FCB2E04}" name="Age(X1)" dataDxfId="2"/>
    <tableColumn id="4" xr3:uid="{56361994-FE5A-4B2C-A1FE-C4018D435031}" name="Sleep Duration(X2)" dataDxfId="1"/>
    <tableColumn id="5" xr3:uid="{4BF7F7F0-80E0-4CF2-B874-98573EDB2727}" name="Anxiety Score(X3)" dataDxfId="0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="95" workbookViewId="0">
      <pane ySplit="1" topLeftCell="A2" activePane="bottomLeft" state="frozen"/>
      <selection pane="bottomLeft" activeCell="D20" sqref="D20"/>
    </sheetView>
  </sheetViews>
  <sheetFormatPr defaultRowHeight="16.05" customHeight="1" x14ac:dyDescent="0.45"/>
  <cols>
    <col min="1" max="9" width="21.59765625" customWidth="1"/>
  </cols>
  <sheetData>
    <row r="1" spans="1:9" ht="16.05" customHeight="1" x14ac:dyDescent="0.4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ht="16.05" customHeight="1" x14ac:dyDescent="0.45">
      <c r="A2" s="9">
        <v>1</v>
      </c>
      <c r="B2" s="7">
        <v>25</v>
      </c>
      <c r="C2" s="7" t="s">
        <v>9</v>
      </c>
      <c r="D2" s="7" t="s">
        <v>10</v>
      </c>
      <c r="E2" s="7">
        <v>7.5</v>
      </c>
      <c r="F2" s="7">
        <v>8</v>
      </c>
      <c r="G2" s="7">
        <v>25</v>
      </c>
      <c r="H2" s="7">
        <v>30</v>
      </c>
      <c r="I2" s="8">
        <v>20</v>
      </c>
    </row>
    <row r="3" spans="1:9" ht="16.05" customHeight="1" x14ac:dyDescent="0.45">
      <c r="A3" s="9">
        <v>2</v>
      </c>
      <c r="B3" s="7">
        <v>34</v>
      </c>
      <c r="C3" s="7" t="s">
        <v>11</v>
      </c>
      <c r="D3" s="7" t="s">
        <v>12</v>
      </c>
      <c r="E3" s="7">
        <v>6</v>
      </c>
      <c r="F3" s="7">
        <v>5</v>
      </c>
      <c r="G3" s="7">
        <v>60</v>
      </c>
      <c r="H3" s="7">
        <v>50</v>
      </c>
      <c r="I3" s="8">
        <v>40</v>
      </c>
    </row>
    <row r="4" spans="1:9" ht="16.05" customHeight="1" x14ac:dyDescent="0.45">
      <c r="A4" s="9">
        <v>3</v>
      </c>
      <c r="B4" s="7">
        <v>47</v>
      </c>
      <c r="C4" s="7" t="s">
        <v>9</v>
      </c>
      <c r="D4" s="7" t="s">
        <v>10</v>
      </c>
      <c r="E4" s="7">
        <v>8</v>
      </c>
      <c r="F4" s="7">
        <v>9</v>
      </c>
      <c r="G4" s="7">
        <v>15</v>
      </c>
      <c r="H4" s="7">
        <v>20</v>
      </c>
      <c r="I4" s="8">
        <v>25</v>
      </c>
    </row>
    <row r="5" spans="1:9" ht="16.05" customHeight="1" x14ac:dyDescent="0.45">
      <c r="A5" s="9">
        <v>4</v>
      </c>
      <c r="B5" s="7">
        <v>53</v>
      </c>
      <c r="C5" s="7" t="s">
        <v>11</v>
      </c>
      <c r="D5" s="7" t="s">
        <v>10</v>
      </c>
      <c r="E5" s="7">
        <v>5.5</v>
      </c>
      <c r="F5" s="7">
        <v>3</v>
      </c>
      <c r="G5" s="7">
        <v>80</v>
      </c>
      <c r="H5" s="7">
        <v>70</v>
      </c>
      <c r="I5" s="8">
        <v>60</v>
      </c>
    </row>
    <row r="6" spans="1:9" ht="16.05" customHeight="1" x14ac:dyDescent="0.45">
      <c r="A6" s="9">
        <v>5</v>
      </c>
      <c r="B6" s="7">
        <v>30</v>
      </c>
      <c r="C6" s="7" t="s">
        <v>9</v>
      </c>
      <c r="D6" s="7" t="s">
        <v>10</v>
      </c>
      <c r="E6" s="7">
        <v>7</v>
      </c>
      <c r="F6" s="7">
        <v>7</v>
      </c>
      <c r="G6" s="7">
        <v>30</v>
      </c>
      <c r="H6" s="7">
        <v>25</v>
      </c>
      <c r="I6" s="8">
        <v>20</v>
      </c>
    </row>
    <row r="7" spans="1:9" ht="16.05" customHeight="1" x14ac:dyDescent="0.45">
      <c r="A7" s="9">
        <v>6</v>
      </c>
      <c r="B7" s="7">
        <v>40</v>
      </c>
      <c r="C7" s="7" t="s">
        <v>11</v>
      </c>
      <c r="D7" s="7" t="s">
        <v>13</v>
      </c>
      <c r="E7" s="7">
        <v>6.5</v>
      </c>
      <c r="F7" s="7">
        <v>5</v>
      </c>
      <c r="G7" s="7">
        <v>70</v>
      </c>
      <c r="H7" s="7">
        <v>60</v>
      </c>
      <c r="I7" s="8">
        <v>50</v>
      </c>
    </row>
    <row r="8" spans="1:9" ht="16.05" customHeight="1" x14ac:dyDescent="0.45">
      <c r="A8" s="9">
        <v>7</v>
      </c>
      <c r="B8" s="7">
        <v>50</v>
      </c>
      <c r="C8" s="7" t="s">
        <v>9</v>
      </c>
      <c r="D8" s="7" t="s">
        <v>10</v>
      </c>
      <c r="E8" s="7">
        <v>7.5</v>
      </c>
      <c r="F8" s="7">
        <v>8</v>
      </c>
      <c r="G8" s="7">
        <v>20</v>
      </c>
      <c r="H8" s="7">
        <v>15</v>
      </c>
      <c r="I8" s="8">
        <v>10</v>
      </c>
    </row>
    <row r="9" spans="1:9" ht="16.05" customHeight="1" x14ac:dyDescent="0.45">
      <c r="A9" s="9">
        <v>8</v>
      </c>
      <c r="B9" s="7">
        <v>58</v>
      </c>
      <c r="C9" s="7" t="s">
        <v>11</v>
      </c>
      <c r="D9" s="7" t="s">
        <v>14</v>
      </c>
      <c r="E9" s="7">
        <v>6</v>
      </c>
      <c r="F9" s="7">
        <v>4</v>
      </c>
      <c r="G9" s="7">
        <v>90</v>
      </c>
      <c r="H9" s="7">
        <v>80</v>
      </c>
      <c r="I9" s="8">
        <v>70</v>
      </c>
    </row>
    <row r="10" spans="1:9" ht="16.05" customHeight="1" x14ac:dyDescent="0.45">
      <c r="A10" s="9">
        <v>9</v>
      </c>
      <c r="B10" s="7">
        <v>33</v>
      </c>
      <c r="C10" s="7" t="s">
        <v>9</v>
      </c>
      <c r="D10" s="7" t="s">
        <v>10</v>
      </c>
      <c r="E10" s="7">
        <v>8</v>
      </c>
      <c r="F10" s="7">
        <v>9</v>
      </c>
      <c r="G10" s="7">
        <v>20</v>
      </c>
      <c r="H10" s="7">
        <v>30</v>
      </c>
      <c r="I10" s="8">
        <v>25</v>
      </c>
    </row>
    <row r="11" spans="1:9" ht="16.05" customHeight="1" x14ac:dyDescent="0.45">
      <c r="A11" s="9">
        <v>10</v>
      </c>
      <c r="B11" s="7">
        <v>45</v>
      </c>
      <c r="C11" s="7" t="s">
        <v>11</v>
      </c>
      <c r="D11" s="7" t="s">
        <v>10</v>
      </c>
      <c r="E11" s="7">
        <v>7</v>
      </c>
      <c r="F11" s="7">
        <v>6</v>
      </c>
      <c r="G11" s="7">
        <v>40</v>
      </c>
      <c r="H11" s="7">
        <v>35</v>
      </c>
      <c r="I11" s="8">
        <v>30</v>
      </c>
    </row>
    <row r="12" spans="1:9" ht="16.05" customHeight="1" x14ac:dyDescent="0.45">
      <c r="A12" s="9">
        <v>11</v>
      </c>
      <c r="B12" s="7">
        <v>23</v>
      </c>
      <c r="C12" s="7" t="s">
        <v>9</v>
      </c>
      <c r="D12" s="7" t="s">
        <v>12</v>
      </c>
      <c r="E12" s="7">
        <v>7.5</v>
      </c>
      <c r="F12" s="7">
        <v>8</v>
      </c>
      <c r="G12" s="7">
        <v>35</v>
      </c>
      <c r="H12" s="7">
        <v>40</v>
      </c>
      <c r="I12" s="8">
        <v>35</v>
      </c>
    </row>
    <row r="13" spans="1:9" ht="16.05" customHeight="1" x14ac:dyDescent="0.45">
      <c r="A13" s="9">
        <v>12</v>
      </c>
      <c r="B13" s="7">
        <v>32</v>
      </c>
      <c r="C13" s="7" t="s">
        <v>11</v>
      </c>
      <c r="D13" s="7" t="s">
        <v>10</v>
      </c>
      <c r="E13" s="7">
        <v>6</v>
      </c>
      <c r="F13" s="7">
        <v>6</v>
      </c>
      <c r="G13" s="7">
        <v>50</v>
      </c>
      <c r="H13" s="7">
        <v>45</v>
      </c>
      <c r="I13" s="8">
        <v>40</v>
      </c>
    </row>
    <row r="14" spans="1:9" ht="16.05" customHeight="1" x14ac:dyDescent="0.45">
      <c r="A14" s="9">
        <v>13</v>
      </c>
      <c r="B14" s="7">
        <v>55</v>
      </c>
      <c r="C14" s="7" t="s">
        <v>9</v>
      </c>
      <c r="D14" s="7" t="s">
        <v>13</v>
      </c>
      <c r="E14" s="7">
        <v>8.5</v>
      </c>
      <c r="F14" s="7">
        <v>9</v>
      </c>
      <c r="G14" s="7">
        <v>10</v>
      </c>
      <c r="H14" s="7">
        <v>15</v>
      </c>
      <c r="I14" s="8">
        <v>20</v>
      </c>
    </row>
    <row r="15" spans="1:9" ht="16.05" customHeight="1" x14ac:dyDescent="0.45">
      <c r="A15" s="9">
        <v>14</v>
      </c>
      <c r="B15" s="7">
        <v>60</v>
      </c>
      <c r="C15" s="7" t="s">
        <v>11</v>
      </c>
      <c r="D15" s="7" t="s">
        <v>14</v>
      </c>
      <c r="E15" s="7">
        <v>5</v>
      </c>
      <c r="F15" s="7">
        <v>3</v>
      </c>
      <c r="G15" s="7">
        <v>90</v>
      </c>
      <c r="H15" s="7">
        <v>80</v>
      </c>
      <c r="I15" s="8">
        <v>70</v>
      </c>
    </row>
    <row r="16" spans="1:9" ht="16.05" customHeight="1" x14ac:dyDescent="0.45">
      <c r="A16" s="9">
        <v>15</v>
      </c>
      <c r="B16" s="7">
        <v>28</v>
      </c>
      <c r="C16" s="7" t="s">
        <v>9</v>
      </c>
      <c r="D16" s="7" t="s">
        <v>10</v>
      </c>
      <c r="E16" s="7">
        <v>7</v>
      </c>
      <c r="F16" s="7">
        <v>7</v>
      </c>
      <c r="G16" s="7">
        <v>30</v>
      </c>
      <c r="H16" s="7">
        <v>25</v>
      </c>
      <c r="I16" s="8">
        <v>20</v>
      </c>
    </row>
    <row r="17" spans="1:9" ht="16.05" customHeight="1" x14ac:dyDescent="0.45">
      <c r="A17" s="9">
        <v>16</v>
      </c>
      <c r="B17" s="7">
        <v>37</v>
      </c>
      <c r="C17" s="7" t="s">
        <v>11</v>
      </c>
      <c r="D17" s="7" t="s">
        <v>10</v>
      </c>
      <c r="E17" s="7">
        <v>6.5</v>
      </c>
      <c r="F17" s="7">
        <v>5</v>
      </c>
      <c r="G17" s="7">
        <v>60</v>
      </c>
      <c r="H17" s="7">
        <v>50</v>
      </c>
      <c r="I17" s="8">
        <v>40</v>
      </c>
    </row>
    <row r="18" spans="1:9" ht="16.05" customHeight="1" x14ac:dyDescent="0.45">
      <c r="A18" s="9">
        <v>17</v>
      </c>
      <c r="B18" s="7">
        <v>49</v>
      </c>
      <c r="C18" s="7" t="s">
        <v>9</v>
      </c>
      <c r="D18" s="7" t="s">
        <v>10</v>
      </c>
      <c r="E18" s="7">
        <v>7.5</v>
      </c>
      <c r="F18" s="7">
        <v>8</v>
      </c>
      <c r="G18" s="7">
        <v>15</v>
      </c>
      <c r="H18" s="7">
        <v>20</v>
      </c>
      <c r="I18" s="8">
        <v>15</v>
      </c>
    </row>
    <row r="19" spans="1:9" ht="16.05" customHeight="1" x14ac:dyDescent="0.45">
      <c r="A19" s="9">
        <v>18</v>
      </c>
      <c r="B19" s="7">
        <v>28</v>
      </c>
      <c r="C19" s="7" t="s">
        <v>11</v>
      </c>
      <c r="D19" s="7" t="s">
        <v>10</v>
      </c>
      <c r="E19" s="7">
        <v>7.5</v>
      </c>
      <c r="F19" s="7">
        <v>8</v>
      </c>
      <c r="G19" s="7">
        <v>35</v>
      </c>
      <c r="H19" s="7">
        <v>30</v>
      </c>
      <c r="I19" s="8">
        <v>20</v>
      </c>
    </row>
    <row r="20" spans="1:9" ht="16.05" customHeight="1" x14ac:dyDescent="0.45">
      <c r="A20" s="9">
        <v>19</v>
      </c>
      <c r="B20" s="7">
        <v>35</v>
      </c>
      <c r="C20" s="7" t="s">
        <v>9</v>
      </c>
      <c r="D20" s="7" t="s">
        <v>10</v>
      </c>
      <c r="E20" s="7">
        <v>6.5</v>
      </c>
      <c r="F20" s="7">
        <v>6</v>
      </c>
      <c r="G20" s="7">
        <v>45</v>
      </c>
      <c r="H20" s="7">
        <v>50</v>
      </c>
      <c r="I20" s="8">
        <v>40</v>
      </c>
    </row>
    <row r="21" spans="1:9" ht="16.05" customHeight="1" x14ac:dyDescent="0.45">
      <c r="A21" s="9">
        <v>20</v>
      </c>
      <c r="B21" s="7">
        <v>42</v>
      </c>
      <c r="C21" s="7" t="s">
        <v>11</v>
      </c>
      <c r="D21" s="7" t="s">
        <v>12</v>
      </c>
      <c r="E21" s="7">
        <v>8</v>
      </c>
      <c r="F21" s="7">
        <v>9</v>
      </c>
      <c r="G21" s="7">
        <v>20</v>
      </c>
      <c r="H21" s="7">
        <v>15</v>
      </c>
      <c r="I21" s="8">
        <v>25</v>
      </c>
    </row>
    <row r="22" spans="1:9" ht="16.05" customHeight="1" x14ac:dyDescent="0.45">
      <c r="A22" s="9">
        <v>21</v>
      </c>
      <c r="B22" s="7">
        <v>51</v>
      </c>
      <c r="C22" s="7" t="s">
        <v>9</v>
      </c>
      <c r="D22" s="7" t="s">
        <v>10</v>
      </c>
      <c r="E22" s="7">
        <v>5</v>
      </c>
      <c r="F22" s="7">
        <v>3</v>
      </c>
      <c r="G22" s="7">
        <v>80</v>
      </c>
      <c r="H22" s="7">
        <v>70</v>
      </c>
      <c r="I22" s="8">
        <v>60</v>
      </c>
    </row>
    <row r="23" spans="1:9" ht="16.05" customHeight="1" x14ac:dyDescent="0.45">
      <c r="A23" s="9">
        <v>22</v>
      </c>
      <c r="B23" s="7">
        <v>31</v>
      </c>
      <c r="C23" s="7" t="s">
        <v>11</v>
      </c>
      <c r="D23" s="7" t="s">
        <v>10</v>
      </c>
      <c r="E23" s="7">
        <v>7.5</v>
      </c>
      <c r="F23" s="7">
        <v>7</v>
      </c>
      <c r="G23" s="7">
        <v>30</v>
      </c>
      <c r="H23" s="7">
        <v>25</v>
      </c>
      <c r="I23" s="8">
        <v>20</v>
      </c>
    </row>
    <row r="24" spans="1:9" ht="16.05" customHeight="1" x14ac:dyDescent="0.45">
      <c r="A24" s="9">
        <v>23</v>
      </c>
      <c r="B24" s="7">
        <v>39</v>
      </c>
      <c r="C24" s="7" t="s">
        <v>9</v>
      </c>
      <c r="D24" s="7" t="s">
        <v>10</v>
      </c>
      <c r="E24" s="7">
        <v>6</v>
      </c>
      <c r="F24" s="7">
        <v>5</v>
      </c>
      <c r="G24" s="7">
        <v>50</v>
      </c>
      <c r="H24" s="7">
        <v>60</v>
      </c>
      <c r="I24" s="8">
        <v>50</v>
      </c>
    </row>
    <row r="25" spans="1:9" ht="16.05" customHeight="1" x14ac:dyDescent="0.45">
      <c r="A25" s="9">
        <v>24</v>
      </c>
      <c r="B25" s="7">
        <v>49</v>
      </c>
      <c r="C25" s="7" t="s">
        <v>11</v>
      </c>
      <c r="D25" s="7" t="s">
        <v>12</v>
      </c>
      <c r="E25" s="7">
        <v>7</v>
      </c>
      <c r="F25" s="7">
        <v>8</v>
      </c>
      <c r="G25" s="7">
        <v>25</v>
      </c>
      <c r="H25" s="7">
        <v>20</v>
      </c>
      <c r="I25" s="8">
        <v>15</v>
      </c>
    </row>
    <row r="26" spans="1:9" ht="16.05" customHeight="1" x14ac:dyDescent="0.45">
      <c r="A26" s="9">
        <v>25</v>
      </c>
      <c r="B26" s="7">
        <v>56</v>
      </c>
      <c r="C26" s="7" t="s">
        <v>9</v>
      </c>
      <c r="D26" s="7" t="s">
        <v>10</v>
      </c>
      <c r="E26" s="7">
        <v>6.5</v>
      </c>
      <c r="F26" s="7">
        <v>4</v>
      </c>
      <c r="G26" s="7">
        <v>70</v>
      </c>
      <c r="H26" s="7">
        <v>80</v>
      </c>
      <c r="I26" s="8">
        <v>85</v>
      </c>
    </row>
    <row r="27" spans="1:9" ht="16.05" customHeight="1" x14ac:dyDescent="0.45">
      <c r="A27" s="9">
        <v>26</v>
      </c>
      <c r="B27" s="7">
        <v>32</v>
      </c>
      <c r="C27" s="7" t="s">
        <v>11</v>
      </c>
      <c r="D27" s="7" t="s">
        <v>10</v>
      </c>
      <c r="E27" s="7">
        <v>8</v>
      </c>
      <c r="F27" s="7">
        <v>9</v>
      </c>
      <c r="G27" s="7">
        <v>15</v>
      </c>
      <c r="H27" s="7">
        <v>10</v>
      </c>
      <c r="I27" s="8">
        <v>20</v>
      </c>
    </row>
    <row r="28" spans="1:9" ht="16.05" customHeight="1" x14ac:dyDescent="0.45">
      <c r="A28" s="9">
        <v>27</v>
      </c>
      <c r="B28" s="7">
        <v>44</v>
      </c>
      <c r="C28" s="7" t="s">
        <v>9</v>
      </c>
      <c r="D28" s="7" t="s">
        <v>10</v>
      </c>
      <c r="E28" s="7">
        <v>7</v>
      </c>
      <c r="F28" s="7">
        <v>6</v>
      </c>
      <c r="G28" s="7">
        <v>40</v>
      </c>
      <c r="H28" s="7">
        <v>30</v>
      </c>
      <c r="I28" s="8">
        <v>35</v>
      </c>
    </row>
    <row r="29" spans="1:9" ht="16.05" customHeight="1" x14ac:dyDescent="0.45">
      <c r="A29" s="9">
        <v>28</v>
      </c>
      <c r="B29" s="7">
        <v>30</v>
      </c>
      <c r="C29" s="7" t="s">
        <v>11</v>
      </c>
      <c r="D29" s="7" t="s">
        <v>10</v>
      </c>
      <c r="E29" s="7">
        <v>7.5</v>
      </c>
      <c r="F29" s="7">
        <v>8</v>
      </c>
      <c r="G29" s="7">
        <v>30</v>
      </c>
      <c r="H29" s="7">
        <v>25</v>
      </c>
      <c r="I29" s="8">
        <v>20</v>
      </c>
    </row>
    <row r="30" spans="1:9" ht="16.05" customHeight="1" x14ac:dyDescent="0.45">
      <c r="A30" s="9">
        <v>29</v>
      </c>
      <c r="B30" s="7">
        <v>37</v>
      </c>
      <c r="C30" s="7" t="s">
        <v>9</v>
      </c>
      <c r="D30" s="7" t="s">
        <v>12</v>
      </c>
      <c r="E30" s="7">
        <v>6</v>
      </c>
      <c r="F30" s="7">
        <v>5</v>
      </c>
      <c r="G30" s="7">
        <v>60</v>
      </c>
      <c r="H30" s="7">
        <v>70</v>
      </c>
      <c r="I30" s="8">
        <v>65</v>
      </c>
    </row>
    <row r="31" spans="1:9" ht="16.05" customHeight="1" x14ac:dyDescent="0.45">
      <c r="A31" s="9">
        <v>30</v>
      </c>
      <c r="B31" s="7">
        <v>47</v>
      </c>
      <c r="C31" s="7" t="s">
        <v>11</v>
      </c>
      <c r="D31" s="7" t="s">
        <v>10</v>
      </c>
      <c r="E31" s="7">
        <v>7</v>
      </c>
      <c r="F31" s="7">
        <v>8</v>
      </c>
      <c r="G31" s="7">
        <v>25</v>
      </c>
      <c r="H31" s="7">
        <v>20</v>
      </c>
      <c r="I31" s="8">
        <v>15</v>
      </c>
    </row>
    <row r="32" spans="1:9" ht="16.05" customHeight="1" x14ac:dyDescent="0.45">
      <c r="A32" s="9">
        <v>31</v>
      </c>
      <c r="B32" s="7">
        <v>54</v>
      </c>
      <c r="C32" s="7" t="s">
        <v>9</v>
      </c>
      <c r="D32" s="7" t="s">
        <v>10</v>
      </c>
      <c r="E32" s="7">
        <v>6.5</v>
      </c>
      <c r="F32" s="7">
        <v>4</v>
      </c>
      <c r="G32" s="7">
        <v>75</v>
      </c>
      <c r="H32" s="7">
        <v>85</v>
      </c>
      <c r="I32" s="8">
        <v>80</v>
      </c>
    </row>
    <row r="33" spans="1:9" ht="16.05" customHeight="1" x14ac:dyDescent="0.45">
      <c r="A33" s="9">
        <v>32</v>
      </c>
      <c r="B33" s="7">
        <v>33</v>
      </c>
      <c r="C33" s="7" t="s">
        <v>11</v>
      </c>
      <c r="D33" s="7" t="s">
        <v>10</v>
      </c>
      <c r="E33" s="7">
        <v>8</v>
      </c>
      <c r="F33" s="7">
        <v>9</v>
      </c>
      <c r="G33" s="7">
        <v>20</v>
      </c>
      <c r="H33" s="7">
        <v>15</v>
      </c>
      <c r="I33" s="8">
        <v>20</v>
      </c>
    </row>
    <row r="34" spans="1:9" ht="16.05" customHeight="1" x14ac:dyDescent="0.45">
      <c r="A34" s="9">
        <v>33</v>
      </c>
      <c r="B34" s="7">
        <v>46</v>
      </c>
      <c r="C34" s="7" t="s">
        <v>9</v>
      </c>
      <c r="D34" s="7" t="s">
        <v>10</v>
      </c>
      <c r="E34" s="7">
        <v>7</v>
      </c>
      <c r="F34" s="7">
        <v>6</v>
      </c>
      <c r="G34" s="7">
        <v>45</v>
      </c>
      <c r="H34" s="7">
        <v>40</v>
      </c>
      <c r="I34" s="8">
        <v>35</v>
      </c>
    </row>
    <row r="35" spans="1:9" ht="16.05" customHeight="1" x14ac:dyDescent="0.45">
      <c r="A35" s="27">
        <v>34</v>
      </c>
      <c r="B35" s="28">
        <v>29</v>
      </c>
      <c r="C35" s="28" t="s">
        <v>11</v>
      </c>
      <c r="D35" s="28" t="s">
        <v>10</v>
      </c>
      <c r="E35" s="28">
        <v>7.5</v>
      </c>
      <c r="F35" s="28">
        <v>8</v>
      </c>
      <c r="G35" s="28">
        <v>30</v>
      </c>
      <c r="H35" s="28">
        <v>25</v>
      </c>
      <c r="I35" s="29">
        <v>20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BF89-3249-4FF2-A40B-87361E2ED2A9}">
  <dimension ref="A1:I35"/>
  <sheetViews>
    <sheetView topLeftCell="E1" zoomScale="168" workbookViewId="0">
      <selection activeCell="M16" sqref="M16"/>
    </sheetView>
  </sheetViews>
  <sheetFormatPr defaultRowHeight="14.25" x14ac:dyDescent="0.45"/>
  <cols>
    <col min="7" max="7" width="29.3984375" style="37" customWidth="1"/>
    <col min="8" max="8" width="14.06640625" customWidth="1"/>
    <col min="12" max="12" width="11.19921875" customWidth="1"/>
    <col min="13" max="13" width="12.796875" customWidth="1"/>
  </cols>
  <sheetData>
    <row r="1" spans="1:9" x14ac:dyDescent="0.45">
      <c r="A1" s="32" t="s">
        <v>51</v>
      </c>
      <c r="B1" s="32" t="s">
        <v>52</v>
      </c>
      <c r="C1" s="32" t="s">
        <v>53</v>
      </c>
      <c r="D1" s="34"/>
      <c r="E1" s="34"/>
      <c r="F1" s="34"/>
      <c r="G1" s="36"/>
      <c r="H1" s="34"/>
      <c r="I1" s="34"/>
    </row>
    <row r="2" spans="1:9" x14ac:dyDescent="0.45">
      <c r="A2" s="33">
        <v>-1.2769912250057116</v>
      </c>
      <c r="B2" s="33">
        <f>IF(A2&lt;0,-1,1)</f>
        <v>-1</v>
      </c>
      <c r="C2" s="33">
        <v>1</v>
      </c>
      <c r="D2" s="35"/>
      <c r="E2" s="34"/>
      <c r="F2" s="34"/>
      <c r="G2" s="36"/>
      <c r="H2" s="34"/>
      <c r="I2" s="34"/>
    </row>
    <row r="3" spans="1:9" x14ac:dyDescent="0.45">
      <c r="A3" s="33">
        <v>1.7309866052038103E-2</v>
      </c>
      <c r="B3" s="33">
        <f t="shared" ref="B3:B35" si="0">IF(A3&lt;0,-1,1)</f>
        <v>1</v>
      </c>
      <c r="C3" s="58">
        <v>2</v>
      </c>
      <c r="D3" s="34"/>
      <c r="E3" s="34"/>
      <c r="F3" s="34"/>
      <c r="G3" s="57" t="s">
        <v>84</v>
      </c>
      <c r="H3" s="57"/>
      <c r="I3" s="34"/>
    </row>
    <row r="4" spans="1:9" x14ac:dyDescent="0.45">
      <c r="A4" s="33">
        <v>0.62132777414737372</v>
      </c>
      <c r="B4" s="33">
        <f t="shared" si="0"/>
        <v>1</v>
      </c>
      <c r="C4" s="58"/>
      <c r="D4" s="34"/>
      <c r="E4" s="34"/>
      <c r="F4" s="34"/>
      <c r="G4" s="38" t="s">
        <v>70</v>
      </c>
      <c r="H4" s="39">
        <v>13</v>
      </c>
      <c r="I4" s="34"/>
    </row>
    <row r="5" spans="1:9" x14ac:dyDescent="0.45">
      <c r="A5" s="33">
        <v>-0.2273777435985771</v>
      </c>
      <c r="B5" s="33">
        <f t="shared" si="0"/>
        <v>-1</v>
      </c>
      <c r="C5" s="33">
        <v>1</v>
      </c>
      <c r="D5" s="34"/>
      <c r="E5" s="34"/>
      <c r="F5" s="34"/>
      <c r="G5" s="38" t="s">
        <v>71</v>
      </c>
      <c r="H5" s="39">
        <v>21</v>
      </c>
      <c r="I5" s="34"/>
    </row>
    <row r="6" spans="1:9" x14ac:dyDescent="0.45">
      <c r="A6" s="33">
        <v>0.18684477555770318</v>
      </c>
      <c r="B6" s="33">
        <f t="shared" si="0"/>
        <v>1</v>
      </c>
      <c r="C6" s="33">
        <v>1</v>
      </c>
      <c r="D6" s="34"/>
      <c r="E6" s="34"/>
      <c r="F6" s="34"/>
      <c r="G6" s="38" t="s">
        <v>72</v>
      </c>
      <c r="H6" s="39">
        <v>34</v>
      </c>
      <c r="I6" s="34"/>
    </row>
    <row r="7" spans="1:9" x14ac:dyDescent="0.45">
      <c r="A7" s="33">
        <v>-0.77392426547883453</v>
      </c>
      <c r="B7" s="33">
        <f t="shared" si="0"/>
        <v>-1</v>
      </c>
      <c r="C7" s="58">
        <v>6</v>
      </c>
      <c r="D7" s="34"/>
      <c r="E7" s="34"/>
      <c r="F7" s="34"/>
      <c r="G7" s="41" t="s">
        <v>74</v>
      </c>
      <c r="H7" s="39">
        <v>17</v>
      </c>
      <c r="I7" s="34"/>
    </row>
    <row r="8" spans="1:9" x14ac:dyDescent="0.45">
      <c r="A8" s="33">
        <v>-1.2668751737299089</v>
      </c>
      <c r="B8" s="33">
        <f t="shared" si="0"/>
        <v>-1</v>
      </c>
      <c r="C8" s="58"/>
      <c r="D8" s="34"/>
      <c r="E8" s="34"/>
      <c r="F8" s="34"/>
      <c r="G8" s="38" t="s">
        <v>73</v>
      </c>
      <c r="H8" s="40">
        <v>17.058823529411764</v>
      </c>
      <c r="I8" s="34"/>
    </row>
    <row r="9" spans="1:9" x14ac:dyDescent="0.45">
      <c r="A9" s="33">
        <v>-0.97448903887256577</v>
      </c>
      <c r="B9" s="33">
        <f t="shared" si="0"/>
        <v>-1</v>
      </c>
      <c r="C9" s="58"/>
      <c r="D9" s="34"/>
      <c r="E9" s="34"/>
      <c r="F9" s="34"/>
      <c r="G9" s="38" t="s">
        <v>54</v>
      </c>
      <c r="H9" s="40">
        <v>7.3280905945265804</v>
      </c>
      <c r="I9" s="34"/>
    </row>
    <row r="10" spans="1:9" x14ac:dyDescent="0.45">
      <c r="A10" s="33">
        <v>-1.0320925438123849</v>
      </c>
      <c r="B10" s="33">
        <f t="shared" si="0"/>
        <v>-1</v>
      </c>
      <c r="C10" s="58"/>
      <c r="D10" s="34"/>
      <c r="E10" s="34"/>
      <c r="F10" s="34"/>
      <c r="G10" s="36"/>
      <c r="H10" s="34"/>
      <c r="I10" s="34"/>
    </row>
    <row r="11" spans="1:9" x14ac:dyDescent="0.45">
      <c r="A11" s="33">
        <v>-0.45261471321534152</v>
      </c>
      <c r="B11" s="33">
        <f t="shared" si="0"/>
        <v>-1</v>
      </c>
      <c r="C11" s="58"/>
      <c r="D11" s="34"/>
      <c r="E11" s="34"/>
      <c r="F11" s="34"/>
      <c r="G11" s="36"/>
      <c r="H11" s="34"/>
      <c r="I11" s="34"/>
    </row>
    <row r="12" spans="1:9" x14ac:dyDescent="0.45">
      <c r="A12" s="33">
        <v>-1.9600957093597771E-2</v>
      </c>
      <c r="B12" s="33">
        <f t="shared" si="0"/>
        <v>-1</v>
      </c>
      <c r="C12" s="58"/>
      <c r="D12" s="34"/>
      <c r="E12" s="34"/>
      <c r="F12" s="34"/>
      <c r="G12" s="59" t="s">
        <v>57</v>
      </c>
      <c r="H12" s="42" t="s">
        <v>55</v>
      </c>
      <c r="I12" s="42">
        <v>11.753016067023658</v>
      </c>
    </row>
    <row r="13" spans="1:9" x14ac:dyDescent="0.45">
      <c r="A13" s="33">
        <v>1.2411255513438606</v>
      </c>
      <c r="B13" s="33">
        <f t="shared" si="0"/>
        <v>1</v>
      </c>
      <c r="C13" s="33">
        <v>1</v>
      </c>
      <c r="D13" s="34"/>
      <c r="E13" s="34"/>
      <c r="F13" s="34"/>
      <c r="G13" s="59"/>
      <c r="H13" s="42" t="s">
        <v>56</v>
      </c>
      <c r="I13" s="42">
        <v>22.364630991799871</v>
      </c>
    </row>
    <row r="14" spans="1:9" x14ac:dyDescent="0.45">
      <c r="A14" s="33">
        <v>-0.29172661251755372</v>
      </c>
      <c r="B14" s="33">
        <f t="shared" si="0"/>
        <v>-1</v>
      </c>
      <c r="C14" s="33">
        <v>1</v>
      </c>
      <c r="D14" s="34"/>
      <c r="E14" s="34"/>
      <c r="F14" s="34"/>
      <c r="G14" s="36"/>
      <c r="H14" s="34"/>
      <c r="I14" s="34"/>
    </row>
    <row r="15" spans="1:9" x14ac:dyDescent="0.45">
      <c r="A15" s="33">
        <v>3.5025626753210304E-2</v>
      </c>
      <c r="B15" s="33">
        <f t="shared" si="0"/>
        <v>1</v>
      </c>
      <c r="C15" s="58">
        <v>2</v>
      </c>
      <c r="D15" s="34"/>
      <c r="E15" s="34"/>
      <c r="F15" s="34"/>
      <c r="G15" s="36"/>
      <c r="H15" s="34"/>
      <c r="I15" s="34"/>
    </row>
    <row r="16" spans="1:9" x14ac:dyDescent="0.45">
      <c r="A16" s="33">
        <v>0.27509044807146932</v>
      </c>
      <c r="B16" s="33">
        <f t="shared" si="0"/>
        <v>1</v>
      </c>
      <c r="C16" s="58"/>
      <c r="D16" s="34"/>
      <c r="E16" s="34"/>
      <c r="F16" s="34"/>
      <c r="G16" s="36"/>
      <c r="H16" s="34"/>
      <c r="I16" s="34"/>
    </row>
    <row r="17" spans="1:9" x14ac:dyDescent="0.45">
      <c r="A17" s="33">
        <v>-0.66393881178838043</v>
      </c>
      <c r="B17" s="33">
        <f t="shared" si="0"/>
        <v>-1</v>
      </c>
      <c r="C17" s="58">
        <v>4</v>
      </c>
      <c r="D17" s="34"/>
      <c r="E17" s="34"/>
      <c r="F17" s="34"/>
      <c r="G17" s="36"/>
      <c r="H17" s="34"/>
      <c r="I17" s="34"/>
    </row>
    <row r="18" spans="1:9" x14ac:dyDescent="0.45">
      <c r="A18" s="33">
        <v>-1.2115608099329296</v>
      </c>
      <c r="B18" s="33">
        <f t="shared" si="0"/>
        <v>-1</v>
      </c>
      <c r="C18" s="58"/>
      <c r="D18" s="34"/>
      <c r="E18" s="34"/>
      <c r="F18" s="34"/>
      <c r="G18" s="36"/>
      <c r="H18" s="34"/>
      <c r="I18" s="34"/>
    </row>
    <row r="19" spans="1:9" x14ac:dyDescent="0.45">
      <c r="A19" s="33">
        <v>-1.4093597337763581</v>
      </c>
      <c r="B19" s="33">
        <f t="shared" si="0"/>
        <v>-1</v>
      </c>
      <c r="C19" s="58"/>
      <c r="D19" s="34"/>
      <c r="E19" s="34"/>
      <c r="F19" s="34"/>
      <c r="G19" s="36"/>
      <c r="H19" s="34"/>
      <c r="I19" s="34"/>
    </row>
    <row r="20" spans="1:9" x14ac:dyDescent="0.45">
      <c r="A20" s="33">
        <v>-0.57569313927461607</v>
      </c>
      <c r="B20" s="33">
        <f t="shared" si="0"/>
        <v>-1</v>
      </c>
      <c r="C20" s="58"/>
      <c r="D20" s="34"/>
      <c r="E20" s="34"/>
      <c r="F20" s="34"/>
      <c r="G20" s="36"/>
      <c r="H20" s="34"/>
      <c r="I20" s="34"/>
    </row>
    <row r="21" spans="1:9" x14ac:dyDescent="0.45">
      <c r="A21" s="33">
        <v>1.977511968209845</v>
      </c>
      <c r="B21" s="33">
        <f t="shared" si="0"/>
        <v>1</v>
      </c>
      <c r="C21" s="58">
        <v>2</v>
      </c>
      <c r="D21" s="34"/>
      <c r="E21" s="34"/>
      <c r="F21" s="34"/>
      <c r="G21" s="36"/>
      <c r="H21" s="34"/>
      <c r="I21" s="34"/>
    </row>
    <row r="22" spans="1:9" x14ac:dyDescent="0.45">
      <c r="A22" s="33">
        <v>0.40974809798495748</v>
      </c>
      <c r="B22" s="33">
        <f t="shared" si="0"/>
        <v>1</v>
      </c>
      <c r="C22" s="58"/>
      <c r="D22" s="34"/>
      <c r="E22" s="34"/>
      <c r="F22" s="34"/>
      <c r="G22" s="36"/>
      <c r="H22" s="34"/>
      <c r="I22" s="34"/>
    </row>
    <row r="23" spans="1:9" x14ac:dyDescent="0.45">
      <c r="A23" s="33">
        <v>-0.40615822976894922</v>
      </c>
      <c r="B23" s="33">
        <f t="shared" si="0"/>
        <v>-1</v>
      </c>
      <c r="C23" s="58">
        <v>3</v>
      </c>
      <c r="D23" s="34"/>
      <c r="E23" s="34"/>
      <c r="F23" s="34"/>
      <c r="G23" s="36"/>
      <c r="H23" s="34"/>
      <c r="I23" s="34"/>
    </row>
    <row r="24" spans="1:9" x14ac:dyDescent="0.45">
      <c r="A24" s="33">
        <v>-0.18092126015218213</v>
      </c>
      <c r="B24" s="33">
        <f t="shared" si="0"/>
        <v>-1</v>
      </c>
      <c r="C24" s="58"/>
      <c r="D24" s="34"/>
      <c r="E24" s="34"/>
      <c r="F24" s="34"/>
      <c r="G24" s="36"/>
      <c r="H24" s="34"/>
      <c r="I24" s="34"/>
    </row>
    <row r="25" spans="1:9" x14ac:dyDescent="0.45">
      <c r="A25" s="33">
        <v>-0.66268064086315936</v>
      </c>
      <c r="B25" s="33">
        <f t="shared" si="0"/>
        <v>-1</v>
      </c>
      <c r="C25" s="58"/>
      <c r="D25" s="34"/>
      <c r="E25" s="34"/>
      <c r="F25" s="34"/>
      <c r="G25" s="36"/>
      <c r="H25" s="34"/>
      <c r="I25" s="34"/>
    </row>
    <row r="26" spans="1:9" x14ac:dyDescent="0.45">
      <c r="A26" s="33">
        <v>2.005161085525895</v>
      </c>
      <c r="B26" s="33">
        <f t="shared" si="0"/>
        <v>1</v>
      </c>
      <c r="C26" s="58">
        <v>3</v>
      </c>
      <c r="D26" s="34"/>
      <c r="E26" s="34"/>
      <c r="F26" s="34"/>
      <c r="G26" s="36"/>
      <c r="H26" s="34"/>
      <c r="I26" s="34"/>
    </row>
    <row r="27" spans="1:9" x14ac:dyDescent="0.45">
      <c r="A27" s="33">
        <v>2.4075488032385741</v>
      </c>
      <c r="B27" s="33">
        <f t="shared" si="0"/>
        <v>1</v>
      </c>
      <c r="C27" s="58"/>
      <c r="D27" s="34"/>
      <c r="E27" s="34"/>
      <c r="F27" s="34"/>
      <c r="G27" s="36"/>
      <c r="H27" s="34"/>
      <c r="I27" s="34"/>
    </row>
    <row r="28" spans="1:9" x14ac:dyDescent="0.45">
      <c r="A28" s="33">
        <v>1.8738396761377514</v>
      </c>
      <c r="B28" s="33">
        <f t="shared" si="0"/>
        <v>1</v>
      </c>
      <c r="C28" s="58"/>
      <c r="D28" s="34"/>
      <c r="E28" s="34"/>
      <c r="F28" s="34"/>
      <c r="G28" s="36"/>
      <c r="H28" s="34"/>
      <c r="I28" s="34"/>
    </row>
    <row r="29" spans="1:9" x14ac:dyDescent="0.45">
      <c r="A29" s="33">
        <v>-0.36203539351206704</v>
      </c>
      <c r="B29" s="33">
        <f t="shared" si="0"/>
        <v>-1</v>
      </c>
      <c r="C29" s="33">
        <v>1</v>
      </c>
      <c r="D29" s="34"/>
      <c r="E29" s="34"/>
      <c r="F29" s="34"/>
      <c r="G29" s="36"/>
      <c r="H29" s="34"/>
      <c r="I29" s="34"/>
    </row>
    <row r="30" spans="1:9" x14ac:dyDescent="0.45">
      <c r="A30" s="33">
        <v>1.0764690077599273</v>
      </c>
      <c r="B30" s="33">
        <f t="shared" si="0"/>
        <v>1</v>
      </c>
      <c r="C30" s="33">
        <v>1</v>
      </c>
      <c r="D30" s="34"/>
      <c r="E30" s="34"/>
      <c r="F30" s="34"/>
      <c r="G30" s="36"/>
      <c r="H30" s="34"/>
      <c r="I30" s="34"/>
    </row>
    <row r="31" spans="1:9" x14ac:dyDescent="0.45">
      <c r="A31" s="33">
        <v>-0.574434968349395</v>
      </c>
      <c r="B31" s="33">
        <f t="shared" si="0"/>
        <v>-1</v>
      </c>
      <c r="C31" s="58">
        <v>2</v>
      </c>
      <c r="D31" s="34"/>
      <c r="E31" s="34"/>
      <c r="F31" s="34"/>
      <c r="G31" s="36"/>
      <c r="H31" s="34"/>
      <c r="I31" s="34"/>
    </row>
    <row r="32" spans="1:9" x14ac:dyDescent="0.45">
      <c r="A32" s="33">
        <v>-0.18892479505655757</v>
      </c>
      <c r="B32" s="33">
        <f t="shared" si="0"/>
        <v>-1</v>
      </c>
      <c r="C32" s="58"/>
      <c r="D32" s="34"/>
      <c r="E32" s="34"/>
      <c r="F32" s="34"/>
      <c r="G32" s="36"/>
      <c r="H32" s="34"/>
      <c r="I32" s="34"/>
    </row>
    <row r="33" spans="1:9" x14ac:dyDescent="0.45">
      <c r="A33" s="33">
        <v>1.2278559542036338</v>
      </c>
      <c r="B33" s="33">
        <f t="shared" si="0"/>
        <v>1</v>
      </c>
      <c r="C33" s="33">
        <v>1</v>
      </c>
      <c r="D33" s="34"/>
      <c r="E33" s="34"/>
      <c r="F33" s="34"/>
      <c r="G33" s="36"/>
      <c r="H33" s="34"/>
      <c r="I33" s="34"/>
    </row>
    <row r="34" spans="1:9" x14ac:dyDescent="0.45">
      <c r="A34" s="33">
        <v>-0.48554602193212659</v>
      </c>
      <c r="B34" s="33">
        <f t="shared" si="0"/>
        <v>-1</v>
      </c>
      <c r="C34" s="58">
        <v>2</v>
      </c>
      <c r="D34" s="34"/>
      <c r="E34" s="34"/>
      <c r="F34" s="34"/>
      <c r="G34" s="36"/>
      <c r="H34" s="34"/>
      <c r="I34" s="34"/>
    </row>
    <row r="35" spans="1:9" x14ac:dyDescent="0.45">
      <c r="A35" s="33">
        <v>-0.31791255725518308</v>
      </c>
      <c r="B35" s="33">
        <f t="shared" si="0"/>
        <v>-1</v>
      </c>
      <c r="C35" s="58"/>
      <c r="D35" s="34"/>
      <c r="E35" s="34"/>
      <c r="F35" s="34"/>
      <c r="G35" s="36"/>
      <c r="H35" s="34"/>
      <c r="I35" s="34"/>
    </row>
  </sheetData>
  <mergeCells count="11">
    <mergeCell ref="G3:H3"/>
    <mergeCell ref="C23:C25"/>
    <mergeCell ref="C26:C28"/>
    <mergeCell ref="C31:C32"/>
    <mergeCell ref="C34:C35"/>
    <mergeCell ref="G12:G13"/>
    <mergeCell ref="C3:C4"/>
    <mergeCell ref="C7:C12"/>
    <mergeCell ref="C15:C16"/>
    <mergeCell ref="C17:C20"/>
    <mergeCell ref="C21:C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EF2A-DE2E-44F6-B600-8AA8A52D3CC6}">
  <dimension ref="A1:W49"/>
  <sheetViews>
    <sheetView topLeftCell="A28" zoomScale="96" workbookViewId="0">
      <selection activeCell="G47" sqref="G47"/>
    </sheetView>
  </sheetViews>
  <sheetFormatPr defaultRowHeight="14.25" x14ac:dyDescent="0.45"/>
  <cols>
    <col min="1" max="1" width="11.73046875" bestFit="1" customWidth="1"/>
    <col min="2" max="2" width="15.265625" customWidth="1"/>
    <col min="3" max="3" width="14.86328125" customWidth="1"/>
    <col min="5" max="5" width="16.9296875" customWidth="1"/>
    <col min="6" max="6" width="12.46484375" customWidth="1"/>
    <col min="7" max="7" width="12.86328125" customWidth="1"/>
    <col min="13" max="13" width="11" customWidth="1"/>
    <col min="15" max="15" width="17.19921875" customWidth="1"/>
    <col min="16" max="16" width="11.19921875" customWidth="1"/>
    <col min="20" max="20" width="12.3984375" customWidth="1"/>
    <col min="23" max="23" width="10.265625" customWidth="1"/>
  </cols>
  <sheetData>
    <row r="1" spans="1:23" x14ac:dyDescent="0.45">
      <c r="A1" s="4" t="s">
        <v>67</v>
      </c>
      <c r="B1" s="4" t="s">
        <v>68</v>
      </c>
      <c r="C1" s="4" t="s">
        <v>69</v>
      </c>
      <c r="E1" s="13" t="s">
        <v>15</v>
      </c>
      <c r="F1" s="14" t="s">
        <v>76</v>
      </c>
      <c r="G1" s="14"/>
      <c r="H1" s="14"/>
      <c r="I1" s="14"/>
      <c r="J1" s="14"/>
      <c r="K1" s="14"/>
      <c r="L1" s="14"/>
      <c r="M1" s="15"/>
      <c r="O1" s="13" t="s">
        <v>15</v>
      </c>
      <c r="P1" s="14" t="s">
        <v>75</v>
      </c>
      <c r="R1" s="14"/>
      <c r="S1" s="14"/>
      <c r="T1" s="14"/>
      <c r="U1" s="14"/>
      <c r="V1" s="14"/>
      <c r="W1" s="15"/>
    </row>
    <row r="2" spans="1:23" ht="14.65" thickBot="1" x14ac:dyDescent="0.5">
      <c r="A2" s="4">
        <v>5.7338077015907682</v>
      </c>
      <c r="B2" s="4">
        <v>1.7201423104772304</v>
      </c>
      <c r="C2" s="4">
        <v>6.8805692419089217</v>
      </c>
      <c r="E2" s="5"/>
      <c r="M2" s="6"/>
      <c r="O2" s="5"/>
      <c r="W2" s="6"/>
    </row>
    <row r="3" spans="1:23" x14ac:dyDescent="0.45">
      <c r="A3" s="4">
        <v>7.7979784741634441</v>
      </c>
      <c r="B3" s="4">
        <v>1.3761138483817843</v>
      </c>
      <c r="C3" s="4">
        <v>11.467615403181536</v>
      </c>
      <c r="E3" s="46" t="s">
        <v>16</v>
      </c>
      <c r="F3" s="3"/>
      <c r="M3" s="6"/>
      <c r="O3" s="46" t="s">
        <v>16</v>
      </c>
      <c r="P3" s="3"/>
      <c r="W3" s="6"/>
    </row>
    <row r="4" spans="1:23" x14ac:dyDescent="0.45">
      <c r="A4" s="4">
        <v>10.779558478990644</v>
      </c>
      <c r="B4" s="4">
        <v>1.8348184645090457</v>
      </c>
      <c r="C4" s="4">
        <v>4.5870461612726139</v>
      </c>
      <c r="E4" s="5" t="s">
        <v>17</v>
      </c>
      <c r="F4">
        <v>0.84809653987252354</v>
      </c>
      <c r="M4" s="6"/>
      <c r="O4" s="5" t="s">
        <v>17</v>
      </c>
      <c r="P4">
        <v>0.83694297844497423</v>
      </c>
      <c r="W4" s="6"/>
    </row>
    <row r="5" spans="1:23" x14ac:dyDescent="0.45">
      <c r="A5" s="4">
        <v>12.155672327372429</v>
      </c>
      <c r="B5" s="4">
        <v>1.261437694349969</v>
      </c>
      <c r="C5" s="4">
        <v>16.05466156445415</v>
      </c>
      <c r="E5" s="5" t="s">
        <v>18</v>
      </c>
      <c r="F5">
        <v>0.7192677409437469</v>
      </c>
      <c r="M5" s="6"/>
      <c r="O5" s="5" t="s">
        <v>18</v>
      </c>
      <c r="P5">
        <v>0.70047354916834459</v>
      </c>
      <c r="W5" s="6"/>
    </row>
    <row r="6" spans="1:23" x14ac:dyDescent="0.45">
      <c r="A6" s="4">
        <v>6.8805692419089217</v>
      </c>
      <c r="B6" s="4">
        <v>1.6054661564454149</v>
      </c>
      <c r="C6" s="4">
        <v>5.7338077015907682</v>
      </c>
      <c r="E6" s="5" t="s">
        <v>19</v>
      </c>
      <c r="F6">
        <v>0.70115598229495635</v>
      </c>
      <c r="M6" s="6"/>
      <c r="O6" s="5" t="s">
        <v>19</v>
      </c>
      <c r="P6">
        <v>0.68114926201791515</v>
      </c>
      <c r="W6" s="6"/>
    </row>
    <row r="7" spans="1:23" x14ac:dyDescent="0.45">
      <c r="A7" s="4">
        <v>9.1740923225452278</v>
      </c>
      <c r="B7" s="4">
        <v>1.4907900024135996</v>
      </c>
      <c r="C7" s="4">
        <v>13.761138483817843</v>
      </c>
      <c r="E7" s="5" t="s">
        <v>20</v>
      </c>
      <c r="F7">
        <v>2.862415347056956</v>
      </c>
      <c r="M7" s="6"/>
      <c r="O7" s="5" t="s">
        <v>20</v>
      </c>
      <c r="P7">
        <v>0.11399157373289266</v>
      </c>
      <c r="W7" s="6"/>
    </row>
    <row r="8" spans="1:23" ht="14.65" thickBot="1" x14ac:dyDescent="0.5">
      <c r="A8" s="4">
        <v>11.467615403181536</v>
      </c>
      <c r="B8" s="4">
        <v>1.7201423104772304</v>
      </c>
      <c r="C8" s="4">
        <v>3.4402846209544609</v>
      </c>
      <c r="E8" s="47" t="s">
        <v>21</v>
      </c>
      <c r="F8" s="1">
        <v>34</v>
      </c>
      <c r="M8" s="6"/>
      <c r="O8" s="47" t="s">
        <v>21</v>
      </c>
      <c r="P8" s="1">
        <v>34</v>
      </c>
      <c r="W8" s="6"/>
    </row>
    <row r="9" spans="1:23" x14ac:dyDescent="0.45">
      <c r="A9" s="4">
        <v>13.302433867690581</v>
      </c>
      <c r="B9" s="4">
        <v>1.3761138483817843</v>
      </c>
      <c r="C9" s="4">
        <v>18.348184645090456</v>
      </c>
      <c r="E9" s="5"/>
      <c r="M9" s="6"/>
      <c r="O9" s="5"/>
      <c r="W9" s="6"/>
    </row>
    <row r="10" spans="1:23" ht="14.65" thickBot="1" x14ac:dyDescent="0.5">
      <c r="A10" s="4">
        <v>7.568626166099814</v>
      </c>
      <c r="B10" s="4">
        <v>1.8348184645090457</v>
      </c>
      <c r="C10" s="4">
        <v>6.8805692419089217</v>
      </c>
      <c r="E10" s="5" t="s">
        <v>22</v>
      </c>
      <c r="M10" s="6"/>
      <c r="O10" s="5" t="s">
        <v>22</v>
      </c>
      <c r="W10" s="6"/>
    </row>
    <row r="11" spans="1:23" x14ac:dyDescent="0.45">
      <c r="A11" s="4">
        <v>10.320853862863382</v>
      </c>
      <c r="B11" s="4">
        <v>1.6054661564454149</v>
      </c>
      <c r="C11" s="4">
        <v>8.0273307822270752</v>
      </c>
      <c r="E11" s="48"/>
      <c r="F11" s="2" t="s">
        <v>27</v>
      </c>
      <c r="G11" s="2" t="s">
        <v>28</v>
      </c>
      <c r="H11" s="2" t="s">
        <v>29</v>
      </c>
      <c r="I11" s="2" t="s">
        <v>9</v>
      </c>
      <c r="J11" s="2" t="s">
        <v>30</v>
      </c>
      <c r="M11" s="6"/>
      <c r="O11" s="48"/>
      <c r="P11" s="2" t="s">
        <v>27</v>
      </c>
      <c r="Q11" s="2" t="s">
        <v>28</v>
      </c>
      <c r="R11" s="2" t="s">
        <v>29</v>
      </c>
      <c r="S11" s="2" t="s">
        <v>9</v>
      </c>
      <c r="T11" s="2" t="s">
        <v>30</v>
      </c>
      <c r="W11" s="6"/>
    </row>
    <row r="12" spans="1:23" x14ac:dyDescent="0.45">
      <c r="A12" s="4">
        <v>5.2751030854635061</v>
      </c>
      <c r="B12" s="4">
        <v>1.7201423104772304</v>
      </c>
      <c r="C12" s="4">
        <v>9.1740923225452278</v>
      </c>
      <c r="E12" s="5" t="s">
        <v>23</v>
      </c>
      <c r="F12">
        <v>2</v>
      </c>
      <c r="G12">
        <v>650.76660669168746</v>
      </c>
      <c r="H12">
        <v>325.38330334584373</v>
      </c>
      <c r="I12">
        <v>39.71274987102251</v>
      </c>
      <c r="J12">
        <v>2.8088656497221417E-9</v>
      </c>
      <c r="M12" s="6"/>
      <c r="O12" s="5" t="s">
        <v>23</v>
      </c>
      <c r="P12">
        <v>2</v>
      </c>
      <c r="Q12">
        <v>0.94202787216570938</v>
      </c>
      <c r="R12">
        <v>0.47101393608285469</v>
      </c>
      <c r="S12">
        <v>36.248351295730984</v>
      </c>
      <c r="T12">
        <v>7.6691158290103023E-9</v>
      </c>
      <c r="W12" s="6"/>
    </row>
    <row r="13" spans="1:23" x14ac:dyDescent="0.45">
      <c r="A13" s="4">
        <v>7.3392738580361829</v>
      </c>
      <c r="B13" s="4">
        <v>1.3761138483817843</v>
      </c>
      <c r="C13" s="4">
        <v>10.320853862863382</v>
      </c>
      <c r="E13" s="5" t="s">
        <v>24</v>
      </c>
      <c r="F13">
        <v>31</v>
      </c>
      <c r="G13">
        <v>253.99607019108296</v>
      </c>
      <c r="H13">
        <v>8.1934216190671929</v>
      </c>
      <c r="M13" s="6"/>
      <c r="O13" s="5" t="s">
        <v>24</v>
      </c>
      <c r="P13">
        <v>31</v>
      </c>
      <c r="Q13">
        <v>0.40281644534514666</v>
      </c>
      <c r="R13">
        <v>1.2994078882101506E-2</v>
      </c>
      <c r="W13" s="6"/>
    </row>
    <row r="14" spans="1:23" ht="14.65" thickBot="1" x14ac:dyDescent="0.5">
      <c r="A14" s="4">
        <v>12.614376943499689</v>
      </c>
      <c r="B14" s="4">
        <v>1.949494618540861</v>
      </c>
      <c r="C14" s="4">
        <v>3.4402846209544609</v>
      </c>
      <c r="E14" s="47" t="s">
        <v>25</v>
      </c>
      <c r="F14" s="1">
        <v>33</v>
      </c>
      <c r="G14" s="1">
        <v>904.76267688277039</v>
      </c>
      <c r="H14" s="1"/>
      <c r="I14" s="1"/>
      <c r="J14" s="1"/>
      <c r="M14" s="6"/>
      <c r="O14" s="47" t="s">
        <v>25</v>
      </c>
      <c r="P14" s="1">
        <v>33</v>
      </c>
      <c r="Q14" s="1">
        <v>1.344844317510856</v>
      </c>
      <c r="R14" s="1"/>
      <c r="S14" s="1"/>
      <c r="T14" s="1"/>
      <c r="W14" s="6"/>
    </row>
    <row r="15" spans="1:23" ht="14.65" thickBot="1" x14ac:dyDescent="0.5">
      <c r="A15" s="4">
        <v>13.761138483817843</v>
      </c>
      <c r="B15" s="4">
        <v>1.1467615403181535</v>
      </c>
      <c r="C15" s="4">
        <v>18.348184645090456</v>
      </c>
      <c r="E15" s="5"/>
      <c r="M15" s="6"/>
      <c r="O15" s="5"/>
      <c r="W15" s="6"/>
    </row>
    <row r="16" spans="1:23" x14ac:dyDescent="0.45">
      <c r="A16" s="4">
        <v>6.4218646257816596</v>
      </c>
      <c r="B16" s="4">
        <v>1.6054661564454149</v>
      </c>
      <c r="C16" s="4">
        <v>5.7338077015907682</v>
      </c>
      <c r="E16" s="48"/>
      <c r="F16" s="2" t="s">
        <v>31</v>
      </c>
      <c r="G16" s="2" t="s">
        <v>20</v>
      </c>
      <c r="H16" s="2" t="s">
        <v>32</v>
      </c>
      <c r="I16" s="2" t="s">
        <v>33</v>
      </c>
      <c r="J16" s="2" t="s">
        <v>34</v>
      </c>
      <c r="K16" s="2" t="s">
        <v>35</v>
      </c>
      <c r="L16" s="2" t="s">
        <v>36</v>
      </c>
      <c r="M16" s="49" t="s">
        <v>37</v>
      </c>
      <c r="O16" s="48"/>
      <c r="P16" s="2" t="s">
        <v>31</v>
      </c>
      <c r="Q16" s="2" t="s">
        <v>20</v>
      </c>
      <c r="R16" s="2" t="s">
        <v>32</v>
      </c>
      <c r="S16" s="2" t="s">
        <v>33</v>
      </c>
      <c r="T16" s="2" t="s">
        <v>34</v>
      </c>
      <c r="U16" s="2" t="s">
        <v>35</v>
      </c>
      <c r="V16" s="2" t="s">
        <v>36</v>
      </c>
      <c r="W16" s="49" t="s">
        <v>37</v>
      </c>
    </row>
    <row r="17" spans="1:23" x14ac:dyDescent="0.45">
      <c r="A17" s="4">
        <v>8.4860353983543373</v>
      </c>
      <c r="B17" s="4">
        <v>1.4907900024135996</v>
      </c>
      <c r="C17" s="4">
        <v>11.467615403181536</v>
      </c>
      <c r="E17" s="5" t="s">
        <v>26</v>
      </c>
      <c r="F17">
        <v>38.517730270652564</v>
      </c>
      <c r="G17">
        <v>5.3252152766196073</v>
      </c>
      <c r="H17">
        <v>7.2330841608910932</v>
      </c>
      <c r="I17">
        <v>3.899430806124171E-8</v>
      </c>
      <c r="J17">
        <v>27.656882109031308</v>
      </c>
      <c r="K17">
        <v>49.378578432273819</v>
      </c>
      <c r="L17">
        <v>27.656882109031308</v>
      </c>
      <c r="M17" s="6">
        <v>49.378578432273819</v>
      </c>
      <c r="O17" s="5" t="s">
        <v>26</v>
      </c>
      <c r="P17">
        <v>1.88457510672087</v>
      </c>
      <c r="Q17">
        <v>7.9400569832395157E-2</v>
      </c>
      <c r="R17">
        <v>23.735032515496759</v>
      </c>
      <c r="S17">
        <v>1.9146927034998125E-21</v>
      </c>
      <c r="T17">
        <v>1.7226365768961631</v>
      </c>
      <c r="U17">
        <v>2.0465136365455772</v>
      </c>
      <c r="V17">
        <v>1.7226365768961631</v>
      </c>
      <c r="W17" s="6">
        <v>2.0465136365455772</v>
      </c>
    </row>
    <row r="18" spans="1:23" x14ac:dyDescent="0.45">
      <c r="A18" s="4">
        <v>11.238263095117905</v>
      </c>
      <c r="B18" s="4">
        <v>1.7201423104772304</v>
      </c>
      <c r="C18" s="4">
        <v>4.5870461612726139</v>
      </c>
      <c r="E18" s="5" t="s">
        <v>1</v>
      </c>
      <c r="F18">
        <v>0.31963499581144472</v>
      </c>
      <c r="G18">
        <v>0.2218746812375742</v>
      </c>
      <c r="H18">
        <v>1.4406105015163619</v>
      </c>
      <c r="I18">
        <v>0.15971933165423469</v>
      </c>
      <c r="J18">
        <v>-0.1328813999875047</v>
      </c>
      <c r="K18">
        <v>0.77215139161039414</v>
      </c>
      <c r="L18">
        <v>-0.1328813999875047</v>
      </c>
      <c r="M18" s="6">
        <v>0.77215139161039414</v>
      </c>
      <c r="O18" s="5" t="s">
        <v>1</v>
      </c>
      <c r="P18">
        <v>6.8329818287831694E-6</v>
      </c>
      <c r="Q18">
        <v>9.1268155604501185E-3</v>
      </c>
      <c r="R18">
        <v>7.4867096672721401E-4</v>
      </c>
      <c r="S18">
        <v>0.99940744421414129</v>
      </c>
      <c r="T18">
        <v>-1.8607430076489205E-2</v>
      </c>
      <c r="U18">
        <v>1.8621096040146771E-2</v>
      </c>
      <c r="V18">
        <v>-1.8607430076489205E-2</v>
      </c>
      <c r="W18" s="6">
        <v>1.8621096040146771E-2</v>
      </c>
    </row>
    <row r="19" spans="1:23" ht="14.65" thickBot="1" x14ac:dyDescent="0.5">
      <c r="A19" s="4">
        <v>6.4218646257816596</v>
      </c>
      <c r="B19" s="4">
        <v>1.7201423104772304</v>
      </c>
      <c r="C19" s="4">
        <v>6.8805692419089217</v>
      </c>
      <c r="E19" s="47" t="s">
        <v>4</v>
      </c>
      <c r="F19" s="1">
        <v>-20.347093753817695</v>
      </c>
      <c r="G19" s="1">
        <v>2.6429832509766507</v>
      </c>
      <c r="H19" s="1">
        <v>-7.6985329915726552</v>
      </c>
      <c r="I19" s="1">
        <v>1.1036857383394338E-8</v>
      </c>
      <c r="J19" s="1">
        <v>-25.737493632785068</v>
      </c>
      <c r="K19" s="1">
        <v>-14.956693874850323</v>
      </c>
      <c r="L19" s="1">
        <v>-25.737493632785068</v>
      </c>
      <c r="M19" s="50">
        <v>-14.956693874850323</v>
      </c>
      <c r="O19" s="47" t="s">
        <v>7</v>
      </c>
      <c r="P19" s="1">
        <v>-3.2268782634515825E-2</v>
      </c>
      <c r="Q19" s="1">
        <v>4.1915495679293001E-3</v>
      </c>
      <c r="R19" s="1">
        <v>-7.6985329915726552</v>
      </c>
      <c r="S19" s="1">
        <v>1.1036857383394338E-8</v>
      </c>
      <c r="T19" s="1">
        <v>-4.0817504339544688E-2</v>
      </c>
      <c r="U19" s="1">
        <v>-2.3720060929486961E-2</v>
      </c>
      <c r="V19" s="1">
        <v>-4.0817504339544688E-2</v>
      </c>
      <c r="W19" s="50">
        <v>-2.3720060929486961E-2</v>
      </c>
    </row>
    <row r="20" spans="1:23" x14ac:dyDescent="0.45">
      <c r="A20" s="4">
        <v>8.0273307822270752</v>
      </c>
      <c r="B20" s="4">
        <v>1.4907900024135996</v>
      </c>
      <c r="C20" s="4">
        <v>11.467615403181536</v>
      </c>
    </row>
    <row r="21" spans="1:23" ht="14.65" thickBot="1" x14ac:dyDescent="0.5">
      <c r="A21" s="4">
        <v>9.6327969386724899</v>
      </c>
      <c r="B21" s="4">
        <v>1.8348184645090457</v>
      </c>
      <c r="C21" s="4">
        <v>3.4402846209544609</v>
      </c>
    </row>
    <row r="22" spans="1:23" x14ac:dyDescent="0.45">
      <c r="A22" s="4">
        <v>11.696967711245167</v>
      </c>
      <c r="B22" s="4">
        <v>1.1467615403181535</v>
      </c>
      <c r="C22" s="4">
        <v>16.05466156445415</v>
      </c>
      <c r="E22" s="13" t="s">
        <v>15</v>
      </c>
      <c r="F22" s="14" t="s">
        <v>77</v>
      </c>
      <c r="G22" s="14"/>
      <c r="H22" s="14"/>
      <c r="I22" s="14"/>
      <c r="J22" s="14"/>
      <c r="K22" s="14"/>
      <c r="L22" s="14"/>
      <c r="M22" s="15"/>
    </row>
    <row r="23" spans="1:23" ht="14.65" thickBot="1" x14ac:dyDescent="0.5">
      <c r="A23" s="4">
        <v>7.1099215499725519</v>
      </c>
      <c r="B23" s="4">
        <v>1.7201423104772304</v>
      </c>
      <c r="C23" s="4">
        <v>5.7338077015907682</v>
      </c>
      <c r="E23" s="5"/>
      <c r="M23" s="6"/>
    </row>
    <row r="24" spans="1:23" x14ac:dyDescent="0.45">
      <c r="A24" s="4">
        <v>8.9447400144815976</v>
      </c>
      <c r="B24" s="4">
        <v>1.3761138483817843</v>
      </c>
      <c r="C24" s="4">
        <v>13.761138483817843</v>
      </c>
      <c r="E24" s="46" t="s">
        <v>16</v>
      </c>
      <c r="F24" s="3"/>
      <c r="M24" s="6"/>
    </row>
    <row r="25" spans="1:23" x14ac:dyDescent="0.45">
      <c r="A25" s="4">
        <v>11.238263095117905</v>
      </c>
      <c r="B25" s="4">
        <v>1.6054661564454149</v>
      </c>
      <c r="C25" s="4">
        <v>4.5870461612726139</v>
      </c>
      <c r="E25" s="5" t="s">
        <v>17</v>
      </c>
      <c r="F25">
        <v>0.42725781547108826</v>
      </c>
      <c r="M25" s="6"/>
    </row>
    <row r="26" spans="1:23" x14ac:dyDescent="0.45">
      <c r="A26" s="4">
        <v>12.843729251563319</v>
      </c>
      <c r="B26" s="4">
        <v>1.4907900024135996</v>
      </c>
      <c r="C26" s="4">
        <v>18.348184645090456</v>
      </c>
      <c r="E26" s="5" t="s">
        <v>18</v>
      </c>
      <c r="F26">
        <v>0.18254924088112651</v>
      </c>
      <c r="M26" s="6"/>
    </row>
    <row r="27" spans="1:23" x14ac:dyDescent="0.45">
      <c r="A27" s="4">
        <v>7.3392738580361829</v>
      </c>
      <c r="B27" s="4">
        <v>1.8348184645090457</v>
      </c>
      <c r="C27" s="4">
        <v>2.2935230806363069</v>
      </c>
      <c r="E27" s="5" t="s">
        <v>19</v>
      </c>
      <c r="F27">
        <v>0.12981048222829597</v>
      </c>
      <c r="M27" s="6"/>
    </row>
    <row r="28" spans="1:23" x14ac:dyDescent="0.45">
      <c r="A28" s="4">
        <v>10.091501554799752</v>
      </c>
      <c r="B28" s="4">
        <v>1.6054661564454149</v>
      </c>
      <c r="C28" s="4">
        <v>6.8805692419089217</v>
      </c>
      <c r="E28" s="5" t="s">
        <v>20</v>
      </c>
      <c r="F28">
        <v>2.2432239052176235</v>
      </c>
      <c r="M28" s="6"/>
    </row>
    <row r="29" spans="1:23" ht="14.65" thickBot="1" x14ac:dyDescent="0.5">
      <c r="A29" s="4">
        <v>6.8805692419089217</v>
      </c>
      <c r="B29" s="4">
        <v>1.7201423104772304</v>
      </c>
      <c r="C29" s="4">
        <v>5.7338077015907682</v>
      </c>
      <c r="E29" s="47" t="s">
        <v>21</v>
      </c>
      <c r="F29" s="1">
        <v>34</v>
      </c>
      <c r="M29" s="6"/>
    </row>
    <row r="30" spans="1:23" x14ac:dyDescent="0.45">
      <c r="A30" s="4">
        <v>8.4860353983543373</v>
      </c>
      <c r="B30" s="4">
        <v>1.3761138483817843</v>
      </c>
      <c r="C30" s="4">
        <v>16.05466156445415</v>
      </c>
      <c r="E30" s="5"/>
      <c r="M30" s="6"/>
    </row>
    <row r="31" spans="1:23" ht="14.65" thickBot="1" x14ac:dyDescent="0.5">
      <c r="A31" s="4">
        <v>10.779558478990644</v>
      </c>
      <c r="B31" s="4">
        <v>1.6054661564454149</v>
      </c>
      <c r="C31" s="4">
        <v>4.5870461612726139</v>
      </c>
      <c r="E31" s="5" t="s">
        <v>22</v>
      </c>
      <c r="M31" s="6"/>
    </row>
    <row r="32" spans="1:23" x14ac:dyDescent="0.45">
      <c r="A32" s="4">
        <v>12.385024635436059</v>
      </c>
      <c r="B32" s="4">
        <v>1.4907900024135996</v>
      </c>
      <c r="C32" s="4">
        <v>19.494946185408612</v>
      </c>
      <c r="E32" s="48"/>
      <c r="F32" s="2" t="s">
        <v>27</v>
      </c>
      <c r="G32" s="2" t="s">
        <v>28</v>
      </c>
      <c r="H32" s="2" t="s">
        <v>29</v>
      </c>
      <c r="I32" s="2" t="s">
        <v>9</v>
      </c>
      <c r="J32" s="2" t="s">
        <v>30</v>
      </c>
      <c r="M32" s="6"/>
    </row>
    <row r="33" spans="1:13" x14ac:dyDescent="0.45">
      <c r="A33" s="4">
        <v>7.568626166099814</v>
      </c>
      <c r="B33" s="4">
        <v>1.8348184645090457</v>
      </c>
      <c r="C33" s="4">
        <v>3.4402846209544609</v>
      </c>
      <c r="E33" s="5" t="s">
        <v>23</v>
      </c>
      <c r="F33">
        <v>2</v>
      </c>
      <c r="G33">
        <v>34.835766633270339</v>
      </c>
      <c r="H33">
        <v>17.417883316635169</v>
      </c>
      <c r="I33">
        <v>3.4613867588885485</v>
      </c>
      <c r="J33">
        <v>4.3969833672866027E-2</v>
      </c>
      <c r="M33" s="6"/>
    </row>
    <row r="34" spans="1:13" x14ac:dyDescent="0.45">
      <c r="A34" s="4">
        <v>10.550206170927012</v>
      </c>
      <c r="B34" s="4">
        <v>1.6054661564454149</v>
      </c>
      <c r="C34" s="4">
        <v>9.1740923225452278</v>
      </c>
      <c r="E34" s="5" t="s">
        <v>24</v>
      </c>
      <c r="F34">
        <v>31</v>
      </c>
      <c r="G34">
        <v>155.99365815713401</v>
      </c>
      <c r="H34">
        <v>5.0320534889398063</v>
      </c>
      <c r="M34" s="6"/>
    </row>
    <row r="35" spans="1:13" ht="14.65" thickBot="1" x14ac:dyDescent="0.5">
      <c r="A35" s="4">
        <v>6.6512169338452907</v>
      </c>
      <c r="B35" s="4">
        <v>1.7201423104772304</v>
      </c>
      <c r="C35" s="4">
        <v>5.7338077015907682</v>
      </c>
      <c r="E35" s="47" t="s">
        <v>25</v>
      </c>
      <c r="F35" s="1">
        <v>33</v>
      </c>
      <c r="G35" s="1">
        <v>190.82942479040435</v>
      </c>
      <c r="H35" s="1"/>
      <c r="I35" s="1"/>
      <c r="J35" s="1"/>
      <c r="M35" s="6"/>
    </row>
    <row r="36" spans="1:13" ht="14.65" thickBot="1" x14ac:dyDescent="0.5">
      <c r="E36" s="5"/>
      <c r="M36" s="6"/>
    </row>
    <row r="37" spans="1:13" x14ac:dyDescent="0.45">
      <c r="E37" s="48"/>
      <c r="F37" s="2" t="s">
        <v>31</v>
      </c>
      <c r="G37" s="2" t="s">
        <v>20</v>
      </c>
      <c r="H37" s="2" t="s">
        <v>32</v>
      </c>
      <c r="I37" s="2" t="s">
        <v>33</v>
      </c>
      <c r="J37" s="2" t="s">
        <v>34</v>
      </c>
      <c r="K37" s="2" t="s">
        <v>35</v>
      </c>
      <c r="L37" s="2" t="s">
        <v>36</v>
      </c>
      <c r="M37" s="49" t="s">
        <v>37</v>
      </c>
    </row>
    <row r="38" spans="1:13" x14ac:dyDescent="0.45">
      <c r="E38" s="5" t="s">
        <v>26</v>
      </c>
      <c r="F38">
        <v>7.5173608741961013</v>
      </c>
      <c r="G38">
        <v>6.7071617567974728</v>
      </c>
      <c r="H38">
        <v>1.1207961201438925</v>
      </c>
      <c r="I38">
        <v>0.27098249194080393</v>
      </c>
      <c r="J38">
        <v>-6.1619857159480995</v>
      </c>
      <c r="K38">
        <v>21.196707464340303</v>
      </c>
      <c r="L38">
        <v>-6.1619857159480995</v>
      </c>
      <c r="M38" s="6">
        <v>21.196707464340303</v>
      </c>
    </row>
    <row r="39" spans="1:13" x14ac:dyDescent="0.45">
      <c r="E39" s="5" t="s">
        <v>4</v>
      </c>
      <c r="F39">
        <v>2.6461229274785856E-3</v>
      </c>
      <c r="G39">
        <v>3.5344270648636797</v>
      </c>
      <c r="H39">
        <v>7.4867096672728893E-4</v>
      </c>
      <c r="I39">
        <v>0.99940744421414118</v>
      </c>
      <c r="J39">
        <v>-7.2058654011693868</v>
      </c>
      <c r="K39">
        <v>7.2111576470243435</v>
      </c>
      <c r="L39">
        <v>-7.2058654011693868</v>
      </c>
      <c r="M39" s="6">
        <v>7.2111576470243435</v>
      </c>
    </row>
    <row r="40" spans="1:13" ht="14.65" thickBot="1" x14ac:dyDescent="0.5">
      <c r="E40" s="47" t="s">
        <v>7</v>
      </c>
      <c r="F40" s="1">
        <v>0.19630631385027611</v>
      </c>
      <c r="G40" s="1">
        <v>0.13626605778844963</v>
      </c>
      <c r="H40" s="1">
        <v>1.4406105015163628</v>
      </c>
      <c r="I40" s="1">
        <v>0.15971933165423469</v>
      </c>
      <c r="J40" s="1">
        <v>-8.1610143296696941E-2</v>
      </c>
      <c r="K40" s="1">
        <v>0.47422277099724919</v>
      </c>
      <c r="L40" s="1">
        <v>-8.1610143296696941E-2</v>
      </c>
      <c r="M40" s="50">
        <v>0.47422277099724919</v>
      </c>
    </row>
    <row r="43" spans="1:13" x14ac:dyDescent="0.45">
      <c r="A43" s="60" t="s">
        <v>78</v>
      </c>
      <c r="B43" s="60"/>
    </row>
    <row r="44" spans="1:13" x14ac:dyDescent="0.45">
      <c r="A44" s="53" t="s">
        <v>61</v>
      </c>
      <c r="B44" s="53">
        <v>1.2233152747670031</v>
      </c>
    </row>
    <row r="45" spans="1:13" x14ac:dyDescent="0.45">
      <c r="A45" s="53" t="s">
        <v>62</v>
      </c>
      <c r="B45" s="53">
        <v>3.3386033094019996</v>
      </c>
    </row>
    <row r="46" spans="1:13" x14ac:dyDescent="0.45">
      <c r="A46" s="53" t="s">
        <v>63</v>
      </c>
      <c r="B46" s="53">
        <v>3.5621128949046788</v>
      </c>
    </row>
    <row r="49" spans="1:1" x14ac:dyDescent="0.45">
      <c r="A49" t="s">
        <v>64</v>
      </c>
    </row>
  </sheetData>
  <mergeCells count="1">
    <mergeCell ref="A43:B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/>
  </sheetViews>
  <sheetFormatPr defaultRowHeight="14.25" x14ac:dyDescent="0.45"/>
  <cols>
    <col min="1" max="10" width="18.59765625" customWidth="1"/>
  </cols>
  <sheetData>
    <row r="1" spans="1:10" ht="15" customHeight="1" x14ac:dyDescent="0.45">
      <c r="A1" s="10" t="s">
        <v>1</v>
      </c>
      <c r="B1" s="11" t="s">
        <v>2</v>
      </c>
      <c r="C1" s="11" t="s">
        <v>58</v>
      </c>
      <c r="D1" s="11" t="s">
        <v>59</v>
      </c>
      <c r="E1" s="11" t="s">
        <v>60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</row>
    <row r="2" spans="1:10" ht="15" customHeight="1" x14ac:dyDescent="0.45">
      <c r="A2" s="9">
        <v>25</v>
      </c>
      <c r="B2" s="7">
        <v>1</v>
      </c>
      <c r="C2" s="7">
        <v>1</v>
      </c>
      <c r="D2" s="7">
        <v>0</v>
      </c>
      <c r="E2" s="7">
        <v>0</v>
      </c>
      <c r="F2" s="7">
        <v>7.5</v>
      </c>
      <c r="G2" s="7">
        <v>8</v>
      </c>
      <c r="H2" s="7">
        <v>25</v>
      </c>
      <c r="I2" s="7">
        <v>30</v>
      </c>
      <c r="J2" s="8">
        <v>20</v>
      </c>
    </row>
    <row r="3" spans="1:10" ht="15" customHeight="1" x14ac:dyDescent="0.45">
      <c r="A3" s="9">
        <v>34</v>
      </c>
      <c r="B3" s="7">
        <v>0</v>
      </c>
      <c r="C3" s="7">
        <v>0</v>
      </c>
      <c r="D3" s="7">
        <v>0</v>
      </c>
      <c r="E3" s="7">
        <v>0</v>
      </c>
      <c r="F3" s="7">
        <v>6</v>
      </c>
      <c r="G3" s="7">
        <v>5</v>
      </c>
      <c r="H3" s="7">
        <v>60</v>
      </c>
      <c r="I3" s="7">
        <v>50</v>
      </c>
      <c r="J3" s="8">
        <v>40</v>
      </c>
    </row>
    <row r="4" spans="1:10" ht="15" customHeight="1" x14ac:dyDescent="0.45">
      <c r="A4" s="9">
        <v>47</v>
      </c>
      <c r="B4" s="7">
        <v>1</v>
      </c>
      <c r="C4" s="7">
        <v>1</v>
      </c>
      <c r="D4" s="7">
        <v>0</v>
      </c>
      <c r="E4" s="7">
        <v>0</v>
      </c>
      <c r="F4" s="7">
        <v>8</v>
      </c>
      <c r="G4" s="7">
        <v>9</v>
      </c>
      <c r="H4" s="7">
        <v>15</v>
      </c>
      <c r="I4" s="7">
        <v>20</v>
      </c>
      <c r="J4" s="8">
        <v>25</v>
      </c>
    </row>
    <row r="5" spans="1:10" ht="15" customHeight="1" x14ac:dyDescent="0.45">
      <c r="A5" s="9">
        <v>53</v>
      </c>
      <c r="B5" s="7">
        <v>0</v>
      </c>
      <c r="C5" s="7">
        <v>1</v>
      </c>
      <c r="D5" s="7">
        <v>0</v>
      </c>
      <c r="E5" s="7">
        <v>0</v>
      </c>
      <c r="F5" s="7">
        <v>5.5</v>
      </c>
      <c r="G5" s="7">
        <v>3</v>
      </c>
      <c r="H5" s="7">
        <v>80</v>
      </c>
      <c r="I5" s="7">
        <v>70</v>
      </c>
      <c r="J5" s="8">
        <v>60</v>
      </c>
    </row>
    <row r="6" spans="1:10" ht="15" customHeight="1" x14ac:dyDescent="0.45">
      <c r="A6" s="9">
        <v>30</v>
      </c>
      <c r="B6" s="7">
        <v>1</v>
      </c>
      <c r="C6" s="7">
        <v>1</v>
      </c>
      <c r="D6" s="7">
        <v>0</v>
      </c>
      <c r="E6" s="7">
        <v>0</v>
      </c>
      <c r="F6" s="7">
        <v>7</v>
      </c>
      <c r="G6" s="7">
        <v>7</v>
      </c>
      <c r="H6" s="7">
        <v>30</v>
      </c>
      <c r="I6" s="7">
        <v>25</v>
      </c>
      <c r="J6" s="8">
        <v>20</v>
      </c>
    </row>
    <row r="7" spans="1:10" ht="15" customHeight="1" x14ac:dyDescent="0.45">
      <c r="A7" s="9">
        <v>40</v>
      </c>
      <c r="B7" s="7">
        <v>0</v>
      </c>
      <c r="C7" s="7">
        <v>0</v>
      </c>
      <c r="D7" s="7">
        <v>1</v>
      </c>
      <c r="E7" s="7">
        <v>0</v>
      </c>
      <c r="F7" s="7">
        <v>6.5</v>
      </c>
      <c r="G7" s="7">
        <v>5</v>
      </c>
      <c r="H7" s="7">
        <v>70</v>
      </c>
      <c r="I7" s="7">
        <v>60</v>
      </c>
      <c r="J7" s="8">
        <v>50</v>
      </c>
    </row>
    <row r="8" spans="1:10" ht="15" customHeight="1" x14ac:dyDescent="0.45">
      <c r="A8" s="9">
        <v>50</v>
      </c>
      <c r="B8" s="7">
        <v>1</v>
      </c>
      <c r="C8" s="7">
        <v>1</v>
      </c>
      <c r="D8" s="7">
        <v>0</v>
      </c>
      <c r="E8" s="7">
        <v>0</v>
      </c>
      <c r="F8" s="7">
        <v>7.5</v>
      </c>
      <c r="G8" s="7">
        <v>8</v>
      </c>
      <c r="H8" s="7">
        <v>20</v>
      </c>
      <c r="I8" s="7">
        <v>15</v>
      </c>
      <c r="J8" s="8">
        <v>10</v>
      </c>
    </row>
    <row r="9" spans="1:10" ht="15" customHeight="1" x14ac:dyDescent="0.45">
      <c r="A9" s="9">
        <v>58</v>
      </c>
      <c r="B9" s="7">
        <v>0</v>
      </c>
      <c r="C9" s="7">
        <v>0</v>
      </c>
      <c r="D9" s="7">
        <v>0</v>
      </c>
      <c r="E9" s="7">
        <v>1</v>
      </c>
      <c r="F9" s="7">
        <v>6</v>
      </c>
      <c r="G9" s="7">
        <v>4</v>
      </c>
      <c r="H9" s="7">
        <v>90</v>
      </c>
      <c r="I9" s="7">
        <v>80</v>
      </c>
      <c r="J9" s="8">
        <v>70</v>
      </c>
    </row>
    <row r="10" spans="1:10" ht="15" customHeight="1" x14ac:dyDescent="0.45">
      <c r="A10" s="9">
        <v>33</v>
      </c>
      <c r="B10" s="7">
        <v>1</v>
      </c>
      <c r="C10" s="7">
        <v>1</v>
      </c>
      <c r="D10" s="7">
        <v>0</v>
      </c>
      <c r="E10" s="7">
        <v>0</v>
      </c>
      <c r="F10" s="7">
        <v>8</v>
      </c>
      <c r="G10" s="7">
        <v>9</v>
      </c>
      <c r="H10" s="7">
        <v>20</v>
      </c>
      <c r="I10" s="7">
        <v>30</v>
      </c>
      <c r="J10" s="8">
        <v>25</v>
      </c>
    </row>
    <row r="11" spans="1:10" ht="15" customHeight="1" x14ac:dyDescent="0.45">
      <c r="A11" s="9">
        <v>45</v>
      </c>
      <c r="B11" s="7">
        <v>0</v>
      </c>
      <c r="C11" s="7">
        <v>1</v>
      </c>
      <c r="D11" s="7">
        <v>0</v>
      </c>
      <c r="E11" s="7">
        <v>0</v>
      </c>
      <c r="F11" s="7">
        <v>7</v>
      </c>
      <c r="G11" s="7">
        <v>6</v>
      </c>
      <c r="H11" s="7">
        <v>40</v>
      </c>
      <c r="I11" s="7">
        <v>35</v>
      </c>
      <c r="J11" s="8">
        <v>30</v>
      </c>
    </row>
    <row r="12" spans="1:10" ht="15" customHeight="1" x14ac:dyDescent="0.45">
      <c r="A12" s="9">
        <v>23</v>
      </c>
      <c r="B12" s="7">
        <v>1</v>
      </c>
      <c r="C12" s="7">
        <v>0</v>
      </c>
      <c r="D12" s="7">
        <v>0</v>
      </c>
      <c r="E12" s="7">
        <v>0</v>
      </c>
      <c r="F12" s="7">
        <v>7.5</v>
      </c>
      <c r="G12" s="7">
        <v>8</v>
      </c>
      <c r="H12" s="7">
        <v>35</v>
      </c>
      <c r="I12" s="7">
        <v>40</v>
      </c>
      <c r="J12" s="8">
        <v>35</v>
      </c>
    </row>
    <row r="13" spans="1:10" ht="15" customHeight="1" x14ac:dyDescent="0.45">
      <c r="A13" s="9">
        <v>32</v>
      </c>
      <c r="B13" s="7">
        <v>0</v>
      </c>
      <c r="C13" s="7">
        <v>1</v>
      </c>
      <c r="D13" s="7">
        <v>0</v>
      </c>
      <c r="E13" s="7">
        <v>0</v>
      </c>
      <c r="F13" s="7">
        <v>6</v>
      </c>
      <c r="G13" s="7">
        <v>6</v>
      </c>
      <c r="H13" s="7">
        <v>50</v>
      </c>
      <c r="I13" s="7">
        <v>45</v>
      </c>
      <c r="J13" s="8">
        <v>40</v>
      </c>
    </row>
    <row r="14" spans="1:10" ht="15" customHeight="1" x14ac:dyDescent="0.45">
      <c r="A14" s="9">
        <v>55</v>
      </c>
      <c r="B14" s="7">
        <v>1</v>
      </c>
      <c r="C14" s="7">
        <v>0</v>
      </c>
      <c r="D14" s="7">
        <v>1</v>
      </c>
      <c r="E14" s="7">
        <v>0</v>
      </c>
      <c r="F14" s="7">
        <v>8.5</v>
      </c>
      <c r="G14" s="7">
        <v>9</v>
      </c>
      <c r="H14" s="7">
        <v>10</v>
      </c>
      <c r="I14" s="7">
        <v>15</v>
      </c>
      <c r="J14" s="8">
        <v>20</v>
      </c>
    </row>
    <row r="15" spans="1:10" ht="15" customHeight="1" x14ac:dyDescent="0.45">
      <c r="A15" s="9">
        <v>60</v>
      </c>
      <c r="B15" s="7">
        <v>0</v>
      </c>
      <c r="C15" s="7">
        <v>0</v>
      </c>
      <c r="D15" s="7">
        <v>0</v>
      </c>
      <c r="E15" s="7">
        <v>1</v>
      </c>
      <c r="F15" s="7">
        <v>5</v>
      </c>
      <c r="G15" s="7">
        <v>3</v>
      </c>
      <c r="H15" s="7">
        <v>90</v>
      </c>
      <c r="I15" s="7">
        <v>80</v>
      </c>
      <c r="J15" s="8">
        <v>70</v>
      </c>
    </row>
    <row r="16" spans="1:10" ht="15" customHeight="1" x14ac:dyDescent="0.45">
      <c r="A16" s="9">
        <v>28</v>
      </c>
      <c r="B16" s="7">
        <v>1</v>
      </c>
      <c r="C16" s="7">
        <v>1</v>
      </c>
      <c r="D16" s="7">
        <v>0</v>
      </c>
      <c r="E16" s="7">
        <v>0</v>
      </c>
      <c r="F16" s="7">
        <v>7</v>
      </c>
      <c r="G16" s="7">
        <v>7</v>
      </c>
      <c r="H16" s="7">
        <v>30</v>
      </c>
      <c r="I16" s="7">
        <v>25</v>
      </c>
      <c r="J16" s="8">
        <v>20</v>
      </c>
    </row>
    <row r="17" spans="1:10" ht="15" customHeight="1" x14ac:dyDescent="0.45">
      <c r="A17" s="9">
        <v>37</v>
      </c>
      <c r="B17" s="7">
        <v>0</v>
      </c>
      <c r="C17" s="7">
        <v>1</v>
      </c>
      <c r="D17" s="7">
        <v>0</v>
      </c>
      <c r="E17" s="7">
        <v>0</v>
      </c>
      <c r="F17" s="7">
        <v>6.5</v>
      </c>
      <c r="G17" s="7">
        <v>5</v>
      </c>
      <c r="H17" s="7">
        <v>60</v>
      </c>
      <c r="I17" s="7">
        <v>50</v>
      </c>
      <c r="J17" s="8">
        <v>40</v>
      </c>
    </row>
    <row r="18" spans="1:10" ht="15" customHeight="1" x14ac:dyDescent="0.45">
      <c r="A18" s="9">
        <v>49</v>
      </c>
      <c r="B18" s="7">
        <v>1</v>
      </c>
      <c r="C18" s="7">
        <v>1</v>
      </c>
      <c r="D18" s="7">
        <v>0</v>
      </c>
      <c r="E18" s="7">
        <v>0</v>
      </c>
      <c r="F18" s="7">
        <v>7.5</v>
      </c>
      <c r="G18" s="7">
        <v>8</v>
      </c>
      <c r="H18" s="7">
        <v>15</v>
      </c>
      <c r="I18" s="7">
        <v>20</v>
      </c>
      <c r="J18" s="8">
        <v>15</v>
      </c>
    </row>
    <row r="19" spans="1:10" ht="15" customHeight="1" x14ac:dyDescent="0.45">
      <c r="A19" s="9">
        <v>28</v>
      </c>
      <c r="B19" s="7">
        <v>0</v>
      </c>
      <c r="C19" s="7">
        <v>1</v>
      </c>
      <c r="D19" s="7">
        <v>0</v>
      </c>
      <c r="E19" s="7">
        <v>0</v>
      </c>
      <c r="F19" s="7">
        <v>7.5</v>
      </c>
      <c r="G19" s="7">
        <v>8</v>
      </c>
      <c r="H19" s="7">
        <v>35</v>
      </c>
      <c r="I19" s="7">
        <v>30</v>
      </c>
      <c r="J19" s="8">
        <v>20</v>
      </c>
    </row>
    <row r="20" spans="1:10" ht="15" customHeight="1" x14ac:dyDescent="0.45">
      <c r="A20" s="9">
        <v>35</v>
      </c>
      <c r="B20" s="7">
        <v>1</v>
      </c>
      <c r="C20" s="7">
        <v>1</v>
      </c>
      <c r="D20" s="7">
        <v>0</v>
      </c>
      <c r="E20" s="7">
        <v>0</v>
      </c>
      <c r="F20" s="7">
        <v>6.5</v>
      </c>
      <c r="G20" s="7">
        <v>6</v>
      </c>
      <c r="H20" s="7">
        <v>45</v>
      </c>
      <c r="I20" s="7">
        <v>50</v>
      </c>
      <c r="J20" s="8">
        <v>40</v>
      </c>
    </row>
    <row r="21" spans="1:10" ht="15" customHeight="1" x14ac:dyDescent="0.45">
      <c r="A21" s="9">
        <v>42</v>
      </c>
      <c r="B21" s="7">
        <v>0</v>
      </c>
      <c r="C21" s="7">
        <v>0</v>
      </c>
      <c r="D21" s="7">
        <v>0</v>
      </c>
      <c r="E21" s="7">
        <v>0</v>
      </c>
      <c r="F21" s="7">
        <v>8</v>
      </c>
      <c r="G21" s="7">
        <v>9</v>
      </c>
      <c r="H21" s="7">
        <v>20</v>
      </c>
      <c r="I21" s="7">
        <v>15</v>
      </c>
      <c r="J21" s="8">
        <v>25</v>
      </c>
    </row>
    <row r="22" spans="1:10" ht="15" customHeight="1" x14ac:dyDescent="0.45">
      <c r="A22" s="9">
        <v>51</v>
      </c>
      <c r="B22" s="7">
        <v>1</v>
      </c>
      <c r="C22" s="7">
        <v>1</v>
      </c>
      <c r="D22" s="7">
        <v>0</v>
      </c>
      <c r="E22" s="7">
        <v>0</v>
      </c>
      <c r="F22" s="7">
        <v>5</v>
      </c>
      <c r="G22" s="7">
        <v>3</v>
      </c>
      <c r="H22" s="7">
        <v>80</v>
      </c>
      <c r="I22" s="7">
        <v>70</v>
      </c>
      <c r="J22" s="8">
        <v>60</v>
      </c>
    </row>
    <row r="23" spans="1:10" ht="15" customHeight="1" x14ac:dyDescent="0.45">
      <c r="A23" s="9">
        <v>31</v>
      </c>
      <c r="B23" s="7">
        <v>0</v>
      </c>
      <c r="C23" s="7">
        <v>1</v>
      </c>
      <c r="D23" s="7">
        <v>0</v>
      </c>
      <c r="E23" s="7">
        <v>0</v>
      </c>
      <c r="F23" s="7">
        <v>7.5</v>
      </c>
      <c r="G23" s="7">
        <v>7</v>
      </c>
      <c r="H23" s="7">
        <v>30</v>
      </c>
      <c r="I23" s="7">
        <v>25</v>
      </c>
      <c r="J23" s="8">
        <v>20</v>
      </c>
    </row>
    <row r="24" spans="1:10" ht="15" customHeight="1" x14ac:dyDescent="0.45">
      <c r="A24" s="9">
        <v>39</v>
      </c>
      <c r="B24" s="7">
        <v>1</v>
      </c>
      <c r="C24" s="7">
        <v>1</v>
      </c>
      <c r="D24" s="7">
        <v>0</v>
      </c>
      <c r="E24" s="7">
        <v>0</v>
      </c>
      <c r="F24" s="7">
        <v>6</v>
      </c>
      <c r="G24" s="7">
        <v>5</v>
      </c>
      <c r="H24" s="7">
        <v>50</v>
      </c>
      <c r="I24" s="7">
        <v>60</v>
      </c>
      <c r="J24" s="8">
        <v>50</v>
      </c>
    </row>
    <row r="25" spans="1:10" ht="15" customHeight="1" x14ac:dyDescent="0.45">
      <c r="A25" s="9">
        <v>49</v>
      </c>
      <c r="B25" s="7">
        <v>0</v>
      </c>
      <c r="C25" s="7">
        <v>0</v>
      </c>
      <c r="D25" s="7">
        <v>0</v>
      </c>
      <c r="E25" s="7">
        <v>0</v>
      </c>
      <c r="F25" s="7">
        <v>7</v>
      </c>
      <c r="G25" s="7">
        <v>8</v>
      </c>
      <c r="H25" s="7">
        <v>25</v>
      </c>
      <c r="I25" s="7">
        <v>20</v>
      </c>
      <c r="J25" s="8">
        <v>15</v>
      </c>
    </row>
    <row r="26" spans="1:10" ht="15" customHeight="1" x14ac:dyDescent="0.45">
      <c r="A26" s="9">
        <v>56</v>
      </c>
      <c r="B26" s="7">
        <v>1</v>
      </c>
      <c r="C26" s="7">
        <v>1</v>
      </c>
      <c r="D26" s="7">
        <v>0</v>
      </c>
      <c r="E26" s="7">
        <v>0</v>
      </c>
      <c r="F26" s="7">
        <v>6.5</v>
      </c>
      <c r="G26" s="7">
        <v>4</v>
      </c>
      <c r="H26" s="7">
        <v>70</v>
      </c>
      <c r="I26" s="7">
        <v>80</v>
      </c>
      <c r="J26" s="8">
        <v>85</v>
      </c>
    </row>
    <row r="27" spans="1:10" ht="15" customHeight="1" x14ac:dyDescent="0.45">
      <c r="A27" s="9">
        <v>32</v>
      </c>
      <c r="B27" s="7">
        <v>0</v>
      </c>
      <c r="C27" s="7">
        <v>1</v>
      </c>
      <c r="D27" s="7">
        <v>0</v>
      </c>
      <c r="E27" s="7">
        <v>0</v>
      </c>
      <c r="F27" s="7">
        <v>8</v>
      </c>
      <c r="G27" s="7">
        <v>9</v>
      </c>
      <c r="H27" s="7">
        <v>15</v>
      </c>
      <c r="I27" s="7">
        <v>10</v>
      </c>
      <c r="J27" s="8">
        <v>20</v>
      </c>
    </row>
    <row r="28" spans="1:10" ht="15" customHeight="1" x14ac:dyDescent="0.45">
      <c r="A28" s="9">
        <v>44</v>
      </c>
      <c r="B28" s="7">
        <v>1</v>
      </c>
      <c r="C28" s="7">
        <v>1</v>
      </c>
      <c r="D28" s="7">
        <v>0</v>
      </c>
      <c r="E28" s="7">
        <v>0</v>
      </c>
      <c r="F28" s="7">
        <v>7</v>
      </c>
      <c r="G28" s="7">
        <v>6</v>
      </c>
      <c r="H28" s="7">
        <v>40</v>
      </c>
      <c r="I28" s="7">
        <v>30</v>
      </c>
      <c r="J28" s="8">
        <v>35</v>
      </c>
    </row>
    <row r="29" spans="1:10" ht="15" customHeight="1" x14ac:dyDescent="0.45">
      <c r="A29" s="9">
        <v>30</v>
      </c>
      <c r="B29" s="7">
        <v>0</v>
      </c>
      <c r="C29" s="7">
        <v>1</v>
      </c>
      <c r="D29" s="7">
        <v>0</v>
      </c>
      <c r="E29" s="7">
        <v>0</v>
      </c>
      <c r="F29" s="7">
        <v>7.5</v>
      </c>
      <c r="G29" s="7">
        <v>8</v>
      </c>
      <c r="H29" s="7">
        <v>30</v>
      </c>
      <c r="I29" s="7">
        <v>25</v>
      </c>
      <c r="J29" s="8">
        <v>20</v>
      </c>
    </row>
    <row r="30" spans="1:10" ht="15" customHeight="1" x14ac:dyDescent="0.45">
      <c r="A30" s="9">
        <v>37</v>
      </c>
      <c r="B30" s="7">
        <v>1</v>
      </c>
      <c r="C30" s="7">
        <v>0</v>
      </c>
      <c r="D30" s="7">
        <v>0</v>
      </c>
      <c r="E30" s="7">
        <v>0</v>
      </c>
      <c r="F30" s="7">
        <v>6</v>
      </c>
      <c r="G30" s="7">
        <v>5</v>
      </c>
      <c r="H30" s="7">
        <v>60</v>
      </c>
      <c r="I30" s="7">
        <v>70</v>
      </c>
      <c r="J30" s="8">
        <v>65</v>
      </c>
    </row>
    <row r="31" spans="1:10" ht="15" customHeight="1" x14ac:dyDescent="0.45">
      <c r="A31" s="9">
        <v>47</v>
      </c>
      <c r="B31" s="7">
        <v>0</v>
      </c>
      <c r="C31" s="7">
        <v>1</v>
      </c>
      <c r="D31" s="7">
        <v>0</v>
      </c>
      <c r="E31" s="7">
        <v>0</v>
      </c>
      <c r="F31" s="7">
        <v>7</v>
      </c>
      <c r="G31" s="7">
        <v>8</v>
      </c>
      <c r="H31" s="7">
        <v>25</v>
      </c>
      <c r="I31" s="7">
        <v>20</v>
      </c>
      <c r="J31" s="8">
        <v>15</v>
      </c>
    </row>
    <row r="32" spans="1:10" ht="15" customHeight="1" x14ac:dyDescent="0.45">
      <c r="A32" s="9">
        <v>54</v>
      </c>
      <c r="B32" s="7">
        <v>1</v>
      </c>
      <c r="C32" s="7">
        <v>1</v>
      </c>
      <c r="D32" s="7">
        <v>0</v>
      </c>
      <c r="E32" s="7">
        <v>0</v>
      </c>
      <c r="F32" s="7">
        <v>6.5</v>
      </c>
      <c r="G32" s="7">
        <v>4</v>
      </c>
      <c r="H32" s="7">
        <v>75</v>
      </c>
      <c r="I32" s="7">
        <v>85</v>
      </c>
      <c r="J32" s="8">
        <v>80</v>
      </c>
    </row>
    <row r="33" spans="1:10" ht="15" customHeight="1" x14ac:dyDescent="0.45">
      <c r="A33" s="9">
        <v>33</v>
      </c>
      <c r="B33" s="7">
        <v>0</v>
      </c>
      <c r="C33" s="7">
        <v>1</v>
      </c>
      <c r="D33" s="7">
        <v>0</v>
      </c>
      <c r="E33" s="7">
        <v>0</v>
      </c>
      <c r="F33" s="7">
        <v>8</v>
      </c>
      <c r="G33" s="7">
        <v>9</v>
      </c>
      <c r="H33" s="7">
        <v>20</v>
      </c>
      <c r="I33" s="7">
        <v>15</v>
      </c>
      <c r="J33" s="8">
        <v>20</v>
      </c>
    </row>
    <row r="34" spans="1:10" ht="15" customHeight="1" x14ac:dyDescent="0.45">
      <c r="A34" s="9">
        <v>46</v>
      </c>
      <c r="B34" s="7">
        <v>1</v>
      </c>
      <c r="C34" s="7">
        <v>1</v>
      </c>
      <c r="D34" s="7">
        <v>0</v>
      </c>
      <c r="E34" s="7">
        <v>0</v>
      </c>
      <c r="F34" s="7">
        <v>7</v>
      </c>
      <c r="G34" s="7">
        <v>6</v>
      </c>
      <c r="H34" s="7">
        <v>45</v>
      </c>
      <c r="I34" s="7">
        <v>40</v>
      </c>
      <c r="J34" s="8">
        <v>35</v>
      </c>
    </row>
    <row r="35" spans="1:10" ht="15" customHeight="1" x14ac:dyDescent="0.45">
      <c r="A35" s="27">
        <v>29</v>
      </c>
      <c r="B35" s="28">
        <v>0</v>
      </c>
      <c r="C35" s="28">
        <v>1</v>
      </c>
      <c r="D35" s="28">
        <v>0</v>
      </c>
      <c r="E35" s="28">
        <v>0</v>
      </c>
      <c r="F35" s="28">
        <v>7.5</v>
      </c>
      <c r="G35" s="28">
        <v>8</v>
      </c>
      <c r="H35" s="28">
        <v>30</v>
      </c>
      <c r="I35" s="28">
        <v>25</v>
      </c>
      <c r="J35" s="29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A787-F9DF-4B1E-9946-7A5B7DA54C20}">
  <dimension ref="A1:I66"/>
  <sheetViews>
    <sheetView zoomScale="109" workbookViewId="0">
      <selection activeCell="L21" sqref="L21"/>
    </sheetView>
  </sheetViews>
  <sheetFormatPr defaultRowHeight="14.25" x14ac:dyDescent="0.45"/>
  <cols>
    <col min="1" max="1" width="16.6640625" customWidth="1"/>
    <col min="2" max="2" width="14.46484375" customWidth="1"/>
    <col min="3" max="3" width="12.9296875" customWidth="1"/>
    <col min="6" max="6" width="14.33203125" customWidth="1"/>
  </cols>
  <sheetData>
    <row r="1" spans="1:9" x14ac:dyDescent="0.45">
      <c r="A1" t="s">
        <v>15</v>
      </c>
    </row>
    <row r="2" spans="1:9" ht="14.65" thickBot="1" x14ac:dyDescent="0.5"/>
    <row r="3" spans="1:9" x14ac:dyDescent="0.45">
      <c r="A3" s="3" t="s">
        <v>16</v>
      </c>
      <c r="B3" s="3"/>
    </row>
    <row r="4" spans="1:9" x14ac:dyDescent="0.45">
      <c r="A4" t="s">
        <v>17</v>
      </c>
      <c r="B4">
        <v>0.97899927297836609</v>
      </c>
    </row>
    <row r="5" spans="1:9" x14ac:dyDescent="0.45">
      <c r="A5" t="s">
        <v>18</v>
      </c>
      <c r="B5">
        <v>0.95843957649216938</v>
      </c>
    </row>
    <row r="6" spans="1:9" x14ac:dyDescent="0.45">
      <c r="A6" t="s">
        <v>19</v>
      </c>
      <c r="B6">
        <v>0.94285441767673284</v>
      </c>
    </row>
    <row r="7" spans="1:9" x14ac:dyDescent="0.45">
      <c r="A7" t="s">
        <v>20</v>
      </c>
      <c r="B7">
        <v>4.9337231651977405</v>
      </c>
    </row>
    <row r="8" spans="1:9" ht="14.65" thickBot="1" x14ac:dyDescent="0.5">
      <c r="A8" s="1" t="s">
        <v>21</v>
      </c>
      <c r="B8" s="1">
        <v>34</v>
      </c>
    </row>
    <row r="10" spans="1:9" ht="14.65" thickBot="1" x14ac:dyDescent="0.5">
      <c r="A10" t="s">
        <v>22</v>
      </c>
    </row>
    <row r="11" spans="1:9" x14ac:dyDescent="0.45">
      <c r="A11" s="2"/>
      <c r="B11" s="2" t="s">
        <v>27</v>
      </c>
      <c r="C11" s="2" t="s">
        <v>28</v>
      </c>
      <c r="D11" s="2" t="s">
        <v>29</v>
      </c>
      <c r="E11" s="2" t="s">
        <v>9</v>
      </c>
      <c r="F11" s="2" t="s">
        <v>30</v>
      </c>
    </row>
    <row r="12" spans="1:9" x14ac:dyDescent="0.45">
      <c r="A12" t="s">
        <v>23</v>
      </c>
      <c r="B12">
        <v>9</v>
      </c>
      <c r="C12">
        <v>13472.418664559411</v>
      </c>
      <c r="D12">
        <v>1496.9354071732678</v>
      </c>
      <c r="E12">
        <v>61.496939995431482</v>
      </c>
      <c r="F12">
        <v>2.1572573925044072E-14</v>
      </c>
    </row>
    <row r="13" spans="1:9" x14ac:dyDescent="0.45">
      <c r="A13" t="s">
        <v>24</v>
      </c>
      <c r="B13">
        <v>24</v>
      </c>
      <c r="C13">
        <v>584.19898249941139</v>
      </c>
      <c r="D13">
        <v>24.341624270808808</v>
      </c>
    </row>
    <row r="14" spans="1:9" ht="14.65" thickBot="1" x14ac:dyDescent="0.5">
      <c r="A14" s="1" t="s">
        <v>25</v>
      </c>
      <c r="B14" s="1">
        <v>33</v>
      </c>
      <c r="C14" s="1">
        <v>14056.617647058822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31</v>
      </c>
      <c r="C16" s="2" t="s">
        <v>20</v>
      </c>
      <c r="D16" s="2" t="s">
        <v>32</v>
      </c>
      <c r="E16" s="2" t="s">
        <v>33</v>
      </c>
      <c r="F16" s="2" t="s">
        <v>34</v>
      </c>
      <c r="G16" s="2" t="s">
        <v>35</v>
      </c>
      <c r="H16" s="2" t="s">
        <v>36</v>
      </c>
      <c r="I16" s="2" t="s">
        <v>37</v>
      </c>
    </row>
    <row r="17" spans="1:9" x14ac:dyDescent="0.45">
      <c r="A17" t="s">
        <v>26</v>
      </c>
      <c r="B17">
        <v>-50.150728141338774</v>
      </c>
      <c r="C17">
        <v>25.75064170475197</v>
      </c>
      <c r="D17">
        <v>-1.9475525587420239</v>
      </c>
      <c r="E17">
        <v>6.3259194130413463E-2</v>
      </c>
      <c r="F17">
        <v>-103.29744051677501</v>
      </c>
      <c r="G17">
        <v>2.9959842340974632</v>
      </c>
      <c r="H17">
        <v>-103.29744051677501</v>
      </c>
      <c r="I17">
        <v>2.9959842340974632</v>
      </c>
    </row>
    <row r="18" spans="1:9" x14ac:dyDescent="0.45">
      <c r="A18" t="s">
        <v>1</v>
      </c>
      <c r="B18">
        <v>0.22648154786740293</v>
      </c>
      <c r="C18">
        <v>0.109990820850044</v>
      </c>
      <c r="D18">
        <v>2.0590949873551412</v>
      </c>
      <c r="E18">
        <v>5.0494239415900935E-2</v>
      </c>
      <c r="F18">
        <v>-5.283490772887145E-4</v>
      </c>
      <c r="G18">
        <v>0.45349144481209458</v>
      </c>
      <c r="H18">
        <v>-5.283490772887145E-4</v>
      </c>
      <c r="I18">
        <v>0.45349144481209458</v>
      </c>
    </row>
    <row r="19" spans="1:9" x14ac:dyDescent="0.45">
      <c r="A19" t="s">
        <v>2</v>
      </c>
      <c r="B19">
        <v>-0.12489134624441868</v>
      </c>
      <c r="C19">
        <v>2.5399541771288057</v>
      </c>
      <c r="D19">
        <v>-4.9170708420258724E-2</v>
      </c>
      <c r="E19">
        <v>0.96119017598618217</v>
      </c>
      <c r="F19">
        <v>-5.3670991190216562</v>
      </c>
      <c r="G19">
        <v>5.1173164265328186</v>
      </c>
      <c r="H19">
        <v>-5.3670991190216562</v>
      </c>
      <c r="I19">
        <v>5.1173164265328186</v>
      </c>
    </row>
    <row r="20" spans="1:9" x14ac:dyDescent="0.45">
      <c r="A20" t="s">
        <v>58</v>
      </c>
      <c r="B20">
        <v>-2.8129572636256914</v>
      </c>
      <c r="C20">
        <v>2.6636858005198332</v>
      </c>
      <c r="D20">
        <v>-1.0560394409418434</v>
      </c>
      <c r="E20">
        <v>0.30146521612422394</v>
      </c>
      <c r="F20">
        <v>-8.3105345559475712</v>
      </c>
      <c r="G20">
        <v>2.6846200286961879</v>
      </c>
      <c r="H20">
        <v>-8.3105345559475712</v>
      </c>
      <c r="I20">
        <v>2.6846200286961879</v>
      </c>
    </row>
    <row r="21" spans="1:9" x14ac:dyDescent="0.45">
      <c r="A21" t="s">
        <v>59</v>
      </c>
      <c r="B21">
        <v>-6.0571715076976016</v>
      </c>
      <c r="C21">
        <v>4.6085680691150186</v>
      </c>
      <c r="D21">
        <v>-1.3143283156194669</v>
      </c>
      <c r="E21">
        <v>0.20115914016425956</v>
      </c>
      <c r="F21">
        <v>-15.568788516708935</v>
      </c>
      <c r="G21">
        <v>3.4544455013137316</v>
      </c>
      <c r="H21">
        <v>-15.568788516708935</v>
      </c>
      <c r="I21">
        <v>3.4544455013137316</v>
      </c>
    </row>
    <row r="22" spans="1:9" x14ac:dyDescent="0.45">
      <c r="A22" t="s">
        <v>60</v>
      </c>
      <c r="B22">
        <v>-5.6987039371567603</v>
      </c>
      <c r="C22">
        <v>5.5791384709837875</v>
      </c>
      <c r="D22">
        <v>-1.0214308117274402</v>
      </c>
      <c r="E22">
        <v>0.31723677184397275</v>
      </c>
      <c r="F22">
        <v>-17.21347980254378</v>
      </c>
      <c r="G22">
        <v>5.8160719282302589</v>
      </c>
      <c r="H22">
        <v>-17.21347980254378</v>
      </c>
      <c r="I22">
        <v>5.8160719282302589</v>
      </c>
    </row>
    <row r="23" spans="1:9" x14ac:dyDescent="0.45">
      <c r="A23" t="s">
        <v>4</v>
      </c>
      <c r="B23">
        <v>6.8394480156730575</v>
      </c>
      <c r="C23">
        <v>3.1102394076591215</v>
      </c>
      <c r="D23">
        <v>2.1990101465599632</v>
      </c>
      <c r="E23">
        <v>3.7755538581465173E-2</v>
      </c>
      <c r="F23">
        <v>0.4202293758865947</v>
      </c>
      <c r="G23">
        <v>13.258666655459521</v>
      </c>
      <c r="H23">
        <v>0.4202293758865947</v>
      </c>
      <c r="I23">
        <v>13.258666655459521</v>
      </c>
    </row>
    <row r="24" spans="1:9" x14ac:dyDescent="0.45">
      <c r="A24" t="s">
        <v>5</v>
      </c>
      <c r="B24">
        <v>-1.0817307436870292</v>
      </c>
      <c r="C24">
        <v>2.7337893241087454</v>
      </c>
      <c r="D24">
        <v>-0.39568913893527219</v>
      </c>
      <c r="E24">
        <v>0.69582991608587075</v>
      </c>
      <c r="F24">
        <v>-6.7239945975091207</v>
      </c>
      <c r="G24">
        <v>4.5605331101350615</v>
      </c>
      <c r="H24">
        <v>-6.7239945975091207</v>
      </c>
      <c r="I24">
        <v>4.5605331101350615</v>
      </c>
    </row>
    <row r="25" spans="1:9" x14ac:dyDescent="0.45">
      <c r="A25" t="s">
        <v>6</v>
      </c>
      <c r="B25">
        <v>3.7177909862004997E-2</v>
      </c>
      <c r="C25">
        <v>0.28452829473820307</v>
      </c>
      <c r="D25">
        <v>0.1306650711002669</v>
      </c>
      <c r="E25">
        <v>0.89712935284362416</v>
      </c>
      <c r="F25">
        <v>-0.55005962839064726</v>
      </c>
      <c r="G25">
        <v>0.62441544811465721</v>
      </c>
      <c r="H25">
        <v>-0.55005962839064726</v>
      </c>
      <c r="I25">
        <v>0.62441544811465721</v>
      </c>
    </row>
    <row r="26" spans="1:9" ht="14.65" thickBot="1" x14ac:dyDescent="0.5">
      <c r="A26" s="1" t="s">
        <v>7</v>
      </c>
      <c r="B26" s="1">
        <v>0.94137627979301364</v>
      </c>
      <c r="C26" s="1">
        <v>0.17445376342073873</v>
      </c>
      <c r="D26" s="1">
        <v>5.3961362674799398</v>
      </c>
      <c r="E26" s="1">
        <v>1.5295865336048197E-5</v>
      </c>
      <c r="F26" s="1">
        <v>0.58132140839835511</v>
      </c>
      <c r="G26" s="1">
        <v>1.3014311511876722</v>
      </c>
      <c r="H26" s="1">
        <v>0.58132140839835511</v>
      </c>
      <c r="I26" s="1">
        <v>1.3014311511876722</v>
      </c>
    </row>
    <row r="30" spans="1:9" x14ac:dyDescent="0.45">
      <c r="A30" t="s">
        <v>38</v>
      </c>
    </row>
    <row r="31" spans="1:9" ht="14.65" thickBot="1" x14ac:dyDescent="0.5"/>
    <row r="32" spans="1:9" x14ac:dyDescent="0.45">
      <c r="A32" s="2" t="s">
        <v>39</v>
      </c>
      <c r="B32" s="2" t="s">
        <v>40</v>
      </c>
      <c r="C32" s="2" t="s">
        <v>41</v>
      </c>
    </row>
    <row r="33" spans="1:3" x14ac:dyDescent="0.45">
      <c r="A33">
        <v>1</v>
      </c>
      <c r="B33">
        <v>24.386212253868422</v>
      </c>
      <c r="C33">
        <v>-4.3862122538684218</v>
      </c>
    </row>
    <row r="34" spans="1:3" x14ac:dyDescent="0.45">
      <c r="A34">
        <v>2</v>
      </c>
      <c r="B34">
        <v>42.477167443127108</v>
      </c>
      <c r="C34">
        <v>-2.477167443127108</v>
      </c>
    </row>
    <row r="35" spans="1:3" x14ac:dyDescent="0.45">
      <c r="A35">
        <v>3</v>
      </c>
      <c r="B35">
        <v>21.921257674550599</v>
      </c>
      <c r="C35">
        <v>3.0787423254494009</v>
      </c>
    </row>
    <row r="36" spans="1:3" x14ac:dyDescent="0.45">
      <c r="A36">
        <v>4</v>
      </c>
      <c r="B36">
        <v>62.282180861619977</v>
      </c>
      <c r="C36">
        <v>-2.2821808616199775</v>
      </c>
    </row>
    <row r="37" spans="1:3" x14ac:dyDescent="0.45">
      <c r="A37">
        <v>5</v>
      </c>
      <c r="B37">
        <v>18.65963487940089</v>
      </c>
      <c r="C37">
        <v>1.3403651205991096</v>
      </c>
    </row>
    <row r="38" spans="1:3" x14ac:dyDescent="0.45">
      <c r="A38">
        <v>6</v>
      </c>
      <c r="B38">
        <v>50.984151127020638</v>
      </c>
      <c r="C38">
        <v>-0.98415112702063823</v>
      </c>
    </row>
    <row r="39" spans="1:3" x14ac:dyDescent="0.45">
      <c r="A39">
        <v>7</v>
      </c>
      <c r="B39">
        <v>15.741717204348266</v>
      </c>
      <c r="C39">
        <v>-5.7417172043482658</v>
      </c>
    </row>
    <row r="40" spans="1:3" x14ac:dyDescent="0.45">
      <c r="A40">
        <v>8</v>
      </c>
      <c r="B40">
        <v>72.652377088125604</v>
      </c>
      <c r="C40">
        <v>-2.6523770881256041</v>
      </c>
    </row>
    <row r="41" spans="1:3" x14ac:dyDescent="0.45">
      <c r="A41">
        <v>9</v>
      </c>
      <c r="B41">
        <v>28.35016835164712</v>
      </c>
      <c r="C41">
        <v>-3.3501683516471203</v>
      </c>
    </row>
    <row r="42" spans="1:3" x14ac:dyDescent="0.45">
      <c r="A42">
        <v>10</v>
      </c>
      <c r="B42">
        <v>33.049022083893576</v>
      </c>
      <c r="C42">
        <v>-3.0490220838935755</v>
      </c>
    </row>
    <row r="43" spans="1:3" x14ac:dyDescent="0.45">
      <c r="A43">
        <v>11</v>
      </c>
      <c r="B43">
        <v>36.531748318309496</v>
      </c>
      <c r="C43">
        <v>-1.5317483183094964</v>
      </c>
    </row>
    <row r="44" spans="1:3" x14ac:dyDescent="0.45">
      <c r="A44">
        <v>12</v>
      </c>
      <c r="B44">
        <v>33.050855842494457</v>
      </c>
      <c r="C44">
        <v>6.9491441575055433</v>
      </c>
    </row>
    <row r="45" spans="1:3" x14ac:dyDescent="0.45">
      <c r="A45">
        <v>13</v>
      </c>
      <c r="B45">
        <v>19.015848872979344</v>
      </c>
      <c r="C45">
        <v>0.98415112702065599</v>
      </c>
    </row>
    <row r="46" spans="1:3" x14ac:dyDescent="0.45">
      <c r="A46">
        <v>14</v>
      </c>
      <c r="B46">
        <v>67.347622911874382</v>
      </c>
      <c r="C46">
        <v>2.6523770881256183</v>
      </c>
    </row>
    <row r="47" spans="1:3" x14ac:dyDescent="0.45">
      <c r="A47">
        <v>15</v>
      </c>
      <c r="B47">
        <v>18.206671783666089</v>
      </c>
      <c r="C47">
        <v>1.7933282163339115</v>
      </c>
    </row>
    <row r="48" spans="1:3" x14ac:dyDescent="0.45">
      <c r="A48">
        <v>16</v>
      </c>
      <c r="B48">
        <v>43.763378830940155</v>
      </c>
      <c r="C48">
        <v>-3.7633788309401552</v>
      </c>
    </row>
    <row r="49" spans="1:3" x14ac:dyDescent="0.45">
      <c r="A49">
        <v>17</v>
      </c>
      <c r="B49">
        <v>20.036227506135909</v>
      </c>
      <c r="C49">
        <v>-5.0362275061359085</v>
      </c>
    </row>
    <row r="50" spans="1:3" x14ac:dyDescent="0.45">
      <c r="A50">
        <v>18</v>
      </c>
      <c r="B50">
        <v>25.562327342335099</v>
      </c>
      <c r="C50">
        <v>-5.5623273423350987</v>
      </c>
    </row>
    <row r="51" spans="1:3" x14ac:dyDescent="0.45">
      <c r="A51">
        <v>19</v>
      </c>
      <c r="B51">
        <v>41.546124997343824</v>
      </c>
      <c r="C51">
        <v>-1.5461249973438242</v>
      </c>
    </row>
    <row r="52" spans="1:3" x14ac:dyDescent="0.45">
      <c r="A52">
        <v>20</v>
      </c>
      <c r="B52">
        <v>19.205706695428653</v>
      </c>
      <c r="C52">
        <v>5.7942933045713474</v>
      </c>
    </row>
    <row r="53" spans="1:3" x14ac:dyDescent="0.45">
      <c r="A53">
        <v>21</v>
      </c>
      <c r="B53">
        <v>58.284602411804222</v>
      </c>
      <c r="C53">
        <v>1.7153975881957777</v>
      </c>
    </row>
    <row r="54" spans="1:3" x14ac:dyDescent="0.45">
      <c r="A54">
        <v>22</v>
      </c>
      <c r="B54">
        <v>22.430731781349245</v>
      </c>
      <c r="C54">
        <v>-2.4307317813492446</v>
      </c>
    </row>
    <row r="55" spans="1:3" x14ac:dyDescent="0.45">
      <c r="A55">
        <v>23</v>
      </c>
      <c r="B55">
        <v>49.713710271904098</v>
      </c>
      <c r="C55">
        <v>0.28628972809590181</v>
      </c>
    </row>
    <row r="56" spans="1:3" x14ac:dyDescent="0.45">
      <c r="A56">
        <v>24</v>
      </c>
      <c r="B56">
        <v>19.926131206789538</v>
      </c>
      <c r="C56">
        <v>-4.9261312067895382</v>
      </c>
    </row>
    <row r="57" spans="1:3" x14ac:dyDescent="0.45">
      <c r="A57">
        <v>25</v>
      </c>
      <c r="B57">
        <v>77.636435130273881</v>
      </c>
      <c r="C57">
        <v>7.3635648697261189</v>
      </c>
    </row>
    <row r="58" spans="1:3" x14ac:dyDescent="0.45">
      <c r="A58">
        <v>26</v>
      </c>
      <c r="B58">
        <v>9.2351630048538382</v>
      </c>
      <c r="C58">
        <v>10.764836995146162</v>
      </c>
    </row>
    <row r="59" spans="1:3" x14ac:dyDescent="0.45">
      <c r="A59">
        <v>27</v>
      </c>
      <c r="B59">
        <v>27.99076779081668</v>
      </c>
      <c r="C59">
        <v>7.0092322091833204</v>
      </c>
    </row>
    <row r="60" spans="1:3" x14ac:dyDescent="0.45">
      <c r="A60">
        <v>28</v>
      </c>
      <c r="B60">
        <v>21.122519489794808</v>
      </c>
      <c r="C60">
        <v>-1.1225194897948079</v>
      </c>
    </row>
    <row r="61" spans="1:3" x14ac:dyDescent="0.45">
      <c r="A61">
        <v>29</v>
      </c>
      <c r="B61">
        <v>61.85924633634518</v>
      </c>
      <c r="C61">
        <v>3.1407536636548201</v>
      </c>
    </row>
    <row r="62" spans="1:3" x14ac:dyDescent="0.45">
      <c r="A62">
        <v>30</v>
      </c>
      <c r="B62">
        <v>16.660210847429038</v>
      </c>
      <c r="C62">
        <v>-1.6602108474290382</v>
      </c>
    </row>
    <row r="63" spans="1:3" x14ac:dyDescent="0.45">
      <c r="A63">
        <v>31</v>
      </c>
      <c r="B63">
        <v>82.076242982814165</v>
      </c>
      <c r="C63">
        <v>-2.0762429828141649</v>
      </c>
    </row>
    <row r="64" spans="1:3" x14ac:dyDescent="0.45">
      <c r="A64">
        <v>32</v>
      </c>
      <c r="B64">
        <v>14.354415500996332</v>
      </c>
      <c r="C64">
        <v>5.6455844990036681</v>
      </c>
    </row>
    <row r="65" spans="1:3" x14ac:dyDescent="0.45">
      <c r="A65">
        <v>33</v>
      </c>
      <c r="B65">
        <v>38.043383233791651</v>
      </c>
      <c r="C65">
        <v>-3.0433832337916513</v>
      </c>
    </row>
    <row r="66" spans="1:3" ht="14.65" thickBot="1" x14ac:dyDescent="0.5">
      <c r="A66" s="1">
        <v>34</v>
      </c>
      <c r="B66" s="1">
        <v>20.896037941927407</v>
      </c>
      <c r="C66" s="1">
        <v>-0.89603794192740693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E27F-1056-4348-9637-8BD5B2F52D01}">
  <dimension ref="A1:D35"/>
  <sheetViews>
    <sheetView workbookViewId="0">
      <selection activeCell="C2" sqref="C2:C35"/>
    </sheetView>
  </sheetViews>
  <sheetFormatPr defaultRowHeight="14.25" x14ac:dyDescent="0.45"/>
  <cols>
    <col min="2" max="2" width="16.06640625" customWidth="1"/>
    <col min="3" max="3" width="15.86328125" customWidth="1"/>
    <col min="4" max="4" width="16" customWidth="1"/>
  </cols>
  <sheetData>
    <row r="1" spans="1:4" x14ac:dyDescent="0.45">
      <c r="A1" s="24" t="s">
        <v>1</v>
      </c>
      <c r="B1" s="25" t="s">
        <v>4</v>
      </c>
      <c r="C1" s="25" t="s">
        <v>7</v>
      </c>
      <c r="D1" s="26" t="s">
        <v>8</v>
      </c>
    </row>
    <row r="2" spans="1:4" x14ac:dyDescent="0.45">
      <c r="A2" s="9">
        <v>25</v>
      </c>
      <c r="B2" s="7">
        <v>7.5</v>
      </c>
      <c r="C2" s="7">
        <v>30</v>
      </c>
      <c r="D2" s="8">
        <v>20</v>
      </c>
    </row>
    <row r="3" spans="1:4" x14ac:dyDescent="0.45">
      <c r="A3" s="9">
        <v>34</v>
      </c>
      <c r="B3" s="7">
        <v>6</v>
      </c>
      <c r="C3" s="7">
        <v>50</v>
      </c>
      <c r="D3" s="8">
        <v>40</v>
      </c>
    </row>
    <row r="4" spans="1:4" x14ac:dyDescent="0.45">
      <c r="A4" s="9">
        <v>47</v>
      </c>
      <c r="B4" s="7">
        <v>8</v>
      </c>
      <c r="C4" s="7">
        <v>20</v>
      </c>
      <c r="D4" s="8">
        <v>25</v>
      </c>
    </row>
    <row r="5" spans="1:4" x14ac:dyDescent="0.45">
      <c r="A5" s="9">
        <v>53</v>
      </c>
      <c r="B5" s="7">
        <v>5.5</v>
      </c>
      <c r="C5" s="7">
        <v>70</v>
      </c>
      <c r="D5" s="8">
        <v>60</v>
      </c>
    </row>
    <row r="6" spans="1:4" x14ac:dyDescent="0.45">
      <c r="A6" s="9">
        <v>30</v>
      </c>
      <c r="B6" s="7">
        <v>7</v>
      </c>
      <c r="C6" s="7">
        <v>25</v>
      </c>
      <c r="D6" s="8">
        <v>20</v>
      </c>
    </row>
    <row r="7" spans="1:4" x14ac:dyDescent="0.45">
      <c r="A7" s="9">
        <v>40</v>
      </c>
      <c r="B7" s="7">
        <v>6.5</v>
      </c>
      <c r="C7" s="7">
        <v>60</v>
      </c>
      <c r="D7" s="8">
        <v>50</v>
      </c>
    </row>
    <row r="8" spans="1:4" x14ac:dyDescent="0.45">
      <c r="A8" s="9">
        <v>50</v>
      </c>
      <c r="B8" s="7">
        <v>7.5</v>
      </c>
      <c r="C8" s="7">
        <v>15</v>
      </c>
      <c r="D8" s="8">
        <v>10</v>
      </c>
    </row>
    <row r="9" spans="1:4" x14ac:dyDescent="0.45">
      <c r="A9" s="9">
        <v>58</v>
      </c>
      <c r="B9" s="7">
        <v>6</v>
      </c>
      <c r="C9" s="7">
        <v>80</v>
      </c>
      <c r="D9" s="8">
        <v>70</v>
      </c>
    </row>
    <row r="10" spans="1:4" x14ac:dyDescent="0.45">
      <c r="A10" s="9">
        <v>33</v>
      </c>
      <c r="B10" s="7">
        <v>8</v>
      </c>
      <c r="C10" s="7">
        <v>30</v>
      </c>
      <c r="D10" s="8">
        <v>25</v>
      </c>
    </row>
    <row r="11" spans="1:4" x14ac:dyDescent="0.45">
      <c r="A11" s="9">
        <v>45</v>
      </c>
      <c r="B11" s="7">
        <v>7</v>
      </c>
      <c r="C11" s="7">
        <v>35</v>
      </c>
      <c r="D11" s="8">
        <v>30</v>
      </c>
    </row>
    <row r="12" spans="1:4" x14ac:dyDescent="0.45">
      <c r="A12" s="9">
        <v>23</v>
      </c>
      <c r="B12" s="7">
        <v>7.5</v>
      </c>
      <c r="C12" s="7">
        <v>40</v>
      </c>
      <c r="D12" s="8">
        <v>35</v>
      </c>
    </row>
    <row r="13" spans="1:4" x14ac:dyDescent="0.45">
      <c r="A13" s="9">
        <v>32</v>
      </c>
      <c r="B13" s="7">
        <v>6</v>
      </c>
      <c r="C13" s="7">
        <v>45</v>
      </c>
      <c r="D13" s="8">
        <v>40</v>
      </c>
    </row>
    <row r="14" spans="1:4" x14ac:dyDescent="0.45">
      <c r="A14" s="9">
        <v>55</v>
      </c>
      <c r="B14" s="7">
        <v>8.5</v>
      </c>
      <c r="C14" s="7">
        <v>15</v>
      </c>
      <c r="D14" s="8">
        <v>20</v>
      </c>
    </row>
    <row r="15" spans="1:4" x14ac:dyDescent="0.45">
      <c r="A15" s="9">
        <v>60</v>
      </c>
      <c r="B15" s="7">
        <v>5</v>
      </c>
      <c r="C15" s="7">
        <v>80</v>
      </c>
      <c r="D15" s="8">
        <v>70</v>
      </c>
    </row>
    <row r="16" spans="1:4" x14ac:dyDescent="0.45">
      <c r="A16" s="9">
        <v>28</v>
      </c>
      <c r="B16" s="7">
        <v>7</v>
      </c>
      <c r="C16" s="7">
        <v>25</v>
      </c>
      <c r="D16" s="8">
        <v>20</v>
      </c>
    </row>
    <row r="17" spans="1:4" x14ac:dyDescent="0.45">
      <c r="A17" s="9">
        <v>37</v>
      </c>
      <c r="B17" s="7">
        <v>6.5</v>
      </c>
      <c r="C17" s="7">
        <v>50</v>
      </c>
      <c r="D17" s="8">
        <v>40</v>
      </c>
    </row>
    <row r="18" spans="1:4" x14ac:dyDescent="0.45">
      <c r="A18" s="9">
        <v>49</v>
      </c>
      <c r="B18" s="7">
        <v>7.5</v>
      </c>
      <c r="C18" s="7">
        <v>20</v>
      </c>
      <c r="D18" s="8">
        <v>15</v>
      </c>
    </row>
    <row r="19" spans="1:4" x14ac:dyDescent="0.45">
      <c r="A19" s="9">
        <v>28</v>
      </c>
      <c r="B19" s="7">
        <v>7.5</v>
      </c>
      <c r="C19" s="7">
        <v>30</v>
      </c>
      <c r="D19" s="8">
        <v>20</v>
      </c>
    </row>
    <row r="20" spans="1:4" x14ac:dyDescent="0.45">
      <c r="A20" s="9">
        <v>35</v>
      </c>
      <c r="B20" s="7">
        <v>6.5</v>
      </c>
      <c r="C20" s="7">
        <v>50</v>
      </c>
      <c r="D20" s="8">
        <v>40</v>
      </c>
    </row>
    <row r="21" spans="1:4" x14ac:dyDescent="0.45">
      <c r="A21" s="9">
        <v>42</v>
      </c>
      <c r="B21" s="7">
        <v>8</v>
      </c>
      <c r="C21" s="7">
        <v>15</v>
      </c>
      <c r="D21" s="8">
        <v>25</v>
      </c>
    </row>
    <row r="22" spans="1:4" x14ac:dyDescent="0.45">
      <c r="A22" s="9">
        <v>51</v>
      </c>
      <c r="B22" s="7">
        <v>5</v>
      </c>
      <c r="C22" s="7">
        <v>70</v>
      </c>
      <c r="D22" s="8">
        <v>60</v>
      </c>
    </row>
    <row r="23" spans="1:4" x14ac:dyDescent="0.45">
      <c r="A23" s="9">
        <v>31</v>
      </c>
      <c r="B23" s="7">
        <v>7.5</v>
      </c>
      <c r="C23" s="7">
        <v>25</v>
      </c>
      <c r="D23" s="8">
        <v>20</v>
      </c>
    </row>
    <row r="24" spans="1:4" x14ac:dyDescent="0.45">
      <c r="A24" s="9">
        <v>39</v>
      </c>
      <c r="B24" s="7">
        <v>6</v>
      </c>
      <c r="C24" s="7">
        <v>60</v>
      </c>
      <c r="D24" s="8">
        <v>50</v>
      </c>
    </row>
    <row r="25" spans="1:4" x14ac:dyDescent="0.45">
      <c r="A25" s="9">
        <v>49</v>
      </c>
      <c r="B25" s="7">
        <v>7</v>
      </c>
      <c r="C25" s="7">
        <v>20</v>
      </c>
      <c r="D25" s="8">
        <v>15</v>
      </c>
    </row>
    <row r="26" spans="1:4" x14ac:dyDescent="0.45">
      <c r="A26" s="9">
        <v>56</v>
      </c>
      <c r="B26" s="7">
        <v>6.5</v>
      </c>
      <c r="C26" s="7">
        <v>80</v>
      </c>
      <c r="D26" s="8">
        <v>85</v>
      </c>
    </row>
    <row r="27" spans="1:4" x14ac:dyDescent="0.45">
      <c r="A27" s="9">
        <v>32</v>
      </c>
      <c r="B27" s="7">
        <v>8</v>
      </c>
      <c r="C27" s="7">
        <v>10</v>
      </c>
      <c r="D27" s="8">
        <v>20</v>
      </c>
    </row>
    <row r="28" spans="1:4" x14ac:dyDescent="0.45">
      <c r="A28" s="9">
        <v>44</v>
      </c>
      <c r="B28" s="7">
        <v>7</v>
      </c>
      <c r="C28" s="7">
        <v>30</v>
      </c>
      <c r="D28" s="8">
        <v>35</v>
      </c>
    </row>
    <row r="29" spans="1:4" x14ac:dyDescent="0.45">
      <c r="A29" s="9">
        <v>30</v>
      </c>
      <c r="B29" s="7">
        <v>7.5</v>
      </c>
      <c r="C29" s="7">
        <v>25</v>
      </c>
      <c r="D29" s="8">
        <v>20</v>
      </c>
    </row>
    <row r="30" spans="1:4" x14ac:dyDescent="0.45">
      <c r="A30" s="9">
        <v>37</v>
      </c>
      <c r="B30" s="7">
        <v>6</v>
      </c>
      <c r="C30" s="7">
        <v>70</v>
      </c>
      <c r="D30" s="8">
        <v>65</v>
      </c>
    </row>
    <row r="31" spans="1:4" x14ac:dyDescent="0.45">
      <c r="A31" s="9">
        <v>47</v>
      </c>
      <c r="B31" s="7">
        <v>7</v>
      </c>
      <c r="C31" s="7">
        <v>20</v>
      </c>
      <c r="D31" s="8">
        <v>15</v>
      </c>
    </row>
    <row r="32" spans="1:4" x14ac:dyDescent="0.45">
      <c r="A32" s="9">
        <v>54</v>
      </c>
      <c r="B32" s="7">
        <v>6.5</v>
      </c>
      <c r="C32" s="7">
        <v>85</v>
      </c>
      <c r="D32" s="8">
        <v>80</v>
      </c>
    </row>
    <row r="33" spans="1:4" x14ac:dyDescent="0.45">
      <c r="A33" s="9">
        <v>33</v>
      </c>
      <c r="B33" s="7">
        <v>8</v>
      </c>
      <c r="C33" s="7">
        <v>15</v>
      </c>
      <c r="D33" s="8">
        <v>20</v>
      </c>
    </row>
    <row r="34" spans="1:4" x14ac:dyDescent="0.45">
      <c r="A34" s="9">
        <v>46</v>
      </c>
      <c r="B34" s="7">
        <v>7</v>
      </c>
      <c r="C34" s="7">
        <v>40</v>
      </c>
      <c r="D34" s="8">
        <v>35</v>
      </c>
    </row>
    <row r="35" spans="1:4" x14ac:dyDescent="0.45">
      <c r="A35" s="27">
        <v>29</v>
      </c>
      <c r="B35" s="28">
        <v>7.5</v>
      </c>
      <c r="C35" s="28">
        <v>25</v>
      </c>
      <c r="D35" s="29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2E5B-0C48-46D7-B645-4E5DC1E2F807}">
  <dimension ref="A1:I60"/>
  <sheetViews>
    <sheetView zoomScale="81" workbookViewId="0">
      <selection activeCell="B20" sqref="B20"/>
    </sheetView>
  </sheetViews>
  <sheetFormatPr defaultRowHeight="14.25" x14ac:dyDescent="0.45"/>
  <cols>
    <col min="1" max="1" width="18.1328125" customWidth="1"/>
    <col min="2" max="2" width="22.6640625" customWidth="1"/>
    <col min="3" max="3" width="16.6640625" customWidth="1"/>
    <col min="4" max="4" width="12.59765625" customWidth="1"/>
    <col min="5" max="5" width="16.6640625" customWidth="1"/>
    <col min="6" max="6" width="14.46484375" customWidth="1"/>
    <col min="7" max="7" width="10.1328125" customWidth="1"/>
    <col min="8" max="8" width="14.06640625" customWidth="1"/>
    <col min="9" max="9" width="14.19921875" customWidth="1"/>
  </cols>
  <sheetData>
    <row r="1" spans="1:9" x14ac:dyDescent="0.45">
      <c r="A1" t="s">
        <v>15</v>
      </c>
    </row>
    <row r="2" spans="1:9" ht="14.65" thickBot="1" x14ac:dyDescent="0.5"/>
    <row r="3" spans="1:9" x14ac:dyDescent="0.45">
      <c r="A3" s="3" t="s">
        <v>16</v>
      </c>
      <c r="B3" s="3"/>
    </row>
    <row r="4" spans="1:9" x14ac:dyDescent="0.45">
      <c r="A4" t="s">
        <v>17</v>
      </c>
      <c r="B4">
        <v>0.97673823344687927</v>
      </c>
    </row>
    <row r="5" spans="1:9" x14ac:dyDescent="0.45">
      <c r="A5" t="s">
        <v>18</v>
      </c>
      <c r="B5">
        <v>0.95401757667693043</v>
      </c>
    </row>
    <row r="6" spans="1:9" x14ac:dyDescent="0.45">
      <c r="A6" t="s">
        <v>19</v>
      </c>
      <c r="B6">
        <v>0.94941933434462344</v>
      </c>
    </row>
    <row r="7" spans="1:9" x14ac:dyDescent="0.45">
      <c r="A7" t="s">
        <v>20</v>
      </c>
      <c r="B7">
        <v>4.6416855528194656</v>
      </c>
    </row>
    <row r="8" spans="1:9" ht="14.65" thickBot="1" x14ac:dyDescent="0.5">
      <c r="A8" s="1" t="s">
        <v>21</v>
      </c>
      <c r="B8" s="1">
        <v>34</v>
      </c>
    </row>
    <row r="10" spans="1:9" ht="14.65" thickBot="1" x14ac:dyDescent="0.5">
      <c r="A10" t="s">
        <v>22</v>
      </c>
    </row>
    <row r="11" spans="1:9" x14ac:dyDescent="0.45">
      <c r="A11" s="2"/>
      <c r="B11" s="2" t="s">
        <v>27</v>
      </c>
      <c r="C11" s="2" t="s">
        <v>28</v>
      </c>
      <c r="D11" s="2" t="s">
        <v>29</v>
      </c>
      <c r="E11" s="2" t="s">
        <v>9</v>
      </c>
      <c r="F11" s="2" t="s">
        <v>30</v>
      </c>
    </row>
    <row r="12" spans="1:9" x14ac:dyDescent="0.45">
      <c r="A12" t="s">
        <v>23</v>
      </c>
      <c r="B12">
        <v>3</v>
      </c>
      <c r="C12">
        <v>13410.260303921234</v>
      </c>
      <c r="D12">
        <v>4470.0867679737448</v>
      </c>
      <c r="E12">
        <v>207.47440168041265</v>
      </c>
      <c r="F12">
        <v>3.8056725592708468E-20</v>
      </c>
    </row>
    <row r="13" spans="1:9" x14ac:dyDescent="0.45">
      <c r="A13" t="s">
        <v>24</v>
      </c>
      <c r="B13">
        <v>30</v>
      </c>
      <c r="C13">
        <v>646.35734313758849</v>
      </c>
      <c r="D13">
        <v>21.54524477125295</v>
      </c>
    </row>
    <row r="14" spans="1:9" ht="14.65" thickBot="1" x14ac:dyDescent="0.5">
      <c r="A14" s="1" t="s">
        <v>25</v>
      </c>
      <c r="B14" s="1">
        <v>33</v>
      </c>
      <c r="C14" s="1">
        <v>14056.617647058822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31</v>
      </c>
      <c r="C16" s="2" t="s">
        <v>20</v>
      </c>
      <c r="D16" s="2" t="s">
        <v>32</v>
      </c>
      <c r="E16" s="2" t="s">
        <v>33</v>
      </c>
      <c r="F16" s="2" t="s">
        <v>34</v>
      </c>
      <c r="G16" s="2" t="s">
        <v>35</v>
      </c>
      <c r="H16" s="2" t="s">
        <v>36</v>
      </c>
      <c r="I16" s="2" t="s">
        <v>37</v>
      </c>
    </row>
    <row r="17" spans="1:9" x14ac:dyDescent="0.45">
      <c r="A17" t="s">
        <v>26</v>
      </c>
      <c r="B17">
        <v>-44.846534223693233</v>
      </c>
      <c r="C17">
        <v>14.15687895408427</v>
      </c>
      <c r="D17">
        <v>-3.1678263527678872</v>
      </c>
      <c r="E17">
        <v>3.5180558475492473E-3</v>
      </c>
      <c r="F17">
        <v>-73.758738178810205</v>
      </c>
      <c r="G17">
        <v>-15.934330268576254</v>
      </c>
      <c r="H17">
        <v>-73.758738178810205</v>
      </c>
      <c r="I17">
        <v>-15.934330268576254</v>
      </c>
    </row>
    <row r="18" spans="1:9" x14ac:dyDescent="0.45">
      <c r="A18" t="s">
        <v>1</v>
      </c>
      <c r="B18">
        <v>0.19238017105387711</v>
      </c>
      <c r="C18">
        <v>8.5236451228927895E-2</v>
      </c>
      <c r="D18">
        <v>2.2570176054981785</v>
      </c>
      <c r="E18">
        <v>3.1447547215719927E-2</v>
      </c>
      <c r="F18">
        <v>1.8304114436173885E-2</v>
      </c>
      <c r="G18">
        <v>0.36645622767158037</v>
      </c>
      <c r="H18">
        <v>1.8304114436173885E-2</v>
      </c>
      <c r="I18">
        <v>0.36645622767158037</v>
      </c>
    </row>
    <row r="19" spans="1:9" x14ac:dyDescent="0.45">
      <c r="A19" t="s">
        <v>4</v>
      </c>
      <c r="B19">
        <v>4.7863496443863207</v>
      </c>
      <c r="C19">
        <v>1.677355954754</v>
      </c>
      <c r="D19">
        <v>2.8535086013321984</v>
      </c>
      <c r="E19">
        <v>7.763160736423959E-3</v>
      </c>
      <c r="F19">
        <v>1.3607317785793613</v>
      </c>
      <c r="G19">
        <v>8.2119675101932792</v>
      </c>
      <c r="H19">
        <v>1.3607317785793613</v>
      </c>
      <c r="I19">
        <v>8.2119675101932792</v>
      </c>
    </row>
    <row r="20" spans="1:9" ht="14.65" thickBot="1" x14ac:dyDescent="0.5">
      <c r="A20" s="1" t="s">
        <v>7</v>
      </c>
      <c r="B20" s="1">
        <v>0.99024075437950965</v>
      </c>
      <c r="C20" s="1">
        <v>6.6798288092340452E-2</v>
      </c>
      <c r="D20" s="1">
        <v>14.824343297699832</v>
      </c>
      <c r="E20" s="1">
        <v>2.3969486543060381E-15</v>
      </c>
      <c r="F20" s="1">
        <v>0.85382045048044786</v>
      </c>
      <c r="G20" s="1">
        <v>1.1266610582785714</v>
      </c>
      <c r="H20" s="1">
        <v>0.85382045048044786</v>
      </c>
      <c r="I20" s="1">
        <v>1.1266610582785714</v>
      </c>
    </row>
    <row r="24" spans="1:9" x14ac:dyDescent="0.45">
      <c r="A24" t="s">
        <v>38</v>
      </c>
    </row>
    <row r="25" spans="1:9" ht="14.65" thickBot="1" x14ac:dyDescent="0.5"/>
    <row r="26" spans="1:9" x14ac:dyDescent="0.45">
      <c r="A26" s="2" t="s">
        <v>39</v>
      </c>
      <c r="B26" s="2" t="s">
        <v>40</v>
      </c>
      <c r="C26" s="2" t="s">
        <v>41</v>
      </c>
    </row>
    <row r="27" spans="1:9" x14ac:dyDescent="0.45">
      <c r="A27">
        <v>1</v>
      </c>
      <c r="B27">
        <v>25.56781501693639</v>
      </c>
      <c r="C27">
        <v>-5.5678150169363896</v>
      </c>
    </row>
    <row r="28" spans="1:9" x14ac:dyDescent="0.45">
      <c r="A28">
        <v>2</v>
      </c>
      <c r="B28">
        <v>39.924527177431997</v>
      </c>
      <c r="C28">
        <v>7.5472822568002584E-2</v>
      </c>
    </row>
    <row r="29" spans="1:9" x14ac:dyDescent="0.45">
      <c r="A29">
        <v>3</v>
      </c>
      <c r="B29">
        <v>22.290946058519751</v>
      </c>
      <c r="C29">
        <v>2.7090539414802493</v>
      </c>
    </row>
    <row r="30" spans="1:9" x14ac:dyDescent="0.45">
      <c r="A30">
        <v>4</v>
      </c>
      <c r="B30">
        <v>60.99139069285269</v>
      </c>
      <c r="C30">
        <v>-0.99139069285268988</v>
      </c>
    </row>
    <row r="31" spans="1:9" x14ac:dyDescent="0.45">
      <c r="A31">
        <v>5</v>
      </c>
      <c r="B31">
        <v>19.185337278115068</v>
      </c>
      <c r="C31">
        <v>0.81466272188493249</v>
      </c>
    </row>
    <row r="32" spans="1:9" x14ac:dyDescent="0.45">
      <c r="A32">
        <v>6</v>
      </c>
      <c r="B32">
        <v>53.374390569743511</v>
      </c>
      <c r="C32">
        <v>-3.374390569743511</v>
      </c>
    </row>
    <row r="33" spans="1:3" x14ac:dyDescent="0.45">
      <c r="A33">
        <v>7</v>
      </c>
      <c r="B33">
        <v>15.523707977590673</v>
      </c>
      <c r="C33">
        <v>-5.5237079775906732</v>
      </c>
    </row>
    <row r="34" spans="1:3" x14ac:dyDescent="0.45">
      <c r="A34">
        <v>8</v>
      </c>
      <c r="B34">
        <v>74.248873914110334</v>
      </c>
      <c r="C34">
        <v>-4.2488739141103338</v>
      </c>
    </row>
    <row r="35" spans="1:3" x14ac:dyDescent="0.45">
      <c r="A35">
        <v>9</v>
      </c>
      <c r="B35">
        <v>29.500031207560564</v>
      </c>
      <c r="C35">
        <v>-4.5000312075605642</v>
      </c>
    </row>
    <row r="36" spans="1:3" x14ac:dyDescent="0.45">
      <c r="A36">
        <v>10</v>
      </c>
      <c r="B36">
        <v>31.973447387718323</v>
      </c>
      <c r="C36">
        <v>-1.9734473877183234</v>
      </c>
    </row>
    <row r="37" spans="1:3" x14ac:dyDescent="0.45">
      <c r="A37">
        <v>11</v>
      </c>
      <c r="B37">
        <v>35.085462218623732</v>
      </c>
      <c r="C37">
        <v>-8.5462218623732156E-2</v>
      </c>
    </row>
    <row r="38" spans="1:3" x14ac:dyDescent="0.45">
      <c r="A38">
        <v>12</v>
      </c>
      <c r="B38">
        <v>34.58856306342669</v>
      </c>
      <c r="C38">
        <v>5.4114369365733097</v>
      </c>
    </row>
    <row r="39" spans="1:3" x14ac:dyDescent="0.45">
      <c r="A39">
        <v>13</v>
      </c>
      <c r="B39">
        <v>21.271958477246379</v>
      </c>
      <c r="C39">
        <v>-1.271958477246379</v>
      </c>
    </row>
    <row r="40" spans="1:3" x14ac:dyDescent="0.45">
      <c r="A40">
        <v>14</v>
      </c>
      <c r="B40">
        <v>69.847284611831768</v>
      </c>
      <c r="C40">
        <v>0.15271538816823238</v>
      </c>
    </row>
    <row r="41" spans="1:3" x14ac:dyDescent="0.45">
      <c r="A41">
        <v>15</v>
      </c>
      <c r="B41">
        <v>18.800576936007314</v>
      </c>
      <c r="C41">
        <v>1.1994230639926862</v>
      </c>
    </row>
    <row r="42" spans="1:3" x14ac:dyDescent="0.45">
      <c r="A42">
        <v>16</v>
      </c>
      <c r="B42">
        <v>42.894842512786795</v>
      </c>
      <c r="C42">
        <v>-2.8948425127867949</v>
      </c>
    </row>
    <row r="43" spans="1:3" x14ac:dyDescent="0.45">
      <c r="A43">
        <v>17</v>
      </c>
      <c r="B43">
        <v>20.282531578434345</v>
      </c>
      <c r="C43">
        <v>-5.2825315784343445</v>
      </c>
    </row>
    <row r="44" spans="1:3" x14ac:dyDescent="0.45">
      <c r="A44">
        <v>18</v>
      </c>
      <c r="B44">
        <v>26.14495553009802</v>
      </c>
      <c r="C44">
        <v>-6.1449555300980201</v>
      </c>
    </row>
    <row r="45" spans="1:3" x14ac:dyDescent="0.45">
      <c r="A45">
        <v>19</v>
      </c>
      <c r="B45">
        <v>42.510082170679034</v>
      </c>
      <c r="C45">
        <v>-2.5100821706790342</v>
      </c>
    </row>
    <row r="46" spans="1:3" x14ac:dyDescent="0.45">
      <c r="A46">
        <v>20</v>
      </c>
      <c r="B46">
        <v>16.37784143135282</v>
      </c>
      <c r="C46">
        <v>8.6221585686471798</v>
      </c>
    </row>
    <row r="47" spans="1:3" x14ac:dyDescent="0.45">
      <c r="A47">
        <v>21</v>
      </c>
      <c r="B47">
        <v>58.213455528551776</v>
      </c>
      <c r="C47">
        <v>1.7865444714482237</v>
      </c>
    </row>
    <row r="48" spans="1:3" x14ac:dyDescent="0.45">
      <c r="A48">
        <v>22</v>
      </c>
      <c r="B48">
        <v>21.770892271362104</v>
      </c>
      <c r="C48">
        <v>-1.7708922713621043</v>
      </c>
    </row>
    <row r="49" spans="1:3" x14ac:dyDescent="0.45">
      <c r="A49">
        <v>23</v>
      </c>
      <c r="B49">
        <v>50.788835576496481</v>
      </c>
      <c r="C49">
        <v>-0.78883557649648139</v>
      </c>
    </row>
    <row r="50" spans="1:3" x14ac:dyDescent="0.45">
      <c r="A50">
        <v>24</v>
      </c>
      <c r="B50">
        <v>17.889356756241185</v>
      </c>
      <c r="C50">
        <v>-2.8893567562411846</v>
      </c>
    </row>
    <row r="51" spans="1:3" x14ac:dyDescent="0.45">
      <c r="A51">
        <v>25</v>
      </c>
      <c r="B51">
        <v>76.25728839419574</v>
      </c>
      <c r="C51">
        <v>8.74271160580426</v>
      </c>
    </row>
    <row r="52" spans="1:3" x14ac:dyDescent="0.45">
      <c r="A52">
        <v>26</v>
      </c>
      <c r="B52">
        <v>9.5028359489164949</v>
      </c>
      <c r="C52">
        <v>10.497164051083505</v>
      </c>
    </row>
    <row r="53" spans="1:3" x14ac:dyDescent="0.45">
      <c r="A53">
        <v>27</v>
      </c>
      <c r="B53">
        <v>26.829863444766897</v>
      </c>
      <c r="C53">
        <v>8.1701365552331033</v>
      </c>
    </row>
    <row r="54" spans="1:3" x14ac:dyDescent="0.45">
      <c r="A54">
        <v>28</v>
      </c>
      <c r="B54">
        <v>21.578512100308227</v>
      </c>
      <c r="C54">
        <v>-1.5785121003082274</v>
      </c>
    </row>
    <row r="55" spans="1:3" x14ac:dyDescent="0.45">
      <c r="A55">
        <v>29</v>
      </c>
      <c r="B55">
        <v>60.306482778183828</v>
      </c>
      <c r="C55">
        <v>4.6935172218161725</v>
      </c>
    </row>
    <row r="56" spans="1:3" x14ac:dyDescent="0.45">
      <c r="A56">
        <v>30</v>
      </c>
      <c r="B56">
        <v>17.504596414133431</v>
      </c>
      <c r="C56">
        <v>-2.5045964141334309</v>
      </c>
    </row>
    <row r="57" spans="1:3" x14ac:dyDescent="0.45">
      <c r="A57">
        <v>31</v>
      </c>
      <c r="B57">
        <v>80.82373182398554</v>
      </c>
      <c r="C57">
        <v>-0.82373182398553979</v>
      </c>
    </row>
    <row r="58" spans="1:3" x14ac:dyDescent="0.45">
      <c r="A58">
        <v>32</v>
      </c>
      <c r="B58">
        <v>14.64641989186792</v>
      </c>
      <c r="C58">
        <v>5.3535801081320802</v>
      </c>
    </row>
    <row r="59" spans="1:3" x14ac:dyDescent="0.45">
      <c r="A59">
        <v>33</v>
      </c>
      <c r="B59">
        <v>37.117031330669747</v>
      </c>
      <c r="C59">
        <v>-2.1170313306697466</v>
      </c>
    </row>
    <row r="60" spans="1:3" ht="14.65" thickBot="1" x14ac:dyDescent="0.5">
      <c r="A60" s="1">
        <v>34</v>
      </c>
      <c r="B60" s="1">
        <v>21.386131929254351</v>
      </c>
      <c r="C60" s="1">
        <v>-1.3861319292543506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89EB-8BD3-4E13-BBD9-8960E08720B6}">
  <dimension ref="A1:D35"/>
  <sheetViews>
    <sheetView zoomScale="69" zoomScaleNormal="69" workbookViewId="0">
      <selection activeCell="C20" sqref="C20"/>
    </sheetView>
  </sheetViews>
  <sheetFormatPr defaultRowHeight="14.25" x14ac:dyDescent="0.45"/>
  <cols>
    <col min="1" max="1" width="10.59765625" customWidth="1"/>
    <col min="2" max="2" width="14.6640625" customWidth="1"/>
    <col min="3" max="3" width="15.19921875" customWidth="1"/>
    <col min="4" max="4" width="10.33203125" customWidth="1"/>
  </cols>
  <sheetData>
    <row r="1" spans="1:4" x14ac:dyDescent="0.45">
      <c r="A1" s="16" t="s">
        <v>1</v>
      </c>
      <c r="B1" s="17" t="s">
        <v>4</v>
      </c>
      <c r="C1" s="17" t="s">
        <v>7</v>
      </c>
      <c r="D1" s="18" t="s">
        <v>41</v>
      </c>
    </row>
    <row r="2" spans="1:4" x14ac:dyDescent="0.45">
      <c r="A2" s="19">
        <v>25</v>
      </c>
      <c r="B2" s="4">
        <v>7.5</v>
      </c>
      <c r="C2" s="4">
        <v>30</v>
      </c>
      <c r="D2" s="20">
        <v>-5.5678150169363896</v>
      </c>
    </row>
    <row r="3" spans="1:4" x14ac:dyDescent="0.45">
      <c r="A3" s="19">
        <v>34</v>
      </c>
      <c r="B3" s="4">
        <v>6</v>
      </c>
      <c r="C3" s="4">
        <v>50</v>
      </c>
      <c r="D3" s="20">
        <v>7.5472822568002584E-2</v>
      </c>
    </row>
    <row r="4" spans="1:4" x14ac:dyDescent="0.45">
      <c r="A4" s="19">
        <v>47</v>
      </c>
      <c r="B4" s="4">
        <v>8</v>
      </c>
      <c r="C4" s="4">
        <v>20</v>
      </c>
      <c r="D4" s="20">
        <v>2.7090539414802493</v>
      </c>
    </row>
    <row r="5" spans="1:4" x14ac:dyDescent="0.45">
      <c r="A5" s="19">
        <v>53</v>
      </c>
      <c r="B5" s="4">
        <v>5.5</v>
      </c>
      <c r="C5" s="4">
        <v>70</v>
      </c>
      <c r="D5" s="20">
        <v>-0.99139069285268988</v>
      </c>
    </row>
    <row r="6" spans="1:4" x14ac:dyDescent="0.45">
      <c r="A6" s="19">
        <v>30</v>
      </c>
      <c r="B6" s="4">
        <v>7</v>
      </c>
      <c r="C6" s="4">
        <v>25</v>
      </c>
      <c r="D6" s="20">
        <v>0.81466272188493249</v>
      </c>
    </row>
    <row r="7" spans="1:4" x14ac:dyDescent="0.45">
      <c r="A7" s="19">
        <v>40</v>
      </c>
      <c r="B7" s="4">
        <v>6.5</v>
      </c>
      <c r="C7" s="4">
        <v>60</v>
      </c>
      <c r="D7" s="20">
        <v>-3.374390569743511</v>
      </c>
    </row>
    <row r="8" spans="1:4" x14ac:dyDescent="0.45">
      <c r="A8" s="19">
        <v>50</v>
      </c>
      <c r="B8" s="4">
        <v>7.5</v>
      </c>
      <c r="C8" s="4">
        <v>15</v>
      </c>
      <c r="D8" s="20">
        <v>-5.5237079775906732</v>
      </c>
    </row>
    <row r="9" spans="1:4" x14ac:dyDescent="0.45">
      <c r="A9" s="19">
        <v>58</v>
      </c>
      <c r="B9" s="4">
        <v>6</v>
      </c>
      <c r="C9" s="4">
        <v>80</v>
      </c>
      <c r="D9" s="20">
        <v>-4.2488739141103338</v>
      </c>
    </row>
    <row r="10" spans="1:4" x14ac:dyDescent="0.45">
      <c r="A10" s="19">
        <v>33</v>
      </c>
      <c r="B10" s="4">
        <v>8</v>
      </c>
      <c r="C10" s="4">
        <v>30</v>
      </c>
      <c r="D10" s="20">
        <v>-4.5000312075605642</v>
      </c>
    </row>
    <row r="11" spans="1:4" x14ac:dyDescent="0.45">
      <c r="A11" s="19">
        <v>45</v>
      </c>
      <c r="B11" s="4">
        <v>7</v>
      </c>
      <c r="C11" s="4">
        <v>35</v>
      </c>
      <c r="D11" s="20">
        <v>-1.9734473877183234</v>
      </c>
    </row>
    <row r="12" spans="1:4" x14ac:dyDescent="0.45">
      <c r="A12" s="19">
        <v>23</v>
      </c>
      <c r="B12" s="4">
        <v>7.5</v>
      </c>
      <c r="C12" s="4">
        <v>40</v>
      </c>
      <c r="D12" s="20">
        <v>-8.5462218623732156E-2</v>
      </c>
    </row>
    <row r="13" spans="1:4" x14ac:dyDescent="0.45">
      <c r="A13" s="19">
        <v>32</v>
      </c>
      <c r="B13" s="4">
        <v>6</v>
      </c>
      <c r="C13" s="4">
        <v>45</v>
      </c>
      <c r="D13" s="20">
        <v>5.4114369365733097</v>
      </c>
    </row>
    <row r="14" spans="1:4" x14ac:dyDescent="0.45">
      <c r="A14" s="19">
        <v>55</v>
      </c>
      <c r="B14" s="4">
        <v>8.5</v>
      </c>
      <c r="C14" s="4">
        <v>15</v>
      </c>
      <c r="D14" s="20">
        <v>-1.271958477246379</v>
      </c>
    </row>
    <row r="15" spans="1:4" x14ac:dyDescent="0.45">
      <c r="A15" s="19">
        <v>60</v>
      </c>
      <c r="B15" s="4">
        <v>5</v>
      </c>
      <c r="C15" s="4">
        <v>80</v>
      </c>
      <c r="D15" s="20">
        <v>0.15271538816823238</v>
      </c>
    </row>
    <row r="16" spans="1:4" x14ac:dyDescent="0.45">
      <c r="A16" s="19">
        <v>28</v>
      </c>
      <c r="B16" s="4">
        <v>7</v>
      </c>
      <c r="C16" s="4">
        <v>25</v>
      </c>
      <c r="D16" s="20">
        <v>1.1994230639926862</v>
      </c>
    </row>
    <row r="17" spans="1:4" x14ac:dyDescent="0.45">
      <c r="A17" s="19">
        <v>37</v>
      </c>
      <c r="B17" s="4">
        <v>6.5</v>
      </c>
      <c r="C17" s="4">
        <v>50</v>
      </c>
      <c r="D17" s="20">
        <v>-2.8948425127867949</v>
      </c>
    </row>
    <row r="18" spans="1:4" x14ac:dyDescent="0.45">
      <c r="A18" s="19">
        <v>49</v>
      </c>
      <c r="B18" s="4">
        <v>7.5</v>
      </c>
      <c r="C18" s="4">
        <v>20</v>
      </c>
      <c r="D18" s="20">
        <v>-5.2825315784343445</v>
      </c>
    </row>
    <row r="19" spans="1:4" x14ac:dyDescent="0.45">
      <c r="A19" s="19">
        <v>28</v>
      </c>
      <c r="B19" s="4">
        <v>7.5</v>
      </c>
      <c r="C19" s="4">
        <v>30</v>
      </c>
      <c r="D19" s="20">
        <v>-6.1449555300980201</v>
      </c>
    </row>
    <row r="20" spans="1:4" x14ac:dyDescent="0.45">
      <c r="A20" s="19">
        <v>35</v>
      </c>
      <c r="B20" s="4">
        <v>6.5</v>
      </c>
      <c r="C20" s="4">
        <v>50</v>
      </c>
      <c r="D20" s="20">
        <v>-2.5100821706790342</v>
      </c>
    </row>
    <row r="21" spans="1:4" x14ac:dyDescent="0.45">
      <c r="A21" s="19">
        <v>42</v>
      </c>
      <c r="B21" s="4">
        <v>8</v>
      </c>
      <c r="C21" s="4">
        <v>15</v>
      </c>
      <c r="D21" s="20">
        <v>8.6221585686471798</v>
      </c>
    </row>
    <row r="22" spans="1:4" x14ac:dyDescent="0.45">
      <c r="A22" s="19">
        <v>51</v>
      </c>
      <c r="B22" s="4">
        <v>5</v>
      </c>
      <c r="C22" s="4">
        <v>70</v>
      </c>
      <c r="D22" s="20">
        <v>1.7865444714482237</v>
      </c>
    </row>
    <row r="23" spans="1:4" x14ac:dyDescent="0.45">
      <c r="A23" s="19">
        <v>31</v>
      </c>
      <c r="B23" s="4">
        <v>7.5</v>
      </c>
      <c r="C23" s="4">
        <v>25</v>
      </c>
      <c r="D23" s="20">
        <v>-1.7708922713621043</v>
      </c>
    </row>
    <row r="24" spans="1:4" x14ac:dyDescent="0.45">
      <c r="A24" s="19">
        <v>39</v>
      </c>
      <c r="B24" s="4">
        <v>6</v>
      </c>
      <c r="C24" s="4">
        <v>60</v>
      </c>
      <c r="D24" s="20">
        <v>-0.78883557649648139</v>
      </c>
    </row>
    <row r="25" spans="1:4" x14ac:dyDescent="0.45">
      <c r="A25" s="19">
        <v>49</v>
      </c>
      <c r="B25" s="4">
        <v>7</v>
      </c>
      <c r="C25" s="4">
        <v>20</v>
      </c>
      <c r="D25" s="20">
        <v>-2.8893567562411846</v>
      </c>
    </row>
    <row r="26" spans="1:4" x14ac:dyDescent="0.45">
      <c r="A26" s="19">
        <v>56</v>
      </c>
      <c r="B26" s="4">
        <v>6.5</v>
      </c>
      <c r="C26" s="4">
        <v>80</v>
      </c>
      <c r="D26" s="20">
        <v>8.74271160580426</v>
      </c>
    </row>
    <row r="27" spans="1:4" x14ac:dyDescent="0.45">
      <c r="A27" s="19">
        <v>32</v>
      </c>
      <c r="B27" s="4">
        <v>8</v>
      </c>
      <c r="C27" s="4">
        <v>10</v>
      </c>
      <c r="D27" s="20">
        <v>10.497164051083505</v>
      </c>
    </row>
    <row r="28" spans="1:4" x14ac:dyDescent="0.45">
      <c r="A28" s="19">
        <v>44</v>
      </c>
      <c r="B28" s="4">
        <v>7</v>
      </c>
      <c r="C28" s="4">
        <v>30</v>
      </c>
      <c r="D28" s="20">
        <v>8.1701365552331033</v>
      </c>
    </row>
    <row r="29" spans="1:4" x14ac:dyDescent="0.45">
      <c r="A29" s="19">
        <v>30</v>
      </c>
      <c r="B29" s="4">
        <v>7.5</v>
      </c>
      <c r="C29" s="4">
        <v>25</v>
      </c>
      <c r="D29" s="20">
        <v>-1.5785121003082274</v>
      </c>
    </row>
    <row r="30" spans="1:4" x14ac:dyDescent="0.45">
      <c r="A30" s="19">
        <v>37</v>
      </c>
      <c r="B30" s="4">
        <v>6</v>
      </c>
      <c r="C30" s="4">
        <v>70</v>
      </c>
      <c r="D30" s="20">
        <v>4.6935172218161725</v>
      </c>
    </row>
    <row r="31" spans="1:4" x14ac:dyDescent="0.45">
      <c r="A31" s="19">
        <v>47</v>
      </c>
      <c r="B31" s="4">
        <v>7</v>
      </c>
      <c r="C31" s="4">
        <v>20</v>
      </c>
      <c r="D31" s="20">
        <v>-2.5045964141334309</v>
      </c>
    </row>
    <row r="32" spans="1:4" x14ac:dyDescent="0.45">
      <c r="A32" s="19">
        <v>54</v>
      </c>
      <c r="B32" s="4">
        <v>6.5</v>
      </c>
      <c r="C32" s="4">
        <v>85</v>
      </c>
      <c r="D32" s="20">
        <v>-0.82373182398553979</v>
      </c>
    </row>
    <row r="33" spans="1:4" x14ac:dyDescent="0.45">
      <c r="A33" s="19">
        <v>33</v>
      </c>
      <c r="B33" s="4">
        <v>8</v>
      </c>
      <c r="C33" s="4">
        <v>15</v>
      </c>
      <c r="D33" s="20">
        <v>5.3535801081320802</v>
      </c>
    </row>
    <row r="34" spans="1:4" x14ac:dyDescent="0.45">
      <c r="A34" s="19">
        <v>46</v>
      </c>
      <c r="B34" s="4">
        <v>7</v>
      </c>
      <c r="C34" s="4">
        <v>40</v>
      </c>
      <c r="D34" s="20">
        <v>-2.1170313306697466</v>
      </c>
    </row>
    <row r="35" spans="1:4" x14ac:dyDescent="0.45">
      <c r="A35" s="21">
        <v>29</v>
      </c>
      <c r="B35" s="22">
        <v>7.5</v>
      </c>
      <c r="C35" s="22">
        <v>25</v>
      </c>
      <c r="D35" s="23">
        <v>-1.3861319292543506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BEDA-4A28-42DB-8561-109BA5DBDB3C}">
  <dimension ref="A1:O42"/>
  <sheetViews>
    <sheetView topLeftCell="B1" zoomScale="64" zoomScaleNormal="153" workbookViewId="0">
      <selection activeCell="J43" sqref="J43"/>
    </sheetView>
  </sheetViews>
  <sheetFormatPr defaultRowHeight="14.25" x14ac:dyDescent="0.45"/>
  <cols>
    <col min="1" max="15" width="18.59765625" customWidth="1"/>
  </cols>
  <sheetData>
    <row r="1" spans="1:15" x14ac:dyDescent="0.45">
      <c r="A1" s="10" t="s">
        <v>49</v>
      </c>
      <c r="B1" s="11" t="s">
        <v>42</v>
      </c>
      <c r="C1" s="11" t="s">
        <v>43</v>
      </c>
      <c r="D1" s="11" t="s">
        <v>67</v>
      </c>
      <c r="E1" s="11" t="s">
        <v>79</v>
      </c>
      <c r="F1" s="11" t="s">
        <v>44</v>
      </c>
      <c r="G1" s="11" t="s">
        <v>45</v>
      </c>
      <c r="H1" s="11" t="s">
        <v>68</v>
      </c>
      <c r="I1" s="11" t="s">
        <v>80</v>
      </c>
      <c r="J1" s="11" t="s">
        <v>46</v>
      </c>
      <c r="K1" s="11" t="s">
        <v>81</v>
      </c>
      <c r="L1" s="11" t="s">
        <v>69</v>
      </c>
      <c r="M1" s="11" t="s">
        <v>82</v>
      </c>
      <c r="N1" s="11" t="s">
        <v>47</v>
      </c>
      <c r="O1" s="12" t="s">
        <v>48</v>
      </c>
    </row>
    <row r="2" spans="1:15" x14ac:dyDescent="0.45">
      <c r="A2" s="19">
        <v>-5.5678150169363896</v>
      </c>
      <c r="B2" s="4">
        <f>ABS(A2)</f>
        <v>5.5678150169363896</v>
      </c>
      <c r="C2" s="4">
        <f>_xlfn.RANK.AVG(B2,$B$2:$B$35,0)</f>
        <v>6</v>
      </c>
      <c r="D2" s="4">
        <v>25</v>
      </c>
      <c r="E2" s="4">
        <f>_xlfn.RANK.AVG(D2,$D$2:$D$35,0)</f>
        <v>33</v>
      </c>
      <c r="F2" s="4">
        <f>C2-E2</f>
        <v>-27</v>
      </c>
      <c r="G2" s="4">
        <f>F2*F2</f>
        <v>729</v>
      </c>
      <c r="H2" s="4">
        <v>7.5</v>
      </c>
      <c r="I2" s="4">
        <f>_xlfn.RANK.AVG(H2,$H$2:$H$35,0)</f>
        <v>10.5</v>
      </c>
      <c r="J2" s="4">
        <f>C2-I2</f>
        <v>-4.5</v>
      </c>
      <c r="K2" s="4">
        <f>J2*J2</f>
        <v>20.25</v>
      </c>
      <c r="L2" s="4">
        <v>30</v>
      </c>
      <c r="M2" s="4">
        <f>_xlfn.RANK.AVG(L2,$L$2:$L$35,0)</f>
        <v>18.5</v>
      </c>
      <c r="N2" s="4">
        <f>C2-M2</f>
        <v>-12.5</v>
      </c>
      <c r="O2" s="20">
        <f>N2*N2</f>
        <v>156.25</v>
      </c>
    </row>
    <row r="3" spans="1:15" x14ac:dyDescent="0.45">
      <c r="A3" s="19">
        <v>7.5472822568002584E-2</v>
      </c>
      <c r="B3" s="4">
        <f t="shared" ref="B3:B35" si="0">ABS(A3)</f>
        <v>7.5472822568002584E-2</v>
      </c>
      <c r="C3" s="4">
        <f t="shared" ref="C3:C35" si="1">_xlfn.RANK.AVG(B3,$B$2:$B$35,0)</f>
        <v>34</v>
      </c>
      <c r="D3" s="4">
        <v>34</v>
      </c>
      <c r="E3" s="4">
        <f t="shared" ref="E3:E35" si="2">_xlfn.RANK.AVG(D3,$D$2:$D$35,0)</f>
        <v>22</v>
      </c>
      <c r="F3" s="4">
        <f t="shared" ref="F3:F35" si="3">C3-E3</f>
        <v>12</v>
      </c>
      <c r="G3" s="4">
        <f t="shared" ref="G3:G35" si="4">F3*F3</f>
        <v>144</v>
      </c>
      <c r="H3" s="4">
        <v>6</v>
      </c>
      <c r="I3" s="4">
        <f t="shared" ref="I3:I35" si="5">_xlfn.RANK.AVG(H3,$H$2:$H$35,0)</f>
        <v>29</v>
      </c>
      <c r="J3" s="4">
        <f t="shared" ref="J3:J35" si="6">C3-I3</f>
        <v>5</v>
      </c>
      <c r="K3" s="4">
        <f t="shared" ref="K3:K35" si="7">J3*J3</f>
        <v>25</v>
      </c>
      <c r="L3" s="4">
        <v>50</v>
      </c>
      <c r="M3" s="4">
        <f t="shared" ref="M3:M35" si="8">_xlfn.RANK.AVG(L3,$L$2:$L$35,0)</f>
        <v>11</v>
      </c>
      <c r="N3" s="4">
        <f t="shared" ref="N3:N35" si="9">C3-M3</f>
        <v>23</v>
      </c>
      <c r="O3" s="20">
        <f t="shared" ref="O3:O35" si="10">N3*N3</f>
        <v>529</v>
      </c>
    </row>
    <row r="4" spans="1:15" x14ac:dyDescent="0.45">
      <c r="A4" s="19">
        <v>2.7090539414802493</v>
      </c>
      <c r="B4" s="4">
        <f t="shared" si="0"/>
        <v>2.7090539414802493</v>
      </c>
      <c r="C4" s="4">
        <f t="shared" si="1"/>
        <v>17</v>
      </c>
      <c r="D4" s="4">
        <v>47</v>
      </c>
      <c r="E4" s="4">
        <f t="shared" si="2"/>
        <v>11.5</v>
      </c>
      <c r="F4" s="4">
        <f t="shared" si="3"/>
        <v>5.5</v>
      </c>
      <c r="G4" s="4">
        <f t="shared" si="4"/>
        <v>30.25</v>
      </c>
      <c r="H4" s="4">
        <v>8</v>
      </c>
      <c r="I4" s="4">
        <f t="shared" si="5"/>
        <v>4</v>
      </c>
      <c r="J4" s="4">
        <f t="shared" si="6"/>
        <v>13</v>
      </c>
      <c r="K4" s="4">
        <f t="shared" si="7"/>
        <v>169</v>
      </c>
      <c r="L4" s="4">
        <v>20</v>
      </c>
      <c r="M4" s="4">
        <f t="shared" si="8"/>
        <v>27.5</v>
      </c>
      <c r="N4" s="4">
        <f t="shared" si="9"/>
        <v>-10.5</v>
      </c>
      <c r="O4" s="20">
        <f t="shared" si="10"/>
        <v>110.25</v>
      </c>
    </row>
    <row r="5" spans="1:15" x14ac:dyDescent="0.45">
      <c r="A5" s="19">
        <v>-0.99139069285268988</v>
      </c>
      <c r="B5" s="4">
        <f t="shared" si="0"/>
        <v>0.99139069285268988</v>
      </c>
      <c r="C5" s="4">
        <f t="shared" si="1"/>
        <v>28</v>
      </c>
      <c r="D5" s="4">
        <v>53</v>
      </c>
      <c r="E5" s="4">
        <f t="shared" si="2"/>
        <v>6</v>
      </c>
      <c r="F5" s="4">
        <f t="shared" si="3"/>
        <v>22</v>
      </c>
      <c r="G5" s="4">
        <f t="shared" si="4"/>
        <v>484</v>
      </c>
      <c r="H5" s="4">
        <v>5.5</v>
      </c>
      <c r="I5" s="4">
        <f t="shared" si="5"/>
        <v>32</v>
      </c>
      <c r="J5" s="4">
        <f t="shared" si="6"/>
        <v>-4</v>
      </c>
      <c r="K5" s="4">
        <f t="shared" si="7"/>
        <v>16</v>
      </c>
      <c r="L5" s="4">
        <v>70</v>
      </c>
      <c r="M5" s="4">
        <f t="shared" si="8"/>
        <v>6</v>
      </c>
      <c r="N5" s="4">
        <f t="shared" si="9"/>
        <v>22</v>
      </c>
      <c r="O5" s="20">
        <f t="shared" si="10"/>
        <v>484</v>
      </c>
    </row>
    <row r="6" spans="1:15" x14ac:dyDescent="0.45">
      <c r="A6" s="19">
        <v>0.81466272188493249</v>
      </c>
      <c r="B6" s="4">
        <f t="shared" si="0"/>
        <v>0.81466272188493249</v>
      </c>
      <c r="C6" s="4">
        <f t="shared" si="1"/>
        <v>30</v>
      </c>
      <c r="D6" s="4">
        <v>30</v>
      </c>
      <c r="E6" s="4">
        <f t="shared" si="2"/>
        <v>28.5</v>
      </c>
      <c r="F6" s="4">
        <f t="shared" si="3"/>
        <v>1.5</v>
      </c>
      <c r="G6" s="4">
        <f t="shared" si="4"/>
        <v>2.25</v>
      </c>
      <c r="H6" s="4">
        <v>7</v>
      </c>
      <c r="I6" s="4">
        <f t="shared" si="5"/>
        <v>18</v>
      </c>
      <c r="J6" s="4">
        <f t="shared" si="6"/>
        <v>12</v>
      </c>
      <c r="K6" s="4">
        <f t="shared" si="7"/>
        <v>144</v>
      </c>
      <c r="L6" s="4">
        <v>25</v>
      </c>
      <c r="M6" s="4">
        <f t="shared" si="8"/>
        <v>23</v>
      </c>
      <c r="N6" s="4">
        <f t="shared" si="9"/>
        <v>7</v>
      </c>
      <c r="O6" s="20">
        <f t="shared" si="10"/>
        <v>49</v>
      </c>
    </row>
    <row r="7" spans="1:15" x14ac:dyDescent="0.45">
      <c r="A7" s="19">
        <v>-3.374390569743511</v>
      </c>
      <c r="B7" s="4">
        <f t="shared" si="0"/>
        <v>3.374390569743511</v>
      </c>
      <c r="C7" s="4">
        <f t="shared" si="1"/>
        <v>14</v>
      </c>
      <c r="D7" s="4">
        <v>40</v>
      </c>
      <c r="E7" s="4">
        <f t="shared" si="2"/>
        <v>17</v>
      </c>
      <c r="F7" s="4">
        <f t="shared" si="3"/>
        <v>-3</v>
      </c>
      <c r="G7" s="4">
        <f t="shared" si="4"/>
        <v>9</v>
      </c>
      <c r="H7" s="4">
        <v>6.5</v>
      </c>
      <c r="I7" s="4">
        <f t="shared" si="5"/>
        <v>24</v>
      </c>
      <c r="J7" s="4">
        <f t="shared" si="6"/>
        <v>-10</v>
      </c>
      <c r="K7" s="4">
        <f t="shared" si="7"/>
        <v>100</v>
      </c>
      <c r="L7" s="4">
        <v>60</v>
      </c>
      <c r="M7" s="4">
        <f t="shared" si="8"/>
        <v>8.5</v>
      </c>
      <c r="N7" s="4">
        <f t="shared" si="9"/>
        <v>5.5</v>
      </c>
      <c r="O7" s="20">
        <f t="shared" si="10"/>
        <v>30.25</v>
      </c>
    </row>
    <row r="8" spans="1:15" x14ac:dyDescent="0.45">
      <c r="A8" s="19">
        <v>-5.5237079775906732</v>
      </c>
      <c r="B8" s="4">
        <f t="shared" si="0"/>
        <v>5.5237079775906732</v>
      </c>
      <c r="C8" s="4">
        <f t="shared" si="1"/>
        <v>7</v>
      </c>
      <c r="D8" s="4">
        <v>50</v>
      </c>
      <c r="E8" s="4">
        <f t="shared" si="2"/>
        <v>8</v>
      </c>
      <c r="F8" s="4">
        <f t="shared" si="3"/>
        <v>-1</v>
      </c>
      <c r="G8" s="4">
        <f t="shared" si="4"/>
        <v>1</v>
      </c>
      <c r="H8" s="4">
        <v>7.5</v>
      </c>
      <c r="I8" s="4">
        <f t="shared" si="5"/>
        <v>10.5</v>
      </c>
      <c r="J8" s="4">
        <f t="shared" si="6"/>
        <v>-3.5</v>
      </c>
      <c r="K8" s="4">
        <f t="shared" si="7"/>
        <v>12.25</v>
      </c>
      <c r="L8" s="4">
        <v>15</v>
      </c>
      <c r="M8" s="4">
        <f t="shared" si="8"/>
        <v>31.5</v>
      </c>
      <c r="N8" s="4">
        <f t="shared" si="9"/>
        <v>-24.5</v>
      </c>
      <c r="O8" s="20">
        <f t="shared" si="10"/>
        <v>600.25</v>
      </c>
    </row>
    <row r="9" spans="1:15" x14ac:dyDescent="0.45">
      <c r="A9" s="19">
        <v>-4.2488739141103338</v>
      </c>
      <c r="B9" s="4">
        <f t="shared" si="0"/>
        <v>4.2488739141103338</v>
      </c>
      <c r="C9" s="4">
        <f t="shared" si="1"/>
        <v>13</v>
      </c>
      <c r="D9" s="4">
        <v>58</v>
      </c>
      <c r="E9" s="4">
        <f t="shared" si="2"/>
        <v>2</v>
      </c>
      <c r="F9" s="4">
        <f t="shared" si="3"/>
        <v>11</v>
      </c>
      <c r="G9" s="4">
        <f t="shared" si="4"/>
        <v>121</v>
      </c>
      <c r="H9" s="4">
        <v>6</v>
      </c>
      <c r="I9" s="4">
        <f t="shared" si="5"/>
        <v>29</v>
      </c>
      <c r="J9" s="4">
        <f t="shared" si="6"/>
        <v>-16</v>
      </c>
      <c r="K9" s="4">
        <f t="shared" si="7"/>
        <v>256</v>
      </c>
      <c r="L9" s="4">
        <v>80</v>
      </c>
      <c r="M9" s="4">
        <f t="shared" si="8"/>
        <v>3</v>
      </c>
      <c r="N9" s="4">
        <f t="shared" si="9"/>
        <v>10</v>
      </c>
      <c r="O9" s="20">
        <f t="shared" si="10"/>
        <v>100</v>
      </c>
    </row>
    <row r="10" spans="1:15" x14ac:dyDescent="0.45">
      <c r="A10" s="19">
        <v>-4.5000312075605642</v>
      </c>
      <c r="B10" s="4">
        <f t="shared" si="0"/>
        <v>4.5000312075605642</v>
      </c>
      <c r="C10" s="4">
        <f t="shared" si="1"/>
        <v>12</v>
      </c>
      <c r="D10" s="4">
        <v>33</v>
      </c>
      <c r="E10" s="4">
        <f t="shared" si="2"/>
        <v>23.5</v>
      </c>
      <c r="F10" s="4">
        <f t="shared" si="3"/>
        <v>-11.5</v>
      </c>
      <c r="G10" s="4">
        <f t="shared" si="4"/>
        <v>132.25</v>
      </c>
      <c r="H10" s="4">
        <v>8</v>
      </c>
      <c r="I10" s="4">
        <f t="shared" si="5"/>
        <v>4</v>
      </c>
      <c r="J10" s="4">
        <f t="shared" si="6"/>
        <v>8</v>
      </c>
      <c r="K10" s="4">
        <f t="shared" si="7"/>
        <v>64</v>
      </c>
      <c r="L10" s="4">
        <v>30</v>
      </c>
      <c r="M10" s="4">
        <f t="shared" si="8"/>
        <v>18.5</v>
      </c>
      <c r="N10" s="4">
        <f t="shared" si="9"/>
        <v>-6.5</v>
      </c>
      <c r="O10" s="20">
        <f t="shared" si="10"/>
        <v>42.25</v>
      </c>
    </row>
    <row r="11" spans="1:15" x14ac:dyDescent="0.45">
      <c r="A11" s="19">
        <v>-1.9734473877183234</v>
      </c>
      <c r="B11" s="4">
        <f t="shared" si="0"/>
        <v>1.9734473877183234</v>
      </c>
      <c r="C11" s="4">
        <f t="shared" si="1"/>
        <v>21</v>
      </c>
      <c r="D11" s="4">
        <v>45</v>
      </c>
      <c r="E11" s="4">
        <f t="shared" si="2"/>
        <v>14</v>
      </c>
      <c r="F11" s="4">
        <f t="shared" si="3"/>
        <v>7</v>
      </c>
      <c r="G11" s="4">
        <f t="shared" si="4"/>
        <v>49</v>
      </c>
      <c r="H11" s="4">
        <v>7</v>
      </c>
      <c r="I11" s="4">
        <f t="shared" si="5"/>
        <v>18</v>
      </c>
      <c r="J11" s="4">
        <f t="shared" si="6"/>
        <v>3</v>
      </c>
      <c r="K11" s="4">
        <f t="shared" si="7"/>
        <v>9</v>
      </c>
      <c r="L11" s="4">
        <v>35</v>
      </c>
      <c r="M11" s="4">
        <f t="shared" si="8"/>
        <v>16</v>
      </c>
      <c r="N11" s="4">
        <f t="shared" si="9"/>
        <v>5</v>
      </c>
      <c r="O11" s="20">
        <f t="shared" si="10"/>
        <v>25</v>
      </c>
    </row>
    <row r="12" spans="1:15" x14ac:dyDescent="0.45">
      <c r="A12" s="19">
        <v>-8.5462218623732156E-2</v>
      </c>
      <c r="B12" s="4">
        <f t="shared" si="0"/>
        <v>8.5462218623732156E-2</v>
      </c>
      <c r="C12" s="4">
        <f t="shared" si="1"/>
        <v>33</v>
      </c>
      <c r="D12" s="4">
        <v>23</v>
      </c>
      <c r="E12" s="4">
        <f t="shared" si="2"/>
        <v>34</v>
      </c>
      <c r="F12" s="4">
        <f t="shared" si="3"/>
        <v>-1</v>
      </c>
      <c r="G12" s="4">
        <f t="shared" si="4"/>
        <v>1</v>
      </c>
      <c r="H12" s="4">
        <v>7.5</v>
      </c>
      <c r="I12" s="4">
        <f t="shared" si="5"/>
        <v>10.5</v>
      </c>
      <c r="J12" s="4">
        <f t="shared" si="6"/>
        <v>22.5</v>
      </c>
      <c r="K12" s="4">
        <f t="shared" si="7"/>
        <v>506.25</v>
      </c>
      <c r="L12" s="4">
        <v>40</v>
      </c>
      <c r="M12" s="4">
        <f t="shared" si="8"/>
        <v>14.5</v>
      </c>
      <c r="N12" s="4">
        <f t="shared" si="9"/>
        <v>18.5</v>
      </c>
      <c r="O12" s="20">
        <f t="shared" si="10"/>
        <v>342.25</v>
      </c>
    </row>
    <row r="13" spans="1:15" x14ac:dyDescent="0.45">
      <c r="A13" s="19">
        <v>5.4114369365733097</v>
      </c>
      <c r="B13" s="4">
        <f t="shared" si="0"/>
        <v>5.4114369365733097</v>
      </c>
      <c r="C13" s="4">
        <f t="shared" si="1"/>
        <v>8</v>
      </c>
      <c r="D13" s="4">
        <v>32</v>
      </c>
      <c r="E13" s="4">
        <f t="shared" si="2"/>
        <v>25.5</v>
      </c>
      <c r="F13" s="4">
        <f t="shared" si="3"/>
        <v>-17.5</v>
      </c>
      <c r="G13" s="4">
        <f t="shared" si="4"/>
        <v>306.25</v>
      </c>
      <c r="H13" s="4">
        <v>6</v>
      </c>
      <c r="I13" s="4">
        <f t="shared" si="5"/>
        <v>29</v>
      </c>
      <c r="J13" s="4">
        <f t="shared" si="6"/>
        <v>-21</v>
      </c>
      <c r="K13" s="4">
        <f t="shared" si="7"/>
        <v>441</v>
      </c>
      <c r="L13" s="4">
        <v>45</v>
      </c>
      <c r="M13" s="4">
        <f t="shared" si="8"/>
        <v>13</v>
      </c>
      <c r="N13" s="4">
        <f t="shared" si="9"/>
        <v>-5</v>
      </c>
      <c r="O13" s="20">
        <f t="shared" si="10"/>
        <v>25</v>
      </c>
    </row>
    <row r="14" spans="1:15" x14ac:dyDescent="0.45">
      <c r="A14" s="19">
        <v>-1.271958477246379</v>
      </c>
      <c r="B14" s="4">
        <f t="shared" si="0"/>
        <v>1.271958477246379</v>
      </c>
      <c r="C14" s="4">
        <f t="shared" si="1"/>
        <v>26</v>
      </c>
      <c r="D14" s="4">
        <v>55</v>
      </c>
      <c r="E14" s="4">
        <f t="shared" si="2"/>
        <v>4</v>
      </c>
      <c r="F14" s="4">
        <f t="shared" si="3"/>
        <v>22</v>
      </c>
      <c r="G14" s="4">
        <f t="shared" si="4"/>
        <v>484</v>
      </c>
      <c r="H14" s="4">
        <v>8.5</v>
      </c>
      <c r="I14" s="4">
        <f t="shared" si="5"/>
        <v>1</v>
      </c>
      <c r="J14" s="4">
        <f t="shared" si="6"/>
        <v>25</v>
      </c>
      <c r="K14" s="4">
        <f t="shared" si="7"/>
        <v>625</v>
      </c>
      <c r="L14" s="4">
        <v>15</v>
      </c>
      <c r="M14" s="4">
        <f t="shared" si="8"/>
        <v>31.5</v>
      </c>
      <c r="N14" s="4">
        <f t="shared" si="9"/>
        <v>-5.5</v>
      </c>
      <c r="O14" s="20">
        <f t="shared" si="10"/>
        <v>30.25</v>
      </c>
    </row>
    <row r="15" spans="1:15" x14ac:dyDescent="0.45">
      <c r="A15" s="19">
        <v>0.15271538816823238</v>
      </c>
      <c r="B15" s="4">
        <f t="shared" si="0"/>
        <v>0.15271538816823238</v>
      </c>
      <c r="C15" s="4">
        <f t="shared" si="1"/>
        <v>32</v>
      </c>
      <c r="D15" s="4">
        <v>60</v>
      </c>
      <c r="E15" s="4">
        <f t="shared" si="2"/>
        <v>1</v>
      </c>
      <c r="F15" s="4">
        <f t="shared" si="3"/>
        <v>31</v>
      </c>
      <c r="G15" s="4">
        <f t="shared" si="4"/>
        <v>961</v>
      </c>
      <c r="H15" s="4">
        <v>5</v>
      </c>
      <c r="I15" s="4">
        <f t="shared" si="5"/>
        <v>33.5</v>
      </c>
      <c r="J15" s="4">
        <f t="shared" si="6"/>
        <v>-1.5</v>
      </c>
      <c r="K15" s="4">
        <f t="shared" si="7"/>
        <v>2.25</v>
      </c>
      <c r="L15" s="4">
        <v>80</v>
      </c>
      <c r="M15" s="4">
        <f t="shared" si="8"/>
        <v>3</v>
      </c>
      <c r="N15" s="4">
        <f t="shared" si="9"/>
        <v>29</v>
      </c>
      <c r="O15" s="20">
        <f t="shared" si="10"/>
        <v>841</v>
      </c>
    </row>
    <row r="16" spans="1:15" x14ac:dyDescent="0.45">
      <c r="A16" s="19">
        <v>1.1994230639926862</v>
      </c>
      <c r="B16" s="4">
        <f t="shared" si="0"/>
        <v>1.1994230639926862</v>
      </c>
      <c r="C16" s="4">
        <f t="shared" si="1"/>
        <v>27</v>
      </c>
      <c r="D16" s="4">
        <v>28</v>
      </c>
      <c r="E16" s="4">
        <f t="shared" si="2"/>
        <v>31.5</v>
      </c>
      <c r="F16" s="4">
        <f t="shared" si="3"/>
        <v>-4.5</v>
      </c>
      <c r="G16" s="4">
        <f t="shared" si="4"/>
        <v>20.25</v>
      </c>
      <c r="H16" s="4">
        <v>7</v>
      </c>
      <c r="I16" s="4">
        <f t="shared" si="5"/>
        <v>18</v>
      </c>
      <c r="J16" s="4">
        <f t="shared" si="6"/>
        <v>9</v>
      </c>
      <c r="K16" s="4">
        <f t="shared" si="7"/>
        <v>81</v>
      </c>
      <c r="L16" s="4">
        <v>25</v>
      </c>
      <c r="M16" s="4">
        <f t="shared" si="8"/>
        <v>23</v>
      </c>
      <c r="N16" s="4">
        <f t="shared" si="9"/>
        <v>4</v>
      </c>
      <c r="O16" s="20">
        <f t="shared" si="10"/>
        <v>16</v>
      </c>
    </row>
    <row r="17" spans="1:15" x14ac:dyDescent="0.45">
      <c r="A17" s="19">
        <v>-2.8948425127867949</v>
      </c>
      <c r="B17" s="4">
        <f t="shared" si="0"/>
        <v>2.8948425127867949</v>
      </c>
      <c r="C17" s="4">
        <f t="shared" si="1"/>
        <v>15</v>
      </c>
      <c r="D17" s="4">
        <v>37</v>
      </c>
      <c r="E17" s="4">
        <f t="shared" si="2"/>
        <v>19.5</v>
      </c>
      <c r="F17" s="4">
        <f t="shared" si="3"/>
        <v>-4.5</v>
      </c>
      <c r="G17" s="4">
        <f t="shared" si="4"/>
        <v>20.25</v>
      </c>
      <c r="H17" s="4">
        <v>6.5</v>
      </c>
      <c r="I17" s="4">
        <f t="shared" si="5"/>
        <v>24</v>
      </c>
      <c r="J17" s="4">
        <f t="shared" si="6"/>
        <v>-9</v>
      </c>
      <c r="K17" s="4">
        <f t="shared" si="7"/>
        <v>81</v>
      </c>
      <c r="L17" s="4">
        <v>50</v>
      </c>
      <c r="M17" s="4">
        <f t="shared" si="8"/>
        <v>11</v>
      </c>
      <c r="N17" s="4">
        <f t="shared" si="9"/>
        <v>4</v>
      </c>
      <c r="O17" s="20">
        <f t="shared" si="10"/>
        <v>16</v>
      </c>
    </row>
    <row r="18" spans="1:15" x14ac:dyDescent="0.45">
      <c r="A18" s="19">
        <v>-5.2825315784343445</v>
      </c>
      <c r="B18" s="4">
        <f t="shared" si="0"/>
        <v>5.2825315784343445</v>
      </c>
      <c r="C18" s="4">
        <f t="shared" si="1"/>
        <v>10</v>
      </c>
      <c r="D18" s="4">
        <v>49</v>
      </c>
      <c r="E18" s="4">
        <f t="shared" si="2"/>
        <v>9.5</v>
      </c>
      <c r="F18" s="4">
        <f t="shared" si="3"/>
        <v>0.5</v>
      </c>
      <c r="G18" s="4">
        <f t="shared" si="4"/>
        <v>0.25</v>
      </c>
      <c r="H18" s="4">
        <v>7.5</v>
      </c>
      <c r="I18" s="4">
        <f t="shared" si="5"/>
        <v>10.5</v>
      </c>
      <c r="J18" s="4">
        <f t="shared" si="6"/>
        <v>-0.5</v>
      </c>
      <c r="K18" s="4">
        <f t="shared" si="7"/>
        <v>0.25</v>
      </c>
      <c r="L18" s="4">
        <v>20</v>
      </c>
      <c r="M18" s="4">
        <f t="shared" si="8"/>
        <v>27.5</v>
      </c>
      <c r="N18" s="4">
        <f t="shared" si="9"/>
        <v>-17.5</v>
      </c>
      <c r="O18" s="20">
        <f t="shared" si="10"/>
        <v>306.25</v>
      </c>
    </row>
    <row r="19" spans="1:15" x14ac:dyDescent="0.45">
      <c r="A19" s="19">
        <v>-6.1449555300980201</v>
      </c>
      <c r="B19" s="4">
        <f t="shared" si="0"/>
        <v>6.1449555300980201</v>
      </c>
      <c r="C19" s="4">
        <f t="shared" si="1"/>
        <v>5</v>
      </c>
      <c r="D19" s="4">
        <v>28</v>
      </c>
      <c r="E19" s="4">
        <f t="shared" si="2"/>
        <v>31.5</v>
      </c>
      <c r="F19" s="4">
        <f t="shared" si="3"/>
        <v>-26.5</v>
      </c>
      <c r="G19" s="4">
        <f t="shared" si="4"/>
        <v>702.25</v>
      </c>
      <c r="H19" s="4">
        <v>7.5</v>
      </c>
      <c r="I19" s="4">
        <f t="shared" si="5"/>
        <v>10.5</v>
      </c>
      <c r="J19" s="4">
        <f t="shared" si="6"/>
        <v>-5.5</v>
      </c>
      <c r="K19" s="4">
        <f t="shared" si="7"/>
        <v>30.25</v>
      </c>
      <c r="L19" s="4">
        <v>30</v>
      </c>
      <c r="M19" s="4">
        <f t="shared" si="8"/>
        <v>18.5</v>
      </c>
      <c r="N19" s="4">
        <f t="shared" si="9"/>
        <v>-13.5</v>
      </c>
      <c r="O19" s="20">
        <f t="shared" si="10"/>
        <v>182.25</v>
      </c>
    </row>
    <row r="20" spans="1:15" x14ac:dyDescent="0.45">
      <c r="A20" s="19">
        <v>-2.5100821706790342</v>
      </c>
      <c r="B20" s="4">
        <f t="shared" si="0"/>
        <v>2.5100821706790342</v>
      </c>
      <c r="C20" s="4">
        <f t="shared" si="1"/>
        <v>18</v>
      </c>
      <c r="D20" s="4">
        <v>35</v>
      </c>
      <c r="E20" s="4">
        <f t="shared" si="2"/>
        <v>21</v>
      </c>
      <c r="F20" s="4">
        <f t="shared" si="3"/>
        <v>-3</v>
      </c>
      <c r="G20" s="4">
        <f t="shared" si="4"/>
        <v>9</v>
      </c>
      <c r="H20" s="4">
        <v>6.5</v>
      </c>
      <c r="I20" s="4">
        <f t="shared" si="5"/>
        <v>24</v>
      </c>
      <c r="J20" s="4">
        <f t="shared" si="6"/>
        <v>-6</v>
      </c>
      <c r="K20" s="4">
        <f t="shared" si="7"/>
        <v>36</v>
      </c>
      <c r="L20" s="4">
        <v>50</v>
      </c>
      <c r="M20" s="4">
        <f t="shared" si="8"/>
        <v>11</v>
      </c>
      <c r="N20" s="4">
        <f t="shared" si="9"/>
        <v>7</v>
      </c>
      <c r="O20" s="20">
        <f t="shared" si="10"/>
        <v>49</v>
      </c>
    </row>
    <row r="21" spans="1:15" x14ac:dyDescent="0.45">
      <c r="A21" s="19">
        <v>8.6221585686471798</v>
      </c>
      <c r="B21" s="4">
        <f t="shared" si="0"/>
        <v>8.6221585686471798</v>
      </c>
      <c r="C21" s="4">
        <f t="shared" si="1"/>
        <v>3</v>
      </c>
      <c r="D21" s="4">
        <v>42</v>
      </c>
      <c r="E21" s="4">
        <f t="shared" si="2"/>
        <v>16</v>
      </c>
      <c r="F21" s="4">
        <f t="shared" si="3"/>
        <v>-13</v>
      </c>
      <c r="G21" s="4">
        <f t="shared" si="4"/>
        <v>169</v>
      </c>
      <c r="H21" s="4">
        <v>8</v>
      </c>
      <c r="I21" s="4">
        <f t="shared" si="5"/>
        <v>4</v>
      </c>
      <c r="J21" s="4">
        <f t="shared" si="6"/>
        <v>-1</v>
      </c>
      <c r="K21" s="4">
        <f t="shared" si="7"/>
        <v>1</v>
      </c>
      <c r="L21" s="4">
        <v>15</v>
      </c>
      <c r="M21" s="4">
        <f t="shared" si="8"/>
        <v>31.5</v>
      </c>
      <c r="N21" s="4">
        <f t="shared" si="9"/>
        <v>-28.5</v>
      </c>
      <c r="O21" s="20">
        <f t="shared" si="10"/>
        <v>812.25</v>
      </c>
    </row>
    <row r="22" spans="1:15" x14ac:dyDescent="0.45">
      <c r="A22" s="19">
        <v>1.7865444714482237</v>
      </c>
      <c r="B22" s="4">
        <f t="shared" si="0"/>
        <v>1.7865444714482237</v>
      </c>
      <c r="C22" s="4">
        <f t="shared" si="1"/>
        <v>22</v>
      </c>
      <c r="D22" s="4">
        <v>51</v>
      </c>
      <c r="E22" s="4">
        <f t="shared" si="2"/>
        <v>7</v>
      </c>
      <c r="F22" s="4">
        <f t="shared" si="3"/>
        <v>15</v>
      </c>
      <c r="G22" s="4">
        <f t="shared" si="4"/>
        <v>225</v>
      </c>
      <c r="H22" s="4">
        <v>5</v>
      </c>
      <c r="I22" s="4">
        <f t="shared" si="5"/>
        <v>33.5</v>
      </c>
      <c r="J22" s="4">
        <f t="shared" si="6"/>
        <v>-11.5</v>
      </c>
      <c r="K22" s="4">
        <f t="shared" si="7"/>
        <v>132.25</v>
      </c>
      <c r="L22" s="4">
        <v>70</v>
      </c>
      <c r="M22" s="4">
        <f t="shared" si="8"/>
        <v>6</v>
      </c>
      <c r="N22" s="4">
        <f t="shared" si="9"/>
        <v>16</v>
      </c>
      <c r="O22" s="20">
        <f t="shared" si="10"/>
        <v>256</v>
      </c>
    </row>
    <row r="23" spans="1:15" x14ac:dyDescent="0.45">
      <c r="A23" s="19">
        <v>-1.7708922713621043</v>
      </c>
      <c r="B23" s="4">
        <f t="shared" si="0"/>
        <v>1.7708922713621043</v>
      </c>
      <c r="C23" s="4">
        <f t="shared" si="1"/>
        <v>23</v>
      </c>
      <c r="D23" s="4">
        <v>31</v>
      </c>
      <c r="E23" s="4">
        <f t="shared" si="2"/>
        <v>27</v>
      </c>
      <c r="F23" s="4">
        <f t="shared" si="3"/>
        <v>-4</v>
      </c>
      <c r="G23" s="4">
        <f t="shared" si="4"/>
        <v>16</v>
      </c>
      <c r="H23" s="4">
        <v>7.5</v>
      </c>
      <c r="I23" s="4">
        <f t="shared" si="5"/>
        <v>10.5</v>
      </c>
      <c r="J23" s="4">
        <f t="shared" si="6"/>
        <v>12.5</v>
      </c>
      <c r="K23" s="4">
        <f t="shared" si="7"/>
        <v>156.25</v>
      </c>
      <c r="L23" s="4">
        <v>25</v>
      </c>
      <c r="M23" s="4">
        <f t="shared" si="8"/>
        <v>23</v>
      </c>
      <c r="N23" s="4">
        <f t="shared" si="9"/>
        <v>0</v>
      </c>
      <c r="O23" s="20">
        <f t="shared" si="10"/>
        <v>0</v>
      </c>
    </row>
    <row r="24" spans="1:15" x14ac:dyDescent="0.45">
      <c r="A24" s="19">
        <v>-0.78883557649648139</v>
      </c>
      <c r="B24" s="4">
        <f t="shared" si="0"/>
        <v>0.78883557649648139</v>
      </c>
      <c r="C24" s="4">
        <f t="shared" si="1"/>
        <v>31</v>
      </c>
      <c r="D24" s="4">
        <v>39</v>
      </c>
      <c r="E24" s="4">
        <f t="shared" si="2"/>
        <v>18</v>
      </c>
      <c r="F24" s="4">
        <f t="shared" si="3"/>
        <v>13</v>
      </c>
      <c r="G24" s="4">
        <f t="shared" si="4"/>
        <v>169</v>
      </c>
      <c r="H24" s="4">
        <v>6</v>
      </c>
      <c r="I24" s="4">
        <f t="shared" si="5"/>
        <v>29</v>
      </c>
      <c r="J24" s="4">
        <f t="shared" si="6"/>
        <v>2</v>
      </c>
      <c r="K24" s="4">
        <f t="shared" si="7"/>
        <v>4</v>
      </c>
      <c r="L24" s="4">
        <v>60</v>
      </c>
      <c r="M24" s="4">
        <f t="shared" si="8"/>
        <v>8.5</v>
      </c>
      <c r="N24" s="4">
        <f t="shared" si="9"/>
        <v>22.5</v>
      </c>
      <c r="O24" s="20">
        <f t="shared" si="10"/>
        <v>506.25</v>
      </c>
    </row>
    <row r="25" spans="1:15" x14ac:dyDescent="0.45">
      <c r="A25" s="19">
        <v>-2.8893567562411846</v>
      </c>
      <c r="B25" s="4">
        <f t="shared" si="0"/>
        <v>2.8893567562411846</v>
      </c>
      <c r="C25" s="4">
        <f t="shared" si="1"/>
        <v>16</v>
      </c>
      <c r="D25" s="4">
        <v>49</v>
      </c>
      <c r="E25" s="4">
        <f t="shared" si="2"/>
        <v>9.5</v>
      </c>
      <c r="F25" s="4">
        <f t="shared" si="3"/>
        <v>6.5</v>
      </c>
      <c r="G25" s="4">
        <f t="shared" si="4"/>
        <v>42.25</v>
      </c>
      <c r="H25" s="4">
        <v>7</v>
      </c>
      <c r="I25" s="4">
        <f t="shared" si="5"/>
        <v>18</v>
      </c>
      <c r="J25" s="4">
        <f t="shared" si="6"/>
        <v>-2</v>
      </c>
      <c r="K25" s="4">
        <f t="shared" si="7"/>
        <v>4</v>
      </c>
      <c r="L25" s="4">
        <v>20</v>
      </c>
      <c r="M25" s="4">
        <f t="shared" si="8"/>
        <v>27.5</v>
      </c>
      <c r="N25" s="4">
        <f t="shared" si="9"/>
        <v>-11.5</v>
      </c>
      <c r="O25" s="20">
        <f t="shared" si="10"/>
        <v>132.25</v>
      </c>
    </row>
    <row r="26" spans="1:15" x14ac:dyDescent="0.45">
      <c r="A26" s="19">
        <v>8.74271160580426</v>
      </c>
      <c r="B26" s="4">
        <f t="shared" si="0"/>
        <v>8.74271160580426</v>
      </c>
      <c r="C26" s="4">
        <f t="shared" si="1"/>
        <v>2</v>
      </c>
      <c r="D26" s="4">
        <v>56</v>
      </c>
      <c r="E26" s="4">
        <f t="shared" si="2"/>
        <v>3</v>
      </c>
      <c r="F26" s="4">
        <f t="shared" si="3"/>
        <v>-1</v>
      </c>
      <c r="G26" s="4">
        <f t="shared" si="4"/>
        <v>1</v>
      </c>
      <c r="H26" s="4">
        <v>6.5</v>
      </c>
      <c r="I26" s="4">
        <f t="shared" si="5"/>
        <v>24</v>
      </c>
      <c r="J26" s="4">
        <f t="shared" si="6"/>
        <v>-22</v>
      </c>
      <c r="K26" s="4">
        <f t="shared" si="7"/>
        <v>484</v>
      </c>
      <c r="L26" s="4">
        <v>80</v>
      </c>
      <c r="M26" s="4">
        <f t="shared" si="8"/>
        <v>3</v>
      </c>
      <c r="N26" s="4">
        <f t="shared" si="9"/>
        <v>-1</v>
      </c>
      <c r="O26" s="20">
        <f t="shared" si="10"/>
        <v>1</v>
      </c>
    </row>
    <row r="27" spans="1:15" x14ac:dyDescent="0.45">
      <c r="A27" s="19">
        <v>10.497164051083505</v>
      </c>
      <c r="B27" s="4">
        <f t="shared" si="0"/>
        <v>10.497164051083505</v>
      </c>
      <c r="C27" s="4">
        <f t="shared" si="1"/>
        <v>1</v>
      </c>
      <c r="D27" s="4">
        <v>32</v>
      </c>
      <c r="E27" s="4">
        <f t="shared" si="2"/>
        <v>25.5</v>
      </c>
      <c r="F27" s="4">
        <f t="shared" si="3"/>
        <v>-24.5</v>
      </c>
      <c r="G27" s="4">
        <f t="shared" si="4"/>
        <v>600.25</v>
      </c>
      <c r="H27" s="4">
        <v>8</v>
      </c>
      <c r="I27" s="4">
        <f t="shared" si="5"/>
        <v>4</v>
      </c>
      <c r="J27" s="4">
        <f t="shared" si="6"/>
        <v>-3</v>
      </c>
      <c r="K27" s="4">
        <f t="shared" si="7"/>
        <v>9</v>
      </c>
      <c r="L27" s="4">
        <v>10</v>
      </c>
      <c r="M27" s="4">
        <f t="shared" si="8"/>
        <v>34</v>
      </c>
      <c r="N27" s="4">
        <f t="shared" si="9"/>
        <v>-33</v>
      </c>
      <c r="O27" s="20">
        <f t="shared" si="10"/>
        <v>1089</v>
      </c>
    </row>
    <row r="28" spans="1:15" x14ac:dyDescent="0.45">
      <c r="A28" s="19">
        <v>8.1701365552331033</v>
      </c>
      <c r="B28" s="4">
        <f t="shared" si="0"/>
        <v>8.1701365552331033</v>
      </c>
      <c r="C28" s="4">
        <f t="shared" si="1"/>
        <v>4</v>
      </c>
      <c r="D28" s="4">
        <v>44</v>
      </c>
      <c r="E28" s="4">
        <f t="shared" si="2"/>
        <v>15</v>
      </c>
      <c r="F28" s="4">
        <f t="shared" si="3"/>
        <v>-11</v>
      </c>
      <c r="G28" s="4">
        <f t="shared" si="4"/>
        <v>121</v>
      </c>
      <c r="H28" s="4">
        <v>7</v>
      </c>
      <c r="I28" s="4">
        <f t="shared" si="5"/>
        <v>18</v>
      </c>
      <c r="J28" s="4">
        <f t="shared" si="6"/>
        <v>-14</v>
      </c>
      <c r="K28" s="4">
        <f t="shared" si="7"/>
        <v>196</v>
      </c>
      <c r="L28" s="4">
        <v>30</v>
      </c>
      <c r="M28" s="4">
        <f t="shared" si="8"/>
        <v>18.5</v>
      </c>
      <c r="N28" s="4">
        <f t="shared" si="9"/>
        <v>-14.5</v>
      </c>
      <c r="O28" s="20">
        <f t="shared" si="10"/>
        <v>210.25</v>
      </c>
    </row>
    <row r="29" spans="1:15" x14ac:dyDescent="0.45">
      <c r="A29" s="19">
        <v>-1.5785121003082274</v>
      </c>
      <c r="B29" s="4">
        <f t="shared" si="0"/>
        <v>1.5785121003082274</v>
      </c>
      <c r="C29" s="4">
        <f t="shared" si="1"/>
        <v>24</v>
      </c>
      <c r="D29" s="4">
        <v>30</v>
      </c>
      <c r="E29" s="4">
        <f t="shared" si="2"/>
        <v>28.5</v>
      </c>
      <c r="F29" s="4">
        <f t="shared" si="3"/>
        <v>-4.5</v>
      </c>
      <c r="G29" s="4">
        <f t="shared" si="4"/>
        <v>20.25</v>
      </c>
      <c r="H29" s="4">
        <v>7.5</v>
      </c>
      <c r="I29" s="4">
        <f t="shared" si="5"/>
        <v>10.5</v>
      </c>
      <c r="J29" s="4">
        <f t="shared" si="6"/>
        <v>13.5</v>
      </c>
      <c r="K29" s="4">
        <f t="shared" si="7"/>
        <v>182.25</v>
      </c>
      <c r="L29" s="4">
        <v>25</v>
      </c>
      <c r="M29" s="4">
        <f t="shared" si="8"/>
        <v>23</v>
      </c>
      <c r="N29" s="4">
        <f t="shared" si="9"/>
        <v>1</v>
      </c>
      <c r="O29" s="20">
        <f t="shared" si="10"/>
        <v>1</v>
      </c>
    </row>
    <row r="30" spans="1:15" x14ac:dyDescent="0.45">
      <c r="A30" s="19">
        <v>4.6935172218161725</v>
      </c>
      <c r="B30" s="4">
        <f t="shared" si="0"/>
        <v>4.6935172218161725</v>
      </c>
      <c r="C30" s="4">
        <f t="shared" si="1"/>
        <v>11</v>
      </c>
      <c r="D30" s="4">
        <v>37</v>
      </c>
      <c r="E30" s="4">
        <f t="shared" si="2"/>
        <v>19.5</v>
      </c>
      <c r="F30" s="4">
        <f t="shared" si="3"/>
        <v>-8.5</v>
      </c>
      <c r="G30" s="4">
        <f t="shared" si="4"/>
        <v>72.25</v>
      </c>
      <c r="H30" s="4">
        <v>6</v>
      </c>
      <c r="I30" s="4">
        <f t="shared" si="5"/>
        <v>29</v>
      </c>
      <c r="J30" s="4">
        <f t="shared" si="6"/>
        <v>-18</v>
      </c>
      <c r="K30" s="4">
        <f t="shared" si="7"/>
        <v>324</v>
      </c>
      <c r="L30" s="4">
        <v>70</v>
      </c>
      <c r="M30" s="4">
        <f t="shared" si="8"/>
        <v>6</v>
      </c>
      <c r="N30" s="4">
        <f t="shared" si="9"/>
        <v>5</v>
      </c>
      <c r="O30" s="20">
        <f t="shared" si="10"/>
        <v>25</v>
      </c>
    </row>
    <row r="31" spans="1:15" x14ac:dyDescent="0.45">
      <c r="A31" s="19">
        <v>-2.5045964141334309</v>
      </c>
      <c r="B31" s="4">
        <f t="shared" si="0"/>
        <v>2.5045964141334309</v>
      </c>
      <c r="C31" s="4">
        <f t="shared" si="1"/>
        <v>19</v>
      </c>
      <c r="D31" s="4">
        <v>47</v>
      </c>
      <c r="E31" s="4">
        <f t="shared" si="2"/>
        <v>11.5</v>
      </c>
      <c r="F31" s="4">
        <f t="shared" si="3"/>
        <v>7.5</v>
      </c>
      <c r="G31" s="4">
        <f t="shared" si="4"/>
        <v>56.25</v>
      </c>
      <c r="H31" s="4">
        <v>7</v>
      </c>
      <c r="I31" s="4">
        <f t="shared" si="5"/>
        <v>18</v>
      </c>
      <c r="J31" s="4">
        <f t="shared" si="6"/>
        <v>1</v>
      </c>
      <c r="K31" s="4">
        <f t="shared" si="7"/>
        <v>1</v>
      </c>
      <c r="L31" s="4">
        <v>20</v>
      </c>
      <c r="M31" s="4">
        <f t="shared" si="8"/>
        <v>27.5</v>
      </c>
      <c r="N31" s="4">
        <f t="shared" si="9"/>
        <v>-8.5</v>
      </c>
      <c r="O31" s="20">
        <f t="shared" si="10"/>
        <v>72.25</v>
      </c>
    </row>
    <row r="32" spans="1:15" x14ac:dyDescent="0.45">
      <c r="A32" s="19">
        <v>-0.82373182398553979</v>
      </c>
      <c r="B32" s="4">
        <f t="shared" si="0"/>
        <v>0.82373182398553979</v>
      </c>
      <c r="C32" s="4">
        <f t="shared" si="1"/>
        <v>29</v>
      </c>
      <c r="D32" s="4">
        <v>54</v>
      </c>
      <c r="E32" s="4">
        <f t="shared" si="2"/>
        <v>5</v>
      </c>
      <c r="F32" s="4">
        <f t="shared" si="3"/>
        <v>24</v>
      </c>
      <c r="G32" s="4">
        <f t="shared" si="4"/>
        <v>576</v>
      </c>
      <c r="H32" s="4">
        <v>6.5</v>
      </c>
      <c r="I32" s="4">
        <f t="shared" si="5"/>
        <v>24</v>
      </c>
      <c r="J32" s="4">
        <f t="shared" si="6"/>
        <v>5</v>
      </c>
      <c r="K32" s="4">
        <f t="shared" si="7"/>
        <v>25</v>
      </c>
      <c r="L32" s="4">
        <v>85</v>
      </c>
      <c r="M32" s="4">
        <f t="shared" si="8"/>
        <v>1</v>
      </c>
      <c r="N32" s="4">
        <f t="shared" si="9"/>
        <v>28</v>
      </c>
      <c r="O32" s="20">
        <f t="shared" si="10"/>
        <v>784</v>
      </c>
    </row>
    <row r="33" spans="1:15" x14ac:dyDescent="0.45">
      <c r="A33" s="19">
        <v>5.3535801081320802</v>
      </c>
      <c r="B33" s="4">
        <f t="shared" si="0"/>
        <v>5.3535801081320802</v>
      </c>
      <c r="C33" s="4">
        <f t="shared" si="1"/>
        <v>9</v>
      </c>
      <c r="D33" s="4">
        <v>33</v>
      </c>
      <c r="E33" s="4">
        <f t="shared" si="2"/>
        <v>23.5</v>
      </c>
      <c r="F33" s="4">
        <f t="shared" si="3"/>
        <v>-14.5</v>
      </c>
      <c r="G33" s="4">
        <f t="shared" si="4"/>
        <v>210.25</v>
      </c>
      <c r="H33" s="4">
        <v>8</v>
      </c>
      <c r="I33" s="4">
        <f t="shared" si="5"/>
        <v>4</v>
      </c>
      <c r="J33" s="4">
        <f t="shared" si="6"/>
        <v>5</v>
      </c>
      <c r="K33" s="4">
        <f t="shared" si="7"/>
        <v>25</v>
      </c>
      <c r="L33" s="4">
        <v>15</v>
      </c>
      <c r="M33" s="4">
        <f t="shared" si="8"/>
        <v>31.5</v>
      </c>
      <c r="N33" s="4">
        <f t="shared" si="9"/>
        <v>-22.5</v>
      </c>
      <c r="O33" s="20">
        <f t="shared" si="10"/>
        <v>506.25</v>
      </c>
    </row>
    <row r="34" spans="1:15" x14ac:dyDescent="0.45">
      <c r="A34" s="19">
        <v>-2.1170313306697466</v>
      </c>
      <c r="B34" s="4">
        <f t="shared" si="0"/>
        <v>2.1170313306697466</v>
      </c>
      <c r="C34" s="4">
        <f t="shared" si="1"/>
        <v>20</v>
      </c>
      <c r="D34" s="4">
        <v>46</v>
      </c>
      <c r="E34" s="4">
        <f t="shared" si="2"/>
        <v>13</v>
      </c>
      <c r="F34" s="4">
        <f t="shared" si="3"/>
        <v>7</v>
      </c>
      <c r="G34" s="4">
        <f t="shared" si="4"/>
        <v>49</v>
      </c>
      <c r="H34" s="4">
        <v>7</v>
      </c>
      <c r="I34" s="4">
        <f t="shared" si="5"/>
        <v>18</v>
      </c>
      <c r="J34" s="4">
        <f t="shared" si="6"/>
        <v>2</v>
      </c>
      <c r="K34" s="4">
        <f t="shared" si="7"/>
        <v>4</v>
      </c>
      <c r="L34" s="4">
        <v>40</v>
      </c>
      <c r="M34" s="4">
        <f t="shared" si="8"/>
        <v>14.5</v>
      </c>
      <c r="N34" s="4">
        <f t="shared" si="9"/>
        <v>5.5</v>
      </c>
      <c r="O34" s="20">
        <f t="shared" si="10"/>
        <v>30.25</v>
      </c>
    </row>
    <row r="35" spans="1:15" x14ac:dyDescent="0.45">
      <c r="A35" s="21">
        <v>-1.3861319292543506</v>
      </c>
      <c r="B35" s="22">
        <f t="shared" si="0"/>
        <v>1.3861319292543506</v>
      </c>
      <c r="C35" s="22">
        <f t="shared" si="1"/>
        <v>25</v>
      </c>
      <c r="D35" s="22">
        <v>29</v>
      </c>
      <c r="E35" s="22">
        <f t="shared" si="2"/>
        <v>30</v>
      </c>
      <c r="F35" s="22">
        <f t="shared" si="3"/>
        <v>-5</v>
      </c>
      <c r="G35" s="22">
        <f t="shared" si="4"/>
        <v>25</v>
      </c>
      <c r="H35" s="22">
        <v>7.5</v>
      </c>
      <c r="I35" s="22">
        <f t="shared" si="5"/>
        <v>10.5</v>
      </c>
      <c r="J35" s="22">
        <f t="shared" si="6"/>
        <v>14.5</v>
      </c>
      <c r="K35" s="22">
        <f t="shared" si="7"/>
        <v>210.25</v>
      </c>
      <c r="L35" s="22">
        <v>25</v>
      </c>
      <c r="M35" s="22">
        <f t="shared" si="8"/>
        <v>23</v>
      </c>
      <c r="N35" s="22">
        <f t="shared" si="9"/>
        <v>2</v>
      </c>
      <c r="O35" s="23">
        <f t="shared" si="10"/>
        <v>4</v>
      </c>
    </row>
    <row r="38" spans="1:15" x14ac:dyDescent="0.45">
      <c r="C38" s="54" t="s">
        <v>1</v>
      </c>
      <c r="D38" s="54"/>
      <c r="G38" s="55" t="s">
        <v>4</v>
      </c>
      <c r="H38" s="56"/>
      <c r="J38" s="55" t="s">
        <v>7</v>
      </c>
      <c r="K38" s="56"/>
    </row>
    <row r="39" spans="1:15" x14ac:dyDescent="0.45">
      <c r="C39" s="51" t="s">
        <v>85</v>
      </c>
      <c r="D39" s="51">
        <v>-2.0626432391139815E-3</v>
      </c>
      <c r="G39" s="51" t="s">
        <v>85</v>
      </c>
      <c r="H39" s="51">
        <v>0.33132161955691364</v>
      </c>
      <c r="J39" s="51" t="s">
        <v>85</v>
      </c>
      <c r="K39" s="51">
        <v>-0.2779220779220779</v>
      </c>
    </row>
    <row r="40" spans="1:15" x14ac:dyDescent="0.45">
      <c r="C40" s="51" t="s">
        <v>86</v>
      </c>
      <c r="D40" s="51">
        <v>-1.1668096993337651E-2</v>
      </c>
      <c r="G40" s="51" t="s">
        <v>86</v>
      </c>
      <c r="H40" s="51">
        <v>1.9864362478140147</v>
      </c>
      <c r="J40" s="51" t="s">
        <v>86</v>
      </c>
      <c r="K40" s="51">
        <v>-1.6366424730364895</v>
      </c>
    </row>
    <row r="41" spans="1:15" x14ac:dyDescent="0.45">
      <c r="C41" s="51" t="s">
        <v>83</v>
      </c>
      <c r="D41" s="52">
        <v>30</v>
      </c>
      <c r="G41" s="51" t="s">
        <v>83</v>
      </c>
      <c r="H41" s="51">
        <v>30</v>
      </c>
      <c r="J41" s="51" t="s">
        <v>83</v>
      </c>
      <c r="K41" s="51">
        <v>30</v>
      </c>
    </row>
    <row r="42" spans="1:15" x14ac:dyDescent="0.45">
      <c r="C42" s="51" t="s">
        <v>87</v>
      </c>
      <c r="D42" s="51">
        <f>_xlfn.T.DIST.RT(D40,D41)</f>
        <v>0.50461616647117868</v>
      </c>
      <c r="G42" s="51" t="s">
        <v>87</v>
      </c>
      <c r="H42" s="51">
        <f>_xlfn.T.DIST.RT(H40,H41)</f>
        <v>2.809325147722504E-2</v>
      </c>
      <c r="J42" s="51" t="s">
        <v>87</v>
      </c>
      <c r="K42" s="51">
        <f>_xlfn.T.DIST.RT(K40,K41)</f>
        <v>0.9439226932350897</v>
      </c>
    </row>
  </sheetData>
  <mergeCells count="3">
    <mergeCell ref="C38:D38"/>
    <mergeCell ref="G38:H38"/>
    <mergeCell ref="J38:K3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1919-4860-42A9-9EC1-3580BFE5BCCF}">
  <dimension ref="A1:S35"/>
  <sheetViews>
    <sheetView workbookViewId="0">
      <selection activeCell="C7" sqref="C7"/>
    </sheetView>
  </sheetViews>
  <sheetFormatPr defaultRowHeight="14.25" x14ac:dyDescent="0.45"/>
  <cols>
    <col min="1" max="1" width="25.1328125" customWidth="1"/>
    <col min="2" max="2" width="19.6640625" customWidth="1"/>
    <col min="3" max="7" width="16.59765625" customWidth="1"/>
    <col min="8" max="8" width="20" customWidth="1"/>
  </cols>
  <sheetData>
    <row r="1" spans="1:12" ht="14.65" thickBot="1" x14ac:dyDescent="0.5">
      <c r="A1" s="43" t="s">
        <v>65</v>
      </c>
      <c r="B1" s="44" t="s">
        <v>66</v>
      </c>
      <c r="C1" s="44" t="s">
        <v>67</v>
      </c>
      <c r="D1" s="44" t="s">
        <v>68</v>
      </c>
      <c r="E1" s="45" t="s">
        <v>69</v>
      </c>
    </row>
    <row r="2" spans="1:12" x14ac:dyDescent="0.45">
      <c r="A2" s="24">
        <v>4.5870461612726139</v>
      </c>
      <c r="B2" s="25">
        <v>0.22935230806363072</v>
      </c>
      <c r="C2" s="25">
        <v>5.7338077015907682</v>
      </c>
      <c r="D2" s="25">
        <v>1.7201423104772304</v>
      </c>
      <c r="E2" s="26">
        <v>6.8805692419089217</v>
      </c>
    </row>
    <row r="3" spans="1:12" x14ac:dyDescent="0.45">
      <c r="A3" s="9">
        <v>9.1740923225452278</v>
      </c>
      <c r="B3" s="7">
        <v>0.22935230806363072</v>
      </c>
      <c r="C3" s="7">
        <v>7.7979784741634441</v>
      </c>
      <c r="D3" s="7">
        <v>1.3761138483817843</v>
      </c>
      <c r="E3" s="8">
        <v>11.467615403181536</v>
      </c>
    </row>
    <row r="4" spans="1:12" x14ac:dyDescent="0.45">
      <c r="A4" s="9">
        <v>5.7338077015907682</v>
      </c>
      <c r="B4" s="7">
        <v>0.22935230806363072</v>
      </c>
      <c r="C4" s="7">
        <v>10.779558478990644</v>
      </c>
      <c r="D4" s="7">
        <v>1.8348184645090457</v>
      </c>
      <c r="E4" s="8">
        <v>4.5870461612726139</v>
      </c>
    </row>
    <row r="5" spans="1:12" x14ac:dyDescent="0.45">
      <c r="A5" s="9">
        <v>13.761138483817843</v>
      </c>
      <c r="B5" s="7">
        <v>0.22935230806363072</v>
      </c>
      <c r="C5" s="7">
        <v>12.155672327372429</v>
      </c>
      <c r="D5" s="7">
        <v>1.261437694349969</v>
      </c>
      <c r="E5" s="8">
        <v>16.05466156445415</v>
      </c>
    </row>
    <row r="6" spans="1:12" x14ac:dyDescent="0.45">
      <c r="A6" s="9">
        <v>4.5870461612726139</v>
      </c>
      <c r="B6" s="7">
        <v>0.22935230806363072</v>
      </c>
      <c r="C6" s="7">
        <v>6.8805692419089217</v>
      </c>
      <c r="D6" s="7">
        <v>1.6054661564454149</v>
      </c>
      <c r="E6" s="8">
        <v>5.7338077015907682</v>
      </c>
    </row>
    <row r="7" spans="1:12" x14ac:dyDescent="0.45">
      <c r="A7" s="9">
        <v>11.467615403181536</v>
      </c>
      <c r="B7" s="7">
        <v>0.22935230806363072</v>
      </c>
      <c r="C7" s="7">
        <v>9.1740923225452278</v>
      </c>
      <c r="D7" s="7">
        <v>1.4907900024135996</v>
      </c>
      <c r="E7" s="8">
        <v>13.761138483817843</v>
      </c>
    </row>
    <row r="8" spans="1:12" x14ac:dyDescent="0.45">
      <c r="A8" s="9">
        <v>2.2935230806363069</v>
      </c>
      <c r="B8" s="7">
        <v>0.22935230806363072</v>
      </c>
      <c r="C8" s="7">
        <v>11.467615403181536</v>
      </c>
      <c r="D8" s="7">
        <v>1.7201423104772304</v>
      </c>
      <c r="E8" s="8">
        <v>3.4402846209544609</v>
      </c>
    </row>
    <row r="9" spans="1:12" x14ac:dyDescent="0.45">
      <c r="A9" s="9">
        <v>16.05466156445415</v>
      </c>
      <c r="B9" s="7">
        <v>0.22935230806363072</v>
      </c>
      <c r="C9" s="7">
        <v>13.302433867690581</v>
      </c>
      <c r="D9" s="7">
        <v>1.3761138483817843</v>
      </c>
      <c r="E9" s="8">
        <v>18.348184645090456</v>
      </c>
      <c r="K9" s="30"/>
      <c r="L9" s="30"/>
    </row>
    <row r="10" spans="1:12" x14ac:dyDescent="0.45">
      <c r="A10" s="9">
        <v>5.7338077015907682</v>
      </c>
      <c r="B10" s="7">
        <v>0.22935230806363072</v>
      </c>
      <c r="C10" s="7">
        <v>7.568626166099814</v>
      </c>
      <c r="D10" s="7">
        <v>1.8348184645090457</v>
      </c>
      <c r="E10" s="8">
        <v>6.8805692419089217</v>
      </c>
    </row>
    <row r="11" spans="1:12" x14ac:dyDescent="0.45">
      <c r="A11" s="9">
        <v>6.8805692419089217</v>
      </c>
      <c r="B11" s="7">
        <v>0.22935230806363072</v>
      </c>
      <c r="C11" s="7">
        <v>10.320853862863382</v>
      </c>
      <c r="D11" s="7">
        <v>1.6054661564454149</v>
      </c>
      <c r="E11" s="8">
        <v>8.0273307822270752</v>
      </c>
    </row>
    <row r="12" spans="1:12" x14ac:dyDescent="0.45">
      <c r="A12" s="9">
        <v>8.0273307822270752</v>
      </c>
      <c r="B12" s="7">
        <v>0.22935230806363072</v>
      </c>
      <c r="C12" s="7">
        <v>5.2751030854635061</v>
      </c>
      <c r="D12" s="7">
        <v>1.7201423104772304</v>
      </c>
      <c r="E12" s="8">
        <v>9.1740923225452278</v>
      </c>
    </row>
    <row r="13" spans="1:12" x14ac:dyDescent="0.45">
      <c r="A13" s="9">
        <v>9.1740923225452278</v>
      </c>
      <c r="B13" s="7">
        <v>0.22935230806363072</v>
      </c>
      <c r="C13" s="7">
        <v>7.3392738580361829</v>
      </c>
      <c r="D13" s="7">
        <v>1.3761138483817843</v>
      </c>
      <c r="E13" s="8">
        <v>10.320853862863382</v>
      </c>
    </row>
    <row r="14" spans="1:12" x14ac:dyDescent="0.45">
      <c r="A14" s="9">
        <v>4.5870461612726139</v>
      </c>
      <c r="B14" s="7">
        <v>0.22935230806363072</v>
      </c>
      <c r="C14" s="7">
        <v>12.614376943499689</v>
      </c>
      <c r="D14" s="7">
        <v>1.949494618540861</v>
      </c>
      <c r="E14" s="8">
        <v>3.4402846209544609</v>
      </c>
    </row>
    <row r="15" spans="1:12" x14ac:dyDescent="0.45">
      <c r="A15" s="9">
        <v>16.05466156445415</v>
      </c>
      <c r="B15" s="7">
        <v>0.22935230806363072</v>
      </c>
      <c r="C15" s="7">
        <v>13.761138483817843</v>
      </c>
      <c r="D15" s="7">
        <v>1.1467615403181535</v>
      </c>
      <c r="E15" s="8">
        <v>18.348184645090456</v>
      </c>
    </row>
    <row r="16" spans="1:12" x14ac:dyDescent="0.45">
      <c r="A16" s="9">
        <v>4.5870461612726139</v>
      </c>
      <c r="B16" s="7">
        <v>0.22935230806363072</v>
      </c>
      <c r="C16" s="7">
        <v>6.4218646257816596</v>
      </c>
      <c r="D16" s="7">
        <v>1.6054661564454149</v>
      </c>
      <c r="E16" s="8">
        <v>5.7338077015907682</v>
      </c>
    </row>
    <row r="17" spans="1:19" x14ac:dyDescent="0.45">
      <c r="A17" s="9">
        <v>9.1740923225452278</v>
      </c>
      <c r="B17" s="7">
        <v>0.22935230806363072</v>
      </c>
      <c r="C17" s="7">
        <v>8.4860353983543373</v>
      </c>
      <c r="D17" s="7">
        <v>1.4907900024135996</v>
      </c>
      <c r="E17" s="8">
        <v>11.467615403181536</v>
      </c>
      <c r="K17" s="31"/>
      <c r="L17" s="31"/>
      <c r="M17" s="31"/>
      <c r="N17" s="31"/>
      <c r="O17" s="31"/>
      <c r="P17" s="31"/>
    </row>
    <row r="18" spans="1:19" x14ac:dyDescent="0.45">
      <c r="A18" s="9">
        <v>3.4402846209544609</v>
      </c>
      <c r="B18" s="7">
        <v>0.22935230806363072</v>
      </c>
      <c r="C18" s="7">
        <v>11.238263095117905</v>
      </c>
      <c r="D18" s="7">
        <v>1.7201423104772304</v>
      </c>
      <c r="E18" s="8">
        <v>4.5870461612726139</v>
      </c>
    </row>
    <row r="19" spans="1:19" x14ac:dyDescent="0.45">
      <c r="A19" s="9">
        <v>4.5870461612726139</v>
      </c>
      <c r="B19" s="7">
        <v>0.22935230806363072</v>
      </c>
      <c r="C19" s="7">
        <v>6.4218646257816596</v>
      </c>
      <c r="D19" s="7">
        <v>1.7201423104772304</v>
      </c>
      <c r="E19" s="8">
        <v>6.8805692419089217</v>
      </c>
    </row>
    <row r="20" spans="1:19" x14ac:dyDescent="0.45">
      <c r="A20" s="9">
        <v>9.1740923225452278</v>
      </c>
      <c r="B20" s="7">
        <v>0.22935230806363072</v>
      </c>
      <c r="C20" s="7">
        <v>8.0273307822270752</v>
      </c>
      <c r="D20" s="7">
        <v>1.4907900024135996</v>
      </c>
      <c r="E20" s="8">
        <v>11.467615403181536</v>
      </c>
    </row>
    <row r="21" spans="1:19" x14ac:dyDescent="0.45">
      <c r="A21" s="9">
        <v>5.7338077015907682</v>
      </c>
      <c r="B21" s="7">
        <v>0.22935230806363072</v>
      </c>
      <c r="C21" s="7">
        <v>9.6327969386724899</v>
      </c>
      <c r="D21" s="7">
        <v>1.8348184645090457</v>
      </c>
      <c r="E21" s="8">
        <v>3.4402846209544609</v>
      </c>
    </row>
    <row r="22" spans="1:19" x14ac:dyDescent="0.45">
      <c r="A22" s="9">
        <v>13.761138483817843</v>
      </c>
      <c r="B22" s="7">
        <v>0.22935230806363072</v>
      </c>
      <c r="C22" s="7">
        <v>11.696967711245167</v>
      </c>
      <c r="D22" s="7">
        <v>1.1467615403181535</v>
      </c>
      <c r="E22" s="8">
        <v>16.05466156445415</v>
      </c>
      <c r="K22" s="31"/>
      <c r="L22" s="31"/>
      <c r="M22" s="31"/>
      <c r="N22" s="31"/>
      <c r="O22" s="31"/>
      <c r="P22" s="31"/>
      <c r="Q22" s="31"/>
      <c r="R22" s="31"/>
      <c r="S22" s="31"/>
    </row>
    <row r="23" spans="1:19" x14ac:dyDescent="0.45">
      <c r="A23" s="9">
        <v>4.5870461612726139</v>
      </c>
      <c r="B23" s="7">
        <v>0.22935230806363072</v>
      </c>
      <c r="C23" s="7">
        <v>7.1099215499725519</v>
      </c>
      <c r="D23" s="7">
        <v>1.7201423104772304</v>
      </c>
      <c r="E23" s="8">
        <v>5.7338077015907682</v>
      </c>
    </row>
    <row r="24" spans="1:19" x14ac:dyDescent="0.45">
      <c r="A24" s="9">
        <v>11.467615403181536</v>
      </c>
      <c r="B24" s="7">
        <v>0.22935230806363072</v>
      </c>
      <c r="C24" s="7">
        <v>8.9447400144815976</v>
      </c>
      <c r="D24" s="7">
        <v>1.3761138483817843</v>
      </c>
      <c r="E24" s="8">
        <v>13.761138483817843</v>
      </c>
    </row>
    <row r="25" spans="1:19" x14ac:dyDescent="0.45">
      <c r="A25" s="9">
        <v>3.4402846209544609</v>
      </c>
      <c r="B25" s="7">
        <v>0.22935230806363072</v>
      </c>
      <c r="C25" s="7">
        <v>11.238263095117905</v>
      </c>
      <c r="D25" s="7">
        <v>1.6054661564454149</v>
      </c>
      <c r="E25" s="8">
        <v>4.5870461612726139</v>
      </c>
    </row>
    <row r="26" spans="1:19" x14ac:dyDescent="0.45">
      <c r="A26" s="9">
        <v>19.494946185408612</v>
      </c>
      <c r="B26" s="7">
        <v>0.22935230806363072</v>
      </c>
      <c r="C26" s="7">
        <v>12.843729251563319</v>
      </c>
      <c r="D26" s="7">
        <v>1.4907900024135996</v>
      </c>
      <c r="E26" s="8">
        <v>18.348184645090456</v>
      </c>
    </row>
    <row r="27" spans="1:19" x14ac:dyDescent="0.45">
      <c r="A27" s="9">
        <v>4.5870461612726139</v>
      </c>
      <c r="B27" s="7">
        <v>0.22935230806363072</v>
      </c>
      <c r="C27" s="7">
        <v>7.3392738580361829</v>
      </c>
      <c r="D27" s="7">
        <v>1.8348184645090457</v>
      </c>
      <c r="E27" s="8">
        <v>2.2935230806363069</v>
      </c>
    </row>
    <row r="28" spans="1:19" x14ac:dyDescent="0.45">
      <c r="A28" s="9">
        <v>8.0273307822270752</v>
      </c>
      <c r="B28" s="7">
        <v>0.22935230806363072</v>
      </c>
      <c r="C28" s="7">
        <v>10.091501554799752</v>
      </c>
      <c r="D28" s="7">
        <v>1.6054661564454149</v>
      </c>
      <c r="E28" s="8">
        <v>6.8805692419089217</v>
      </c>
    </row>
    <row r="29" spans="1:19" x14ac:dyDescent="0.45">
      <c r="A29" s="9">
        <v>4.5870461612726139</v>
      </c>
      <c r="B29" s="7">
        <v>0.22935230806363072</v>
      </c>
      <c r="C29" s="7">
        <v>6.8805692419089217</v>
      </c>
      <c r="D29" s="7">
        <v>1.7201423104772304</v>
      </c>
      <c r="E29" s="8">
        <v>5.7338077015907682</v>
      </c>
    </row>
    <row r="30" spans="1:19" x14ac:dyDescent="0.45">
      <c r="A30" s="9">
        <v>14.907900024135996</v>
      </c>
      <c r="B30" s="7">
        <v>0.22935230806363072</v>
      </c>
      <c r="C30" s="7">
        <v>8.4860353983543373</v>
      </c>
      <c r="D30" s="7">
        <v>1.3761138483817843</v>
      </c>
      <c r="E30" s="8">
        <v>16.05466156445415</v>
      </c>
    </row>
    <row r="31" spans="1:19" x14ac:dyDescent="0.45">
      <c r="A31" s="9">
        <v>3.4402846209544609</v>
      </c>
      <c r="B31" s="7">
        <v>0.22935230806363072</v>
      </c>
      <c r="C31" s="7">
        <v>10.779558478990644</v>
      </c>
      <c r="D31" s="7">
        <v>1.6054661564454149</v>
      </c>
      <c r="E31" s="8">
        <v>4.5870461612726139</v>
      </c>
    </row>
    <row r="32" spans="1:19" x14ac:dyDescent="0.45">
      <c r="A32" s="9">
        <v>18.348184645090456</v>
      </c>
      <c r="B32" s="7">
        <v>0.22935230806363072</v>
      </c>
      <c r="C32" s="7">
        <v>12.385024635436059</v>
      </c>
      <c r="D32" s="7">
        <v>1.4907900024135996</v>
      </c>
      <c r="E32" s="8">
        <v>19.494946185408612</v>
      </c>
    </row>
    <row r="33" spans="1:13" x14ac:dyDescent="0.45">
      <c r="A33" s="9">
        <v>4.5870461612726139</v>
      </c>
      <c r="B33" s="7">
        <v>0.22935230806363072</v>
      </c>
      <c r="C33" s="7">
        <v>7.568626166099814</v>
      </c>
      <c r="D33" s="7">
        <v>1.8348184645090457</v>
      </c>
      <c r="E33" s="8">
        <v>3.4402846209544609</v>
      </c>
      <c r="K33" s="31"/>
      <c r="L33" s="31"/>
      <c r="M33" s="31"/>
    </row>
    <row r="34" spans="1:13" x14ac:dyDescent="0.45">
      <c r="A34" s="9">
        <v>8.0273307822270752</v>
      </c>
      <c r="B34" s="7">
        <v>0.22935230806363072</v>
      </c>
      <c r="C34" s="7">
        <v>10.550206170927012</v>
      </c>
      <c r="D34" s="7">
        <v>1.6054661564454149</v>
      </c>
      <c r="E34" s="8">
        <v>9.1740923225452278</v>
      </c>
    </row>
    <row r="35" spans="1:13" x14ac:dyDescent="0.45">
      <c r="A35" s="27">
        <v>4.5870461612726139</v>
      </c>
      <c r="B35" s="28">
        <v>0.22935230806363072</v>
      </c>
      <c r="C35" s="28">
        <v>6.6512169338452907</v>
      </c>
      <c r="D35" s="28">
        <v>1.7201423104772304</v>
      </c>
      <c r="E35" s="29">
        <v>5.7338077015907682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5D82-0ADA-4684-B670-B6D5C2D1CADF}">
  <dimension ref="A1:I60"/>
  <sheetViews>
    <sheetView zoomScale="133" workbookViewId="0">
      <selection activeCell="B20" sqref="B20"/>
    </sheetView>
  </sheetViews>
  <sheetFormatPr defaultRowHeight="14.25" x14ac:dyDescent="0.45"/>
  <cols>
    <col min="1" max="1" width="16.59765625" customWidth="1"/>
    <col min="2" max="2" width="14.3984375" customWidth="1"/>
    <col min="3" max="3" width="15.1328125" customWidth="1"/>
    <col min="6" max="6" width="13.46484375" customWidth="1"/>
    <col min="7" max="7" width="12.796875" customWidth="1"/>
    <col min="8" max="8" width="12.46484375" customWidth="1"/>
    <col min="9" max="9" width="17" customWidth="1"/>
  </cols>
  <sheetData>
    <row r="1" spans="1:9" x14ac:dyDescent="0.45">
      <c r="A1" t="s">
        <v>15</v>
      </c>
    </row>
    <row r="2" spans="1:9" ht="14.65" thickBot="1" x14ac:dyDescent="0.5"/>
    <row r="3" spans="1:9" x14ac:dyDescent="0.45">
      <c r="A3" s="3" t="s">
        <v>16</v>
      </c>
      <c r="B3" s="3"/>
    </row>
    <row r="4" spans="1:9" x14ac:dyDescent="0.45">
      <c r="A4" t="s">
        <v>17</v>
      </c>
      <c r="B4">
        <v>0.99436115833838123</v>
      </c>
    </row>
    <row r="5" spans="1:9" x14ac:dyDescent="0.45">
      <c r="A5" t="s">
        <v>18</v>
      </c>
      <c r="B5">
        <v>0.9887541132120472</v>
      </c>
    </row>
    <row r="6" spans="1:9" x14ac:dyDescent="0.45">
      <c r="A6" t="s">
        <v>19</v>
      </c>
      <c r="B6">
        <v>0.9542961911999186</v>
      </c>
    </row>
    <row r="7" spans="1:9" x14ac:dyDescent="0.45">
      <c r="A7" t="s">
        <v>20</v>
      </c>
      <c r="B7">
        <v>1.0645812948447533</v>
      </c>
    </row>
    <row r="8" spans="1:9" ht="14.65" thickBot="1" x14ac:dyDescent="0.5">
      <c r="A8" s="1" t="s">
        <v>21</v>
      </c>
      <c r="B8" s="1">
        <v>34</v>
      </c>
    </row>
    <row r="10" spans="1:9" ht="14.65" thickBot="1" x14ac:dyDescent="0.5">
      <c r="A10" t="s">
        <v>22</v>
      </c>
    </row>
    <row r="11" spans="1:9" x14ac:dyDescent="0.45">
      <c r="A11" s="2"/>
      <c r="B11" s="2" t="s">
        <v>27</v>
      </c>
      <c r="C11" s="2" t="s">
        <v>28</v>
      </c>
      <c r="D11" s="2" t="s">
        <v>29</v>
      </c>
      <c r="E11" s="2" t="s">
        <v>9</v>
      </c>
      <c r="F11" s="2" t="s">
        <v>30</v>
      </c>
    </row>
    <row r="12" spans="1:9" x14ac:dyDescent="0.45">
      <c r="A12" t="s">
        <v>23</v>
      </c>
      <c r="B12">
        <v>4</v>
      </c>
      <c r="C12">
        <v>2989.3276077812347</v>
      </c>
      <c r="D12">
        <v>747.33190194530869</v>
      </c>
      <c r="E12">
        <v>659.41050171644974</v>
      </c>
      <c r="F12">
        <v>5.1781349968287621E-28</v>
      </c>
    </row>
    <row r="13" spans="1:9" x14ac:dyDescent="0.45">
      <c r="A13" t="s">
        <v>24</v>
      </c>
      <c r="B13">
        <v>30</v>
      </c>
      <c r="C13">
        <v>33.99999999999995</v>
      </c>
      <c r="D13">
        <v>1.1333333333333317</v>
      </c>
    </row>
    <row r="14" spans="1:9" ht="14.65" thickBot="1" x14ac:dyDescent="0.5">
      <c r="A14" s="1" t="s">
        <v>25</v>
      </c>
      <c r="B14" s="1">
        <v>34</v>
      </c>
      <c r="C14" s="1">
        <v>3023.3276077812347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31</v>
      </c>
      <c r="C16" s="2" t="s">
        <v>20</v>
      </c>
      <c r="D16" s="2" t="s">
        <v>32</v>
      </c>
      <c r="E16" s="2" t="s">
        <v>33</v>
      </c>
      <c r="F16" s="2" t="s">
        <v>34</v>
      </c>
      <c r="G16" s="2" t="s">
        <v>35</v>
      </c>
      <c r="H16" s="2" t="s">
        <v>36</v>
      </c>
      <c r="I16" s="2" t="s">
        <v>37</v>
      </c>
    </row>
    <row r="17" spans="1:9" x14ac:dyDescent="0.45">
      <c r="A17" t="s">
        <v>26</v>
      </c>
      <c r="B17">
        <v>-44.846534223693133</v>
      </c>
      <c r="C17">
        <v>14.156878954084251</v>
      </c>
      <c r="D17">
        <v>-3.1678263527678845</v>
      </c>
      <c r="E17">
        <v>3.5180558475492595E-3</v>
      </c>
      <c r="F17">
        <v>-73.758738178810077</v>
      </c>
      <c r="G17">
        <v>-15.934330268576193</v>
      </c>
      <c r="H17">
        <v>-73.758738178810077</v>
      </c>
      <c r="I17">
        <v>-15.934330268576193</v>
      </c>
    </row>
    <row r="18" spans="1:9" x14ac:dyDescent="0.45">
      <c r="A18" t="s">
        <v>1</v>
      </c>
      <c r="B18">
        <v>0.19238017105387614</v>
      </c>
      <c r="C18">
        <v>8.5236451228927881E-2</v>
      </c>
      <c r="D18">
        <v>2.2570176054981674</v>
      </c>
      <c r="E18">
        <v>3.1447547215720677E-2</v>
      </c>
      <c r="F18">
        <v>1.8304114436172941E-2</v>
      </c>
      <c r="G18">
        <v>0.36645622767157937</v>
      </c>
      <c r="H18">
        <v>1.8304114436172941E-2</v>
      </c>
      <c r="I18">
        <v>0.36645622767157937</v>
      </c>
    </row>
    <row r="19" spans="1:9" x14ac:dyDescent="0.45">
      <c r="A19" t="s">
        <v>4</v>
      </c>
      <c r="B19">
        <v>4.7863496443863109</v>
      </c>
      <c r="C19">
        <v>1.6773559547539976</v>
      </c>
      <c r="D19">
        <v>2.8535086013321966</v>
      </c>
      <c r="E19">
        <v>7.7631607364240162E-3</v>
      </c>
      <c r="F19">
        <v>1.3607317785793565</v>
      </c>
      <c r="G19">
        <v>8.211967510193265</v>
      </c>
      <c r="H19">
        <v>1.3607317785793565</v>
      </c>
      <c r="I19">
        <v>8.211967510193265</v>
      </c>
    </row>
    <row r="20" spans="1:9" ht="14.65" thickBot="1" x14ac:dyDescent="0.5">
      <c r="A20" s="1" t="s">
        <v>7</v>
      </c>
      <c r="B20" s="1">
        <v>0.99024075437951031</v>
      </c>
      <c r="C20" s="1">
        <v>6.6798288092340383E-2</v>
      </c>
      <c r="D20" s="1">
        <v>14.824343297699857</v>
      </c>
      <c r="E20" s="1">
        <v>2.3969486543059269E-15</v>
      </c>
      <c r="F20" s="1">
        <v>0.85382045048044863</v>
      </c>
      <c r="G20" s="1">
        <v>1.1266610582785721</v>
      </c>
      <c r="H20" s="1">
        <v>0.85382045048044863</v>
      </c>
      <c r="I20" s="1">
        <v>1.1266610582785721</v>
      </c>
    </row>
    <row r="24" spans="1:9" x14ac:dyDescent="0.45">
      <c r="A24" t="s">
        <v>38</v>
      </c>
    </row>
    <row r="25" spans="1:9" ht="14.65" thickBot="1" x14ac:dyDescent="0.5"/>
    <row r="26" spans="1:9" x14ac:dyDescent="0.45">
      <c r="A26" s="2" t="s">
        <v>39</v>
      </c>
      <c r="B26" s="2" t="s">
        <v>50</v>
      </c>
      <c r="C26" s="2" t="s">
        <v>41</v>
      </c>
    </row>
    <row r="27" spans="1:9" x14ac:dyDescent="0.45">
      <c r="A27">
        <v>1</v>
      </c>
      <c r="B27">
        <v>5.8640373862783255</v>
      </c>
      <c r="C27">
        <v>-1.2769912250057116</v>
      </c>
    </row>
    <row r="28" spans="1:9" x14ac:dyDescent="0.45">
      <c r="A28">
        <v>2</v>
      </c>
      <c r="B28">
        <v>9.1567824564931897</v>
      </c>
      <c r="C28">
        <v>1.7309866052038103E-2</v>
      </c>
    </row>
    <row r="29" spans="1:9" x14ac:dyDescent="0.45">
      <c r="A29">
        <v>3</v>
      </c>
      <c r="B29">
        <v>5.1124799274433945</v>
      </c>
      <c r="C29">
        <v>0.62132777414737372</v>
      </c>
    </row>
    <row r="30" spans="1:9" x14ac:dyDescent="0.45">
      <c r="A30">
        <v>4</v>
      </c>
      <c r="B30">
        <v>13.988516227416421</v>
      </c>
      <c r="C30">
        <v>-0.2273777435985771</v>
      </c>
    </row>
    <row r="31" spans="1:9" x14ac:dyDescent="0.45">
      <c r="A31">
        <v>5</v>
      </c>
      <c r="B31">
        <v>4.4002013857149107</v>
      </c>
      <c r="C31">
        <v>0.18684477555770318</v>
      </c>
    </row>
    <row r="32" spans="1:9" x14ac:dyDescent="0.45">
      <c r="A32">
        <v>6</v>
      </c>
      <c r="B32">
        <v>12.241539668660371</v>
      </c>
      <c r="C32">
        <v>-0.77392426547883453</v>
      </c>
    </row>
    <row r="33" spans="1:3" x14ac:dyDescent="0.45">
      <c r="A33">
        <v>7</v>
      </c>
      <c r="B33">
        <v>3.5603982543662158</v>
      </c>
      <c r="C33">
        <v>-1.2668751737299089</v>
      </c>
    </row>
    <row r="34" spans="1:3" x14ac:dyDescent="0.45">
      <c r="A34">
        <v>8</v>
      </c>
      <c r="B34">
        <v>17.029150603326716</v>
      </c>
      <c r="C34">
        <v>-0.97448903887256577</v>
      </c>
    </row>
    <row r="35" spans="1:3" x14ac:dyDescent="0.45">
      <c r="A35">
        <v>9</v>
      </c>
      <c r="B35">
        <v>6.7659002454031532</v>
      </c>
      <c r="C35">
        <v>-1.0320925438123849</v>
      </c>
    </row>
    <row r="36" spans="1:3" x14ac:dyDescent="0.45">
      <c r="A36">
        <v>10</v>
      </c>
      <c r="B36">
        <v>7.3331839551242632</v>
      </c>
      <c r="C36">
        <v>-0.45261471321534152</v>
      </c>
    </row>
    <row r="37" spans="1:3" x14ac:dyDescent="0.45">
      <c r="A37">
        <v>11</v>
      </c>
      <c r="B37">
        <v>8.046931739320673</v>
      </c>
      <c r="C37">
        <v>-1.9600957093597771E-2</v>
      </c>
    </row>
    <row r="38" spans="1:3" x14ac:dyDescent="0.45">
      <c r="A38">
        <v>12</v>
      </c>
      <c r="B38">
        <v>7.9329667712013672</v>
      </c>
      <c r="C38">
        <v>1.2411255513438606</v>
      </c>
    </row>
    <row r="39" spans="1:3" x14ac:dyDescent="0.45">
      <c r="A39">
        <v>13</v>
      </c>
      <c r="B39">
        <v>4.8787727737901676</v>
      </c>
      <c r="C39">
        <v>-0.29172661251755372</v>
      </c>
    </row>
    <row r="40" spans="1:3" x14ac:dyDescent="0.45">
      <c r="A40">
        <v>14</v>
      </c>
      <c r="B40">
        <v>16.01963593770094</v>
      </c>
      <c r="C40">
        <v>3.5025626753210304E-2</v>
      </c>
    </row>
    <row r="41" spans="1:3" x14ac:dyDescent="0.45">
      <c r="A41">
        <v>15</v>
      </c>
      <c r="B41">
        <v>4.3119557132011446</v>
      </c>
      <c r="C41">
        <v>0.27509044807146932</v>
      </c>
    </row>
    <row r="42" spans="1:3" x14ac:dyDescent="0.45">
      <c r="A42">
        <v>16</v>
      </c>
      <c r="B42">
        <v>9.8380311343336082</v>
      </c>
      <c r="C42">
        <v>-0.66393881178838043</v>
      </c>
    </row>
    <row r="43" spans="1:3" x14ac:dyDescent="0.45">
      <c r="A43">
        <v>17</v>
      </c>
      <c r="B43">
        <v>4.6518454308873904</v>
      </c>
      <c r="C43">
        <v>-1.2115608099329296</v>
      </c>
    </row>
    <row r="44" spans="1:3" x14ac:dyDescent="0.45">
      <c r="A44">
        <v>18</v>
      </c>
      <c r="B44">
        <v>5.996405895048972</v>
      </c>
      <c r="C44">
        <v>-1.4093597337763581</v>
      </c>
    </row>
    <row r="45" spans="1:3" x14ac:dyDescent="0.45">
      <c r="A45">
        <v>19</v>
      </c>
      <c r="B45">
        <v>9.7497854618198438</v>
      </c>
      <c r="C45">
        <v>-0.57569313927461607</v>
      </c>
    </row>
    <row r="46" spans="1:3" x14ac:dyDescent="0.45">
      <c r="A46">
        <v>20</v>
      </c>
      <c r="B46">
        <v>3.7562957333809233</v>
      </c>
      <c r="C46">
        <v>1.977511968209845</v>
      </c>
    </row>
    <row r="47" spans="1:3" x14ac:dyDescent="0.45">
      <c r="A47">
        <v>21</v>
      </c>
      <c r="B47">
        <v>13.351390385832886</v>
      </c>
      <c r="C47">
        <v>0.40974809798495748</v>
      </c>
    </row>
    <row r="48" spans="1:3" x14ac:dyDescent="0.45">
      <c r="A48">
        <v>22</v>
      </c>
      <c r="B48">
        <v>4.9932043910415631</v>
      </c>
      <c r="C48">
        <v>-0.40615822976894922</v>
      </c>
    </row>
    <row r="49" spans="1:3" x14ac:dyDescent="0.45">
      <c r="A49">
        <v>23</v>
      </c>
      <c r="B49">
        <v>11.648536663333719</v>
      </c>
      <c r="C49">
        <v>-0.18092126015218213</v>
      </c>
    </row>
    <row r="50" spans="1:3" x14ac:dyDescent="0.45">
      <c r="A50">
        <v>24</v>
      </c>
      <c r="B50">
        <v>4.1029652618176202</v>
      </c>
      <c r="C50">
        <v>-0.66268064086315936</v>
      </c>
    </row>
    <row r="51" spans="1:3" x14ac:dyDescent="0.45">
      <c r="A51">
        <v>25</v>
      </c>
      <c r="B51">
        <v>17.489785099882717</v>
      </c>
      <c r="C51">
        <v>2.005161085525895</v>
      </c>
    </row>
    <row r="52" spans="1:3" x14ac:dyDescent="0.45">
      <c r="A52">
        <v>26</v>
      </c>
      <c r="B52">
        <v>2.1794973580340398</v>
      </c>
      <c r="C52">
        <v>2.4075488032385741</v>
      </c>
    </row>
    <row r="53" spans="1:3" x14ac:dyDescent="0.45">
      <c r="A53">
        <v>27</v>
      </c>
      <c r="B53">
        <v>6.1534911060893238</v>
      </c>
      <c r="C53">
        <v>1.8738396761377514</v>
      </c>
    </row>
    <row r="54" spans="1:3" x14ac:dyDescent="0.45">
      <c r="A54">
        <v>28</v>
      </c>
      <c r="B54">
        <v>4.9490815547846809</v>
      </c>
      <c r="C54">
        <v>-0.36203539351206704</v>
      </c>
    </row>
    <row r="55" spans="1:3" x14ac:dyDescent="0.45">
      <c r="A55">
        <v>29</v>
      </c>
      <c r="B55">
        <v>13.831431016376069</v>
      </c>
      <c r="C55">
        <v>1.0764690077599273</v>
      </c>
    </row>
    <row r="56" spans="1:3" x14ac:dyDescent="0.45">
      <c r="A56">
        <v>30</v>
      </c>
      <c r="B56">
        <v>4.0147195893038559</v>
      </c>
      <c r="C56">
        <v>-0.574434968349395</v>
      </c>
    </row>
    <row r="57" spans="1:3" x14ac:dyDescent="0.45">
      <c r="A57">
        <v>31</v>
      </c>
      <c r="B57">
        <v>18.537109440147013</v>
      </c>
      <c r="C57">
        <v>-0.18892479505655757</v>
      </c>
    </row>
    <row r="58" spans="1:3" x14ac:dyDescent="0.45">
      <c r="A58">
        <v>32</v>
      </c>
      <c r="B58">
        <v>3.3591902070689801</v>
      </c>
      <c r="C58">
        <v>1.2278559542036338</v>
      </c>
    </row>
    <row r="59" spans="1:3" x14ac:dyDescent="0.45">
      <c r="A59">
        <v>33</v>
      </c>
      <c r="B59">
        <v>8.5128768041592018</v>
      </c>
      <c r="C59">
        <v>-0.48554602193212659</v>
      </c>
    </row>
    <row r="60" spans="1:3" ht="14.65" thickBot="1" x14ac:dyDescent="0.5">
      <c r="A60" s="1">
        <v>34</v>
      </c>
      <c r="B60" s="1">
        <v>4.904958718527797</v>
      </c>
      <c r="C60" s="1">
        <v>-0.31791255725518308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original_data</vt:lpstr>
      <vt:lpstr>dummy_data</vt:lpstr>
      <vt:lpstr>regression(1)</vt:lpstr>
      <vt:lpstr>significant_data</vt:lpstr>
      <vt:lpstr>regression(2)</vt:lpstr>
      <vt:lpstr>heteroscedasticity(graph)</vt:lpstr>
      <vt:lpstr>heteroscedasticity(Spearman)</vt:lpstr>
      <vt:lpstr>homoscedastic_data</vt:lpstr>
      <vt:lpstr>regression(3)</vt:lpstr>
      <vt:lpstr>Autocorrelation(Run Test)</vt:lpstr>
      <vt:lpstr>Multicollinearity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Sen</dc:creator>
  <cp:lastModifiedBy>Utkarsh Sen</cp:lastModifiedBy>
  <dcterms:created xsi:type="dcterms:W3CDTF">2023-05-02T13:32:43Z</dcterms:created>
  <dcterms:modified xsi:type="dcterms:W3CDTF">2024-04-06T19:58:22Z</dcterms:modified>
</cp:coreProperties>
</file>