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8_{5CE75E20-4794-2C4D-91C6-3DF02BDA6F30}" xr6:coauthVersionLast="47" xr6:coauthVersionMax="47" xr10:uidLastSave="{00000000-0000-0000-0000-000000000000}"/>
  <bookViews>
    <workbookView xWindow="0" yWindow="0" windowWidth="28800" windowHeight="18000" xr2:uid="{EE8F4B7F-467D-5347-8423-D6E793C6F5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2" i="1"/>
  <c r="D41" i="1" s="1"/>
  <c r="D37" i="1"/>
  <c r="D35" i="1"/>
  <c r="D34" i="1"/>
  <c r="D33" i="1"/>
  <c r="D32" i="1"/>
  <c r="D31" i="1"/>
  <c r="D25" i="1"/>
  <c r="D24" i="1"/>
  <c r="D23" i="1"/>
  <c r="D22" i="1"/>
  <c r="D21" i="1"/>
  <c r="D12" i="1"/>
  <c r="D10" i="1"/>
  <c r="D9" i="1"/>
  <c r="D7" i="1"/>
  <c r="D5" i="1"/>
  <c r="D2" i="1"/>
  <c r="D11" i="1" l="1"/>
  <c r="D20" i="1"/>
  <c r="D44" i="1"/>
</calcChain>
</file>

<file path=xl/sharedStrings.xml><?xml version="1.0" encoding="utf-8"?>
<sst xmlns="http://schemas.openxmlformats.org/spreadsheetml/2006/main" count="51" uniqueCount="51">
  <si>
    <t>Enero</t>
  </si>
  <si>
    <t>Febrero</t>
  </si>
  <si>
    <t>Marzo</t>
  </si>
  <si>
    <t>Abril</t>
  </si>
  <si>
    <t>Ingresos Bar y Restaurante</t>
  </si>
  <si>
    <t>Ventas x Servicios de Restaurante</t>
  </si>
  <si>
    <t>Ventas x Servicios de Bar</t>
  </si>
  <si>
    <t>Ingreso por Habitaciones</t>
  </si>
  <si>
    <t>Servicios de Habitaciones</t>
  </si>
  <si>
    <t>Menos Costo de Venta</t>
  </si>
  <si>
    <t>Gastos de Administracion</t>
  </si>
  <si>
    <t>Salarios Fijos</t>
  </si>
  <si>
    <t>Salarios Eventuales</t>
  </si>
  <si>
    <t>INSS</t>
  </si>
  <si>
    <t>INATEC</t>
  </si>
  <si>
    <t>Uniformes</t>
  </si>
  <si>
    <t xml:space="preserve">Bonos </t>
  </si>
  <si>
    <t>Gastos del personal</t>
  </si>
  <si>
    <t>Gastos Generales</t>
  </si>
  <si>
    <t xml:space="preserve"> Booking.com</t>
  </si>
  <si>
    <t xml:space="preserve">Sistema </t>
  </si>
  <si>
    <t>Correo</t>
  </si>
  <si>
    <t>Little Hotelier</t>
  </si>
  <si>
    <t>Mantenimiento</t>
  </si>
  <si>
    <t>Tren de aseo</t>
  </si>
  <si>
    <t>Energia Electrica</t>
  </si>
  <si>
    <t>Servicios Profesionales</t>
  </si>
  <si>
    <t>Agua potable</t>
  </si>
  <si>
    <t>Gas de Cocinar</t>
  </si>
  <si>
    <t>Comida del Personal</t>
  </si>
  <si>
    <t>Gestiones admon</t>
  </si>
  <si>
    <t>Internet</t>
  </si>
  <si>
    <t>Cable</t>
  </si>
  <si>
    <t>Spotify</t>
  </si>
  <si>
    <t>Telefono</t>
  </si>
  <si>
    <t>Seguros</t>
  </si>
  <si>
    <t>Transporte</t>
  </si>
  <si>
    <t>Combustible</t>
  </si>
  <si>
    <t xml:space="preserve">Compra de bienes y servicios </t>
  </si>
  <si>
    <t>Gastos de Publicidad</t>
  </si>
  <si>
    <t>Facebook</t>
  </si>
  <si>
    <t>Propaganda y Publicidad</t>
  </si>
  <si>
    <t>Gastos Financieros</t>
  </si>
  <si>
    <t>Comisiones Banpro</t>
  </si>
  <si>
    <t>Comisiones BAC</t>
  </si>
  <si>
    <t xml:space="preserve">Alcaldia </t>
  </si>
  <si>
    <t>Intur</t>
  </si>
  <si>
    <t>Restaurante gastos</t>
  </si>
  <si>
    <t>Mariscos gastos</t>
  </si>
  <si>
    <t>Bar gastos</t>
  </si>
  <si>
    <t>Hotel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</si>
</sst>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&quot;C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2" fontId="6" fillId="0" borderId="0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left"/>
    </xf>
    <xf numFmtId="2" fontId="7" fillId="0" borderId="0" xfId="1" applyNumberFormat="1" applyFont="1" applyFill="1" applyBorder="1" applyAlignment="1" applyProtection="1">
      <alignment horizontal="left" wrapText="1"/>
    </xf>
    <xf numFmtId="2" fontId="3" fillId="0" borderId="0" xfId="1" applyNumberFormat="1" applyFont="1" applyFill="1" applyBorder="1" applyAlignment="1">
      <alignment horizontal="left"/>
    </xf>
    <xf numFmtId="2" fontId="5" fillId="0" borderId="0" xfId="1" applyNumberFormat="1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C1BF-B725-9948-85FD-0D71B909DB3A}">
  <dimension ref="A1:E53"/>
  <sheetViews>
    <sheetView tabSelected="1" workbookViewId="0">
      <selection activeCell="A10" sqref="A10"/>
    </sheetView>
  </sheetViews>
  <sheetFormatPr baseColWidth="10" defaultRowHeight="16" x14ac:dyDescent="0.2"/>
  <cols>
    <col min="1" max="1" width="24" customWidth="1"/>
    <col min="2" max="2" width="19.83203125" customWidth="1"/>
    <col min="3" max="3" width="23.1640625" customWidth="1"/>
    <col min="4" max="4" width="21.83203125" style="2" customWidth="1"/>
    <col min="5" max="5" width="21.33203125" customWidth="1"/>
  </cols>
  <sheetData>
    <row r="1" spans="1:5" x14ac:dyDescent="0.2">
      <c r="A1" s="1"/>
      <c r="B1" s="1" t="s">
        <v>0</v>
      </c>
      <c r="C1" s="1" t="s">
        <v>1</v>
      </c>
      <c r="D1" s="2" t="s">
        <v>2</v>
      </c>
      <c r="E1" s="1" t="s">
        <v>3</v>
      </c>
    </row>
    <row r="2" spans="1:5" x14ac:dyDescent="0.2">
      <c r="A2" s="1" t="s">
        <v>4</v>
      </c>
      <c r="B2" s="3">
        <v>586384.34000000008</v>
      </c>
      <c r="C2" s="3">
        <v>366758.17420000001</v>
      </c>
      <c r="D2" s="4">
        <f>+D3+D4</f>
        <v>476665.56903928798</v>
      </c>
      <c r="E2" s="3">
        <v>610968.52749999997</v>
      </c>
    </row>
    <row r="3" spans="1:5" x14ac:dyDescent="0.2">
      <c r="A3" s="1" t="s">
        <v>5</v>
      </c>
      <c r="B3" s="3">
        <v>409040.02980000002</v>
      </c>
      <c r="C3" s="3">
        <v>220054.9045</v>
      </c>
      <c r="D3" s="5">
        <v>274925.76962948131</v>
      </c>
      <c r="E3" s="3">
        <v>366581.11749999999</v>
      </c>
    </row>
    <row r="4" spans="1:5" x14ac:dyDescent="0.2">
      <c r="A4" s="1" t="s">
        <v>6</v>
      </c>
      <c r="B4" s="3">
        <v>177344.31020000001</v>
      </c>
      <c r="C4" s="3">
        <v>146703.2697</v>
      </c>
      <c r="D4" s="5">
        <v>201739.79940980664</v>
      </c>
      <c r="E4" s="3">
        <v>244387.41</v>
      </c>
    </row>
    <row r="5" spans="1:5" x14ac:dyDescent="0.2">
      <c r="A5" s="1" t="s">
        <v>7</v>
      </c>
      <c r="B5" s="3">
        <v>669959.62</v>
      </c>
      <c r="C5" s="3">
        <v>598394.92000000004</v>
      </c>
      <c r="D5" s="4">
        <f>+D6</f>
        <v>767031.24096071196</v>
      </c>
      <c r="E5" s="3">
        <v>613417.30079999997</v>
      </c>
    </row>
    <row r="6" spans="1:5" x14ac:dyDescent="0.2">
      <c r="A6" s="1" t="s">
        <v>8</v>
      </c>
      <c r="B6" s="3">
        <v>669959.62</v>
      </c>
      <c r="C6" s="3">
        <v>598394.92000000004</v>
      </c>
      <c r="D6" s="6">
        <v>767031.24096071196</v>
      </c>
      <c r="E6" s="3">
        <v>613417.30079999997</v>
      </c>
    </row>
    <row r="7" spans="1:5" x14ac:dyDescent="0.2">
      <c r="A7" s="1" t="s">
        <v>47</v>
      </c>
      <c r="B7" s="3">
        <v>102580.80285062501</v>
      </c>
      <c r="C7" s="3">
        <v>46291.77648395834</v>
      </c>
      <c r="D7" s="8">
        <f>174371.48-L158-P21-N26-N8-N11-E111</f>
        <v>174371.48</v>
      </c>
      <c r="E7" s="3">
        <v>81602.322700000004</v>
      </c>
    </row>
    <row r="8" spans="1:5" x14ac:dyDescent="0.2">
      <c r="A8" s="1" t="s">
        <v>48</v>
      </c>
      <c r="B8" s="3">
        <v>46858.565000000002</v>
      </c>
      <c r="C8" s="3">
        <v>42942.43</v>
      </c>
      <c r="D8" s="9">
        <v>38015</v>
      </c>
      <c r="E8" s="3">
        <v>65011.48</v>
      </c>
    </row>
    <row r="9" spans="1:5" x14ac:dyDescent="0.2">
      <c r="A9" s="1" t="s">
        <v>49</v>
      </c>
      <c r="B9" s="3">
        <v>80784.789999999994</v>
      </c>
      <c r="C9" s="3">
        <v>58899.850000000006</v>
      </c>
      <c r="D9" s="9">
        <f>100481.56-L155-N10-R26-E141</f>
        <v>100481.56</v>
      </c>
      <c r="E9" s="3">
        <v>116160.30100000001</v>
      </c>
    </row>
    <row r="10" spans="1:5" x14ac:dyDescent="0.2">
      <c r="A10" s="1" t="s">
        <v>50</v>
      </c>
      <c r="B10" s="3">
        <v>79331.579999999987</v>
      </c>
      <c r="C10" s="3">
        <v>60886.14</v>
      </c>
      <c r="D10" s="9">
        <f>28584.95-L156-N9+N26+R26</f>
        <v>28584.95</v>
      </c>
      <c r="E10" s="3">
        <v>73774.623999999996</v>
      </c>
    </row>
    <row r="11" spans="1:5" x14ac:dyDescent="0.2">
      <c r="A11" s="1" t="s">
        <v>9</v>
      </c>
      <c r="B11" s="3">
        <v>309555.73785062495</v>
      </c>
      <c r="C11" s="3">
        <v>209020.19648395834</v>
      </c>
      <c r="D11" s="4">
        <f>SUM(D7:D10)</f>
        <v>341452.99000000005</v>
      </c>
      <c r="E11" s="3">
        <v>336548.72769999999</v>
      </c>
    </row>
    <row r="12" spans="1:5" x14ac:dyDescent="0.2">
      <c r="A12" s="1" t="s">
        <v>10</v>
      </c>
      <c r="B12" s="3">
        <v>268254.98399999994</v>
      </c>
      <c r="C12" s="3">
        <v>204772.27950000003</v>
      </c>
      <c r="D12" s="4">
        <f>SUM(D13:D19)</f>
        <v>261645.08920143332</v>
      </c>
      <c r="E12" s="3">
        <v>240507.96221183334</v>
      </c>
    </row>
    <row r="13" spans="1:5" x14ac:dyDescent="0.2">
      <c r="A13" s="1" t="s">
        <v>11</v>
      </c>
      <c r="B13" s="3">
        <v>156901.90399999998</v>
      </c>
      <c r="C13" s="3">
        <v>144650.94950000002</v>
      </c>
      <c r="D13" s="7">
        <v>152850.11920143332</v>
      </c>
      <c r="E13" s="3">
        <v>170318.87221183334</v>
      </c>
    </row>
    <row r="14" spans="1:5" x14ac:dyDescent="0.2">
      <c r="A14" s="1" t="s">
        <v>12</v>
      </c>
      <c r="B14" s="3">
        <v>36725</v>
      </c>
      <c r="C14" s="3">
        <v>30034.95</v>
      </c>
      <c r="D14" s="7">
        <v>30406</v>
      </c>
      <c r="E14" s="3">
        <v>32039.94</v>
      </c>
    </row>
    <row r="15" spans="1:5" x14ac:dyDescent="0.2">
      <c r="A15" s="1" t="s">
        <v>13</v>
      </c>
      <c r="B15" s="3">
        <v>30525.65</v>
      </c>
      <c r="C15" s="3">
        <v>28663.57</v>
      </c>
      <c r="D15" s="7">
        <v>36418.589999999997</v>
      </c>
      <c r="E15" s="3">
        <v>36418.589999999997</v>
      </c>
    </row>
    <row r="16" spans="1:5" x14ac:dyDescent="0.2">
      <c r="A16" s="1" t="s">
        <v>14</v>
      </c>
      <c r="B16" s="3">
        <v>1502.43</v>
      </c>
      <c r="C16" s="3">
        <v>1422.81</v>
      </c>
      <c r="D16" s="7">
        <v>3288.38</v>
      </c>
      <c r="E16" s="3">
        <v>1730.56</v>
      </c>
    </row>
    <row r="17" spans="1:5" x14ac:dyDescent="0.2">
      <c r="A17" s="1" t="s">
        <v>15</v>
      </c>
      <c r="B17" s="3">
        <v>0</v>
      </c>
      <c r="C17" s="3">
        <v>0</v>
      </c>
      <c r="D17" s="7">
        <v>1617</v>
      </c>
      <c r="E17" s="3">
        <v>0</v>
      </c>
    </row>
    <row r="18" spans="1:5" x14ac:dyDescent="0.2">
      <c r="A18" s="1" t="s">
        <v>16</v>
      </c>
      <c r="B18" s="3">
        <v>42600</v>
      </c>
      <c r="C18" s="3">
        <v>0</v>
      </c>
      <c r="D18" s="7">
        <v>37065</v>
      </c>
      <c r="E18" s="3">
        <v>0</v>
      </c>
    </row>
    <row r="19" spans="1:5" x14ac:dyDescent="0.2">
      <c r="A19" s="1" t="s">
        <v>17</v>
      </c>
      <c r="B19" s="3">
        <v>0</v>
      </c>
      <c r="C19" s="3">
        <v>0</v>
      </c>
      <c r="D19" s="7">
        <v>0</v>
      </c>
      <c r="E19" s="3">
        <v>0</v>
      </c>
    </row>
    <row r="20" spans="1:5" x14ac:dyDescent="0.2">
      <c r="A20" s="1" t="s">
        <v>18</v>
      </c>
      <c r="B20" s="3">
        <v>175760.23783599999</v>
      </c>
      <c r="C20" s="3">
        <v>184788.53919800004</v>
      </c>
      <c r="D20" s="4">
        <f>SUM(D21:D40)</f>
        <v>148956.24500000002</v>
      </c>
      <c r="E20" s="3">
        <v>203394.64174499997</v>
      </c>
    </row>
    <row r="21" spans="1:5" x14ac:dyDescent="0.2">
      <c r="A21" s="1" t="s">
        <v>19</v>
      </c>
      <c r="B21" s="3">
        <v>16047.773432</v>
      </c>
      <c r="C21" s="3">
        <v>32122.222841999996</v>
      </c>
      <c r="D21" s="10">
        <f>+M62</f>
        <v>0</v>
      </c>
      <c r="E21" s="3">
        <v>30254.751409999997</v>
      </c>
    </row>
    <row r="22" spans="1:5" x14ac:dyDescent="0.2">
      <c r="A22" s="1" t="s">
        <v>20</v>
      </c>
      <c r="B22" s="3">
        <v>2050.5205999999998</v>
      </c>
      <c r="C22" s="3">
        <v>2052.08565</v>
      </c>
      <c r="D22" s="7">
        <f>+M49</f>
        <v>0</v>
      </c>
      <c r="E22" s="3">
        <v>2055.4982500000001</v>
      </c>
    </row>
    <row r="23" spans="1:5" x14ac:dyDescent="0.2">
      <c r="A23" s="1" t="s">
        <v>21</v>
      </c>
      <c r="B23" s="3">
        <v>2886.6974960000002</v>
      </c>
      <c r="C23" s="3">
        <v>2888.9007539999998</v>
      </c>
      <c r="D23" s="7">
        <f>+M42</f>
        <v>0</v>
      </c>
      <c r="E23" s="3">
        <v>3274.2449999999999</v>
      </c>
    </row>
    <row r="24" spans="1:5" x14ac:dyDescent="0.2">
      <c r="A24" s="1" t="s">
        <v>22</v>
      </c>
      <c r="B24" s="3">
        <v>4642.8867319999999</v>
      </c>
      <c r="C24" s="3">
        <v>4646.4303929999996</v>
      </c>
      <c r="D24" s="7">
        <f>+M52</f>
        <v>0</v>
      </c>
      <c r="E24" s="3">
        <v>4654.157365</v>
      </c>
    </row>
    <row r="25" spans="1:5" x14ac:dyDescent="0.2">
      <c r="A25" s="1" t="s">
        <v>23</v>
      </c>
      <c r="B25" s="3">
        <v>47025.51</v>
      </c>
      <c r="C25" s="3">
        <v>31633.579999999998</v>
      </c>
      <c r="D25" s="6">
        <f>51462.99-L157</f>
        <v>51462.99</v>
      </c>
      <c r="E25" s="3">
        <v>51076.075199999992</v>
      </c>
    </row>
    <row r="26" spans="1:5" x14ac:dyDescent="0.2">
      <c r="A26" s="1" t="s">
        <v>24</v>
      </c>
      <c r="B26" s="3">
        <v>2688</v>
      </c>
      <c r="C26" s="3">
        <v>1288</v>
      </c>
      <c r="D26" s="6">
        <v>1088</v>
      </c>
      <c r="E26" s="3">
        <v>688</v>
      </c>
    </row>
    <row r="27" spans="1:5" x14ac:dyDescent="0.2">
      <c r="A27" s="1" t="s">
        <v>25</v>
      </c>
      <c r="B27" s="3">
        <v>25936.28</v>
      </c>
      <c r="C27" s="3">
        <v>28956.25</v>
      </c>
      <c r="D27" s="7">
        <v>26853.45</v>
      </c>
      <c r="E27" s="3">
        <v>31289.78</v>
      </c>
    </row>
    <row r="28" spans="1:5" x14ac:dyDescent="0.2">
      <c r="A28" s="1" t="s">
        <v>26</v>
      </c>
      <c r="B28" s="3">
        <v>9526.23</v>
      </c>
      <c r="C28" s="3">
        <v>9532.4500000000007</v>
      </c>
      <c r="D28" s="10">
        <v>9564.9699999999993</v>
      </c>
      <c r="E28" s="3">
        <v>9428.33</v>
      </c>
    </row>
    <row r="29" spans="1:5" x14ac:dyDescent="0.2">
      <c r="A29" s="1" t="s">
        <v>27</v>
      </c>
      <c r="B29" s="3">
        <v>5548</v>
      </c>
      <c r="C29" s="3">
        <v>5548</v>
      </c>
      <c r="D29" s="7">
        <v>4638</v>
      </c>
      <c r="E29" s="3">
        <v>4196</v>
      </c>
    </row>
    <row r="30" spans="1:5" x14ac:dyDescent="0.2">
      <c r="A30" s="1" t="s">
        <v>28</v>
      </c>
      <c r="B30" s="3">
        <v>4280</v>
      </c>
      <c r="C30" s="3">
        <v>3280</v>
      </c>
      <c r="D30" s="7">
        <v>4625</v>
      </c>
      <c r="E30" s="3">
        <v>4606</v>
      </c>
    </row>
    <row r="31" spans="1:5" x14ac:dyDescent="0.2">
      <c r="A31" s="1" t="s">
        <v>29</v>
      </c>
      <c r="B31" s="3">
        <v>20345</v>
      </c>
      <c r="C31" s="3">
        <v>18545</v>
      </c>
      <c r="D31" s="10">
        <f>+P21</f>
        <v>0</v>
      </c>
      <c r="E31" s="3">
        <v>17520</v>
      </c>
    </row>
    <row r="32" spans="1:5" x14ac:dyDescent="0.2">
      <c r="A32" s="1" t="s">
        <v>30</v>
      </c>
      <c r="B32" s="3">
        <v>7300.39</v>
      </c>
      <c r="C32" s="3">
        <v>11711</v>
      </c>
      <c r="D32" s="6">
        <f>25900.785-L154</f>
        <v>25900.785</v>
      </c>
      <c r="E32" s="3">
        <v>7578</v>
      </c>
    </row>
    <row r="33" spans="1:5" x14ac:dyDescent="0.2">
      <c r="A33" s="1" t="s">
        <v>31</v>
      </c>
      <c r="B33" s="3">
        <v>2921.5382</v>
      </c>
      <c r="C33" s="3">
        <v>2923.7680499999997</v>
      </c>
      <c r="D33" s="7">
        <f>+M46</f>
        <v>0</v>
      </c>
      <c r="E33" s="3">
        <v>3347.0059999999994</v>
      </c>
    </row>
    <row r="34" spans="1:5" x14ac:dyDescent="0.2">
      <c r="A34" s="1" t="s">
        <v>32</v>
      </c>
      <c r="B34" s="3">
        <v>3367.5</v>
      </c>
      <c r="C34" s="3">
        <v>6761.13</v>
      </c>
      <c r="D34" s="7">
        <f>1126.21+1126.21+1126.21</f>
        <v>3378.63</v>
      </c>
      <c r="E34" s="3">
        <v>4511.7199999999993</v>
      </c>
    </row>
    <row r="35" spans="1:5" x14ac:dyDescent="0.2">
      <c r="A35" s="1" t="s">
        <v>33</v>
      </c>
      <c r="B35" s="3">
        <v>217.39147600000001</v>
      </c>
      <c r="C35" s="3">
        <v>217.55739899999998</v>
      </c>
      <c r="D35" s="7">
        <f>+K28</f>
        <v>0</v>
      </c>
      <c r="E35" s="3">
        <v>217.919195</v>
      </c>
    </row>
    <row r="36" spans="1:5" x14ac:dyDescent="0.2">
      <c r="A36" s="1" t="s">
        <v>34</v>
      </c>
      <c r="B36" s="3">
        <v>5276.78</v>
      </c>
      <c r="C36" s="3">
        <v>6231.79</v>
      </c>
      <c r="D36" s="7">
        <v>6235.42</v>
      </c>
      <c r="E36" s="3">
        <v>6239.44</v>
      </c>
    </row>
    <row r="37" spans="1:5" x14ac:dyDescent="0.2">
      <c r="A37" s="1" t="s">
        <v>35</v>
      </c>
      <c r="B37" s="3">
        <v>2277.7399</v>
      </c>
      <c r="C37" s="3">
        <v>8030.3741099999997</v>
      </c>
      <c r="D37" s="10">
        <f>+M57</f>
        <v>0</v>
      </c>
      <c r="E37" s="3">
        <v>7646.719325</v>
      </c>
    </row>
    <row r="38" spans="1:5" x14ac:dyDescent="0.2">
      <c r="A38" s="1" t="s">
        <v>36</v>
      </c>
      <c r="B38" s="3">
        <v>10422</v>
      </c>
      <c r="C38" s="3">
        <v>6570</v>
      </c>
      <c r="D38" s="7">
        <v>11453</v>
      </c>
      <c r="E38" s="3">
        <v>11651</v>
      </c>
    </row>
    <row r="39" spans="1:5" x14ac:dyDescent="0.2">
      <c r="A39" s="1" t="s">
        <v>37</v>
      </c>
      <c r="B39" s="3">
        <v>3000</v>
      </c>
      <c r="C39" s="3">
        <v>1850</v>
      </c>
      <c r="D39" s="7">
        <v>3756</v>
      </c>
      <c r="E39" s="3">
        <v>3160</v>
      </c>
    </row>
    <row r="40" spans="1:5" x14ac:dyDescent="0.2">
      <c r="A40" s="1" t="s">
        <v>38</v>
      </c>
      <c r="B40" s="3">
        <v>0</v>
      </c>
      <c r="C40" s="3">
        <v>0</v>
      </c>
      <c r="D40" s="7">
        <v>0</v>
      </c>
      <c r="E40" s="3">
        <v>0</v>
      </c>
    </row>
    <row r="41" spans="1:5" x14ac:dyDescent="0.2">
      <c r="A41" s="1" t="s">
        <v>39</v>
      </c>
      <c r="B41" s="3">
        <v>9987.6684800000003</v>
      </c>
      <c r="C41" s="3">
        <v>21330.721206999999</v>
      </c>
      <c r="D41" s="4">
        <f>SUM(D42:D43)</f>
        <v>0</v>
      </c>
      <c r="E41" s="3">
        <v>12218.027119999999</v>
      </c>
    </row>
    <row r="42" spans="1:5" x14ac:dyDescent="0.2">
      <c r="A42" s="1" t="s">
        <v>40</v>
      </c>
      <c r="B42" s="3">
        <v>9987.6684800000003</v>
      </c>
      <c r="C42" s="3">
        <v>6830.7212069999987</v>
      </c>
      <c r="D42" s="7">
        <f>+M30</f>
        <v>0</v>
      </c>
      <c r="E42" s="3">
        <v>12218.027119999999</v>
      </c>
    </row>
    <row r="43" spans="1:5" x14ac:dyDescent="0.2">
      <c r="A43" s="1" t="s">
        <v>41</v>
      </c>
      <c r="B43" s="3">
        <v>0</v>
      </c>
      <c r="C43" s="3">
        <v>14500</v>
      </c>
      <c r="D43" s="7">
        <v>0</v>
      </c>
      <c r="E43" s="3">
        <v>0</v>
      </c>
    </row>
    <row r="44" spans="1:5" x14ac:dyDescent="0.2">
      <c r="A44" s="1" t="s">
        <v>42</v>
      </c>
      <c r="B44" s="3">
        <v>41297.976760000005</v>
      </c>
      <c r="C44" s="3">
        <v>37721.058668999998</v>
      </c>
      <c r="D44" s="4">
        <f>SUM(D45:D47)</f>
        <v>12436.96</v>
      </c>
      <c r="E44" s="3">
        <v>43507.555229999998</v>
      </c>
    </row>
    <row r="45" spans="1:5" x14ac:dyDescent="0.2">
      <c r="A45" s="1" t="s">
        <v>43</v>
      </c>
      <c r="B45" s="3">
        <v>25517.560084000001</v>
      </c>
      <c r="C45" s="3">
        <v>22677.000401999998</v>
      </c>
      <c r="D45" s="7">
        <f>+M38</f>
        <v>0</v>
      </c>
      <c r="E45" s="3">
        <v>27088.333644999999</v>
      </c>
    </row>
    <row r="46" spans="1:5" x14ac:dyDescent="0.2">
      <c r="A46" s="1" t="s">
        <v>44</v>
      </c>
      <c r="B46" s="3">
        <v>3216.986676</v>
      </c>
      <c r="C46" s="3">
        <v>5392.5282669999997</v>
      </c>
      <c r="D46" s="7">
        <f>+M35</f>
        <v>0</v>
      </c>
      <c r="E46" s="3">
        <v>4175.3715849999999</v>
      </c>
    </row>
    <row r="47" spans="1:5" x14ac:dyDescent="0.2">
      <c r="A47" s="1" t="s">
        <v>45</v>
      </c>
      <c r="B47" s="3">
        <v>12563.43</v>
      </c>
      <c r="C47" s="3">
        <v>9651.5300000000007</v>
      </c>
      <c r="D47" s="7">
        <v>12436.96</v>
      </c>
      <c r="E47" s="3">
        <v>12243.85</v>
      </c>
    </row>
    <row r="48" spans="1:5" x14ac:dyDescent="0.2">
      <c r="A48" s="1" t="s">
        <v>46</v>
      </c>
      <c r="B48" s="3"/>
      <c r="C48" s="3">
        <v>0</v>
      </c>
      <c r="D48" s="4">
        <v>0</v>
      </c>
      <c r="E48" s="3">
        <v>0</v>
      </c>
    </row>
    <row r="49" spans="1:5" x14ac:dyDescent="0.2">
      <c r="A49" s="1"/>
      <c r="B49" s="3"/>
      <c r="C49" s="3"/>
      <c r="D49" s="11"/>
      <c r="E49" s="3"/>
    </row>
    <row r="50" spans="1:5" x14ac:dyDescent="0.2">
      <c r="A50" s="1"/>
      <c r="B50" s="3"/>
      <c r="C50" s="3"/>
      <c r="D50" s="4"/>
      <c r="E50" s="3"/>
    </row>
    <row r="51" spans="1:5" x14ac:dyDescent="0.2">
      <c r="A51" s="1"/>
      <c r="B51" s="3"/>
      <c r="C51" s="3"/>
      <c r="D51" s="11"/>
      <c r="E51" s="3"/>
    </row>
    <row r="52" spans="1:5" x14ac:dyDescent="0.2">
      <c r="A52" s="1"/>
      <c r="B52" s="3"/>
      <c r="C52" s="3"/>
      <c r="D52" s="4"/>
      <c r="E52" s="3"/>
    </row>
    <row r="53" spans="1:5" x14ac:dyDescent="0.2">
      <c r="B53" s="12"/>
      <c r="C53" s="12"/>
      <c r="D53" s="11"/>
      <c r="E5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2023-06-13T13:15:13Z</dcterms:created>
  <dcterms:modified xsi:type="dcterms:W3CDTF">2023-06-16T10:03:37Z</dcterms:modified>
</cp:coreProperties>
</file>