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porras/Desktop/"/>
    </mc:Choice>
  </mc:AlternateContent>
  <xr:revisionPtr revIDLastSave="0" documentId="13_ncr:1_{516FCAF9-6589-FC4F-AE2A-3762CB976694}" xr6:coauthVersionLast="47" xr6:coauthVersionMax="47" xr10:uidLastSave="{00000000-0000-0000-0000-000000000000}"/>
  <bookViews>
    <workbookView xWindow="0" yWindow="0" windowWidth="28800" windowHeight="18000" activeTab="1" xr2:uid="{26BE6A92-8F4C-F74C-A2D9-BBF367B42B22}"/>
  </bookViews>
  <sheets>
    <sheet name="All" sheetId="1" r:id="rId1"/>
    <sheet name="Reven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  <c r="M25" i="2"/>
  <c r="O25" i="2"/>
  <c r="M24" i="2"/>
  <c r="O24" i="2"/>
  <c r="O23" i="2"/>
  <c r="M23" i="2"/>
  <c r="O22" i="2"/>
  <c r="M22" i="2"/>
</calcChain>
</file>

<file path=xl/sharedStrings.xml><?xml version="1.0" encoding="utf-8"?>
<sst xmlns="http://schemas.openxmlformats.org/spreadsheetml/2006/main" count="122" uniqueCount="74">
  <si>
    <t>Date</t>
  </si>
  <si>
    <t>Resturant Revenue</t>
  </si>
  <si>
    <t>Bar Revenue</t>
  </si>
  <si>
    <t>Rooms Revenue</t>
  </si>
  <si>
    <t>Total Revenue</t>
  </si>
  <si>
    <t>Restaurant D.Cost</t>
  </si>
  <si>
    <t>Bar D.Cost</t>
  </si>
  <si>
    <t>Hotel D.Cost</t>
  </si>
  <si>
    <t xml:space="preserve">Total D. Costs </t>
  </si>
  <si>
    <t>Eventuals Wages</t>
  </si>
  <si>
    <t>Uniforms</t>
  </si>
  <si>
    <t>Bonuses</t>
  </si>
  <si>
    <t>Wages</t>
  </si>
  <si>
    <t>Maintenance</t>
  </si>
  <si>
    <t>Electricity</t>
  </si>
  <si>
    <t>Accounting Services</t>
  </si>
  <si>
    <t>Water</t>
  </si>
  <si>
    <t>Gas</t>
  </si>
  <si>
    <t>Staff Food</t>
  </si>
  <si>
    <t>Printing &amp; Stationary</t>
  </si>
  <si>
    <t>Cable &amp; Internet</t>
  </si>
  <si>
    <t>Spotify</t>
  </si>
  <si>
    <t>Telefono</t>
  </si>
  <si>
    <t>Insuraces</t>
  </si>
  <si>
    <t>Transport</t>
  </si>
  <si>
    <t xml:space="preserve"> Booking.com</t>
  </si>
  <si>
    <t>POS System</t>
  </si>
  <si>
    <t>Google Mail</t>
  </si>
  <si>
    <t>Facebook</t>
  </si>
  <si>
    <t>Little Hotelier</t>
  </si>
  <si>
    <t>Comisiones POS</t>
  </si>
  <si>
    <t xml:space="preserve">Total Indirect Costs </t>
  </si>
  <si>
    <t>Total Operating Costs</t>
  </si>
  <si>
    <t>GOP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</si>
  <si>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</si>
  <si>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</si>
  <si>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</si>
  <si>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</si>
  <si>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</si>
  <si>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</si>
  <si>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</si>
  <si>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</si>
  <si>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</si>
  <si>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</si>
  <si>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</si>
  <si>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</si>
  <si>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Winter North</t>
  </si>
  <si>
    <t>Yes</t>
  </si>
  <si>
    <t>No</t>
  </si>
  <si>
    <t>Holidays North</t>
  </si>
  <si>
    <t>Holidays Local</t>
  </si>
  <si>
    <t>Medium</t>
  </si>
  <si>
    <t>International Flights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</si>
  <si>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</si>
  <si>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</si>
  <si>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</si>
  <si>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</si>
  <si>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</si>
  <si>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</si>
  <si>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</si>
  <si>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</si>
  <si>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</si>
  <si>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</si>
  <si>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</si>
  <si>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</si>
  <si>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Marketing</t>
  </si>
  <si>
    <t>Local Rainy Season</t>
  </si>
  <si>
    <t>Average Room Rate</t>
  </si>
  <si>
    <t>Number of Rooms</t>
  </si>
  <si>
    <t>Total F&amp;B</t>
  </si>
  <si>
    <t>F&amp;B Revenue</t>
  </si>
  <si>
    <t>Percentage Rooms Occ %</t>
  </si>
  <si>
    <t>Percentage F&amp;B Occ %</t>
  </si>
  <si>
    <t>Average Price F&amp;B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</si>
</sst>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9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6"/>
      <color theme="1"/>
      <name val="Calibri Light"/>
      <family val="2"/>
      <scheme val="major"/>
    </font>
    <font>
      <sz val="16"/>
      <color rgb="FF333333"/>
      <name val="Calibri Light"/>
      <family val="2"/>
      <scheme val="maj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6"/>
      <color rgb="FF00000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9" fontId="1" fillId="0" borderId="0" xfId="0" applyNumberFormat="1" applyFont="1"/>
    <xf numFmtId="0" fontId="2" fillId="0" borderId="0" xfId="0" applyFont="1"/>
    <xf numFmtId="9" fontId="3" fillId="0" borderId="0" xfId="0" applyNumberFormat="1" applyFont="1"/>
    <xf numFmtId="0" fontId="5" fillId="0" borderId="0" xfId="0" applyFont="1"/>
    <xf numFmtId="49" fontId="5" fillId="0" borderId="0" xfId="0" applyNumberFormat="1" applyFont="1"/>
    <xf numFmtId="164" fontId="0" fillId="0" borderId="0" xfId="0" applyNumberFormat="1"/>
    <xf numFmtId="1" fontId="2" fillId="0" borderId="0" xfId="0" applyNumberFormat="1" applyFont="1"/>
    <xf numFmtId="49" fontId="2" fillId="0" borderId="0" xfId="0" applyNumberFormat="1" applyFont="1"/>
    <xf numFmtId="1" fontId="6" fillId="0" borderId="0" xfId="0" applyNumberFormat="1" applyFont="1"/>
    <xf numFmtId="0" fontId="6" fillId="0" borderId="0" xfId="0" applyFont="1"/>
    <xf numFmtId="9" fontId="2" fillId="0" borderId="0" xfId="1" applyFont="1"/>
    <xf numFmtId="1" fontId="5" fillId="0" borderId="0" xfId="0" applyNumberFormat="1" applyFont="1"/>
    <xf numFmtId="0" fontId="8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7571-518D-374C-8FD9-00C835832375}">
  <dimension ref="A1:AI25"/>
  <sheetViews>
    <sheetView workbookViewId="0">
      <selection activeCell="D2" sqref="D2:D13"/>
    </sheetView>
  </sheetViews>
  <sheetFormatPr baseColWidth="10" defaultRowHeight="16" x14ac:dyDescent="0.2"/>
  <cols>
    <col min="2" max="2" width="24.83203125" customWidth="1"/>
    <col min="3" max="3" width="31.1640625" customWidth="1"/>
    <col min="4" max="4" width="23" customWidth="1"/>
    <col min="5" max="5" width="19.5" customWidth="1"/>
    <col min="6" max="6" width="17.83203125" customWidth="1"/>
    <col min="7" max="7" width="17" customWidth="1"/>
    <col min="8" max="8" width="17.33203125" customWidth="1"/>
    <col min="9" max="9" width="18" customWidth="1"/>
    <col min="10" max="10" width="17.6640625" customWidth="1"/>
    <col min="11" max="11" width="18.33203125" customWidth="1"/>
    <col min="15" max="15" width="14.83203125" customWidth="1"/>
    <col min="22" max="22" width="31.6640625" customWidth="1"/>
    <col min="26" max="26" width="18" customWidth="1"/>
    <col min="27" max="27" width="18.1640625" customWidth="1"/>
    <col min="28" max="28" width="19.1640625" customWidth="1"/>
    <col min="29" max="29" width="21" customWidth="1"/>
    <col min="30" max="31" width="15.6640625" customWidth="1"/>
    <col min="32" max="32" width="17.33203125" customWidth="1"/>
    <col min="33" max="33" width="16" customWidth="1"/>
    <col min="34" max="34" width="14.5" customWidth="1"/>
    <col min="35" max="35" width="16.33203125" customWidth="1"/>
  </cols>
  <sheetData>
    <row r="1" spans="1:35" s="1" customFormat="1" x14ac:dyDescent="0.2">
      <c r="A1" s="1" t="s">
        <v>0</v>
      </c>
      <c r="B1" s="1" t="s">
        <v>1</v>
      </c>
      <c r="C1" s="1" t="s">
        <v>2</v>
      </c>
      <c r="D1" s="1" t="s">
        <v>69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s="1" customFormat="1" x14ac:dyDescent="0.2">
      <c r="A2" s="7">
        <v>44562</v>
      </c>
      <c r="B2" s="1">
        <v>7771.6388888888887</v>
      </c>
      <c r="C2" s="1">
        <v>3972.5555555555557</v>
      </c>
      <c r="D2" s="1">
        <f>SUM(C2+B2)</f>
        <v>11744.194444444445</v>
      </c>
      <c r="E2" s="1">
        <v>13136.888888888889</v>
      </c>
      <c r="F2" s="1">
        <v>24881.083333333332</v>
      </c>
      <c r="G2" s="1">
        <v>3696.5833333333335</v>
      </c>
      <c r="H2" s="1">
        <v>1551.3611111111111</v>
      </c>
      <c r="I2" s="1">
        <v>1471</v>
      </c>
      <c r="J2" s="1">
        <v>6718.9444444444443</v>
      </c>
      <c r="K2" s="1">
        <v>831.94444444444446</v>
      </c>
      <c r="L2" s="1">
        <v>0</v>
      </c>
      <c r="M2" s="1">
        <v>513.88888888888891</v>
      </c>
      <c r="N2" s="1">
        <v>2830.9722222222222</v>
      </c>
      <c r="O2" s="1">
        <v>552.77777777777783</v>
      </c>
      <c r="P2" s="1">
        <v>510.22222222222223</v>
      </c>
      <c r="Q2" s="1">
        <v>153.66666666666666</v>
      </c>
      <c r="R2" s="1">
        <v>118.11111111111111</v>
      </c>
      <c r="S2" s="1">
        <v>150</v>
      </c>
      <c r="T2" s="1">
        <v>137.77777777777777</v>
      </c>
      <c r="U2" s="1">
        <v>375.91666666666669</v>
      </c>
      <c r="V2" s="1">
        <v>150.58333333333334</v>
      </c>
      <c r="W2" s="1">
        <v>6.3055555555555554</v>
      </c>
      <c r="X2" s="1">
        <v>379.13888888888891</v>
      </c>
      <c r="Y2" s="1">
        <v>145.75</v>
      </c>
      <c r="Z2" s="1">
        <v>98.722222222222229</v>
      </c>
      <c r="AA2" s="1">
        <v>597.30555555555554</v>
      </c>
      <c r="AB2" s="1">
        <v>55.722222222222221</v>
      </c>
      <c r="AC2" s="1">
        <v>23.333333333333332</v>
      </c>
      <c r="AD2" s="1">
        <v>62.111111111111114</v>
      </c>
      <c r="AE2" s="1">
        <v>123.22222222222223</v>
      </c>
      <c r="AF2" s="1">
        <v>819</v>
      </c>
      <c r="AG2" s="1">
        <v>8636.4722222222226</v>
      </c>
      <c r="AH2" s="1">
        <v>15355.416666666666</v>
      </c>
      <c r="AI2" s="1">
        <v>9525.6666666666661</v>
      </c>
    </row>
    <row r="3" spans="1:35" s="1" customFormat="1" x14ac:dyDescent="0.2">
      <c r="A3" s="7">
        <v>44593</v>
      </c>
      <c r="B3" s="1">
        <v>5660</v>
      </c>
      <c r="C3" s="1">
        <v>3773.3333333333335</v>
      </c>
      <c r="D3" s="1">
        <f t="shared" ref="D3:D13" si="0">SUM(C3+B3)</f>
        <v>9433.3333333333339</v>
      </c>
      <c r="E3" s="1">
        <v>11430.527777777777</v>
      </c>
      <c r="F3" s="1">
        <v>20863.861111111109</v>
      </c>
      <c r="G3" s="1">
        <v>3476.7777777777778</v>
      </c>
      <c r="H3" s="1">
        <v>2317.8611111111113</v>
      </c>
      <c r="I3" s="1">
        <v>935.38888888888891</v>
      </c>
      <c r="J3" s="1">
        <v>6730.0277777777774</v>
      </c>
      <c r="K3" s="1">
        <v>864.02777777777783</v>
      </c>
      <c r="L3" s="1">
        <v>0</v>
      </c>
      <c r="M3" s="1">
        <v>0</v>
      </c>
      <c r="N3" s="1">
        <v>3123.5833333333335</v>
      </c>
      <c r="O3" s="1">
        <v>552.77777777777783</v>
      </c>
      <c r="P3" s="1">
        <v>510.22222222222223</v>
      </c>
      <c r="Q3" s="1">
        <v>153.66666666666666</v>
      </c>
      <c r="R3" s="1">
        <v>118.11111111111111</v>
      </c>
      <c r="S3" s="1">
        <v>150</v>
      </c>
      <c r="T3" s="1">
        <v>137.77777777777777</v>
      </c>
      <c r="U3" s="1">
        <v>375.91666666666669</v>
      </c>
      <c r="V3" s="1">
        <v>150.58333333333334</v>
      </c>
      <c r="W3" s="1">
        <v>6.3055555555555554</v>
      </c>
      <c r="X3" s="1">
        <v>379.13888888888891</v>
      </c>
      <c r="Y3" s="1">
        <v>145.75</v>
      </c>
      <c r="Z3" s="1">
        <v>98.722222222222229</v>
      </c>
      <c r="AA3" s="1">
        <v>117.66666666666667</v>
      </c>
      <c r="AB3" s="1">
        <v>55.722222222222221</v>
      </c>
      <c r="AC3" s="1">
        <v>23.333333333333332</v>
      </c>
      <c r="AD3" s="1">
        <v>62.111111111111114</v>
      </c>
      <c r="AE3" s="1">
        <v>123.22222222222223</v>
      </c>
      <c r="AF3" s="1">
        <v>519.44444444444446</v>
      </c>
      <c r="AG3" s="1">
        <v>7668.083333333333</v>
      </c>
      <c r="AH3" s="1">
        <v>14398.111111111111</v>
      </c>
      <c r="AI3" s="1">
        <v>6465.75</v>
      </c>
    </row>
    <row r="4" spans="1:35" s="1" customFormat="1" x14ac:dyDescent="0.2">
      <c r="A4" s="7">
        <v>44621</v>
      </c>
      <c r="B4" s="1">
        <v>5299.8611111111113</v>
      </c>
      <c r="C4" s="1">
        <v>3533.2222222222222</v>
      </c>
      <c r="D4" s="1">
        <f t="shared" si="0"/>
        <v>8833.0833333333339</v>
      </c>
      <c r="E4" s="1">
        <v>9742.6111111111113</v>
      </c>
      <c r="F4" s="1">
        <v>18575.694444444445</v>
      </c>
      <c r="G4" s="1">
        <v>2250</v>
      </c>
      <c r="H4" s="1">
        <v>1944.4444444444443</v>
      </c>
      <c r="I4" s="1">
        <v>1150.5555555555557</v>
      </c>
      <c r="J4" s="1">
        <v>5345</v>
      </c>
      <c r="K4" s="1">
        <v>555.13888888888891</v>
      </c>
      <c r="L4" s="1">
        <v>89.722222222222229</v>
      </c>
      <c r="M4" s="1">
        <v>0</v>
      </c>
      <c r="N4" s="1">
        <v>2904.0555555555557</v>
      </c>
      <c r="O4" s="1">
        <v>1761</v>
      </c>
      <c r="P4" s="1">
        <v>640.02777777777783</v>
      </c>
      <c r="Q4" s="1">
        <v>153.66666666666666</v>
      </c>
      <c r="R4" s="1">
        <v>118.11111111111111</v>
      </c>
      <c r="S4" s="1">
        <v>88.611111111111114</v>
      </c>
      <c r="T4" s="1">
        <v>209.13888888888889</v>
      </c>
      <c r="U4" s="1">
        <v>261.44444444444446</v>
      </c>
      <c r="V4" s="1">
        <v>150.58333333333334</v>
      </c>
      <c r="W4" s="1">
        <v>5.9444444444444446</v>
      </c>
      <c r="X4" s="1">
        <v>379.58333333333331</v>
      </c>
      <c r="Y4" s="1">
        <v>202.94444444444446</v>
      </c>
      <c r="Z4" s="1">
        <v>209.13888888888889</v>
      </c>
      <c r="AA4" s="1">
        <v>627.38888888888891</v>
      </c>
      <c r="AB4" s="1">
        <v>56.027777777777779</v>
      </c>
      <c r="AC4" s="1">
        <v>30.194444444444443</v>
      </c>
      <c r="AD4" s="1">
        <v>99.305555555555557</v>
      </c>
      <c r="AE4" s="1">
        <v>118</v>
      </c>
      <c r="AF4" s="1">
        <v>370.30555555555554</v>
      </c>
      <c r="AG4" s="1">
        <v>9030.3333333333339</v>
      </c>
      <c r="AH4" s="1">
        <v>14375.333333333334</v>
      </c>
      <c r="AI4" s="1">
        <v>4200.3611111111113</v>
      </c>
    </row>
    <row r="5" spans="1:35" s="1" customFormat="1" x14ac:dyDescent="0.2">
      <c r="A5" s="7">
        <v>44652</v>
      </c>
      <c r="B5" s="1">
        <v>11300.75</v>
      </c>
      <c r="C5" s="1">
        <v>7533.833333333333</v>
      </c>
      <c r="D5" s="1">
        <f t="shared" si="0"/>
        <v>18834.583333333332</v>
      </c>
      <c r="E5" s="1">
        <v>15043.805555555555</v>
      </c>
      <c r="F5" s="1">
        <v>33878.388888888891</v>
      </c>
      <c r="G5" s="1">
        <v>4243.1944444444443</v>
      </c>
      <c r="H5" s="1">
        <v>3128.9444444444443</v>
      </c>
      <c r="I5" s="1">
        <v>2108</v>
      </c>
      <c r="J5" s="1">
        <v>9480.1388888888887</v>
      </c>
      <c r="K5" s="1">
        <v>1269.3333333333333</v>
      </c>
      <c r="L5" s="1">
        <v>89.722222222222229</v>
      </c>
      <c r="M5" s="1">
        <v>894.44444444444446</v>
      </c>
      <c r="N5" s="1">
        <v>2860.4166666666665</v>
      </c>
      <c r="O5" s="1">
        <v>782.02777777777783</v>
      </c>
      <c r="P5" s="1">
        <v>890.5</v>
      </c>
      <c r="Q5" s="1">
        <v>269.02777777777777</v>
      </c>
      <c r="R5" s="1">
        <v>118.11111111111111</v>
      </c>
      <c r="S5" s="1">
        <v>167.77777777777777</v>
      </c>
      <c r="T5" s="1">
        <v>181.80555555555554</v>
      </c>
      <c r="U5" s="1">
        <v>193.11111111111111</v>
      </c>
      <c r="V5" s="1">
        <v>150.58333333333334</v>
      </c>
      <c r="W5" s="1">
        <v>5.9444444444444446</v>
      </c>
      <c r="X5" s="1">
        <v>183.08333333333334</v>
      </c>
      <c r="Y5" s="1">
        <v>146.16666666666666</v>
      </c>
      <c r="Z5" s="1">
        <v>397.27777777777777</v>
      </c>
      <c r="AA5" s="1">
        <v>362.97222222222223</v>
      </c>
      <c r="AB5" s="1">
        <v>162.47222222222223</v>
      </c>
      <c r="AC5" s="1">
        <v>35.694444444444443</v>
      </c>
      <c r="AD5" s="1">
        <v>246.05555555555554</v>
      </c>
      <c r="AE5" s="1">
        <v>118</v>
      </c>
      <c r="AF5" s="1">
        <v>700</v>
      </c>
      <c r="AG5" s="1">
        <v>10224.527777777777</v>
      </c>
      <c r="AH5" s="1">
        <v>19704.666666666668</v>
      </c>
      <c r="AI5" s="1">
        <v>14173.722222222223</v>
      </c>
    </row>
    <row r="6" spans="1:35" s="1" customFormat="1" x14ac:dyDescent="0.2">
      <c r="A6" s="7">
        <v>44682</v>
      </c>
      <c r="B6" s="1">
        <v>5555.0099999999993</v>
      </c>
      <c r="C6" s="1">
        <v>3703.3399999999997</v>
      </c>
      <c r="D6" s="1">
        <f t="shared" si="0"/>
        <v>9258.3499999999985</v>
      </c>
      <c r="E6" s="1">
        <v>8546.1691666666666</v>
      </c>
      <c r="F6" s="1">
        <v>17804.519166666665</v>
      </c>
      <c r="G6" s="1">
        <v>1666.6666666666667</v>
      </c>
      <c r="H6" s="1">
        <v>1336.3348218111112</v>
      </c>
      <c r="I6" s="1">
        <v>861.11111111111109</v>
      </c>
      <c r="J6" s="1">
        <v>3864.1125995888888</v>
      </c>
      <c r="K6" s="1">
        <v>661.15277777777783</v>
      </c>
      <c r="L6" s="1">
        <v>0</v>
      </c>
      <c r="M6" s="1">
        <v>0</v>
      </c>
      <c r="N6" s="1">
        <v>3120.8694444444445</v>
      </c>
      <c r="O6" s="1">
        <v>878.68775533333326</v>
      </c>
      <c r="P6" s="1">
        <v>972.22222222222217</v>
      </c>
      <c r="Q6" s="1">
        <v>269.02777777777777</v>
      </c>
      <c r="R6" s="1">
        <v>118.11111111111111</v>
      </c>
      <c r="S6" s="1">
        <v>102.22222222222223</v>
      </c>
      <c r="T6" s="1">
        <v>203.9425</v>
      </c>
      <c r="U6" s="1">
        <v>401.14444444444445</v>
      </c>
      <c r="V6" s="1">
        <v>172.22222222222223</v>
      </c>
      <c r="W6" s="1">
        <v>5.9444444444444446</v>
      </c>
      <c r="X6" s="1">
        <v>183.08333333333334</v>
      </c>
      <c r="Y6" s="1">
        <v>146.16666666666666</v>
      </c>
      <c r="Z6" s="1">
        <v>157.16666666666666</v>
      </c>
      <c r="AA6" s="1">
        <v>363.98655555555547</v>
      </c>
      <c r="AB6" s="1">
        <v>56.186111111111103</v>
      </c>
      <c r="AC6" s="1">
        <v>35.799999999999997</v>
      </c>
      <c r="AD6" s="1">
        <v>144.92038888888888</v>
      </c>
      <c r="AE6" s="1">
        <v>118</v>
      </c>
      <c r="AF6" s="1">
        <v>500</v>
      </c>
      <c r="AG6" s="1">
        <v>8610.8566442222218</v>
      </c>
      <c r="AH6" s="1">
        <v>12474.969243811111</v>
      </c>
      <c r="AI6" s="1">
        <v>5329.5499228555545</v>
      </c>
    </row>
    <row r="7" spans="1:35" s="1" customFormat="1" x14ac:dyDescent="0.2">
      <c r="A7" s="7">
        <v>44713</v>
      </c>
      <c r="B7" s="1">
        <v>2821.9919444444445</v>
      </c>
      <c r="C7" s="1">
        <v>1881.3280555555555</v>
      </c>
      <c r="D7" s="1">
        <f t="shared" si="0"/>
        <v>4703.32</v>
      </c>
      <c r="E7" s="1">
        <v>7171.4191666666666</v>
      </c>
      <c r="F7" s="1">
        <v>11874.739166666666</v>
      </c>
      <c r="G7" s="1">
        <v>1166.6666666666667</v>
      </c>
      <c r="H7" s="1">
        <v>555.55555555555554</v>
      </c>
      <c r="I7" s="1">
        <v>972.22222222222217</v>
      </c>
      <c r="J7" s="1">
        <v>2694.4444444444443</v>
      </c>
      <c r="K7" s="1">
        <v>227.08333333333334</v>
      </c>
      <c r="L7" s="1">
        <v>0</v>
      </c>
      <c r="M7" s="1">
        <v>99.444444444444443</v>
      </c>
      <c r="N7" s="1">
        <v>2923.9430555555555</v>
      </c>
      <c r="O7" s="1">
        <v>1472.2222222222222</v>
      </c>
      <c r="P7" s="1">
        <v>736.11111111111109</v>
      </c>
      <c r="Q7" s="1">
        <v>269.02777777777777</v>
      </c>
      <c r="R7" s="1">
        <v>32.5</v>
      </c>
      <c r="S7" s="1">
        <v>127.77777777777777</v>
      </c>
      <c r="T7" s="1">
        <v>248.88888888888889</v>
      </c>
      <c r="U7" s="1">
        <v>126.44999999999999</v>
      </c>
      <c r="V7" s="1">
        <v>172.22222222222223</v>
      </c>
      <c r="W7" s="1">
        <v>5.9444444444444446</v>
      </c>
      <c r="X7" s="1">
        <v>183.08333333333334</v>
      </c>
      <c r="Y7" s="1">
        <v>146.16666666666666</v>
      </c>
      <c r="Z7" s="1">
        <v>161.5</v>
      </c>
      <c r="AA7" s="1">
        <v>543.11583333333328</v>
      </c>
      <c r="AB7" s="1">
        <v>56.18611111111111</v>
      </c>
      <c r="AC7" s="1">
        <v>35.799999999999997</v>
      </c>
      <c r="AD7" s="1">
        <v>118.45822222222222</v>
      </c>
      <c r="AE7" s="1">
        <v>118</v>
      </c>
      <c r="AF7" s="1">
        <v>305.55555555555554</v>
      </c>
      <c r="AG7" s="1">
        <v>8109.4809999999998</v>
      </c>
      <c r="AH7" s="1">
        <v>10803.925444444445</v>
      </c>
      <c r="AI7" s="1">
        <v>1070.8137222222222</v>
      </c>
    </row>
    <row r="8" spans="1:35" s="1" customFormat="1" x14ac:dyDescent="0.2">
      <c r="A8" s="7">
        <v>44743</v>
      </c>
      <c r="B8" s="1">
        <v>6345.9894444444444</v>
      </c>
      <c r="C8" s="1">
        <v>4230.6597222222226</v>
      </c>
      <c r="D8" s="1">
        <f t="shared" si="0"/>
        <v>10576.649166666666</v>
      </c>
      <c r="E8" s="1">
        <v>15864.97388888889</v>
      </c>
      <c r="F8" s="1">
        <v>26441.623055555556</v>
      </c>
      <c r="G8" s="1">
        <v>2611.1111111111113</v>
      </c>
      <c r="H8" s="1">
        <v>1384.6763888888891</v>
      </c>
      <c r="I8" s="1">
        <v>2219.1705555555554</v>
      </c>
      <c r="J8" s="1">
        <v>6214.9580555555549</v>
      </c>
      <c r="K8" s="1">
        <v>629.72222222222217</v>
      </c>
      <c r="L8" s="1">
        <v>0</v>
      </c>
      <c r="M8" s="1">
        <v>0</v>
      </c>
      <c r="N8" s="1">
        <v>3122.1569444444444</v>
      </c>
      <c r="O8" s="1">
        <v>965.23636111111125</v>
      </c>
      <c r="P8" s="1">
        <v>555.55555555555554</v>
      </c>
      <c r="Q8" s="1">
        <v>269.02777777777777</v>
      </c>
      <c r="R8" s="1">
        <v>29.722222222222221</v>
      </c>
      <c r="S8" s="1">
        <v>130</v>
      </c>
      <c r="T8" s="1">
        <v>251.11111111111111</v>
      </c>
      <c r="U8" s="1">
        <v>78.932500000000005</v>
      </c>
      <c r="V8" s="1">
        <v>172.22222222222223</v>
      </c>
      <c r="W8" s="1">
        <v>5.9444444444444446</v>
      </c>
      <c r="X8" s="1">
        <v>183.49611111111111</v>
      </c>
      <c r="Y8" s="1">
        <v>209.78703708333333</v>
      </c>
      <c r="Z8" s="1">
        <v>249.66222222222223</v>
      </c>
      <c r="AA8" s="1">
        <v>476.29729666666663</v>
      </c>
      <c r="AB8" s="1">
        <v>56.393120833333327</v>
      </c>
      <c r="AC8" s="1">
        <v>35.799999999999997</v>
      </c>
      <c r="AD8" s="1">
        <v>46.761375416666667</v>
      </c>
      <c r="AE8" s="1">
        <v>118</v>
      </c>
      <c r="AF8" s="1">
        <v>617.97222222222217</v>
      </c>
      <c r="AG8" s="1">
        <v>8203.8007466666659</v>
      </c>
      <c r="AH8" s="1">
        <v>14418.758802222221</v>
      </c>
      <c r="AI8" s="1">
        <v>12022.864253333337</v>
      </c>
    </row>
    <row r="9" spans="1:35" s="1" customFormat="1" x14ac:dyDescent="0.2">
      <c r="A9" s="7">
        <v>44774</v>
      </c>
      <c r="B9" s="1">
        <v>5398.0031388888892</v>
      </c>
      <c r="C9" s="1">
        <v>3598.6686111111112</v>
      </c>
      <c r="D9" s="1">
        <f t="shared" si="0"/>
        <v>8996.6717500000013</v>
      </c>
      <c r="E9" s="1">
        <v>11925.820833333333</v>
      </c>
      <c r="F9" s="1">
        <v>20922.492583333333</v>
      </c>
      <c r="G9" s="1">
        <v>1861.1111111111111</v>
      </c>
      <c r="H9" s="1">
        <v>1206.3266111098887</v>
      </c>
      <c r="I9" s="1">
        <v>1249.3127776333333</v>
      </c>
      <c r="J9" s="1">
        <v>4316.7504998543336</v>
      </c>
      <c r="K9" s="1">
        <v>625.27777777777783</v>
      </c>
      <c r="L9" s="1">
        <v>0</v>
      </c>
      <c r="M9" s="1">
        <v>0</v>
      </c>
      <c r="N9" s="1">
        <v>2952.0299722222221</v>
      </c>
      <c r="O9" s="1">
        <v>952.54250000000013</v>
      </c>
      <c r="P9" s="1">
        <v>833.33333333333337</v>
      </c>
      <c r="Q9" s="1">
        <v>269.02777777777777</v>
      </c>
      <c r="R9" s="1">
        <v>58.388888888888886</v>
      </c>
      <c r="S9" s="1">
        <v>90.555555555555557</v>
      </c>
      <c r="T9" s="1">
        <v>285.55555555555554</v>
      </c>
      <c r="U9" s="1">
        <v>70.694444444444443</v>
      </c>
      <c r="V9" s="1">
        <v>172.22222222222223</v>
      </c>
      <c r="W9" s="1">
        <v>5.9444444444444446</v>
      </c>
      <c r="X9" s="1">
        <v>164.55805555555557</v>
      </c>
      <c r="Y9" s="1">
        <v>147.39846636111113</v>
      </c>
      <c r="Z9" s="1">
        <v>151.66666666666666</v>
      </c>
      <c r="AA9" s="1">
        <v>239.13883991666665</v>
      </c>
      <c r="AB9" s="1">
        <v>56.487915277777773</v>
      </c>
      <c r="AC9" s="1">
        <v>35.799999999999997</v>
      </c>
      <c r="AD9" s="1">
        <v>149.96791666666667</v>
      </c>
      <c r="AE9" s="1">
        <v>118</v>
      </c>
      <c r="AF9" s="1">
        <v>527.77777777777783</v>
      </c>
      <c r="AG9" s="1">
        <v>7906.368110444444</v>
      </c>
      <c r="AH9" s="1">
        <v>12223.118610298778</v>
      </c>
      <c r="AI9" s="1">
        <v>8699.3739730345569</v>
      </c>
    </row>
    <row r="10" spans="1:35" s="1" customFormat="1" x14ac:dyDescent="0.2">
      <c r="A10" s="7">
        <v>44805</v>
      </c>
      <c r="B10" s="1">
        <v>5495.2106666666668</v>
      </c>
      <c r="C10" s="1">
        <v>3663.4737777777782</v>
      </c>
      <c r="D10" s="1">
        <f t="shared" si="0"/>
        <v>9158.684444444445</v>
      </c>
      <c r="E10" s="1">
        <v>13738.026666666667</v>
      </c>
      <c r="F10" s="1">
        <v>22896.711111111115</v>
      </c>
      <c r="G10" s="1">
        <v>2138.8888888888887</v>
      </c>
      <c r="H10" s="1">
        <v>1808.1363392896662</v>
      </c>
      <c r="I10" s="1">
        <v>431.60242055555557</v>
      </c>
      <c r="J10" s="1">
        <v>4378.6276487341111</v>
      </c>
      <c r="K10" s="1">
        <v>487.63888888888891</v>
      </c>
      <c r="L10" s="1">
        <v>0</v>
      </c>
      <c r="M10" s="1">
        <v>877.77777777777783</v>
      </c>
      <c r="N10" s="1">
        <v>3128.1888750000007</v>
      </c>
      <c r="O10" s="1">
        <v>1758.9916666666668</v>
      </c>
      <c r="P10" s="1">
        <v>747.45916666666665</v>
      </c>
      <c r="Q10" s="1">
        <v>269.02777777777777</v>
      </c>
      <c r="R10" s="1">
        <v>40.722222222222221</v>
      </c>
      <c r="S10" s="1">
        <v>104.44444444444444</v>
      </c>
      <c r="T10" s="1">
        <v>277.77777777777777</v>
      </c>
      <c r="U10" s="1">
        <v>144.0925</v>
      </c>
      <c r="V10" s="1">
        <v>172.22222222222223</v>
      </c>
      <c r="W10" s="1">
        <v>5.9444444444444446</v>
      </c>
      <c r="X10" s="1">
        <v>130.005</v>
      </c>
      <c r="Y10" s="1">
        <v>62.873881944444442</v>
      </c>
      <c r="Z10" s="1">
        <v>248.05555555555554</v>
      </c>
      <c r="AA10" s="1">
        <v>263.16228583333333</v>
      </c>
      <c r="AB10" s="1">
        <v>56.487915277777773</v>
      </c>
      <c r="AC10" s="1">
        <v>35.799999999999997</v>
      </c>
      <c r="AD10" s="1">
        <v>170.24083333333334</v>
      </c>
      <c r="AE10" s="1">
        <v>118</v>
      </c>
      <c r="AF10" s="1">
        <v>515.02777777777783</v>
      </c>
      <c r="AG10" s="1">
        <v>9613.9410136111128</v>
      </c>
      <c r="AH10" s="1">
        <v>13992.568662345224</v>
      </c>
      <c r="AI10" s="1">
        <v>8904.1424487658896</v>
      </c>
    </row>
    <row r="11" spans="1:35" s="1" customFormat="1" x14ac:dyDescent="0.2">
      <c r="A11" s="7">
        <v>44835</v>
      </c>
      <c r="B11" s="1">
        <v>3969.1485638888894</v>
      </c>
      <c r="C11" s="1">
        <v>2646.0990422222221</v>
      </c>
      <c r="D11" s="1">
        <f t="shared" si="0"/>
        <v>6615.247606111112</v>
      </c>
      <c r="E11" s="1">
        <v>7765.7254499999999</v>
      </c>
      <c r="F11" s="1">
        <v>14380.973056111112</v>
      </c>
      <c r="G11" s="1">
        <v>1388.8888888888889</v>
      </c>
      <c r="H11" s="1">
        <v>671.27221779777517</v>
      </c>
      <c r="I11" s="1">
        <v>619.92006944444449</v>
      </c>
      <c r="J11" s="1">
        <v>2680.0811761311084</v>
      </c>
      <c r="K11" s="1">
        <v>420.83333333333331</v>
      </c>
      <c r="L11" s="1">
        <v>0</v>
      </c>
      <c r="M11" s="1">
        <v>0</v>
      </c>
      <c r="N11" s="1">
        <v>3072.3894444444445</v>
      </c>
      <c r="O11" s="1">
        <v>2557.0605555555549</v>
      </c>
      <c r="P11" s="1">
        <v>722.22222222222217</v>
      </c>
      <c r="Q11" s="1">
        <v>269.02777777777777</v>
      </c>
      <c r="R11" s="1">
        <v>40</v>
      </c>
      <c r="S11" s="1">
        <v>80</v>
      </c>
      <c r="T11" s="1">
        <v>296.66666666666669</v>
      </c>
      <c r="U11" s="1">
        <v>173.31416666666667</v>
      </c>
      <c r="V11" s="1">
        <v>172.22222222222223</v>
      </c>
      <c r="W11" s="1">
        <v>5.9444444444444446</v>
      </c>
      <c r="X11" s="1">
        <v>145.92555555555555</v>
      </c>
      <c r="Y11" s="1">
        <v>62.979300694444447</v>
      </c>
      <c r="Z11" s="1">
        <v>216.25</v>
      </c>
      <c r="AA11" s="1">
        <v>241.34652833333334</v>
      </c>
      <c r="AB11" s="1">
        <v>56.675306944444444</v>
      </c>
      <c r="AC11" s="1">
        <v>35.799999999999997</v>
      </c>
      <c r="AD11" s="1">
        <v>176.07463058333332</v>
      </c>
      <c r="AE11" s="1">
        <v>128.3269383611111</v>
      </c>
      <c r="AF11" s="1">
        <v>361.11111111111109</v>
      </c>
      <c r="AG11" s="1">
        <v>9234.170204916667</v>
      </c>
      <c r="AH11" s="1">
        <v>11914.251381047776</v>
      </c>
      <c r="AI11" s="1">
        <v>2466.7216750633361</v>
      </c>
    </row>
    <row r="12" spans="1:35" s="1" customFormat="1" x14ac:dyDescent="0.2">
      <c r="A12" s="7">
        <v>44866</v>
      </c>
      <c r="B12" s="1">
        <v>5675.9397222222215</v>
      </c>
      <c r="C12" s="1">
        <v>3783.9597222222219</v>
      </c>
      <c r="D12" s="1">
        <f t="shared" si="0"/>
        <v>9459.8994444444434</v>
      </c>
      <c r="E12" s="1">
        <v>14796.252777777778</v>
      </c>
      <c r="F12" s="1">
        <v>24256.152222222223</v>
      </c>
      <c r="G12" s="1">
        <v>2172.2222222222222</v>
      </c>
      <c r="H12" s="1">
        <v>1723.8328678111111</v>
      </c>
      <c r="I12" s="1">
        <v>787.54525466666666</v>
      </c>
      <c r="J12" s="1">
        <v>4683.6003447000003</v>
      </c>
      <c r="K12" s="1">
        <v>992.08333333333337</v>
      </c>
      <c r="L12" s="1">
        <v>0</v>
      </c>
      <c r="M12" s="1">
        <v>0</v>
      </c>
      <c r="N12" s="1">
        <v>2990.1740925925833</v>
      </c>
      <c r="O12" s="1">
        <v>4642.1928888888888</v>
      </c>
      <c r="P12" s="1">
        <v>833.33333333333337</v>
      </c>
      <c r="Q12" s="1">
        <v>269.02777777777777</v>
      </c>
      <c r="R12" s="1">
        <v>55.166666666666664</v>
      </c>
      <c r="S12" s="1">
        <v>51.111111111111114</v>
      </c>
      <c r="T12" s="1">
        <v>466.66666666666669</v>
      </c>
      <c r="U12" s="1">
        <v>55.888888888888886</v>
      </c>
      <c r="V12" s="1">
        <v>174.11111111111111</v>
      </c>
      <c r="W12" s="1">
        <v>6.0277777777777777</v>
      </c>
      <c r="X12" s="1">
        <v>146.14416666666665</v>
      </c>
      <c r="Y12" s="1">
        <v>433.32751041666666</v>
      </c>
      <c r="Z12" s="1">
        <v>329.72222222222223</v>
      </c>
      <c r="AA12" s="1">
        <v>183.96718194444441</v>
      </c>
      <c r="AB12" s="1">
        <v>56.767590277777771</v>
      </c>
      <c r="AC12" s="1">
        <v>36.170499999999997</v>
      </c>
      <c r="AD12" s="1">
        <v>176.07463058333332</v>
      </c>
      <c r="AE12" s="1">
        <v>128.53589069444445</v>
      </c>
      <c r="AF12" s="1">
        <v>541.66666666666663</v>
      </c>
      <c r="AG12" s="1">
        <v>12568.160007620361</v>
      </c>
      <c r="AH12" s="1">
        <v>17251.760352320362</v>
      </c>
      <c r="AI12" s="1">
        <v>7004.3918699018604</v>
      </c>
    </row>
    <row r="13" spans="1:35" s="1" customFormat="1" x14ac:dyDescent="0.2">
      <c r="A13" s="7">
        <v>44896</v>
      </c>
      <c r="B13" s="1">
        <v>8197.7705555555549</v>
      </c>
      <c r="C13" s="1">
        <v>5465.1805555555557</v>
      </c>
      <c r="D13" s="1">
        <f t="shared" si="0"/>
        <v>13662.95111111111</v>
      </c>
      <c r="E13" s="1">
        <v>16039.116388888888</v>
      </c>
      <c r="F13" s="1">
        <v>29702.067499999997</v>
      </c>
      <c r="G13" s="1">
        <v>3319.4444444444443</v>
      </c>
      <c r="H13" s="1">
        <v>2883.8784299999993</v>
      </c>
      <c r="I13" s="1">
        <v>525.37747777777497</v>
      </c>
      <c r="J13" s="1">
        <v>6728.7003522222185</v>
      </c>
      <c r="K13" s="1">
        <v>1119.0277777777778</v>
      </c>
      <c r="L13" s="1">
        <v>266.77777777777777</v>
      </c>
      <c r="M13" s="1">
        <v>0</v>
      </c>
      <c r="N13" s="1">
        <v>4006.0438888888884</v>
      </c>
      <c r="O13" s="1">
        <v>940.01277777777773</v>
      </c>
      <c r="P13" s="1">
        <v>627.94444444444446</v>
      </c>
      <c r="Q13" s="1">
        <v>269.02777777777777</v>
      </c>
      <c r="R13" s="1">
        <v>68.888888888888886</v>
      </c>
      <c r="S13" s="1">
        <v>116.11111111111111</v>
      </c>
      <c r="T13" s="1">
        <v>472.22222222222223</v>
      </c>
      <c r="U13" s="1">
        <v>406.01888888888891</v>
      </c>
      <c r="V13" s="1">
        <v>174.11111111111111</v>
      </c>
      <c r="W13" s="1">
        <v>6.0277777777777777</v>
      </c>
      <c r="X13" s="1">
        <v>146.35694444444445</v>
      </c>
      <c r="Y13" s="1">
        <v>57.617990277777785</v>
      </c>
      <c r="Z13" s="1">
        <v>354.02777777777777</v>
      </c>
      <c r="AA13" s="1">
        <v>319.55088372222218</v>
      </c>
      <c r="AB13" s="1">
        <v>56.767590277777771</v>
      </c>
      <c r="AC13" s="1">
        <v>36.170499999999997</v>
      </c>
      <c r="AD13" s="1">
        <v>196.63585922222222</v>
      </c>
      <c r="AE13" s="1">
        <v>128.53589069444445</v>
      </c>
      <c r="AF13" s="1">
        <v>813.88888888888891</v>
      </c>
      <c r="AG13" s="1">
        <v>10581.766769749996</v>
      </c>
      <c r="AH13" s="1">
        <v>17310.467121972219</v>
      </c>
      <c r="AI13" s="1">
        <v>12391.600378027781</v>
      </c>
    </row>
    <row r="14" spans="1:35" x14ac:dyDescent="0.2">
      <c r="A14" s="7">
        <v>44927</v>
      </c>
    </row>
    <row r="15" spans="1:35" x14ac:dyDescent="0.2">
      <c r="A15" s="7">
        <v>44958</v>
      </c>
    </row>
    <row r="16" spans="1:35" x14ac:dyDescent="0.2">
      <c r="A16" s="7">
        <v>44986</v>
      </c>
    </row>
    <row r="17" spans="1:1" x14ac:dyDescent="0.2">
      <c r="A17" s="7">
        <v>45017</v>
      </c>
    </row>
    <row r="18" spans="1:1" x14ac:dyDescent="0.2">
      <c r="A18" s="7">
        <v>45047</v>
      </c>
    </row>
    <row r="19" spans="1:1" x14ac:dyDescent="0.2">
      <c r="A19" s="7">
        <v>45078</v>
      </c>
    </row>
    <row r="20" spans="1:1" x14ac:dyDescent="0.2">
      <c r="A20" s="7">
        <v>45108</v>
      </c>
    </row>
    <row r="21" spans="1:1" x14ac:dyDescent="0.2">
      <c r="A21" s="7">
        <v>45139</v>
      </c>
    </row>
    <row r="22" spans="1:1" x14ac:dyDescent="0.2">
      <c r="A22" s="7">
        <v>45170</v>
      </c>
    </row>
    <row r="23" spans="1:1" x14ac:dyDescent="0.2">
      <c r="A23" s="7">
        <v>45200</v>
      </c>
    </row>
    <row r="24" spans="1:1" x14ac:dyDescent="0.2">
      <c r="A24" s="7">
        <v>45231</v>
      </c>
    </row>
    <row r="25" spans="1:1" x14ac:dyDescent="0.2">
      <c r="A25" s="7">
        <v>45261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6400-3D03-3941-9442-654DF1291CF8}">
  <dimension ref="A1:O42"/>
  <sheetViews>
    <sheetView tabSelected="1" workbookViewId="0">
      <selection activeCell="C26" sqref="C26"/>
    </sheetView>
  </sheetViews>
  <sheetFormatPr baseColWidth="10" defaultRowHeight="24" x14ac:dyDescent="0.3"/>
  <cols>
    <col min="1" max="1" width="13.5" style="5" customWidth="1"/>
    <col min="2" max="2" width="32.1640625" style="5" customWidth="1"/>
    <col min="3" max="3" width="26.5" style="5" customWidth="1"/>
    <col min="4" max="4" width="23.83203125" style="5" customWidth="1"/>
    <col min="5" max="6" width="23.1640625" style="5" customWidth="1"/>
    <col min="7" max="7" width="25" style="5" customWidth="1"/>
    <col min="8" max="8" width="25.1640625" style="5" customWidth="1"/>
    <col min="9" max="9" width="13.5" style="5" customWidth="1"/>
    <col min="10" max="10" width="22.1640625" style="5" customWidth="1"/>
    <col min="11" max="12" width="24.33203125" style="5" customWidth="1"/>
    <col min="13" max="13" width="20.6640625" style="5" customWidth="1"/>
    <col min="14" max="14" width="23.83203125" style="5" customWidth="1"/>
    <col min="15" max="15" width="20.33203125" style="5" customWidth="1"/>
  </cols>
  <sheetData>
    <row r="1" spans="1:15" ht="21" x14ac:dyDescent="0.25">
      <c r="A1" s="10" t="s">
        <v>0</v>
      </c>
      <c r="B1" s="11" t="s">
        <v>71</v>
      </c>
      <c r="C1" s="14" t="s">
        <v>72</v>
      </c>
      <c r="D1" s="11" t="s">
        <v>50</v>
      </c>
      <c r="E1" s="11" t="s">
        <v>46</v>
      </c>
      <c r="F1" s="11" t="s">
        <v>49</v>
      </c>
      <c r="G1" s="11" t="s">
        <v>66</v>
      </c>
      <c r="H1" s="11" t="s">
        <v>52</v>
      </c>
      <c r="I1" s="11" t="s">
        <v>65</v>
      </c>
      <c r="J1" s="11" t="s">
        <v>73</v>
      </c>
      <c r="K1" s="11" t="s">
        <v>67</v>
      </c>
      <c r="L1" s="11" t="s">
        <v>68</v>
      </c>
      <c r="M1" s="10" t="s">
        <v>3</v>
      </c>
      <c r="N1" s="10" t="s">
        <v>70</v>
      </c>
      <c r="O1" s="10" t="s">
        <v>4</v>
      </c>
    </row>
    <row r="2" spans="1:15" ht="21" x14ac:dyDescent="0.25">
      <c r="A2" s="8" t="s">
        <v>34</v>
      </c>
      <c r="B2" s="4">
        <v>0.61</v>
      </c>
      <c r="C2" s="4">
        <v>0.8</v>
      </c>
      <c r="D2" s="3">
        <v>3</v>
      </c>
      <c r="E2" s="3" t="s">
        <v>47</v>
      </c>
      <c r="F2" s="3">
        <v>7</v>
      </c>
      <c r="G2" s="3" t="s">
        <v>48</v>
      </c>
      <c r="H2" s="3">
        <v>1</v>
      </c>
      <c r="I2" s="8">
        <v>62.111111111111114</v>
      </c>
      <c r="J2" s="8">
        <v>16</v>
      </c>
      <c r="K2" s="8">
        <v>75</v>
      </c>
      <c r="L2" s="8">
        <v>9</v>
      </c>
      <c r="M2" s="8">
        <v>13136.888888888889</v>
      </c>
      <c r="N2" s="8">
        <v>11744.194444444445</v>
      </c>
      <c r="O2" s="8">
        <v>24881.083333333332</v>
      </c>
    </row>
    <row r="3" spans="1:15" ht="21" x14ac:dyDescent="0.25">
      <c r="A3" s="8" t="s">
        <v>35</v>
      </c>
      <c r="B3" s="4">
        <v>0.62</v>
      </c>
      <c r="C3" s="4">
        <v>0.6</v>
      </c>
      <c r="D3" s="3">
        <v>1</v>
      </c>
      <c r="E3" s="3" t="s">
        <v>47</v>
      </c>
      <c r="F3" s="3">
        <v>0</v>
      </c>
      <c r="G3" s="3" t="s">
        <v>48</v>
      </c>
      <c r="H3" s="3">
        <v>1</v>
      </c>
      <c r="I3" s="8">
        <v>62.111111111111114</v>
      </c>
      <c r="J3" s="8">
        <v>16</v>
      </c>
      <c r="K3" s="8">
        <v>75</v>
      </c>
      <c r="L3" s="8">
        <v>9</v>
      </c>
      <c r="M3" s="8">
        <v>11430.527777777777</v>
      </c>
      <c r="N3" s="8">
        <v>9433.3333333333339</v>
      </c>
      <c r="O3" s="8">
        <v>20863.861111111109</v>
      </c>
    </row>
    <row r="4" spans="1:15" ht="21" x14ac:dyDescent="0.25">
      <c r="A4" s="8" t="s">
        <v>36</v>
      </c>
      <c r="B4" s="4">
        <v>0.39</v>
      </c>
      <c r="C4" s="4">
        <v>0.7</v>
      </c>
      <c r="D4" s="3">
        <v>0</v>
      </c>
      <c r="E4" s="3" t="s">
        <v>47</v>
      </c>
      <c r="F4" s="3">
        <v>0</v>
      </c>
      <c r="G4" s="3" t="s">
        <v>48</v>
      </c>
      <c r="H4" s="3">
        <v>1</v>
      </c>
      <c r="I4" s="8">
        <v>99.305555555555557</v>
      </c>
      <c r="J4" s="8">
        <v>16</v>
      </c>
      <c r="K4" s="8">
        <v>75</v>
      </c>
      <c r="L4" s="8">
        <v>9</v>
      </c>
      <c r="M4" s="8">
        <v>9742.6111111111113</v>
      </c>
      <c r="N4" s="8">
        <v>8833.0833333333339</v>
      </c>
      <c r="O4" s="8">
        <v>18575.694444444445</v>
      </c>
    </row>
    <row r="5" spans="1:15" ht="21" x14ac:dyDescent="0.25">
      <c r="A5" s="8" t="s">
        <v>37</v>
      </c>
      <c r="B5" s="4">
        <v>0.7</v>
      </c>
      <c r="C5" s="4">
        <v>0.8</v>
      </c>
      <c r="D5" s="3">
        <v>5</v>
      </c>
      <c r="E5" s="3" t="s">
        <v>48</v>
      </c>
      <c r="F5" s="3">
        <v>0</v>
      </c>
      <c r="G5" s="3" t="s">
        <v>48</v>
      </c>
      <c r="H5" s="3">
        <v>1</v>
      </c>
      <c r="I5" s="8">
        <v>246.05555555555554</v>
      </c>
      <c r="J5" s="8">
        <v>16</v>
      </c>
      <c r="K5" s="8">
        <v>75</v>
      </c>
      <c r="L5" s="8">
        <v>9</v>
      </c>
      <c r="M5" s="8">
        <v>15043.805555555555</v>
      </c>
      <c r="N5" s="8">
        <v>18834.583333333332</v>
      </c>
      <c r="O5" s="8">
        <v>33878.388888888891</v>
      </c>
    </row>
    <row r="6" spans="1:15" ht="21" x14ac:dyDescent="0.25">
      <c r="A6" s="8" t="s">
        <v>38</v>
      </c>
      <c r="B6" s="4">
        <v>0.47</v>
      </c>
      <c r="C6" s="4">
        <v>0.5</v>
      </c>
      <c r="D6" s="3">
        <v>1</v>
      </c>
      <c r="E6" s="3" t="s">
        <v>48</v>
      </c>
      <c r="F6" s="3">
        <v>0</v>
      </c>
      <c r="G6" s="3" t="s">
        <v>51</v>
      </c>
      <c r="H6" s="3">
        <v>1</v>
      </c>
      <c r="I6" s="8">
        <v>144.92038888888888</v>
      </c>
      <c r="J6" s="8">
        <v>16</v>
      </c>
      <c r="K6" s="8">
        <v>75</v>
      </c>
      <c r="L6" s="8">
        <v>9</v>
      </c>
      <c r="M6" s="8">
        <v>8546.1691666666666</v>
      </c>
      <c r="N6" s="8">
        <v>9258.3499999999985</v>
      </c>
      <c r="O6" s="8">
        <v>17804.519166666665</v>
      </c>
    </row>
    <row r="7" spans="1:15" ht="21" x14ac:dyDescent="0.25">
      <c r="A7" s="8" t="s">
        <v>39</v>
      </c>
      <c r="B7" s="4">
        <v>0.33</v>
      </c>
      <c r="C7" s="4">
        <v>0.2</v>
      </c>
      <c r="D7" s="3">
        <v>0</v>
      </c>
      <c r="E7" s="3" t="s">
        <v>48</v>
      </c>
      <c r="F7" s="3">
        <v>0</v>
      </c>
      <c r="G7" s="3" t="s">
        <v>51</v>
      </c>
      <c r="H7" s="3">
        <v>1</v>
      </c>
      <c r="I7" s="8">
        <v>118.45822222222222</v>
      </c>
      <c r="J7" s="8">
        <v>16</v>
      </c>
      <c r="K7" s="8">
        <v>75</v>
      </c>
      <c r="L7" s="8">
        <v>9</v>
      </c>
      <c r="M7" s="8">
        <v>7171.4191666666666</v>
      </c>
      <c r="N7" s="8">
        <v>4703.32</v>
      </c>
      <c r="O7" s="8">
        <v>11874.739166666666</v>
      </c>
    </row>
    <row r="8" spans="1:15" ht="21" x14ac:dyDescent="0.25">
      <c r="A8" s="8" t="s">
        <v>40</v>
      </c>
      <c r="B8" s="4">
        <v>0.67</v>
      </c>
      <c r="C8" s="4">
        <v>0.6</v>
      </c>
      <c r="D8" s="3">
        <v>3</v>
      </c>
      <c r="E8" s="3" t="s">
        <v>48</v>
      </c>
      <c r="F8" s="3">
        <v>20</v>
      </c>
      <c r="G8" s="3" t="s">
        <v>51</v>
      </c>
      <c r="H8" s="3">
        <v>1</v>
      </c>
      <c r="I8" s="8">
        <v>46.761375416666667</v>
      </c>
      <c r="J8" s="8">
        <v>17</v>
      </c>
      <c r="K8" s="8">
        <v>75</v>
      </c>
      <c r="L8" s="8">
        <v>9</v>
      </c>
      <c r="M8" s="8">
        <v>15864.97388888889</v>
      </c>
      <c r="N8" s="8">
        <v>10576.649166666666</v>
      </c>
      <c r="O8" s="8">
        <v>26441.623055555556</v>
      </c>
    </row>
    <row r="9" spans="1:15" ht="21" x14ac:dyDescent="0.25">
      <c r="A9" s="8" t="s">
        <v>41</v>
      </c>
      <c r="B9" s="4">
        <v>0.49</v>
      </c>
      <c r="C9" s="4">
        <v>0.6</v>
      </c>
      <c r="D9" s="3">
        <v>2</v>
      </c>
      <c r="E9" s="3" t="s">
        <v>48</v>
      </c>
      <c r="F9" s="3">
        <v>10</v>
      </c>
      <c r="G9" s="3" t="s">
        <v>51</v>
      </c>
      <c r="H9" s="3">
        <v>1</v>
      </c>
      <c r="I9" s="8">
        <v>149.96791666666667</v>
      </c>
      <c r="J9" s="8">
        <v>17</v>
      </c>
      <c r="K9" s="8">
        <v>77</v>
      </c>
      <c r="L9" s="8">
        <v>9</v>
      </c>
      <c r="M9" s="8">
        <v>11925.820833333333</v>
      </c>
      <c r="N9" s="8">
        <v>8996.6717500000013</v>
      </c>
      <c r="O9" s="8">
        <v>20922.492583333333</v>
      </c>
    </row>
    <row r="10" spans="1:15" ht="21" x14ac:dyDescent="0.25">
      <c r="A10" s="8" t="s">
        <v>42</v>
      </c>
      <c r="B10" s="4">
        <v>0.51</v>
      </c>
      <c r="C10" s="4">
        <v>0.75</v>
      </c>
      <c r="D10" s="3">
        <v>3</v>
      </c>
      <c r="E10" s="3" t="s">
        <v>48</v>
      </c>
      <c r="F10" s="3">
        <v>0</v>
      </c>
      <c r="G10" s="3" t="s">
        <v>47</v>
      </c>
      <c r="H10" s="3">
        <v>1</v>
      </c>
      <c r="I10" s="8">
        <v>170.24083333333334</v>
      </c>
      <c r="J10" s="8">
        <v>17</v>
      </c>
      <c r="K10" s="8">
        <v>77</v>
      </c>
      <c r="L10" s="8">
        <v>9</v>
      </c>
      <c r="M10" s="8">
        <v>13738.026666666667</v>
      </c>
      <c r="N10" s="8">
        <v>9158.684444444445</v>
      </c>
      <c r="O10" s="8">
        <v>22896.711111111115</v>
      </c>
    </row>
    <row r="11" spans="1:15" ht="21" x14ac:dyDescent="0.25">
      <c r="A11" s="8" t="s">
        <v>43</v>
      </c>
      <c r="B11" s="4">
        <v>0.4</v>
      </c>
      <c r="C11" s="4">
        <v>0.25</v>
      </c>
      <c r="D11" s="3">
        <v>0</v>
      </c>
      <c r="E11" s="3" t="s">
        <v>48</v>
      </c>
      <c r="F11" s="3">
        <v>0</v>
      </c>
      <c r="G11" s="3" t="s">
        <v>47</v>
      </c>
      <c r="H11" s="3">
        <v>1</v>
      </c>
      <c r="I11" s="8">
        <v>176.07463058333332</v>
      </c>
      <c r="J11" s="8">
        <v>17</v>
      </c>
      <c r="K11" s="8">
        <v>77</v>
      </c>
      <c r="L11" s="8">
        <v>9</v>
      </c>
      <c r="M11" s="8">
        <v>7765.7254499999999</v>
      </c>
      <c r="N11" s="8">
        <v>6615.247606111112</v>
      </c>
      <c r="O11" s="8">
        <v>14380.973056111112</v>
      </c>
    </row>
    <row r="12" spans="1:15" ht="21" x14ac:dyDescent="0.25">
      <c r="A12" s="8" t="s">
        <v>44</v>
      </c>
      <c r="B12" s="4">
        <v>0.56000000000000005</v>
      </c>
      <c r="C12" s="4">
        <v>0.4</v>
      </c>
      <c r="D12" s="3">
        <v>0</v>
      </c>
      <c r="E12" s="3" t="s">
        <v>47</v>
      </c>
      <c r="F12" s="3">
        <v>0</v>
      </c>
      <c r="G12" s="3" t="s">
        <v>48</v>
      </c>
      <c r="H12" s="3">
        <v>3</v>
      </c>
      <c r="I12" s="8">
        <v>176.07463058333332</v>
      </c>
      <c r="J12" s="8">
        <v>17</v>
      </c>
      <c r="K12" s="8">
        <v>77</v>
      </c>
      <c r="L12" s="8">
        <v>9</v>
      </c>
      <c r="M12" s="8">
        <v>14796.252777777778</v>
      </c>
      <c r="N12" s="8">
        <v>9459.8994444444434</v>
      </c>
      <c r="O12" s="8">
        <v>24256.152222222223</v>
      </c>
    </row>
    <row r="13" spans="1:15" ht="21" x14ac:dyDescent="0.25">
      <c r="A13" s="8" t="s">
        <v>45</v>
      </c>
      <c r="B13" s="4">
        <v>0.79</v>
      </c>
      <c r="C13" s="4">
        <v>0.8</v>
      </c>
      <c r="D13" s="3">
        <v>5</v>
      </c>
      <c r="E13" s="3" t="s">
        <v>47</v>
      </c>
      <c r="F13" s="3">
        <v>10</v>
      </c>
      <c r="G13" s="3" t="s">
        <v>48</v>
      </c>
      <c r="H13" s="3">
        <v>3</v>
      </c>
      <c r="I13" s="8">
        <v>196.63585922222222</v>
      </c>
      <c r="J13" s="8">
        <v>17</v>
      </c>
      <c r="K13" s="8">
        <v>77</v>
      </c>
      <c r="L13" s="8">
        <v>9</v>
      </c>
      <c r="M13" s="8">
        <v>16039.116388888888</v>
      </c>
      <c r="N13" s="8">
        <v>13662.95111111111</v>
      </c>
      <c r="O13" s="8">
        <v>29702.067499999997</v>
      </c>
    </row>
    <row r="14" spans="1:15" ht="21" x14ac:dyDescent="0.25">
      <c r="A14" s="9" t="s">
        <v>53</v>
      </c>
      <c r="B14" s="4">
        <v>0.81</v>
      </c>
      <c r="C14" s="4">
        <v>0.8</v>
      </c>
      <c r="D14" s="3">
        <v>3</v>
      </c>
      <c r="E14" s="3" t="s">
        <v>47</v>
      </c>
      <c r="F14" s="3">
        <v>7</v>
      </c>
      <c r="G14" s="3" t="s">
        <v>48</v>
      </c>
      <c r="H14" s="3">
        <v>4</v>
      </c>
      <c r="I14" s="8">
        <v>277.43523555555555</v>
      </c>
      <c r="J14" s="8">
        <v>19</v>
      </c>
      <c r="K14" s="8">
        <v>80</v>
      </c>
      <c r="L14" s="8">
        <v>9</v>
      </c>
      <c r="M14" s="8">
        <v>18609.989444444444</v>
      </c>
      <c r="N14" s="8">
        <v>16288.453888888889</v>
      </c>
      <c r="O14" s="8">
        <v>34898.443333333329</v>
      </c>
    </row>
    <row r="15" spans="1:15" ht="21" x14ac:dyDescent="0.25">
      <c r="A15" s="9" t="s">
        <v>54</v>
      </c>
      <c r="B15" s="4">
        <v>0.82</v>
      </c>
      <c r="C15" s="4">
        <v>0.65</v>
      </c>
      <c r="D15" s="3">
        <v>1</v>
      </c>
      <c r="E15" s="3" t="s">
        <v>47</v>
      </c>
      <c r="F15" s="3">
        <v>0</v>
      </c>
      <c r="G15" s="3" t="s">
        <v>48</v>
      </c>
      <c r="H15" s="3">
        <v>4</v>
      </c>
      <c r="I15" s="8">
        <v>583.33333333333337</v>
      </c>
      <c r="J15" s="8">
        <v>19</v>
      </c>
      <c r="K15" s="8">
        <v>80</v>
      </c>
      <c r="L15" s="8">
        <v>9</v>
      </c>
      <c r="M15" s="8">
        <v>16622.081111111111</v>
      </c>
      <c r="N15" s="8">
        <v>10187.727061111113</v>
      </c>
      <c r="O15" s="8">
        <v>26809.808172222223</v>
      </c>
    </row>
    <row r="16" spans="1:15" ht="21" x14ac:dyDescent="0.25">
      <c r="A16" s="9" t="s">
        <v>55</v>
      </c>
      <c r="B16" s="4">
        <v>0.73</v>
      </c>
      <c r="C16" s="4">
        <v>0.75</v>
      </c>
      <c r="D16" s="3">
        <v>0</v>
      </c>
      <c r="E16" s="3" t="s">
        <v>47</v>
      </c>
      <c r="F16" s="3">
        <v>0</v>
      </c>
      <c r="G16" s="3" t="s">
        <v>48</v>
      </c>
      <c r="H16" s="3">
        <v>4</v>
      </c>
      <c r="I16" s="8">
        <v>189.90263766666666</v>
      </c>
      <c r="J16" s="8">
        <v>19</v>
      </c>
      <c r="K16" s="8">
        <v>80</v>
      </c>
      <c r="L16" s="8">
        <v>9</v>
      </c>
      <c r="M16" s="8">
        <v>21306.423360019777</v>
      </c>
      <c r="N16" s="8">
        <v>13240.710251091332</v>
      </c>
      <c r="O16" s="8">
        <v>34547.133611111116</v>
      </c>
    </row>
    <row r="17" spans="1:15" ht="21" x14ac:dyDescent="0.25">
      <c r="A17" s="9" t="s">
        <v>56</v>
      </c>
      <c r="B17" s="4">
        <v>0.78</v>
      </c>
      <c r="C17" s="4">
        <v>0.85</v>
      </c>
      <c r="D17" s="3">
        <v>5</v>
      </c>
      <c r="E17" s="3" t="s">
        <v>48</v>
      </c>
      <c r="F17" s="3">
        <v>0</v>
      </c>
      <c r="G17" s="3" t="s">
        <v>48</v>
      </c>
      <c r="H17" s="3">
        <v>4</v>
      </c>
      <c r="I17" s="8">
        <v>339.38964222222216</v>
      </c>
      <c r="J17" s="8">
        <v>19</v>
      </c>
      <c r="K17" s="8">
        <v>80</v>
      </c>
      <c r="L17" s="8">
        <v>9</v>
      </c>
      <c r="M17" s="8">
        <v>17039.369466666667</v>
      </c>
      <c r="N17" s="8">
        <v>16971.347986111112</v>
      </c>
      <c r="O17" s="8">
        <v>34010.717452777775</v>
      </c>
    </row>
    <row r="18" spans="1:15" ht="21" x14ac:dyDescent="0.25">
      <c r="A18" s="9" t="s">
        <v>57</v>
      </c>
      <c r="B18" s="4">
        <v>0.6</v>
      </c>
      <c r="C18" s="4">
        <v>0.65</v>
      </c>
      <c r="D18" s="3">
        <v>1</v>
      </c>
      <c r="E18" s="3" t="s">
        <v>48</v>
      </c>
      <c r="F18" s="3">
        <v>0</v>
      </c>
      <c r="G18" s="3" t="s">
        <v>51</v>
      </c>
      <c r="H18" s="3">
        <v>4</v>
      </c>
      <c r="I18" s="8">
        <v>366.89441874999994</v>
      </c>
      <c r="J18" s="8">
        <v>19</v>
      </c>
      <c r="K18" s="8">
        <v>80</v>
      </c>
      <c r="L18" s="8">
        <v>9</v>
      </c>
      <c r="M18" s="8">
        <v>16731.527777777777</v>
      </c>
      <c r="N18" s="8">
        <v>12621.973611111111</v>
      </c>
      <c r="O18" s="8">
        <v>29353.50138888889</v>
      </c>
    </row>
    <row r="19" spans="1:15" ht="21" x14ac:dyDescent="0.25">
      <c r="A19" s="9" t="s">
        <v>58</v>
      </c>
      <c r="B19" s="4">
        <v>0.52</v>
      </c>
      <c r="C19" s="4">
        <v>0.65</v>
      </c>
      <c r="D19" s="3">
        <v>0</v>
      </c>
      <c r="E19" s="3" t="s">
        <v>48</v>
      </c>
      <c r="F19" s="3">
        <v>0</v>
      </c>
      <c r="G19" s="3" t="s">
        <v>51</v>
      </c>
      <c r="H19" s="3">
        <v>4</v>
      </c>
      <c r="I19" s="8">
        <v>289.95980819444441</v>
      </c>
      <c r="J19" s="8">
        <v>19</v>
      </c>
      <c r="K19" s="8">
        <v>80</v>
      </c>
      <c r="L19" s="8">
        <v>9</v>
      </c>
      <c r="M19" s="8">
        <v>15332.020833333334</v>
      </c>
      <c r="N19" s="8">
        <v>10544.807499999999</v>
      </c>
      <c r="O19" s="8">
        <v>25876.828333333331</v>
      </c>
    </row>
    <row r="20" spans="1:15" ht="21" x14ac:dyDescent="0.25">
      <c r="A20" s="9" t="s">
        <v>59</v>
      </c>
      <c r="B20" s="4">
        <v>0.83</v>
      </c>
      <c r="C20" s="4">
        <v>0.7</v>
      </c>
      <c r="D20" s="3">
        <v>3</v>
      </c>
      <c r="E20" s="3" t="s">
        <v>48</v>
      </c>
      <c r="F20" s="3">
        <v>20</v>
      </c>
      <c r="G20" s="3" t="s">
        <v>51</v>
      </c>
      <c r="H20" s="3">
        <v>4</v>
      </c>
      <c r="I20" s="8">
        <v>319.48371291666666</v>
      </c>
      <c r="J20" s="8">
        <v>19</v>
      </c>
      <c r="K20" s="8">
        <v>80</v>
      </c>
      <c r="L20" s="8">
        <v>9</v>
      </c>
      <c r="M20" s="8">
        <v>20746.446944444444</v>
      </c>
      <c r="N20" s="8">
        <v>13725.585277777776</v>
      </c>
      <c r="O20" s="8">
        <v>34472.032222222217</v>
      </c>
    </row>
    <row r="21" spans="1:15" ht="21" x14ac:dyDescent="0.25">
      <c r="A21" s="9" t="s">
        <v>60</v>
      </c>
      <c r="B21" s="2">
        <v>0.62</v>
      </c>
      <c r="C21" s="2">
        <v>0.4</v>
      </c>
      <c r="D21" s="3">
        <v>2</v>
      </c>
      <c r="E21" s="3" t="s">
        <v>48</v>
      </c>
      <c r="F21" s="3">
        <v>10</v>
      </c>
      <c r="G21" s="3" t="s">
        <v>47</v>
      </c>
      <c r="H21" s="3">
        <v>4</v>
      </c>
      <c r="I21" s="8">
        <v>319.48371291666666</v>
      </c>
      <c r="J21" s="8">
        <v>20</v>
      </c>
      <c r="K21" s="8">
        <v>84</v>
      </c>
      <c r="L21" s="8">
        <v>9</v>
      </c>
      <c r="M21" s="3">
        <v>17000</v>
      </c>
      <c r="N21" s="3">
        <v>11000</v>
      </c>
      <c r="O21" s="3">
        <v>28000</v>
      </c>
    </row>
    <row r="22" spans="1:15" ht="21" x14ac:dyDescent="0.25">
      <c r="A22" s="9" t="s">
        <v>61</v>
      </c>
      <c r="B22" s="12">
        <v>0.7</v>
      </c>
      <c r="C22" s="12">
        <v>0.75</v>
      </c>
      <c r="D22" s="3">
        <v>3</v>
      </c>
      <c r="E22" s="3" t="s">
        <v>48</v>
      </c>
      <c r="F22" s="3">
        <v>0</v>
      </c>
      <c r="G22" s="3" t="s">
        <v>47</v>
      </c>
      <c r="H22" s="3">
        <v>4</v>
      </c>
      <c r="I22" s="8">
        <v>319.48371291666666</v>
      </c>
      <c r="J22" s="8">
        <v>20</v>
      </c>
      <c r="K22" s="8">
        <v>84</v>
      </c>
      <c r="L22" s="8">
        <v>9</v>
      </c>
      <c r="M22" s="8">
        <f>M10*1.07</f>
        <v>14699.688533333334</v>
      </c>
      <c r="N22" s="8">
        <v>9799.7923555555572</v>
      </c>
      <c r="O22" s="8">
        <f>O10*1.07</f>
        <v>24499.480888888895</v>
      </c>
    </row>
    <row r="23" spans="1:15" ht="21" x14ac:dyDescent="0.25">
      <c r="A23" s="9" t="s">
        <v>62</v>
      </c>
      <c r="B23" s="12">
        <v>0.4</v>
      </c>
      <c r="C23" s="12">
        <v>0.25</v>
      </c>
      <c r="D23" s="3">
        <v>0</v>
      </c>
      <c r="E23" s="3" t="s">
        <v>48</v>
      </c>
      <c r="F23" s="3">
        <v>0</v>
      </c>
      <c r="G23" s="3" t="s">
        <v>47</v>
      </c>
      <c r="H23" s="3">
        <v>4</v>
      </c>
      <c r="I23" s="8">
        <v>319.48371291666666</v>
      </c>
      <c r="J23" s="8">
        <v>20</v>
      </c>
      <c r="K23" s="8">
        <v>84</v>
      </c>
      <c r="L23" s="8">
        <v>9</v>
      </c>
      <c r="M23" s="8">
        <f>M11*1.07</f>
        <v>8309.3262315000011</v>
      </c>
      <c r="N23" s="8">
        <v>7078.3149385388897</v>
      </c>
      <c r="O23" s="8">
        <f t="shared" ref="O23" si="0">O11*1.07</f>
        <v>15387.641170038891</v>
      </c>
    </row>
    <row r="24" spans="1:15" ht="21" x14ac:dyDescent="0.25">
      <c r="A24" s="9" t="s">
        <v>63</v>
      </c>
      <c r="B24" s="12">
        <v>0.63</v>
      </c>
      <c r="C24" s="12">
        <v>0.5</v>
      </c>
      <c r="D24" s="3">
        <v>0</v>
      </c>
      <c r="E24" s="3" t="s">
        <v>47</v>
      </c>
      <c r="F24" s="3">
        <v>0</v>
      </c>
      <c r="G24" s="3" t="s">
        <v>48</v>
      </c>
      <c r="H24" s="3">
        <v>5</v>
      </c>
      <c r="I24" s="8">
        <v>319.48371291666666</v>
      </c>
      <c r="J24" s="8">
        <v>20</v>
      </c>
      <c r="K24" s="8">
        <v>84</v>
      </c>
      <c r="L24" s="8">
        <v>9</v>
      </c>
      <c r="M24" s="8">
        <f>M12*1.1</f>
        <v>16275.878055555557</v>
      </c>
      <c r="N24" s="8">
        <v>10405.889388888889</v>
      </c>
      <c r="O24" s="8">
        <f t="shared" ref="O24:O25" si="1">O12*1.1</f>
        <v>26681.767444444446</v>
      </c>
    </row>
    <row r="25" spans="1:15" ht="21" x14ac:dyDescent="0.25">
      <c r="A25" s="9" t="s">
        <v>64</v>
      </c>
      <c r="B25" s="12">
        <v>0.84</v>
      </c>
      <c r="C25" s="12">
        <v>0.85</v>
      </c>
      <c r="D25" s="3">
        <v>5</v>
      </c>
      <c r="E25" s="3" t="s">
        <v>47</v>
      </c>
      <c r="F25" s="3">
        <v>10</v>
      </c>
      <c r="G25" s="3" t="s">
        <v>48</v>
      </c>
      <c r="H25" s="3">
        <v>5</v>
      </c>
      <c r="I25" s="8">
        <v>319.48371291666666</v>
      </c>
      <c r="J25" s="8">
        <v>20</v>
      </c>
      <c r="K25" s="8">
        <v>84</v>
      </c>
      <c r="L25" s="8">
        <v>9</v>
      </c>
      <c r="M25" s="8">
        <f>M13*1.1</f>
        <v>17643.028027777778</v>
      </c>
      <c r="N25" s="8">
        <v>15029.246222222224</v>
      </c>
      <c r="O25" s="8">
        <f t="shared" si="1"/>
        <v>32672.274249999999</v>
      </c>
    </row>
    <row r="26" spans="1:15" x14ac:dyDescent="0.3">
      <c r="A26" s="6"/>
    </row>
    <row r="27" spans="1:15" x14ac:dyDescent="0.3">
      <c r="M27"/>
      <c r="O27"/>
    </row>
    <row r="28" spans="1:15" x14ac:dyDescent="0.3">
      <c r="M28"/>
      <c r="O28"/>
    </row>
    <row r="29" spans="1:15" x14ac:dyDescent="0.3">
      <c r="M29"/>
      <c r="O29"/>
    </row>
    <row r="30" spans="1:15" x14ac:dyDescent="0.3">
      <c r="M30"/>
      <c r="O30"/>
    </row>
    <row r="31" spans="1:15" x14ac:dyDescent="0.3">
      <c r="M31"/>
      <c r="O31"/>
    </row>
    <row r="32" spans="1:15" x14ac:dyDescent="0.3">
      <c r="M32"/>
      <c r="O32"/>
    </row>
    <row r="33" spans="13:15" x14ac:dyDescent="0.3">
      <c r="M33"/>
      <c r="O33"/>
    </row>
    <row r="34" spans="13:15" x14ac:dyDescent="0.3">
      <c r="M34"/>
      <c r="O34"/>
    </row>
    <row r="35" spans="13:15" x14ac:dyDescent="0.3">
      <c r="M35"/>
      <c r="O35"/>
    </row>
    <row r="36" spans="13:15" x14ac:dyDescent="0.3">
      <c r="M36"/>
      <c r="O36"/>
    </row>
    <row r="37" spans="13:15" x14ac:dyDescent="0.3">
      <c r="M37"/>
      <c r="O37"/>
    </row>
    <row r="38" spans="13:15" x14ac:dyDescent="0.3">
      <c r="M38"/>
      <c r="O38"/>
    </row>
    <row r="39" spans="13:15" x14ac:dyDescent="0.3">
      <c r="M39" s="13"/>
    </row>
    <row r="40" spans="13:15" x14ac:dyDescent="0.3">
      <c r="M40" s="13"/>
    </row>
    <row r="41" spans="13:15" x14ac:dyDescent="0.3">
      <c r="M41" s="13"/>
    </row>
    <row r="42" spans="13:15" x14ac:dyDescent="0.3">
      <c r="M42" s="1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2023-08-23T10:29:48Z</dcterms:created>
  <dcterms:modified xsi:type="dcterms:W3CDTF">2023-08-30T10:54:12Z</dcterms:modified>
</cp:coreProperties>
</file>