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Users\Danny\Documents\Projects\ArduGauge\"/>
    </mc:Choice>
  </mc:AlternateContent>
  <xr:revisionPtr revIDLastSave="0" documentId="13_ncr:1_{9550A1D6-7C16-4057-A670-32AE045ED1F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-Bom" sheetId="1" r:id="rId1"/>
    <sheet name="E-B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23" i="2" s="1"/>
</calcChain>
</file>

<file path=xl/sharedStrings.xml><?xml version="1.0" encoding="utf-8"?>
<sst xmlns="http://schemas.openxmlformats.org/spreadsheetml/2006/main" count="132" uniqueCount="115">
  <si>
    <t>Component</t>
  </si>
  <si>
    <t>Ref</t>
  </si>
  <si>
    <t>Qty per Assy</t>
  </si>
  <si>
    <t xml:space="preserve">Unit Price </t>
  </si>
  <si>
    <t>Total Price</t>
  </si>
  <si>
    <t>Print Time [hh:mm]</t>
  </si>
  <si>
    <t>3D Printed Part</t>
  </si>
  <si>
    <t>ArduGauge Housing</t>
  </si>
  <si>
    <t>Spacer Piece</t>
  </si>
  <si>
    <t>RetainingCollar</t>
  </si>
  <si>
    <t>RetainingPlate</t>
  </si>
  <si>
    <t>Purchased</t>
  </si>
  <si>
    <t>M2x10 HEX PCB Spacers</t>
  </si>
  <si>
    <t>M2x5 Pozi Pan Head Screw</t>
  </si>
  <si>
    <t>*3D Printed cost &amp; ime includes any waste support material and rafts</t>
  </si>
  <si>
    <t>Value</t>
  </si>
  <si>
    <t>Package</t>
  </si>
  <si>
    <t>RS Part Number</t>
  </si>
  <si>
    <t>Qty</t>
  </si>
  <si>
    <t>Ref Name</t>
  </si>
  <si>
    <t>Description</t>
  </si>
  <si>
    <t>AVX 0603 22pF Ceramic Multilayer Capacitor, 100 V dc, +125C, C0G, NP0 Dielectric, 10%</t>
  </si>
  <si>
    <t>L1</t>
  </si>
  <si>
    <t>RS Pro NPIS53D Series Shielded Wire-wound SMD Inductor 10 uH +/-20% Wire-Wound 1.3A Idc</t>
  </si>
  <si>
    <t>IC1</t>
  </si>
  <si>
    <t>MICROCHIP - ATMEGA328P-AU. - MICROCONTROLLER MCU, 8 BIT, ATMEGA, 20MHZ, TQFP-32</t>
  </si>
  <si>
    <t>688-1347</t>
  </si>
  <si>
    <t>PH SMT top entry shrouded header 8 way JST PH Series, 2mm Pitch 8 Way 1 Row Straight PCB Header, Solder Termination, 2A</t>
  </si>
  <si>
    <t>TDK 100nF Multilayer Ceramic Capacitor MLCC 50 V dc 20% X7R Dielectric 1608 Solder Max. Op. Temp. +125C</t>
  </si>
  <si>
    <t>CONN_SIL_5</t>
  </si>
  <si>
    <t>PL1</t>
  </si>
  <si>
    <t>IC2</t>
  </si>
  <si>
    <t>LD1117S50CTR, Low Dropout Voltage Regulator, 1.3A, 5 V 1%, 4-Pin SOT-223</t>
  </si>
  <si>
    <t>Y1</t>
  </si>
  <si>
    <t>16.000MHz QCS HC49/U-S SMD Crystal 16MHz, 20ppm, 2-Pin HC-49/U-S SMD</t>
  </si>
  <si>
    <t>RESISTOR THT</t>
  </si>
  <si>
    <t>DISC03</t>
  </si>
  <si>
    <t>R5-8</t>
  </si>
  <si>
    <t>J1</t>
  </si>
  <si>
    <t>Conn Shrouded Header (4 Sides) HDR 8 POS 2mm Solder RA Side Entry SMD T/R</t>
  </si>
  <si>
    <t>S1</t>
  </si>
  <si>
    <t>Tact switch,SMT,SPST,with stem,3.43N o/f Stem Tactile Switch, SPST-NO 50 mA 1.5mm</t>
  </si>
  <si>
    <t>C6</t>
  </si>
  <si>
    <t>C3</t>
  </si>
  <si>
    <t>Totals</t>
  </si>
  <si>
    <t>Unit Cost</t>
  </si>
  <si>
    <t>ArduGauge V1 PCB</t>
  </si>
  <si>
    <t>-</t>
  </si>
  <si>
    <t>N/A</t>
  </si>
  <si>
    <t>Inductor 10uH Wire-Wound 1.3A Idc</t>
  </si>
  <si>
    <t>22pF</t>
  </si>
  <si>
    <t>10uH</t>
  </si>
  <si>
    <t>C1, C2</t>
  </si>
  <si>
    <t>JST, PH, 8 Way, 1 Row, Straight PCB Header</t>
  </si>
  <si>
    <t>8-Pin</t>
  </si>
  <si>
    <t>TQFP-32</t>
  </si>
  <si>
    <t>ATMEGA328P-AU, SMD TQFP-32</t>
  </si>
  <si>
    <t>JST, PH, 8 Way, 1 Row, Right Angle PCB Header</t>
  </si>
  <si>
    <t>688-1372</t>
  </si>
  <si>
    <t>5-SIL</t>
  </si>
  <si>
    <t>686-9381</t>
  </si>
  <si>
    <t>330uF</t>
  </si>
  <si>
    <t>C4</t>
  </si>
  <si>
    <t>C5</t>
  </si>
  <si>
    <t>10uF</t>
  </si>
  <si>
    <t>100nF</t>
  </si>
  <si>
    <t>47uF</t>
  </si>
  <si>
    <t>C7, C8</t>
  </si>
  <si>
    <t>10nF</t>
  </si>
  <si>
    <t>Notes</t>
  </si>
  <si>
    <t>264-4630</t>
  </si>
  <si>
    <t>0603 (1608)</t>
  </si>
  <si>
    <t>16MHz</t>
  </si>
  <si>
    <t>16MHz SMD Crystal, 20ppm, 2-Pin HC-49/U-S SMD</t>
  </si>
  <si>
    <t>2-Pin SMD</t>
  </si>
  <si>
    <t>Tactile Switch, (SPST) 50 mA @ 12 V dc 1.5mm Surface Mount</t>
  </si>
  <si>
    <t>SPST</t>
  </si>
  <si>
    <t>SMD</t>
  </si>
  <si>
    <t>758-2063</t>
  </si>
  <si>
    <t>R1, R9-11</t>
  </si>
  <si>
    <t>R2, R3</t>
  </si>
  <si>
    <t>4K7</t>
  </si>
  <si>
    <t>10K</t>
  </si>
  <si>
    <t>0805 (2012)</t>
  </si>
  <si>
    <t>*</t>
  </si>
  <si>
    <t>**</t>
  </si>
  <si>
    <t>Only required when I2C bus is used</t>
  </si>
  <si>
    <t>User selectable. 1 Required per analog channel</t>
  </si>
  <si>
    <t>***</t>
  </si>
  <si>
    <t>R9 - 11 only required for V supply monitoring</t>
  </si>
  <si>
    <t>J2, J3</t>
  </si>
  <si>
    <t>Vishay 4.7kΩ, 0805 (2012M) Thick Film SMD Resistor ±1% 0.5W</t>
  </si>
  <si>
    <t>812-3574</t>
  </si>
  <si>
    <t xml:space="preserve">Multilayer Ceramic Capacitor - 0603 22pF </t>
  </si>
  <si>
    <t>8-Way</t>
  </si>
  <si>
    <t>820-1488</t>
  </si>
  <si>
    <t>136-6107</t>
  </si>
  <si>
    <t>AVX 47μF Electrolytic Tantalum Capacitor 6.3V dc, TPS Series</t>
  </si>
  <si>
    <t>47μF Electrolytic Tantalum Capacitor 6.3V dc</t>
  </si>
  <si>
    <t xml:space="preserve">100nFMultilayer Ceramic Capacitor 16V, SMD, 0603 (1608M) </t>
  </si>
  <si>
    <t>3528-21</t>
  </si>
  <si>
    <t>747-2506</t>
  </si>
  <si>
    <t>Panasonic 330μF Electrolytic Capacitor 16V dc, Surface Mount - EEEFTC331XAP</t>
  </si>
  <si>
    <t>330μF Electrolytic Capacitor 16V dc, Surface Mount</t>
  </si>
  <si>
    <t>10kΩ, 0805 (2012M) Thick Film SMD Resistor</t>
  </si>
  <si>
    <t>Indicative pricing. This may be due to ordering unbranded components or obsolecence of old stock.</t>
  </si>
  <si>
    <t>5 way Pin Header. 2,54mm Pitch, through hole.</t>
  </si>
  <si>
    <t>741-9145</t>
  </si>
  <si>
    <t>Varies</t>
  </si>
  <si>
    <t>5V Low Dropout Voltage Regulator, 1.3A</t>
  </si>
  <si>
    <t>SOT-223</t>
  </si>
  <si>
    <t>5V</t>
  </si>
  <si>
    <t>Manufactured by Aisler. Min order qty 3</t>
  </si>
  <si>
    <t>1.28" Round LCD</t>
  </si>
  <si>
    <t>JST, PH, 8 Way, 1 Row, Cable Mount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</si>
</sst>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&quot;£&quot;#,##0.00"/>
    <numFmt numFmtId="165" formatCode="&quot;£&quot;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8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64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0" fillId="0" borderId="0" xfId="0" quotePrefix="1"/>
    <xf numFmtId="0" fontId="0" fillId="2" borderId="0" xfId="0" applyFill="1"/>
    <xf numFmtId="165" fontId="1" fillId="0" borderId="0" xfId="0" applyNumberFormat="1" applyFont="1"/>
    <xf numFmtId="165" fontId="0" fillId="0" borderId="0" xfId="0" applyNumberFormat="1"/>
    <xf numFmtId="49" fontId="0" fillId="0" borderId="0" xfId="0" applyNumberFormat="1" applyAlignment="1">
      <alignment horizontal="right"/>
    </xf>
    <xf numFmtId="165" fontId="0" fillId="3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I3" sqref="I3"/>
    </sheetView>
  </sheetViews>
  <sheetFormatPr defaultRowHeight="15" x14ac:dyDescent="0.25"/>
  <cols>
    <col min="2" max="2" width="28.85546875" customWidth="1"/>
    <col min="7" max="7" width="10.42578125" customWidth="1"/>
  </cols>
  <sheetData>
    <row r="1" spans="1:7" s="5" customFormat="1" ht="29.25" customHeight="1" x14ac:dyDescent="0.25">
      <c r="B1" s="5" t="s">
        <v>0</v>
      </c>
      <c r="C1" s="5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25">
      <c r="A2" t="s">
        <v>6</v>
      </c>
      <c r="B2" t="s">
        <v>7</v>
      </c>
      <c r="D2" s="3">
        <v>1</v>
      </c>
      <c r="E2" s="1">
        <v>0.37</v>
      </c>
      <c r="F2" s="1">
        <v>0.37</v>
      </c>
      <c r="G2" s="2">
        <v>6.6666666666666666E-2</v>
      </c>
    </row>
    <row r="3" spans="1:7" x14ac:dyDescent="0.25">
      <c r="B3" t="s">
        <v>8</v>
      </c>
      <c r="D3" s="3">
        <v>1</v>
      </c>
      <c r="E3" s="1">
        <v>0.11</v>
      </c>
      <c r="F3" s="1">
        <v>0.11</v>
      </c>
      <c r="G3" s="2">
        <v>2.0833333333333332E-2</v>
      </c>
    </row>
    <row r="4" spans="1:7" x14ac:dyDescent="0.25">
      <c r="B4" t="s">
        <v>9</v>
      </c>
      <c r="D4" s="3">
        <v>1</v>
      </c>
      <c r="E4" s="1">
        <v>0.31</v>
      </c>
      <c r="F4" s="1">
        <v>0.31</v>
      </c>
      <c r="G4" s="2">
        <v>5.5555555555555552E-2</v>
      </c>
    </row>
    <row r="5" spans="1:7" x14ac:dyDescent="0.25">
      <c r="B5" t="s">
        <v>10</v>
      </c>
      <c r="D5" s="3">
        <v>1</v>
      </c>
      <c r="E5" s="1">
        <v>0.08</v>
      </c>
      <c r="F5" s="1">
        <v>0.09</v>
      </c>
      <c r="G5" s="2">
        <v>1.8055555555555557E-2</v>
      </c>
    </row>
    <row r="6" spans="1:7" x14ac:dyDescent="0.25">
      <c r="A6" t="s">
        <v>11</v>
      </c>
      <c r="B6" t="s">
        <v>12</v>
      </c>
      <c r="D6" s="3">
        <v>8</v>
      </c>
      <c r="E6" s="1">
        <v>0.44</v>
      </c>
      <c r="F6" s="1">
        <v>3.52</v>
      </c>
    </row>
    <row r="7" spans="1:7" x14ac:dyDescent="0.25">
      <c r="B7" t="s">
        <v>13</v>
      </c>
      <c r="D7" s="3">
        <v>4</v>
      </c>
      <c r="E7" s="1">
        <v>0.34</v>
      </c>
      <c r="F7" s="1">
        <v>1.36</v>
      </c>
    </row>
    <row r="8" spans="1:7" x14ac:dyDescent="0.25">
      <c r="F8" s="1">
        <v>5.76</v>
      </c>
      <c r="G8" s="2">
        <v>0.15902777777777777</v>
      </c>
    </row>
    <row r="12" spans="1:7" x14ac:dyDescent="0.25">
      <c r="B12" t="s">
        <v>14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17C-0E0A-489E-83FC-7EDFA5602319}">
  <dimension ref="B2:J31"/>
  <sheetViews>
    <sheetView tabSelected="1" workbookViewId="0">
      <selection activeCell="I32" sqref="I32"/>
    </sheetView>
  </sheetViews>
  <sheetFormatPr defaultRowHeight="15" x14ac:dyDescent="0.25"/>
  <cols>
    <col min="2" max="2" width="62.28515625" bestFit="1" customWidth="1"/>
    <col min="3" max="3" width="10.7109375" bestFit="1" customWidth="1"/>
    <col min="5" max="5" width="13.7109375" customWidth="1"/>
    <col min="6" max="6" width="11.140625" customWidth="1"/>
    <col min="7" max="7" width="4.140625" style="3" bestFit="1" customWidth="1"/>
    <col min="8" max="8" width="9" style="13" bestFit="1" customWidth="1"/>
    <col min="9" max="9" width="6.28515625" style="7" bestFit="1" customWidth="1"/>
    <col min="10" max="10" width="113.5703125" bestFit="1" customWidth="1"/>
  </cols>
  <sheetData>
    <row r="2" spans="2:10" s="4" customFormat="1" x14ac:dyDescent="0.25">
      <c r="B2" s="4" t="s">
        <v>0</v>
      </c>
      <c r="C2" s="4" t="s">
        <v>19</v>
      </c>
      <c r="D2" s="4" t="s">
        <v>15</v>
      </c>
      <c r="E2" s="4" t="s">
        <v>16</v>
      </c>
      <c r="F2" s="4" t="s">
        <v>17</v>
      </c>
      <c r="G2" s="8" t="s">
        <v>18</v>
      </c>
      <c r="H2" s="12" t="s">
        <v>45</v>
      </c>
      <c r="I2" s="9" t="s">
        <v>69</v>
      </c>
      <c r="J2" s="4" t="s">
        <v>20</v>
      </c>
    </row>
    <row r="3" spans="2:10" x14ac:dyDescent="0.25">
      <c r="B3" t="s">
        <v>46</v>
      </c>
      <c r="D3" t="s">
        <v>47</v>
      </c>
      <c r="E3" t="s">
        <v>47</v>
      </c>
      <c r="F3" t="s">
        <v>48</v>
      </c>
      <c r="G3" s="3">
        <v>1</v>
      </c>
      <c r="H3" s="13">
        <f>14.97/3</f>
        <v>4.99</v>
      </c>
      <c r="J3" t="s">
        <v>112</v>
      </c>
    </row>
    <row r="4" spans="2:10" x14ac:dyDescent="0.25">
      <c r="B4" t="s">
        <v>113</v>
      </c>
      <c r="F4" t="s">
        <v>48</v>
      </c>
      <c r="G4" s="3">
        <v>1</v>
      </c>
    </row>
    <row r="5" spans="2:10" x14ac:dyDescent="0.25">
      <c r="B5" t="s">
        <v>93</v>
      </c>
      <c r="C5" t="s">
        <v>52</v>
      </c>
      <c r="D5" t="s">
        <v>50</v>
      </c>
      <c r="E5" t="s">
        <v>71</v>
      </c>
      <c r="F5" s="11">
        <v>8882790</v>
      </c>
      <c r="G5" s="3">
        <v>2</v>
      </c>
      <c r="J5" t="s">
        <v>21</v>
      </c>
    </row>
    <row r="6" spans="2:10" x14ac:dyDescent="0.25">
      <c r="B6" t="s">
        <v>103</v>
      </c>
      <c r="C6" t="s">
        <v>43</v>
      </c>
      <c r="D6" t="s">
        <v>61</v>
      </c>
      <c r="E6" s="10" t="s">
        <v>77</v>
      </c>
      <c r="F6" t="s">
        <v>101</v>
      </c>
      <c r="G6" s="3">
        <v>1</v>
      </c>
      <c r="H6" s="13">
        <v>0.89300000000000002</v>
      </c>
      <c r="J6" t="s">
        <v>102</v>
      </c>
    </row>
    <row r="7" spans="2:10" x14ac:dyDescent="0.25">
      <c r="C7" t="s">
        <v>62</v>
      </c>
      <c r="D7" t="s">
        <v>64</v>
      </c>
      <c r="E7" s="10"/>
      <c r="G7" s="3">
        <v>1</v>
      </c>
    </row>
    <row r="8" spans="2:10" x14ac:dyDescent="0.25">
      <c r="B8" t="s">
        <v>99</v>
      </c>
      <c r="C8" t="s">
        <v>63</v>
      </c>
      <c r="D8" t="s">
        <v>65</v>
      </c>
      <c r="E8" t="s">
        <v>71</v>
      </c>
      <c r="F8" t="s">
        <v>70</v>
      </c>
      <c r="G8" s="3">
        <v>1</v>
      </c>
      <c r="H8" s="13">
        <v>7.2999999999999995E-2</v>
      </c>
      <c r="J8" t="s">
        <v>28</v>
      </c>
    </row>
    <row r="9" spans="2:10" x14ac:dyDescent="0.25">
      <c r="B9" t="s">
        <v>98</v>
      </c>
      <c r="C9" t="s">
        <v>42</v>
      </c>
      <c r="D9" t="s">
        <v>66</v>
      </c>
      <c r="E9" s="10" t="s">
        <v>100</v>
      </c>
      <c r="F9" t="s">
        <v>96</v>
      </c>
      <c r="G9" s="3">
        <v>1</v>
      </c>
      <c r="H9" s="13">
        <v>0.64300000000000002</v>
      </c>
      <c r="J9" t="s">
        <v>97</v>
      </c>
    </row>
    <row r="10" spans="2:10" x14ac:dyDescent="0.25">
      <c r="C10" t="s">
        <v>67</v>
      </c>
      <c r="D10" t="s">
        <v>68</v>
      </c>
      <c r="E10" s="10"/>
      <c r="G10" s="3">
        <v>2</v>
      </c>
    </row>
    <row r="11" spans="2:10" x14ac:dyDescent="0.25">
      <c r="B11" t="s">
        <v>49</v>
      </c>
      <c r="C11" t="s">
        <v>22</v>
      </c>
      <c r="D11" t="s">
        <v>51</v>
      </c>
      <c r="F11" t="s">
        <v>107</v>
      </c>
      <c r="G11" s="3">
        <v>1</v>
      </c>
      <c r="H11" s="13">
        <v>0.59</v>
      </c>
      <c r="J11" t="s">
        <v>23</v>
      </c>
    </row>
    <row r="12" spans="2:10" x14ac:dyDescent="0.25">
      <c r="B12" t="s">
        <v>56</v>
      </c>
      <c r="C12" t="s">
        <v>24</v>
      </c>
      <c r="E12" t="s">
        <v>55</v>
      </c>
      <c r="F12">
        <v>1310271</v>
      </c>
      <c r="G12" s="3">
        <v>1</v>
      </c>
      <c r="H12" s="13">
        <v>2.754</v>
      </c>
      <c r="J12" t="s">
        <v>25</v>
      </c>
    </row>
    <row r="13" spans="2:10" x14ac:dyDescent="0.25">
      <c r="B13" t="s">
        <v>57</v>
      </c>
      <c r="C13" t="s">
        <v>38</v>
      </c>
      <c r="E13" t="s">
        <v>54</v>
      </c>
      <c r="F13" t="s">
        <v>58</v>
      </c>
      <c r="G13" s="3">
        <v>1</v>
      </c>
      <c r="H13" s="13">
        <v>1.3029999999999999</v>
      </c>
      <c r="J13" t="s">
        <v>39</v>
      </c>
    </row>
    <row r="14" spans="2:10" x14ac:dyDescent="0.25">
      <c r="B14" t="s">
        <v>53</v>
      </c>
      <c r="C14" t="s">
        <v>90</v>
      </c>
      <c r="E14" t="s">
        <v>54</v>
      </c>
      <c r="F14" t="s">
        <v>26</v>
      </c>
      <c r="G14" s="3">
        <v>2</v>
      </c>
      <c r="H14" s="13">
        <v>1.4059999999999999</v>
      </c>
      <c r="J14" t="s">
        <v>27</v>
      </c>
    </row>
    <row r="15" spans="2:10" x14ac:dyDescent="0.25">
      <c r="B15" t="s">
        <v>29</v>
      </c>
      <c r="C15" t="s">
        <v>30</v>
      </c>
      <c r="D15" t="s">
        <v>59</v>
      </c>
      <c r="E15" t="s">
        <v>59</v>
      </c>
      <c r="F15" t="s">
        <v>47</v>
      </c>
      <c r="G15" s="3">
        <v>1</v>
      </c>
      <c r="H15" s="15">
        <v>0.5</v>
      </c>
      <c r="J15" t="s">
        <v>106</v>
      </c>
    </row>
    <row r="16" spans="2:10" x14ac:dyDescent="0.25">
      <c r="B16" t="s">
        <v>104</v>
      </c>
      <c r="C16" t="s">
        <v>79</v>
      </c>
      <c r="D16" t="s">
        <v>82</v>
      </c>
      <c r="E16" s="10" t="s">
        <v>83</v>
      </c>
      <c r="F16" t="s">
        <v>47</v>
      </c>
      <c r="G16" s="3">
        <v>4</v>
      </c>
      <c r="H16" s="15">
        <v>0.3</v>
      </c>
      <c r="I16" s="7" t="s">
        <v>88</v>
      </c>
      <c r="J16" t="s">
        <v>104</v>
      </c>
    </row>
    <row r="17" spans="2:10" x14ac:dyDescent="0.25">
      <c r="B17" t="s">
        <v>91</v>
      </c>
      <c r="C17" t="s">
        <v>80</v>
      </c>
      <c r="D17" t="s">
        <v>81</v>
      </c>
      <c r="E17" s="10" t="s">
        <v>83</v>
      </c>
      <c r="F17" t="s">
        <v>92</v>
      </c>
      <c r="G17" s="3">
        <v>2</v>
      </c>
      <c r="H17" s="13">
        <v>0.21099999999999999</v>
      </c>
      <c r="I17" s="7" t="s">
        <v>84</v>
      </c>
    </row>
    <row r="18" spans="2:10" x14ac:dyDescent="0.25">
      <c r="B18" t="s">
        <v>109</v>
      </c>
      <c r="C18" t="s">
        <v>31</v>
      </c>
      <c r="D18" t="s">
        <v>111</v>
      </c>
      <c r="E18" t="s">
        <v>110</v>
      </c>
      <c r="F18" t="s">
        <v>60</v>
      </c>
      <c r="G18" s="3">
        <v>1</v>
      </c>
      <c r="H18" s="13">
        <v>0.57499999999999996</v>
      </c>
      <c r="J18" t="s">
        <v>32</v>
      </c>
    </row>
    <row r="19" spans="2:10" x14ac:dyDescent="0.25">
      <c r="B19" t="s">
        <v>73</v>
      </c>
      <c r="C19" t="s">
        <v>33</v>
      </c>
      <c r="D19" t="s">
        <v>72</v>
      </c>
      <c r="E19" t="s">
        <v>74</v>
      </c>
      <c r="F19">
        <v>1734749</v>
      </c>
      <c r="G19" s="3">
        <v>1</v>
      </c>
      <c r="H19" s="13">
        <v>0.47</v>
      </c>
      <c r="J19" t="s">
        <v>34</v>
      </c>
    </row>
    <row r="20" spans="2:10" x14ac:dyDescent="0.25">
      <c r="B20" t="s">
        <v>35</v>
      </c>
      <c r="C20" t="s">
        <v>37</v>
      </c>
      <c r="D20" t="s">
        <v>108</v>
      </c>
      <c r="E20" t="s">
        <v>36</v>
      </c>
      <c r="F20" t="s">
        <v>47</v>
      </c>
      <c r="G20" s="3">
        <v>4</v>
      </c>
      <c r="H20" s="15">
        <v>0.15</v>
      </c>
      <c r="I20" s="7" t="s">
        <v>85</v>
      </c>
    </row>
    <row r="21" spans="2:10" x14ac:dyDescent="0.25">
      <c r="B21" t="s">
        <v>75</v>
      </c>
      <c r="C21" t="s">
        <v>40</v>
      </c>
      <c r="D21" t="s">
        <v>76</v>
      </c>
      <c r="E21" t="s">
        <v>77</v>
      </c>
      <c r="F21" t="s">
        <v>78</v>
      </c>
      <c r="G21" s="3">
        <v>1</v>
      </c>
      <c r="H21" s="13">
        <v>0.74199999999999999</v>
      </c>
      <c r="J21" t="s">
        <v>41</v>
      </c>
    </row>
    <row r="22" spans="2:10" x14ac:dyDescent="0.25">
      <c r="B22" t="s">
        <v>114</v>
      </c>
      <c r="C22" t="s">
        <v>47</v>
      </c>
      <c r="D22" t="s">
        <v>94</v>
      </c>
      <c r="E22" t="s">
        <v>54</v>
      </c>
      <c r="F22" t="s">
        <v>95</v>
      </c>
      <c r="G22" s="3">
        <v>3</v>
      </c>
      <c r="H22" s="13">
        <v>0.214</v>
      </c>
    </row>
    <row r="23" spans="2:10" x14ac:dyDescent="0.25">
      <c r="B23" t="s">
        <v>44</v>
      </c>
      <c r="H23" s="13">
        <f>SUMPRODUCT(G3:G22,H3:H22)</f>
        <v>19.208999999999996</v>
      </c>
    </row>
    <row r="24" spans="2:10" x14ac:dyDescent="0.25">
      <c r="I24" s="7" t="s">
        <v>84</v>
      </c>
      <c r="J24" t="s">
        <v>86</v>
      </c>
    </row>
    <row r="25" spans="2:10" x14ac:dyDescent="0.25">
      <c r="I25" s="7" t="s">
        <v>85</v>
      </c>
      <c r="J25" t="s">
        <v>87</v>
      </c>
    </row>
    <row r="26" spans="2:10" x14ac:dyDescent="0.25">
      <c r="I26" s="7" t="s">
        <v>88</v>
      </c>
      <c r="J26" t="s">
        <v>89</v>
      </c>
    </row>
    <row r="27" spans="2:10" x14ac:dyDescent="0.25">
      <c r="I27" s="16"/>
      <c r="J27" t="s">
        <v>105</v>
      </c>
    </row>
    <row r="31" spans="2:10" x14ac:dyDescent="0.25">
      <c r="F3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M-Bom</vt:lpstr>
      <vt:lpstr>E-Bom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Barker</dc:creator>
  <cp:lastModifiedBy>Daniel Barker</cp:lastModifiedBy>
  <dcterms:created xsi:type="dcterms:W3CDTF">2015-06-05T18:17:20Z</dcterms:created>
  <dcterms:modified xsi:type="dcterms:W3CDTF">2023-01-19T17:59:38Z</dcterms:modified>
</cp:coreProperties>
</file>